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Lenovo\Desktop\استمارات ف1 2023-2024 قدامى\المشروعات\"/>
    </mc:Choice>
  </mc:AlternateContent>
  <xr:revisionPtr revIDLastSave="0" documentId="13_ncr:1_{88A80093-A85B-4FE9-BFC6-58114AD6ED6D}" xr6:coauthVersionLast="47" xr6:coauthVersionMax="47" xr10:uidLastSave="{00000000-0000-0000-0000-000000000000}"/>
  <workbookProtection workbookAlgorithmName="SHA-512" workbookHashValue="grLOuRTxyoJI6a/KxqNp4xhFzyHQT7vrmCIbokL0areAwIGTAUK53BIeqWhA5AcGGKqKdmuAKGpXr/QHskl75Q==" workbookSaltValue="nhZET1ygLFTAeTExxcDi/Q==" workbookSpinCount="100000" lockStructure="1"/>
  <bookViews>
    <workbookView xWindow="-108" yWindow="-108" windowWidth="23256" windowHeight="12456" tabRatio="583" xr2:uid="{00000000-000D-0000-FFFF-FFFF00000000}"/>
  </bookViews>
  <sheets>
    <sheet name="تعليمات" sheetId="13" r:id="rId1"/>
    <sheet name="إدخال البيانات" sheetId="7" r:id="rId2"/>
    <sheet name="إختيار المقررات" sheetId="5" r:id="rId3"/>
    <sheet name="الإستمارة" sheetId="11" r:id="rId4"/>
    <sheet name="spm" sheetId="14" r:id="rId5"/>
    <sheet name="ورقة4" sheetId="10" state="hidden" r:id="rId6"/>
    <sheet name="ورقة2" sheetId="4" state="hidden" r:id="rId7"/>
  </sheets>
  <externalReferences>
    <externalReference r:id="rId8"/>
    <externalReference r:id="rId9"/>
  </externalReferences>
  <definedNames>
    <definedName name="_xlnm._FilterDatabase" localSheetId="1" hidden="1">'إدخال البيانات'!$L$4:$L$15</definedName>
    <definedName name="_xlnm._FilterDatabase" localSheetId="6" hidden="1">ورقة2!$A$2:$AU$880</definedName>
    <definedName name="_xlnm._FilterDatabase" localSheetId="5" hidden="1">ورقة4!$A$2:$BE$922</definedName>
    <definedName name="_xlnm.Print_Area" localSheetId="3">الإستمارة!$A$1:$S$47</definedName>
  </definedNames>
  <calcPr calcId="181029"/>
</workbook>
</file>

<file path=xl/calcChain.xml><?xml version="1.0" encoding="utf-8"?>
<calcChain xmlns="http://schemas.openxmlformats.org/spreadsheetml/2006/main">
  <c r="J1" i="5" l="1"/>
  <c r="F1" i="7"/>
  <c r="BB82" i="10" l="1"/>
  <c r="BB121" i="10"/>
  <c r="BB217" i="10"/>
  <c r="BB600" i="10"/>
  <c r="BB611" i="10"/>
  <c r="BB779" i="10"/>
  <c r="BB259" i="10"/>
  <c r="BB289" i="10"/>
  <c r="BB657" i="10"/>
  <c r="BB919" i="10"/>
  <c r="BB7" i="10"/>
  <c r="BB8" i="10"/>
  <c r="BB20" i="10"/>
  <c r="BB32" i="10"/>
  <c r="BB40" i="10"/>
  <c r="BB51" i="10"/>
  <c r="BB54" i="10"/>
  <c r="BB57" i="10"/>
  <c r="BB61" i="10"/>
  <c r="BB69" i="10"/>
  <c r="BB70" i="10"/>
  <c r="BB78" i="10"/>
  <c r="BB79" i="10"/>
  <c r="BB81" i="10"/>
  <c r="BB83" i="10"/>
  <c r="BB86" i="10"/>
  <c r="BB87" i="10"/>
  <c r="BB92" i="10"/>
  <c r="BB94" i="10"/>
  <c r="BB95" i="10"/>
  <c r="BB98" i="10"/>
  <c r="BB99" i="10"/>
  <c r="BB101" i="10"/>
  <c r="BB103" i="10"/>
  <c r="BB104" i="10"/>
  <c r="BB106" i="10"/>
  <c r="BB108" i="10"/>
  <c r="BB111" i="10"/>
  <c r="BB115" i="10"/>
  <c r="BB116" i="10"/>
  <c r="BB117" i="10"/>
  <c r="BB119" i="10"/>
  <c r="BB120" i="10"/>
  <c r="BB125" i="10"/>
  <c r="BB130" i="10"/>
  <c r="BB134" i="10"/>
  <c r="BB138" i="10"/>
  <c r="BB145" i="10"/>
  <c r="BB146" i="10"/>
  <c r="BB147" i="10"/>
  <c r="BB150" i="10"/>
  <c r="BB152" i="10"/>
  <c r="BB154" i="10"/>
  <c r="BB160" i="10"/>
  <c r="BB161" i="10"/>
  <c r="BB162" i="10"/>
  <c r="BB170" i="10"/>
  <c r="BB172" i="10"/>
  <c r="BB173" i="10"/>
  <c r="BB175" i="10"/>
  <c r="BB177" i="10"/>
  <c r="BB179" i="10"/>
  <c r="BB182" i="10"/>
  <c r="BB184" i="10"/>
  <c r="BB185" i="10"/>
  <c r="BB187" i="10"/>
  <c r="BB189" i="10"/>
  <c r="BB190" i="10"/>
  <c r="BB195" i="10"/>
  <c r="BB196" i="10"/>
  <c r="BB197" i="10"/>
  <c r="BB198" i="10"/>
  <c r="BB199" i="10"/>
  <c r="BB200" i="10"/>
  <c r="BB201" i="10"/>
  <c r="BB202" i="10"/>
  <c r="BB203" i="10"/>
  <c r="BB205" i="10"/>
  <c r="BB206" i="10"/>
  <c r="BB208" i="10"/>
  <c r="BB209" i="10"/>
  <c r="BB215" i="10"/>
  <c r="BB216" i="10"/>
  <c r="BB218" i="10"/>
  <c r="BB222" i="10"/>
  <c r="BB225" i="10"/>
  <c r="BB226" i="10"/>
  <c r="BB229" i="10"/>
  <c r="BB232" i="10"/>
  <c r="BB233" i="10"/>
  <c r="BB234" i="10"/>
  <c r="BB235" i="10"/>
  <c r="BB236" i="10"/>
  <c r="BB239" i="10"/>
  <c r="BB246" i="10"/>
  <c r="BB248" i="10"/>
  <c r="BB250" i="10"/>
  <c r="BB253" i="10"/>
  <c r="BB258" i="10"/>
  <c r="BB260" i="10"/>
  <c r="BB262" i="10"/>
  <c r="BB265" i="10"/>
  <c r="BB269" i="10"/>
  <c r="BB274" i="10"/>
  <c r="BB275" i="10"/>
  <c r="BB279" i="10"/>
  <c r="BB281" i="10"/>
  <c r="BB283" i="10"/>
  <c r="BB285" i="10"/>
  <c r="BB286" i="10"/>
  <c r="BB288" i="10"/>
  <c r="BB290" i="10"/>
  <c r="BB291" i="10"/>
  <c r="BB298" i="10"/>
  <c r="BB299" i="10"/>
  <c r="BB301" i="10"/>
  <c r="BB302" i="10"/>
  <c r="BB304" i="10"/>
  <c r="BB305" i="10"/>
  <c r="BB310" i="10"/>
  <c r="BB312" i="10"/>
  <c r="BB313" i="10"/>
  <c r="BB317" i="10"/>
  <c r="BB321" i="10"/>
  <c r="BB325" i="10"/>
  <c r="BB327" i="10"/>
  <c r="BB328" i="10"/>
  <c r="BB329" i="10"/>
  <c r="BB330" i="10"/>
  <c r="BB333" i="10"/>
  <c r="BB336" i="10"/>
  <c r="BB340" i="10"/>
  <c r="BB344" i="10"/>
  <c r="BB345" i="10"/>
  <c r="BB346" i="10"/>
  <c r="BB348" i="10"/>
  <c r="BB350" i="10"/>
  <c r="BB351" i="10"/>
  <c r="BB353" i="10"/>
  <c r="BB357" i="10"/>
  <c r="BB358" i="10"/>
  <c r="BB360" i="10"/>
  <c r="BB362" i="10"/>
  <c r="BB364" i="10"/>
  <c r="BB369" i="10"/>
  <c r="BB370" i="10"/>
  <c r="BB371" i="10"/>
  <c r="BB373" i="10"/>
  <c r="BB375" i="10"/>
  <c r="BB376" i="10"/>
  <c r="BB377" i="10"/>
  <c r="BB378" i="10"/>
  <c r="BB379" i="10"/>
  <c r="BB381" i="10"/>
  <c r="BB382" i="10"/>
  <c r="BB385" i="10"/>
  <c r="BB386" i="10"/>
  <c r="BB388" i="10"/>
  <c r="BB392" i="10"/>
  <c r="BB393" i="10"/>
  <c r="BB395" i="10"/>
  <c r="BB396" i="10"/>
  <c r="BB398" i="10"/>
  <c r="BB399" i="10"/>
  <c r="BB403" i="10"/>
  <c r="BB407" i="10"/>
  <c r="BB409" i="10"/>
  <c r="BB416" i="10"/>
  <c r="BB417" i="10"/>
  <c r="BB418" i="10"/>
  <c r="BB423" i="10"/>
  <c r="BB424" i="10"/>
  <c r="BB427" i="10"/>
  <c r="BB428" i="10"/>
  <c r="BB431" i="10"/>
  <c r="BB437" i="10"/>
  <c r="BB440" i="10"/>
  <c r="BB441" i="10"/>
  <c r="BB448" i="10"/>
  <c r="BB450" i="10"/>
  <c r="BB453" i="10"/>
  <c r="BB454" i="10"/>
  <c r="BB456" i="10"/>
  <c r="BB458" i="10"/>
  <c r="BB459" i="10"/>
  <c r="BB461" i="10"/>
  <c r="BB469" i="10"/>
  <c r="BB471" i="10"/>
  <c r="BB475" i="10"/>
  <c r="BB476" i="10"/>
  <c r="BB477" i="10"/>
  <c r="BB479" i="10"/>
  <c r="BB483" i="10"/>
  <c r="BB487" i="10"/>
  <c r="BB490" i="10"/>
  <c r="BB491" i="10"/>
  <c r="BB495" i="10"/>
  <c r="BB496" i="10"/>
  <c r="BB498" i="10"/>
  <c r="BB499" i="10"/>
  <c r="BB500" i="10"/>
  <c r="BB502" i="10"/>
  <c r="BB503" i="10"/>
  <c r="BB504" i="10"/>
  <c r="BB505" i="10"/>
  <c r="BB506" i="10"/>
  <c r="BB507" i="10"/>
  <c r="BB508" i="10"/>
  <c r="BB509" i="10"/>
  <c r="BB511" i="10"/>
  <c r="BB512" i="10"/>
  <c r="BB514" i="10"/>
  <c r="BB516" i="10"/>
  <c r="BB522" i="10"/>
  <c r="BB523" i="10"/>
  <c r="BB525" i="10"/>
  <c r="BB530" i="10"/>
  <c r="BB531" i="10"/>
  <c r="BB532" i="10"/>
  <c r="BB533" i="10"/>
  <c r="BB534" i="10"/>
  <c r="BB537" i="10"/>
  <c r="BB539" i="10"/>
  <c r="BB543" i="10"/>
  <c r="BB544" i="10"/>
  <c r="BB546" i="10"/>
  <c r="BB547" i="10"/>
  <c r="BB548" i="10"/>
  <c r="BB549" i="10"/>
  <c r="BB554" i="10"/>
  <c r="BB555" i="10"/>
  <c r="BB558" i="10"/>
  <c r="BB559" i="10"/>
  <c r="BB560" i="10"/>
  <c r="BB561" i="10"/>
  <c r="BB562" i="10"/>
  <c r="BB564" i="10"/>
  <c r="BB566" i="10"/>
  <c r="BB568" i="10"/>
  <c r="BB569" i="10"/>
  <c r="BB570" i="10"/>
  <c r="BB574" i="10"/>
  <c r="BB575" i="10"/>
  <c r="BB576" i="10"/>
  <c r="BB578" i="10"/>
  <c r="BB580" i="10"/>
  <c r="BB581" i="10"/>
  <c r="BB586" i="10"/>
  <c r="BB589" i="10"/>
  <c r="BB590" i="10"/>
  <c r="BB593" i="10"/>
  <c r="BB594" i="10"/>
  <c r="BB596" i="10"/>
  <c r="BB597" i="10"/>
  <c r="BB602" i="10"/>
  <c r="BB603" i="10"/>
  <c r="BB604" i="10"/>
  <c r="BB606" i="10"/>
  <c r="BB607" i="10"/>
  <c r="BB609" i="10"/>
  <c r="BB610" i="10"/>
  <c r="BB613" i="10"/>
  <c r="BB617" i="10"/>
  <c r="BB619" i="10"/>
  <c r="BB620" i="10"/>
  <c r="BB626" i="10"/>
  <c r="BB627" i="10"/>
  <c r="BB628" i="10"/>
  <c r="BB633" i="10"/>
  <c r="BB635" i="10"/>
  <c r="BB636" i="10"/>
  <c r="BB637" i="10"/>
  <c r="BB638" i="10"/>
  <c r="BB641" i="10"/>
  <c r="BB642" i="10"/>
  <c r="BB643" i="10"/>
  <c r="BB650" i="10"/>
  <c r="BB651" i="10"/>
  <c r="BB652" i="10"/>
  <c r="BB654" i="10"/>
  <c r="BB655" i="10"/>
  <c r="BB656" i="10"/>
  <c r="BB659" i="10"/>
  <c r="BB660" i="10"/>
  <c r="BB664" i="10"/>
  <c r="BB666" i="10"/>
  <c r="BB667" i="10"/>
  <c r="BB671" i="10"/>
  <c r="BB672" i="10"/>
  <c r="BB674" i="10"/>
  <c r="BB675" i="10"/>
  <c r="BB676" i="10"/>
  <c r="BB677" i="10"/>
  <c r="BB679" i="10"/>
  <c r="BB681" i="10"/>
  <c r="BB682" i="10"/>
  <c r="BB683" i="10"/>
  <c r="BB684" i="10"/>
  <c r="BB686" i="10"/>
  <c r="BB690" i="10"/>
  <c r="BB691" i="10"/>
  <c r="BB692" i="10"/>
  <c r="BB694" i="10"/>
  <c r="BB695" i="10"/>
  <c r="BB697" i="10"/>
  <c r="BB699" i="10"/>
  <c r="BB700" i="10"/>
  <c r="BB701" i="10"/>
  <c r="BB702" i="10"/>
  <c r="BB703" i="10"/>
  <c r="BB704" i="10"/>
  <c r="BB708" i="10"/>
  <c r="BB710" i="10"/>
  <c r="BB711" i="10"/>
  <c r="BB714" i="10"/>
  <c r="BB716" i="10"/>
  <c r="BB719" i="10"/>
  <c r="BB720" i="10"/>
  <c r="BB722" i="10"/>
  <c r="BB723" i="10"/>
  <c r="BB724" i="10"/>
  <c r="BB726" i="10"/>
  <c r="BB728" i="10"/>
  <c r="BB730" i="10"/>
  <c r="BB732" i="10"/>
  <c r="BB733" i="10"/>
  <c r="BB734" i="10"/>
  <c r="BB736" i="10"/>
  <c r="BB737" i="10"/>
  <c r="BB740" i="10"/>
  <c r="BB741" i="10"/>
  <c r="BB743" i="10"/>
  <c r="BB746" i="10"/>
  <c r="BB747" i="10"/>
  <c r="BB750" i="10"/>
  <c r="BB751" i="10"/>
  <c r="BB753" i="10"/>
  <c r="BB761" i="10"/>
  <c r="BB763" i="10"/>
  <c r="BB764" i="10"/>
  <c r="BB765" i="10"/>
  <c r="BB769" i="10"/>
  <c r="BB772" i="10"/>
  <c r="BB774" i="10"/>
  <c r="BB775" i="10"/>
  <c r="BB778" i="10"/>
  <c r="BB781" i="10"/>
  <c r="BB783" i="10"/>
  <c r="BB784" i="10"/>
  <c r="BB788" i="10"/>
  <c r="BB789" i="10"/>
  <c r="BB791" i="10"/>
  <c r="BB794" i="10"/>
  <c r="BB795" i="10"/>
  <c r="BB797" i="10"/>
  <c r="BB798" i="10"/>
  <c r="BB799" i="10"/>
  <c r="BB800" i="10"/>
  <c r="BB805" i="10"/>
  <c r="BB806" i="10"/>
  <c r="BB809" i="10"/>
  <c r="BB810" i="10"/>
  <c r="BB811" i="10"/>
  <c r="BB813" i="10"/>
  <c r="BB815" i="10"/>
  <c r="BB818" i="10"/>
  <c r="BB819" i="10"/>
  <c r="BB820" i="10"/>
  <c r="BB823" i="10"/>
  <c r="BB824" i="10"/>
  <c r="BB827" i="10"/>
  <c r="BB830" i="10"/>
  <c r="BB831" i="10"/>
  <c r="BB833" i="10"/>
  <c r="BB834" i="10"/>
  <c r="BB841" i="10"/>
  <c r="BB843" i="10"/>
  <c r="BB844" i="10"/>
  <c r="BB845" i="10"/>
  <c r="BB848" i="10"/>
  <c r="BB856" i="10"/>
  <c r="BB857" i="10"/>
  <c r="BB858" i="10"/>
  <c r="BB861" i="10"/>
  <c r="BB862" i="10"/>
  <c r="BB865" i="10"/>
  <c r="BB880" i="10"/>
  <c r="BB890" i="10"/>
  <c r="BB897" i="10"/>
  <c r="BB902" i="10"/>
  <c r="BB916" i="10"/>
  <c r="BB918" i="10"/>
  <c r="BB920" i="10"/>
  <c r="BB921" i="10"/>
  <c r="BB922" i="10"/>
  <c r="BB3" i="10"/>
  <c r="BB4" i="10"/>
  <c r="BB11" i="10"/>
  <c r="BB14" i="10"/>
  <c r="BB17" i="10"/>
  <c r="BB18" i="10"/>
  <c r="BB19" i="10"/>
  <c r="BB21" i="10"/>
  <c r="BB25" i="10"/>
  <c r="BB26" i="10"/>
  <c r="BB28" i="10"/>
  <c r="BB29" i="10"/>
  <c r="BB30" i="10"/>
  <c r="BB31" i="10"/>
  <c r="BB33" i="10"/>
  <c r="BB34" i="10"/>
  <c r="BB35" i="10"/>
  <c r="BB36" i="10"/>
  <c r="BB38" i="10"/>
  <c r="BB41" i="10"/>
  <c r="BB42" i="10"/>
  <c r="BB43" i="10"/>
  <c r="BB44" i="10"/>
  <c r="BB45" i="10"/>
  <c r="BB47" i="10"/>
  <c r="BB48" i="10"/>
  <c r="BB49" i="10"/>
  <c r="BB50" i="10"/>
  <c r="BB53" i="10"/>
  <c r="BB55" i="10"/>
  <c r="BB56" i="10"/>
  <c r="BB59" i="10"/>
  <c r="BB64" i="10"/>
  <c r="BB65" i="10"/>
  <c r="BB66" i="10"/>
  <c r="BB67" i="10"/>
  <c r="BB71" i="10"/>
  <c r="BB72" i="10"/>
  <c r="BB73" i="10"/>
  <c r="BB74" i="10"/>
  <c r="BB75" i="10"/>
  <c r="BB76" i="10"/>
  <c r="BB80" i="10"/>
  <c r="BB84" i="10"/>
  <c r="BB88" i="10"/>
  <c r="BB89" i="10"/>
  <c r="BB90" i="10"/>
  <c r="BB91" i="10"/>
  <c r="BB93" i="10"/>
  <c r="BB96" i="10"/>
  <c r="BB97" i="10"/>
  <c r="BB100" i="10"/>
  <c r="BB102" i="10"/>
  <c r="BB107" i="10"/>
  <c r="BB109" i="10"/>
  <c r="BB110" i="10"/>
  <c r="BB112" i="10"/>
  <c r="BB113" i="10"/>
  <c r="BB114" i="10"/>
  <c r="BB126" i="10"/>
  <c r="BB127" i="10"/>
  <c r="BB128" i="10"/>
  <c r="BB129" i="10"/>
  <c r="BB131" i="10"/>
  <c r="BB132" i="10"/>
  <c r="BB133" i="10"/>
  <c r="BB136" i="10"/>
  <c r="BB139" i="10"/>
  <c r="BB140" i="10"/>
  <c r="BB141" i="10"/>
  <c r="BB142" i="10"/>
  <c r="BB143" i="10"/>
  <c r="BB151" i="10"/>
  <c r="BB153" i="10"/>
  <c r="BB156" i="10"/>
  <c r="BB158" i="10"/>
  <c r="BB159" i="10"/>
  <c r="BB165" i="10"/>
  <c r="BB166" i="10"/>
  <c r="BB167" i="10"/>
  <c r="BB168" i="10"/>
  <c r="BB171" i="10"/>
  <c r="BB176" i="10"/>
  <c r="BB181" i="10"/>
  <c r="BB183" i="10"/>
  <c r="BB186" i="10"/>
  <c r="BB188" i="10"/>
  <c r="BB192" i="10"/>
  <c r="BB193" i="10"/>
  <c r="BB204" i="10"/>
  <c r="BB210" i="10"/>
  <c r="BB211" i="10"/>
  <c r="BB212" i="10"/>
  <c r="BB219" i="10"/>
  <c r="BB221" i="10"/>
  <c r="BB224" i="10"/>
  <c r="BB231" i="10"/>
  <c r="BB240" i="10"/>
  <c r="BB243" i="10"/>
  <c r="BB244" i="10"/>
  <c r="BB245" i="10"/>
  <c r="BB247" i="10"/>
  <c r="BB251" i="10"/>
  <c r="BB252" i="10"/>
  <c r="BB255" i="10"/>
  <c r="BB256" i="10"/>
  <c r="BB263" i="10"/>
  <c r="BB266" i="10"/>
  <c r="BB267" i="10"/>
  <c r="BB268" i="10"/>
  <c r="BB270" i="10"/>
  <c r="BB273" i="10"/>
  <c r="BB276" i="10"/>
  <c r="BB277" i="10"/>
  <c r="BB280" i="10"/>
  <c r="BB284" i="10"/>
  <c r="BB293" i="10"/>
  <c r="BB296" i="10"/>
  <c r="BB297" i="10"/>
  <c r="BB303" i="10"/>
  <c r="BB306" i="10"/>
  <c r="BB308" i="10"/>
  <c r="BB309" i="10"/>
  <c r="BB311" i="10"/>
  <c r="BB314" i="10"/>
  <c r="BB315" i="10"/>
  <c r="BB316" i="10"/>
  <c r="BB318" i="10"/>
  <c r="BB319" i="10"/>
  <c r="BB320" i="10"/>
  <c r="BB323" i="10"/>
  <c r="BB334" i="10"/>
  <c r="BB335" i="10"/>
  <c r="BB337" i="10"/>
  <c r="BB339" i="10"/>
  <c r="BB347" i="10"/>
  <c r="BB356" i="10"/>
  <c r="BB366" i="10"/>
  <c r="BB374" i="10"/>
  <c r="BB389" i="10"/>
  <c r="BB394" i="10"/>
  <c r="BB400" i="10"/>
  <c r="BB401" i="10"/>
  <c r="BB404" i="10"/>
  <c r="BB408" i="10"/>
  <c r="BB411" i="10"/>
  <c r="BB412" i="10"/>
  <c r="BB413" i="10"/>
  <c r="BB415" i="10"/>
  <c r="BB433" i="10"/>
  <c r="BB439" i="10"/>
  <c r="BB442" i="10"/>
  <c r="BB443" i="10"/>
  <c r="BB444" i="10"/>
  <c r="BB445" i="10"/>
  <c r="BB446" i="10"/>
  <c r="BB463" i="10"/>
  <c r="BB466" i="10"/>
  <c r="BB470" i="10"/>
  <c r="BB486" i="10"/>
  <c r="BB488" i="10"/>
  <c r="BB494" i="10"/>
  <c r="BB536" i="10"/>
  <c r="BB577" i="10"/>
  <c r="BB579" i="10"/>
  <c r="BB583" i="10"/>
  <c r="BB585" i="10"/>
  <c r="BB595" i="10"/>
  <c r="BB608" i="10"/>
  <c r="BB612" i="10"/>
  <c r="BB615" i="10"/>
  <c r="BB618" i="10"/>
  <c r="BB621" i="10"/>
  <c r="BB625" i="10"/>
  <c r="BB630" i="10"/>
  <c r="BB631" i="10"/>
  <c r="BB644" i="10"/>
  <c r="BB696" i="10"/>
  <c r="BB731" i="10"/>
  <c r="BB754" i="10"/>
  <c r="BB860" i="10"/>
  <c r="BB914" i="10"/>
  <c r="BB680" i="10"/>
  <c r="BB9" i="10"/>
  <c r="BB63" i="10"/>
  <c r="BB105" i="10"/>
  <c r="BB123" i="10"/>
  <c r="BB178" i="10"/>
  <c r="BB213" i="10"/>
  <c r="BB294" i="10"/>
  <c r="BB326" i="10"/>
  <c r="BB352" i="10"/>
  <c r="BB367" i="10"/>
  <c r="BB390" i="10"/>
  <c r="BB402" i="10"/>
  <c r="BB406" i="10"/>
  <c r="BB426" i="10"/>
  <c r="BB429" i="10"/>
  <c r="BB432" i="10"/>
  <c r="BB451" i="10"/>
  <c r="BB455" i="10"/>
  <c r="BB467" i="10"/>
  <c r="BB482" i="10"/>
  <c r="BB524" i="10"/>
  <c r="BB588" i="10"/>
  <c r="BB591" i="10"/>
  <c r="BB614" i="10"/>
  <c r="BB663" i="10"/>
  <c r="BB669" i="10"/>
  <c r="BB670" i="10"/>
  <c r="BB689" i="10"/>
  <c r="BB706" i="10"/>
  <c r="BB712" i="10"/>
  <c r="BB735" i="10"/>
  <c r="BB744" i="10"/>
  <c r="BB748" i="10"/>
  <c r="BB782" i="10"/>
  <c r="BB804" i="10"/>
  <c r="BB825" i="10"/>
  <c r="BB828" i="10"/>
  <c r="BB855" i="10"/>
  <c r="BB174" i="10"/>
  <c r="BB220" i="10"/>
  <c r="BB249" i="10"/>
  <c r="BB300" i="10"/>
  <c r="BB380" i="10"/>
  <c r="BB436" i="10"/>
  <c r="BB447" i="10"/>
  <c r="BB592" i="10"/>
  <c r="BB622" i="10"/>
  <c r="BB6" i="10"/>
  <c r="BB13" i="10"/>
  <c r="BB15" i="10"/>
  <c r="BB16" i="10"/>
  <c r="BB24" i="10"/>
  <c r="BB27" i="10"/>
  <c r="BB52" i="10"/>
  <c r="BB62" i="10"/>
  <c r="BB118" i="10"/>
  <c r="BB122" i="10"/>
  <c r="BB148" i="10"/>
  <c r="BB149" i="10"/>
  <c r="BB157" i="10"/>
  <c r="BB164" i="10"/>
  <c r="BB180" i="10"/>
  <c r="BB191" i="10"/>
  <c r="BB228" i="10"/>
  <c r="BB237" i="10"/>
  <c r="BB238" i="10"/>
  <c r="BB254" i="10"/>
  <c r="BB257" i="10"/>
  <c r="BB264" i="10"/>
  <c r="BB272" i="10"/>
  <c r="BB278" i="10"/>
  <c r="BB295" i="10"/>
  <c r="BB324" i="10"/>
  <c r="BB341" i="10"/>
  <c r="BB342" i="10"/>
  <c r="BB343" i="10"/>
  <c r="BB354" i="10"/>
  <c r="BB361" i="10"/>
  <c r="BB363" i="10"/>
  <c r="BB387" i="10"/>
  <c r="BB405" i="10"/>
  <c r="BB419" i="10"/>
  <c r="BB420" i="10"/>
  <c r="BB421" i="10"/>
  <c r="BB425" i="10"/>
  <c r="BB449" i="10"/>
  <c r="BB460" i="10"/>
  <c r="BB480" i="10"/>
  <c r="BB485" i="10"/>
  <c r="BB489" i="10"/>
  <c r="BB513" i="10"/>
  <c r="BB517" i="10"/>
  <c r="BB521" i="10"/>
  <c r="BB535" i="10"/>
  <c r="BB551" i="10"/>
  <c r="BB552" i="10"/>
  <c r="BB553" i="10"/>
  <c r="BB572" i="10"/>
  <c r="BB587" i="10"/>
  <c r="BB598" i="10"/>
  <c r="BB599" i="10"/>
  <c r="BB629" i="10"/>
  <c r="BB634" i="10"/>
  <c r="BB662" i="10"/>
  <c r="BB668" i="10"/>
  <c r="BB688" i="10"/>
  <c r="BB693" i="10"/>
  <c r="BB709" i="10"/>
  <c r="BB738" i="10"/>
  <c r="BB742" i="10"/>
  <c r="BB749" i="10"/>
  <c r="BB752" i="10"/>
  <c r="BB770" i="10"/>
  <c r="BB787" i="10"/>
  <c r="BB807" i="10"/>
  <c r="BB817" i="10"/>
  <c r="BB12" i="10"/>
  <c r="BB60" i="10"/>
  <c r="BB207" i="10"/>
  <c r="BB241" i="10"/>
  <c r="BB368" i="10"/>
  <c r="BB391" i="10"/>
  <c r="BB472" i="10"/>
  <c r="BB573" i="10"/>
  <c r="BB582" i="10"/>
  <c r="BB727" i="10"/>
  <c r="BB745" i="10"/>
  <c r="BB760" i="10"/>
  <c r="BB601" i="10"/>
  <c r="BB10" i="10"/>
  <c r="BB23" i="10"/>
  <c r="BB37" i="10"/>
  <c r="BB39" i="10"/>
  <c r="BB46" i="10"/>
  <c r="BB58" i="10"/>
  <c r="BB77" i="10"/>
  <c r="BB124" i="10"/>
  <c r="BB135" i="10"/>
  <c r="BB137" i="10"/>
  <c r="BB144" i="10"/>
  <c r="BB155" i="10"/>
  <c r="BB163" i="10"/>
  <c r="BB169" i="10"/>
  <c r="BB194" i="10"/>
  <c r="BB214" i="10"/>
  <c r="BB223" i="10"/>
  <c r="BB227" i="10"/>
  <c r="BB230" i="10"/>
  <c r="BB242" i="10"/>
  <c r="BB261" i="10"/>
  <c r="BB271" i="10"/>
  <c r="BB282" i="10"/>
  <c r="BB287" i="10"/>
  <c r="BB292" i="10"/>
  <c r="BB331" i="10"/>
  <c r="BB349" i="10"/>
  <c r="BB355" i="10"/>
  <c r="BB359" i="10"/>
  <c r="BB372" i="10"/>
  <c r="BB384" i="10"/>
  <c r="BB397" i="10"/>
  <c r="BB410" i="10"/>
  <c r="BB414" i="10"/>
  <c r="BB422" i="10"/>
  <c r="BB434" i="10"/>
  <c r="BB435" i="10"/>
  <c r="BB438" i="10"/>
  <c r="BB452" i="10"/>
  <c r="BB457" i="10"/>
  <c r="BB464" i="10"/>
  <c r="BB465" i="10"/>
  <c r="BB468" i="10"/>
  <c r="BB473" i="10"/>
  <c r="BB474" i="10"/>
  <c r="BB481" i="10"/>
  <c r="BB484" i="10"/>
  <c r="BB492" i="10"/>
  <c r="BB493" i="10"/>
  <c r="BB497" i="10"/>
  <c r="BB501" i="10"/>
  <c r="BB510" i="10"/>
  <c r="BB515" i="10"/>
  <c r="BB518" i="10"/>
  <c r="BB519" i="10"/>
  <c r="BB520" i="10"/>
  <c r="BB526" i="10"/>
  <c r="BB527" i="10"/>
  <c r="BB538" i="10"/>
  <c r="BB540" i="10"/>
  <c r="BB541" i="10"/>
  <c r="BB542" i="10"/>
  <c r="BB545" i="10"/>
  <c r="BB550" i="10"/>
  <c r="BB556" i="10"/>
  <c r="BB557" i="10"/>
  <c r="BB563" i="10"/>
  <c r="BB565" i="10"/>
  <c r="BB567" i="10"/>
  <c r="BB571" i="10"/>
  <c r="BB584" i="10"/>
  <c r="BB605" i="10"/>
  <c r="BB623" i="10"/>
  <c r="BB632" i="10"/>
  <c r="BB639" i="10"/>
  <c r="BB640" i="10"/>
  <c r="BB646" i="10"/>
  <c r="BB647" i="10"/>
  <c r="BB649" i="10"/>
  <c r="BB653" i="10"/>
  <c r="BB658" i="10"/>
  <c r="BB661" i="10"/>
  <c r="BB665" i="10"/>
  <c r="BB673" i="10"/>
  <c r="BB678" i="10"/>
  <c r="BB685" i="10"/>
  <c r="BB687" i="10"/>
  <c r="BB705" i="10"/>
  <c r="BB707" i="10"/>
  <c r="BB713" i="10"/>
  <c r="BB715" i="10"/>
  <c r="BB717" i="10"/>
  <c r="BB718" i="10"/>
  <c r="BB721" i="10"/>
  <c r="BB725" i="10"/>
  <c r="BB729" i="10"/>
  <c r="BB739" i="10"/>
  <c r="BB755" i="10"/>
  <c r="BB756" i="10"/>
  <c r="BB757" i="10"/>
  <c r="BB758" i="10"/>
  <c r="BB759" i="10"/>
  <c r="BB762" i="10"/>
  <c r="BB766" i="10"/>
  <c r="BB767" i="10"/>
  <c r="BB768" i="10"/>
  <c r="BB771" i="10"/>
  <c r="BB773" i="10"/>
  <c r="BB776" i="10"/>
  <c r="BB777" i="10"/>
  <c r="BB780" i="10"/>
  <c r="BB785" i="10"/>
  <c r="BB786" i="10"/>
  <c r="BB790" i="10"/>
  <c r="BB792" i="10"/>
  <c r="BB793" i="10"/>
  <c r="BB796" i="10"/>
  <c r="BB801" i="10"/>
  <c r="BB802" i="10"/>
  <c r="BB803" i="10"/>
  <c r="BB808" i="10"/>
  <c r="BB812" i="10"/>
  <c r="BB814" i="10"/>
  <c r="BB816" i="10"/>
  <c r="BB821" i="10"/>
  <c r="BB826" i="10"/>
  <c r="BB829" i="10"/>
  <c r="BB832" i="10"/>
  <c r="BB835" i="10"/>
  <c r="BB836" i="10"/>
  <c r="BB838" i="10"/>
  <c r="BB839" i="10"/>
  <c r="BB840" i="10"/>
  <c r="BB842" i="10"/>
  <c r="BB846" i="10"/>
  <c r="BB847" i="10"/>
  <c r="BB849" i="10"/>
  <c r="BB850" i="10"/>
  <c r="BB851" i="10"/>
  <c r="BB852" i="10"/>
  <c r="BB853" i="10"/>
  <c r="BB854" i="10"/>
  <c r="BB859" i="10"/>
  <c r="BB863" i="10"/>
  <c r="BB864" i="10"/>
  <c r="BB866" i="10"/>
  <c r="BB867" i="10"/>
  <c r="BB868" i="10"/>
  <c r="BB869" i="10"/>
  <c r="BB870" i="10"/>
  <c r="BB871" i="10"/>
  <c r="BB873" i="10"/>
  <c r="BB874" i="10"/>
  <c r="BB875" i="10"/>
  <c r="BB876" i="10"/>
  <c r="BB877" i="10"/>
  <c r="BB878" i="10"/>
  <c r="BB879" i="10"/>
  <c r="BB881" i="10"/>
  <c r="BB882" i="10"/>
  <c r="BB883" i="10"/>
  <c r="BB884" i="10"/>
  <c r="BB885" i="10"/>
  <c r="BB886" i="10"/>
  <c r="BB887" i="10"/>
  <c r="BB888" i="10"/>
  <c r="BB889" i="10"/>
  <c r="BB891" i="10"/>
  <c r="BB892" i="10"/>
  <c r="BB893" i="10"/>
  <c r="BB894" i="10"/>
  <c r="BB895" i="10"/>
  <c r="BB896" i="10"/>
  <c r="BB898" i="10"/>
  <c r="BB899" i="10"/>
  <c r="BB900" i="10"/>
  <c r="BB901" i="10"/>
  <c r="BB904" i="10"/>
  <c r="BB905" i="10"/>
  <c r="BB906" i="10"/>
  <c r="BB907" i="10"/>
  <c r="BB908" i="10"/>
  <c r="BB909" i="10"/>
  <c r="BB910" i="10"/>
  <c r="BB912" i="10"/>
  <c r="BB913" i="10"/>
  <c r="BB915" i="10"/>
  <c r="BB22" i="10"/>
  <c r="BB462" i="10"/>
  <c r="BB478" i="10"/>
  <c r="BB648" i="10"/>
  <c r="BB822" i="10"/>
  <c r="BB872" i="10"/>
  <c r="BB85" i="10"/>
  <c r="BB624" i="10"/>
  <c r="BB698" i="10"/>
  <c r="BB911" i="10"/>
  <c r="BB917" i="10"/>
  <c r="BB5" i="10"/>
  <c r="BB68" i="10"/>
  <c r="BB307" i="10"/>
  <c r="BB322" i="10"/>
  <c r="BB332" i="10"/>
  <c r="BB338" i="10"/>
  <c r="BB365" i="10"/>
  <c r="BB383" i="10"/>
  <c r="BB430" i="10"/>
  <c r="BB528" i="10"/>
  <c r="BB529" i="10"/>
  <c r="BB616" i="10"/>
  <c r="BB645" i="10"/>
  <c r="BB837" i="10"/>
  <c r="BB903" i="10"/>
  <c r="A7" i="7" l="1"/>
  <c r="A10" i="7"/>
  <c r="B7" i="7"/>
  <c r="B10" i="7"/>
  <c r="C10" i="7"/>
  <c r="D10" i="7"/>
  <c r="G10" i="7"/>
  <c r="F10" i="7"/>
  <c r="E10" i="7"/>
  <c r="D1" i="7"/>
  <c r="A2" i="7" l="1"/>
  <c r="EF5" i="14" l="1"/>
  <c r="EE5" i="14"/>
  <c r="ED5" i="14"/>
  <c r="EC5" i="14"/>
  <c r="EB5" i="14"/>
  <c r="DU5" i="14"/>
  <c r="DO5" i="14"/>
  <c r="DJ3" i="14"/>
  <c r="DH3" i="14"/>
  <c r="DF3" i="14"/>
  <c r="DD3" i="14"/>
  <c r="DB3" i="14"/>
  <c r="CZ3" i="14"/>
  <c r="CX3" i="14"/>
  <c r="CV3" i="14"/>
  <c r="CT3" i="14"/>
  <c r="CR3" i="14"/>
  <c r="CP3" i="14"/>
  <c r="CN3" i="14"/>
  <c r="CL3" i="14"/>
  <c r="CJ3" i="14"/>
  <c r="CH3" i="14"/>
  <c r="CF3" i="14"/>
  <c r="CD3" i="14"/>
  <c r="CB3" i="14"/>
  <c r="BZ3" i="14"/>
  <c r="BX3" i="14"/>
  <c r="BV3" i="14"/>
  <c r="BT3" i="14"/>
  <c r="BR3" i="14"/>
  <c r="BP3" i="14"/>
  <c r="BN3" i="14"/>
  <c r="BL3" i="14"/>
  <c r="BJ3" i="14"/>
  <c r="BH3" i="14"/>
  <c r="BF3" i="14"/>
  <c r="BD3" i="14"/>
  <c r="BB3" i="14"/>
  <c r="AZ3" i="14"/>
  <c r="AX3" i="14"/>
  <c r="AV3" i="14"/>
  <c r="AT3" i="14"/>
  <c r="AR3" i="14"/>
  <c r="AP3" i="14"/>
  <c r="AN3" i="14"/>
  <c r="AL3" i="14"/>
  <c r="AJ3" i="14"/>
  <c r="AH3" i="14"/>
  <c r="AF3" i="14"/>
  <c r="AD3" i="14"/>
  <c r="AB3" i="14"/>
  <c r="Z3" i="14"/>
  <c r="X3" i="14"/>
  <c r="V3" i="14"/>
  <c r="T3" i="14"/>
  <c r="J27" i="11"/>
  <c r="Y25" i="11"/>
  <c r="Y24" i="11"/>
  <c r="Y23" i="11"/>
  <c r="E23" i="11"/>
  <c r="AE22" i="11"/>
  <c r="J19" i="11"/>
  <c r="Z11" i="11"/>
  <c r="Y11" i="11" s="1"/>
  <c r="Z7" i="11"/>
  <c r="Y7" i="11" s="1"/>
  <c r="Z6" i="11"/>
  <c r="Y6" i="11" s="1"/>
  <c r="N3" i="11"/>
  <c r="Z5" i="11" s="1"/>
  <c r="Y5" i="11" s="1"/>
  <c r="AD1" i="11"/>
  <c r="B8" i="11" s="1"/>
  <c r="B1" i="11"/>
  <c r="BK54" i="5"/>
  <c r="BK47" i="5"/>
  <c r="BK40" i="5"/>
  <c r="BK33" i="5"/>
  <c r="S32" i="5"/>
  <c r="I32" i="5" s="1"/>
  <c r="BK26" i="5"/>
  <c r="BK19" i="5"/>
  <c r="BK12" i="5"/>
  <c r="AH4" i="5"/>
  <c r="K7" i="11" s="1"/>
  <c r="Z22" i="11" s="1"/>
  <c r="Y22" i="11" s="1"/>
  <c r="AC4" i="5"/>
  <c r="N5" i="14" s="1"/>
  <c r="AB4" i="5"/>
  <c r="H7" i="11" s="1"/>
  <c r="Z21" i="11" s="1"/>
  <c r="Y21" i="11" s="1"/>
  <c r="V4" i="5"/>
  <c r="M5" i="14" s="1"/>
  <c r="AC3" i="5"/>
  <c r="AN1" i="5"/>
  <c r="D1" i="5"/>
  <c r="P4" i="5"/>
  <c r="J4" i="5"/>
  <c r="D4" i="5"/>
  <c r="D3" i="5"/>
  <c r="J3" i="5"/>
  <c r="AH1" i="5"/>
  <c r="AB1" i="5"/>
  <c r="V1" i="5"/>
  <c r="P1" i="5"/>
  <c r="EM5" i="14"/>
  <c r="AB5" i="5" l="1"/>
  <c r="K24" i="11" s="1"/>
  <c r="V5" i="5"/>
  <c r="DM5" i="14" s="1"/>
  <c r="P5" i="5"/>
  <c r="DL5" i="14" s="1"/>
  <c r="D2" i="5"/>
  <c r="D3" i="11" s="1"/>
  <c r="A35" i="5"/>
  <c r="A34" i="5"/>
  <c r="A33" i="5"/>
  <c r="A32" i="5"/>
  <c r="A30" i="5"/>
  <c r="A29" i="5"/>
  <c r="A31" i="5"/>
  <c r="A28" i="5"/>
  <c r="A27" i="5"/>
  <c r="AH11" i="5"/>
  <c r="AK10" i="5"/>
  <c r="B5" i="14"/>
  <c r="O5" i="14"/>
  <c r="D7" i="11"/>
  <c r="Z20" i="11" s="1"/>
  <c r="Y20" i="11" s="1"/>
  <c r="BR37" i="5"/>
  <c r="BW5" i="14" s="1"/>
  <c r="BR28" i="5"/>
  <c r="BG5" i="14" s="1"/>
  <c r="BR11" i="5"/>
  <c r="BT11" i="5" s="1"/>
  <c r="BR41" i="5"/>
  <c r="BT41" i="5" s="1"/>
  <c r="BR38" i="5"/>
  <c r="BY5" i="14" s="1"/>
  <c r="BR43" i="5"/>
  <c r="CG5" i="14" s="1"/>
  <c r="BR18" i="5"/>
  <c r="AQ5" i="14" s="1"/>
  <c r="BR9" i="5"/>
  <c r="BK9" i="5" s="1"/>
  <c r="BR13" i="5"/>
  <c r="AG5" i="14" s="1"/>
  <c r="BR23" i="5"/>
  <c r="BK23" i="5" s="1"/>
  <c r="BR30" i="5"/>
  <c r="BK30" i="5" s="1"/>
  <c r="BR39" i="5"/>
  <c r="BK39" i="5" s="1"/>
  <c r="BR45" i="5"/>
  <c r="BT45" i="5" s="1"/>
  <c r="BR35" i="5"/>
  <c r="BK35" i="5" s="1"/>
  <c r="BR17" i="5"/>
  <c r="AO5" i="14" s="1"/>
  <c r="BR34" i="5"/>
  <c r="BK34" i="5" s="1"/>
  <c r="BR6" i="5"/>
  <c r="BR7" i="5"/>
  <c r="BR8" i="5"/>
  <c r="BR10" i="5"/>
  <c r="BR14" i="5"/>
  <c r="BR16" i="5"/>
  <c r="BR22" i="5"/>
  <c r="BR25" i="5"/>
  <c r="BR32" i="5"/>
  <c r="BR53" i="5"/>
  <c r="BR52" i="5"/>
  <c r="BR51" i="5"/>
  <c r="BR50" i="5"/>
  <c r="BR49" i="5"/>
  <c r="BR48" i="5"/>
  <c r="A5" i="14"/>
  <c r="D2" i="11"/>
  <c r="E36" i="11" s="1"/>
  <c r="E42" i="11" s="1"/>
  <c r="BR60" i="5"/>
  <c r="BR59" i="5"/>
  <c r="BR58" i="5"/>
  <c r="BR57" i="5"/>
  <c r="BR56" i="5"/>
  <c r="BR55" i="5"/>
  <c r="BR29" i="5"/>
  <c r="BR27" i="5"/>
  <c r="BR24" i="5"/>
  <c r="BR20" i="5"/>
  <c r="BR15" i="5"/>
  <c r="BR21" i="5"/>
  <c r="BR31" i="5"/>
  <c r="BR36" i="5"/>
  <c r="BR42" i="5"/>
  <c r="BR44" i="5"/>
  <c r="BR46" i="5"/>
  <c r="B20" i="11"/>
  <c r="P6" i="11"/>
  <c r="Z19" i="11" s="1"/>
  <c r="Y19" i="11" s="1"/>
  <c r="Q5" i="14"/>
  <c r="C5" i="14"/>
  <c r="M2" i="11"/>
  <c r="Z3" i="11" s="1"/>
  <c r="K6" i="11"/>
  <c r="Z18" i="11" s="1"/>
  <c r="Y18" i="11" s="1"/>
  <c r="R5" i="14"/>
  <c r="K4" i="11"/>
  <c r="Z10" i="11" s="1"/>
  <c r="Y10" i="11" s="1"/>
  <c r="E5" i="14"/>
  <c r="P2" i="11"/>
  <c r="Z4" i="11" s="1"/>
  <c r="Y4" i="11" s="1"/>
  <c r="D5" i="14"/>
  <c r="D4" i="11"/>
  <c r="V12" i="5"/>
  <c r="B29" i="11" s="1"/>
  <c r="I5" i="14"/>
  <c r="H4" i="11"/>
  <c r="Z9" i="11" s="1"/>
  <c r="Y9" i="11" s="1"/>
  <c r="F5" i="14"/>
  <c r="P5" i="14"/>
  <c r="H6" i="11"/>
  <c r="Z17" i="11" s="1"/>
  <c r="Y17" i="11" s="1"/>
  <c r="D5" i="11"/>
  <c r="Z12" i="11" s="1"/>
  <c r="Y12" i="11" s="1"/>
  <c r="J5" i="14"/>
  <c r="AB3" i="5"/>
  <c r="C7" i="7"/>
  <c r="AC20" i="5"/>
  <c r="P3" i="5"/>
  <c r="AH3" i="5"/>
  <c r="V3" i="5"/>
  <c r="BK5" i="14" l="1"/>
  <c r="K23" i="11"/>
  <c r="BS5" i="14"/>
  <c r="BK37" i="5"/>
  <c r="AA5" i="14"/>
  <c r="BT34" i="5"/>
  <c r="BK11" i="5"/>
  <c r="BK18" i="5"/>
  <c r="BT30" i="5"/>
  <c r="BQ5" i="14"/>
  <c r="AE5" i="14"/>
  <c r="BT35" i="5"/>
  <c r="BT39" i="5"/>
  <c r="BT43" i="5"/>
  <c r="BT13" i="5"/>
  <c r="BT28" i="5"/>
  <c r="CA5" i="14"/>
  <c r="BK38" i="5"/>
  <c r="CC5" i="14"/>
  <c r="BT38" i="5"/>
  <c r="BT9" i="5"/>
  <c r="BK41" i="5"/>
  <c r="N23" i="11"/>
  <c r="H2" i="11"/>
  <c r="M35" i="11" s="1"/>
  <c r="L41" i="11" s="1"/>
  <c r="DN5" i="14"/>
  <c r="BK43" i="5"/>
  <c r="BT17" i="5"/>
  <c r="BK13" i="5"/>
  <c r="BT37" i="5"/>
  <c r="BK45" i="5"/>
  <c r="BK17" i="5"/>
  <c r="CK5" i="14"/>
  <c r="BT23" i="5"/>
  <c r="S5" i="14"/>
  <c r="AH7" i="5"/>
  <c r="U27" i="5"/>
  <c r="AY5" i="14"/>
  <c r="BT18" i="5"/>
  <c r="BK28" i="5"/>
  <c r="U21" i="5"/>
  <c r="B6" i="5"/>
  <c r="U22" i="5"/>
  <c r="U20" i="5"/>
  <c r="V20" i="5" s="1"/>
  <c r="U16" i="5"/>
  <c r="V16" i="5" s="1"/>
  <c r="U17" i="5"/>
  <c r="V17" i="5" s="1"/>
  <c r="EK5" i="14" s="1"/>
  <c r="U30" i="5"/>
  <c r="U18" i="5"/>
  <c r="V18" i="5" s="1"/>
  <c r="EL5" i="14" s="1"/>
  <c r="U13" i="5"/>
  <c r="V13" i="5" s="1"/>
  <c r="EG5" i="14" s="1"/>
  <c r="U29" i="5"/>
  <c r="U24" i="5"/>
  <c r="U33" i="5"/>
  <c r="CE5" i="14"/>
  <c r="BK42" i="5"/>
  <c r="BT42" i="5"/>
  <c r="AU5" i="14"/>
  <c r="BK21" i="5"/>
  <c r="BT21" i="5"/>
  <c r="CS5" i="14"/>
  <c r="BT50" i="5"/>
  <c r="BK50" i="5"/>
  <c r="U5" i="14"/>
  <c r="BR73" i="5"/>
  <c r="BR71" i="5"/>
  <c r="BT6" i="5"/>
  <c r="BR72" i="5"/>
  <c r="BK6" i="5"/>
  <c r="U32" i="5"/>
  <c r="U34" i="5"/>
  <c r="U15" i="5"/>
  <c r="V15" i="5" s="1"/>
  <c r="U26" i="5"/>
  <c r="AK5" i="14"/>
  <c r="BK15" i="5"/>
  <c r="BT15" i="5"/>
  <c r="BE5" i="14"/>
  <c r="BK27" i="5"/>
  <c r="BT27" i="5"/>
  <c r="DG5" i="14"/>
  <c r="BT58" i="5"/>
  <c r="BK58" i="5"/>
  <c r="CU5" i="14"/>
  <c r="BK51" i="5"/>
  <c r="BT51" i="5"/>
  <c r="BC5" i="14"/>
  <c r="BT25" i="5"/>
  <c r="BK25" i="5"/>
  <c r="AC5" i="14"/>
  <c r="BT10" i="5"/>
  <c r="BK10" i="5"/>
  <c r="BT57" i="5"/>
  <c r="DE5" i="14"/>
  <c r="BK57" i="5"/>
  <c r="AI5" i="14"/>
  <c r="BT14" i="5"/>
  <c r="BK14" i="5"/>
  <c r="CM5" i="14"/>
  <c r="BK46" i="5"/>
  <c r="BT46" i="5"/>
  <c r="BU5" i="14"/>
  <c r="BT36" i="5"/>
  <c r="BK36" i="5"/>
  <c r="U31" i="5"/>
  <c r="U28" i="5"/>
  <c r="U25" i="5"/>
  <c r="U23" i="5"/>
  <c r="U14" i="5"/>
  <c r="V14" i="5" s="1"/>
  <c r="U19" i="5"/>
  <c r="V19" i="5" s="1"/>
  <c r="CI5" i="14"/>
  <c r="BK44" i="5"/>
  <c r="BT44" i="5"/>
  <c r="AS5" i="14"/>
  <c r="BK20" i="5"/>
  <c r="BT20" i="5"/>
  <c r="DA5" i="14"/>
  <c r="BT55" i="5"/>
  <c r="BK55" i="5"/>
  <c r="DI5" i="14"/>
  <c r="BT59" i="5"/>
  <c r="BK59" i="5"/>
  <c r="CO5" i="14"/>
  <c r="BT48" i="5"/>
  <c r="BK48" i="5"/>
  <c r="CW5" i="14"/>
  <c r="BT52" i="5"/>
  <c r="BK52" i="5"/>
  <c r="AW5" i="14"/>
  <c r="BK22" i="5"/>
  <c r="BT22" i="5"/>
  <c r="BT8" i="5"/>
  <c r="Y5" i="14"/>
  <c r="BK8" i="5"/>
  <c r="BM5" i="14"/>
  <c r="BT31" i="5"/>
  <c r="BK31" i="5"/>
  <c r="BA5" i="14"/>
  <c r="BK24" i="5"/>
  <c r="BT24" i="5"/>
  <c r="BI5" i="14"/>
  <c r="BK29" i="5"/>
  <c r="BT29" i="5"/>
  <c r="DC5" i="14"/>
  <c r="BT56" i="5"/>
  <c r="BK56" i="5"/>
  <c r="DK5" i="14"/>
  <c r="BT60" i="5"/>
  <c r="BK60" i="5"/>
  <c r="CQ5" i="14"/>
  <c r="BK49" i="5"/>
  <c r="BT49" i="5"/>
  <c r="CY5" i="14"/>
  <c r="BK53" i="5"/>
  <c r="BT53" i="5"/>
  <c r="BO5" i="14"/>
  <c r="BK32" i="5"/>
  <c r="BT32" i="5"/>
  <c r="AM5" i="14"/>
  <c r="BT16" i="5"/>
  <c r="BK16" i="5"/>
  <c r="W5" i="14"/>
  <c r="BT7" i="5"/>
  <c r="BK7" i="5"/>
  <c r="K5" i="14"/>
  <c r="P5" i="11"/>
  <c r="Z15" i="11" s="1"/>
  <c r="Y15" i="11" s="1"/>
  <c r="Y3" i="11"/>
  <c r="W3" i="11"/>
  <c r="L5" i="14"/>
  <c r="D6" i="11"/>
  <c r="Z16" i="11" s="1"/>
  <c r="Y16" i="11" s="1"/>
  <c r="G5" i="14"/>
  <c r="K5" i="11"/>
  <c r="Z14" i="11" s="1"/>
  <c r="Y14" i="11" s="1"/>
  <c r="H35" i="11"/>
  <c r="H41" i="11" s="1"/>
  <c r="Z8" i="11"/>
  <c r="Y8" i="11" s="1"/>
  <c r="B36" i="11"/>
  <c r="B42" i="11" s="1"/>
  <c r="H5" i="14"/>
  <c r="H5" i="11"/>
  <c r="Z13" i="11" s="1"/>
  <c r="Y13" i="11" s="1"/>
  <c r="E26" i="11" l="1"/>
  <c r="DR5" i="14"/>
  <c r="BT12" i="5"/>
  <c r="BT33" i="5"/>
  <c r="V31" i="11"/>
  <c r="V33" i="11"/>
  <c r="B30" i="11"/>
  <c r="V29" i="11"/>
  <c r="EJ5" i="14"/>
  <c r="G31" i="11"/>
  <c r="B32" i="11"/>
  <c r="BT26" i="5"/>
  <c r="W20" i="11"/>
  <c r="W17" i="11"/>
  <c r="W13" i="11"/>
  <c r="W11" i="11"/>
  <c r="W19" i="11"/>
  <c r="W16" i="11"/>
  <c r="W12" i="11"/>
  <c r="W10" i="11"/>
  <c r="W18" i="11"/>
  <c r="W14" i="11"/>
  <c r="W15" i="11"/>
  <c r="BT40" i="5"/>
  <c r="BT54" i="5"/>
  <c r="G30" i="11"/>
  <c r="EH5" i="14"/>
  <c r="V27" i="11"/>
  <c r="BT5" i="5"/>
  <c r="BT47" i="5"/>
  <c r="BT19" i="5"/>
  <c r="EI5" i="14"/>
  <c r="B31" i="11"/>
  <c r="BR74" i="5"/>
  <c r="AA21" i="11"/>
  <c r="AE21" i="11" s="1"/>
  <c r="AA19" i="11"/>
  <c r="AE19" i="11" s="1"/>
  <c r="AA3" i="11"/>
  <c r="AE3" i="11" s="1"/>
  <c r="AA6" i="11"/>
  <c r="AE6" i="11" s="1"/>
  <c r="AA4" i="11"/>
  <c r="AE4" i="11" s="1"/>
  <c r="AA20" i="11"/>
  <c r="AE20" i="11" s="1"/>
  <c r="AA18" i="11"/>
  <c r="AE18" i="11" s="1"/>
  <c r="AA17" i="11"/>
  <c r="AE17" i="11" s="1"/>
  <c r="AA16" i="11"/>
  <c r="AE16" i="11" s="1"/>
  <c r="AA15" i="11"/>
  <c r="AE15" i="11" s="1"/>
  <c r="AA14" i="11"/>
  <c r="AE14" i="11" s="1"/>
  <c r="AA13" i="11"/>
  <c r="AE13" i="11" s="1"/>
  <c r="AA12" i="11"/>
  <c r="AE12" i="11" s="1"/>
  <c r="AA11" i="11"/>
  <c r="AE11" i="11" s="1"/>
  <c r="AA8" i="11"/>
  <c r="AE8" i="11" s="1"/>
  <c r="AA10" i="11"/>
  <c r="AE10" i="11" s="1"/>
  <c r="AA7" i="11"/>
  <c r="AE7" i="11" s="1"/>
  <c r="AA5" i="11"/>
  <c r="AE5" i="11" s="1"/>
  <c r="AA9" i="11"/>
  <c r="AE9" i="11" s="1"/>
  <c r="G32" i="5" l="1"/>
  <c r="H32" i="5" s="1"/>
  <c r="J32" i="5" s="1"/>
  <c r="G23" i="5"/>
  <c r="H23" i="5" s="1"/>
  <c r="G18" i="5"/>
  <c r="H18" i="5" s="1"/>
  <c r="G28" i="5"/>
  <c r="H28" i="5" s="1"/>
  <c r="G27" i="5"/>
  <c r="H27" i="5" s="1"/>
  <c r="G20" i="5"/>
  <c r="H20" i="5" s="1"/>
  <c r="G14" i="5"/>
  <c r="H14" i="5" s="1"/>
  <c r="G10" i="5"/>
  <c r="H10" i="5" s="1"/>
  <c r="G31" i="5"/>
  <c r="H31" i="5" s="1"/>
  <c r="G30" i="5"/>
  <c r="H30" i="5" s="1"/>
  <c r="G29" i="5"/>
  <c r="H29" i="5" s="1"/>
  <c r="G24" i="5"/>
  <c r="H24" i="5" s="1"/>
  <c r="G21" i="5"/>
  <c r="H21" i="5" s="1"/>
  <c r="G13" i="5"/>
  <c r="H13" i="5" s="1"/>
  <c r="G12" i="5"/>
  <c r="H12" i="5" s="1"/>
  <c r="G25" i="5"/>
  <c r="H25" i="5" s="1"/>
  <c r="G19" i="5"/>
  <c r="H19" i="5" s="1"/>
  <c r="G26" i="5"/>
  <c r="H26" i="5" s="1"/>
  <c r="G15" i="5"/>
  <c r="H15" i="5" s="1"/>
  <c r="G22" i="5"/>
  <c r="H22" i="5" s="1"/>
  <c r="G16" i="5"/>
  <c r="H16" i="5" s="1"/>
  <c r="G11" i="5"/>
  <c r="H11" i="5" s="1"/>
  <c r="G9" i="5"/>
  <c r="G17" i="5"/>
  <c r="H17" i="5" s="1"/>
  <c r="J16" i="5" l="1"/>
  <c r="K16" i="5"/>
  <c r="S16" i="5" s="1"/>
  <c r="K17" i="5"/>
  <c r="S17" i="5" s="1"/>
  <c r="J17" i="5"/>
  <c r="K22" i="5"/>
  <c r="S22" i="5" s="1"/>
  <c r="J22" i="5"/>
  <c r="J25" i="5"/>
  <c r="K25" i="5"/>
  <c r="S25" i="5" s="1"/>
  <c r="K24" i="5"/>
  <c r="S24" i="5" s="1"/>
  <c r="J24" i="5"/>
  <c r="K10" i="5"/>
  <c r="S10" i="5" s="1"/>
  <c r="BQ6" i="5" s="1"/>
  <c r="J10" i="5"/>
  <c r="K28" i="5"/>
  <c r="S28" i="5" s="1"/>
  <c r="J28" i="5"/>
  <c r="BQ42" i="5"/>
  <c r="BQ34" i="5"/>
  <c r="BQ39" i="5"/>
  <c r="K9" i="5"/>
  <c r="S9" i="5" s="1"/>
  <c r="H9" i="5"/>
  <c r="K15" i="5"/>
  <c r="S15" i="5" s="1"/>
  <c r="J15" i="5"/>
  <c r="J12" i="5"/>
  <c r="K12" i="5"/>
  <c r="S12" i="5" s="1"/>
  <c r="K29" i="5"/>
  <c r="S29" i="5" s="1"/>
  <c r="J29" i="5"/>
  <c r="K14" i="5"/>
  <c r="S14" i="5" s="1"/>
  <c r="J14" i="5"/>
  <c r="J18" i="5"/>
  <c r="K18" i="5"/>
  <c r="S18" i="5" s="1"/>
  <c r="BQ24" i="5" s="1"/>
  <c r="J21" i="5"/>
  <c r="K21" i="5"/>
  <c r="S21" i="5" s="1"/>
  <c r="K11" i="5"/>
  <c r="S11" i="5" s="1"/>
  <c r="BQ36" i="5" s="1"/>
  <c r="J11" i="5"/>
  <c r="K26" i="5"/>
  <c r="S26" i="5" s="1"/>
  <c r="J26" i="5"/>
  <c r="J13" i="5"/>
  <c r="K13" i="5"/>
  <c r="S13" i="5" s="1"/>
  <c r="K30" i="5"/>
  <c r="S30" i="5" s="1"/>
  <c r="I30" i="5" s="1"/>
  <c r="J30" i="5"/>
  <c r="K20" i="5"/>
  <c r="S20" i="5" s="1"/>
  <c r="J20" i="5"/>
  <c r="K23" i="5"/>
  <c r="S23" i="5" s="1"/>
  <c r="J23" i="5"/>
  <c r="K19" i="5"/>
  <c r="S19" i="5" s="1"/>
  <c r="BQ25" i="5" s="1"/>
  <c r="J19" i="5"/>
  <c r="J31" i="5"/>
  <c r="K31" i="5"/>
  <c r="S31" i="5" s="1"/>
  <c r="I31" i="5" s="1"/>
  <c r="K27" i="5"/>
  <c r="S27" i="5" s="1"/>
  <c r="J27" i="5"/>
  <c r="BQ48" i="5" l="1"/>
  <c r="BQ27" i="5"/>
  <c r="BQ23" i="5"/>
  <c r="BQ21" i="5"/>
  <c r="BQ52" i="5"/>
  <c r="BQ51" i="5"/>
  <c r="BQ57" i="5"/>
  <c r="BQ59" i="5"/>
  <c r="BQ56" i="5"/>
  <c r="BQ55" i="5"/>
  <c r="BQ33" i="5"/>
  <c r="BQ38" i="5"/>
  <c r="BQ37" i="5"/>
  <c r="BQ43" i="5"/>
  <c r="BQ35" i="5"/>
  <c r="BQ41" i="5"/>
  <c r="BQ60" i="5"/>
  <c r="BQ44" i="5"/>
  <c r="BQ54" i="5"/>
  <c r="BQ49" i="5"/>
  <c r="BQ45" i="5"/>
  <c r="BQ47" i="5"/>
  <c r="BQ50" i="5"/>
  <c r="BQ46" i="5"/>
  <c r="BQ40" i="5"/>
  <c r="BQ53" i="5"/>
  <c r="BQ30" i="5"/>
  <c r="BQ28" i="5"/>
  <c r="BQ29" i="5"/>
  <c r="BQ19" i="5"/>
  <c r="BQ58" i="5"/>
  <c r="BQ14" i="5"/>
  <c r="BQ10" i="5"/>
  <c r="BQ20" i="5"/>
  <c r="BQ16" i="5"/>
  <c r="BQ31" i="5"/>
  <c r="BQ13" i="5"/>
  <c r="BQ12" i="5"/>
  <c r="BQ18" i="5"/>
  <c r="BQ11" i="5"/>
  <c r="BQ8" i="5"/>
  <c r="BQ9" i="5"/>
  <c r="BQ15" i="5"/>
  <c r="BQ17" i="5"/>
  <c r="BQ7" i="5"/>
  <c r="BQ22" i="5"/>
  <c r="BQ26" i="5"/>
  <c r="BQ32" i="5"/>
  <c r="F27" i="5"/>
  <c r="I27" i="5"/>
  <c r="E27" i="5" s="1"/>
  <c r="D27" i="5" s="1"/>
  <c r="F11" i="5"/>
  <c r="I11" i="5"/>
  <c r="E11" i="5" s="1"/>
  <c r="D11" i="5" s="1"/>
  <c r="I29" i="5"/>
  <c r="F29" i="5"/>
  <c r="I21" i="5"/>
  <c r="E21" i="5" s="1"/>
  <c r="D21" i="5" s="1"/>
  <c r="F21" i="5"/>
  <c r="I12" i="5"/>
  <c r="E12" i="5" s="1"/>
  <c r="D12" i="5" s="1"/>
  <c r="F12" i="5"/>
  <c r="AH18" i="5"/>
  <c r="DZ5" i="14" s="1"/>
  <c r="F9" i="5"/>
  <c r="AH17" i="5"/>
  <c r="AH16" i="5"/>
  <c r="F25" i="5"/>
  <c r="I25" i="5"/>
  <c r="E25" i="5" s="1"/>
  <c r="D25" i="5" s="1"/>
  <c r="F23" i="5"/>
  <c r="I23" i="5"/>
  <c r="E23" i="5" s="1"/>
  <c r="D23" i="5" s="1"/>
  <c r="F26" i="5"/>
  <c r="I26" i="5"/>
  <c r="E26" i="5" s="1"/>
  <c r="D26" i="5" s="1"/>
  <c r="F10" i="5"/>
  <c r="I10" i="5"/>
  <c r="AB19" i="5"/>
  <c r="F17" i="5"/>
  <c r="I17" i="5"/>
  <c r="E17" i="5" s="1"/>
  <c r="D17" i="5" s="1"/>
  <c r="F19" i="5"/>
  <c r="I19" i="5"/>
  <c r="E19" i="5" s="1"/>
  <c r="D19" i="5" s="1"/>
  <c r="F14" i="5"/>
  <c r="I14" i="5"/>
  <c r="E14" i="5" s="1"/>
  <c r="D14" i="5" s="1"/>
  <c r="F13" i="5"/>
  <c r="I13" i="5"/>
  <c r="E13" i="5" s="1"/>
  <c r="D13" i="5" s="1"/>
  <c r="F18" i="5"/>
  <c r="I18" i="5"/>
  <c r="E18" i="5" s="1"/>
  <c r="D18" i="5" s="1"/>
  <c r="F16" i="5"/>
  <c r="I16" i="5"/>
  <c r="E16" i="5" s="1"/>
  <c r="D16" i="5" s="1"/>
  <c r="I20" i="5"/>
  <c r="E20" i="5" s="1"/>
  <c r="D20" i="5" s="1"/>
  <c r="F20" i="5"/>
  <c r="I15" i="5"/>
  <c r="E15" i="5" s="1"/>
  <c r="D15" i="5" s="1"/>
  <c r="F15" i="5"/>
  <c r="F28" i="5"/>
  <c r="I28" i="5"/>
  <c r="F24" i="5"/>
  <c r="I24" i="5"/>
  <c r="E24" i="5" s="1"/>
  <c r="D24" i="5" s="1"/>
  <c r="F22" i="5"/>
  <c r="I22" i="5"/>
  <c r="E22" i="5" s="1"/>
  <c r="D22" i="5" s="1"/>
  <c r="DY5" i="14" l="1"/>
  <c r="K22" i="11"/>
  <c r="V23" i="11"/>
  <c r="V13" i="11"/>
  <c r="V24" i="11"/>
  <c r="V16" i="11"/>
  <c r="V12" i="11"/>
  <c r="V10" i="11"/>
  <c r="B11" i="11" s="1"/>
  <c r="V25" i="11"/>
  <c r="V21" i="11"/>
  <c r="V15" i="11"/>
  <c r="V22" i="11"/>
  <c r="V19" i="11"/>
  <c r="V18" i="11"/>
  <c r="V14" i="11"/>
  <c r="V20" i="11"/>
  <c r="V17" i="11"/>
  <c r="V11" i="11"/>
  <c r="M22" i="11"/>
  <c r="AH10" i="5"/>
  <c r="AH9" i="5" s="1"/>
  <c r="AH19" i="5"/>
  <c r="Q22" i="11" s="1"/>
  <c r="E10" i="5"/>
  <c r="D10" i="5" s="1"/>
  <c r="AH8" i="5"/>
  <c r="DX5" i="14"/>
  <c r="F22" i="11"/>
  <c r="AH12" i="5" l="1"/>
  <c r="AH14" i="5" s="1"/>
  <c r="EA5" i="14"/>
  <c r="E25" i="11"/>
  <c r="DP5" i="14"/>
  <c r="C11" i="11"/>
  <c r="B12" i="11"/>
  <c r="D11" i="11"/>
  <c r="C10" i="5"/>
  <c r="C11" i="5"/>
  <c r="C12" i="5" s="1"/>
  <c r="C13" i="5" s="1"/>
  <c r="C14" i="5" s="1"/>
  <c r="C15" i="5" s="1"/>
  <c r="C16" i="5" s="1"/>
  <c r="C17" i="5" s="1"/>
  <c r="C18" i="5" s="1"/>
  <c r="C19" i="5" s="1"/>
  <c r="C20" i="5" s="1"/>
  <c r="C21" i="5" s="1"/>
  <c r="C22" i="5" s="1"/>
  <c r="C23" i="5" s="1"/>
  <c r="C24" i="5" s="1"/>
  <c r="C25" i="5" s="1"/>
  <c r="C26" i="5" s="1"/>
  <c r="C27" i="5" s="1"/>
  <c r="E27" i="11"/>
  <c r="DS5" i="14"/>
  <c r="AE24" i="5" l="1"/>
  <c r="AE23" i="5"/>
  <c r="H11" i="11"/>
  <c r="I11" i="11"/>
  <c r="E24" i="11"/>
  <c r="DQ5" i="14"/>
  <c r="F35" i="11"/>
  <c r="DV5" i="14"/>
  <c r="DT5" i="14"/>
  <c r="E28" i="11"/>
  <c r="AH15" i="5"/>
  <c r="C12" i="11"/>
  <c r="D12" i="11"/>
  <c r="B13" i="11"/>
  <c r="AE25" i="5" l="1"/>
  <c r="AE26" i="5"/>
  <c r="DW5" i="14"/>
  <c r="F41" i="11"/>
  <c r="B14" i="11"/>
  <c r="D13" i="11"/>
  <c r="C13" i="11"/>
  <c r="H12" i="11"/>
  <c r="I12" i="11"/>
  <c r="I13" i="11" l="1"/>
  <c r="H13" i="11"/>
  <c r="C14" i="11"/>
  <c r="B15" i="11"/>
  <c r="D14" i="11"/>
  <c r="I14" i="11" l="1"/>
  <c r="H14" i="11"/>
  <c r="D15" i="11"/>
  <c r="C15" i="11"/>
  <c r="B16" i="11"/>
  <c r="B17" i="11" l="1"/>
  <c r="D16" i="11"/>
  <c r="C16" i="11"/>
  <c r="I15" i="11"/>
  <c r="H15" i="11"/>
  <c r="D17" i="11" l="1"/>
  <c r="C17" i="11"/>
  <c r="B18" i="11"/>
  <c r="H16" i="11"/>
  <c r="I16" i="11"/>
  <c r="H17" i="11" l="1"/>
  <c r="I17" i="11"/>
  <c r="C18" i="11"/>
  <c r="J11" i="11"/>
  <c r="D18" i="11"/>
  <c r="I18" i="11" l="1"/>
  <c r="H18" i="11"/>
  <c r="K11" i="11"/>
  <c r="L11" i="11"/>
  <c r="J12" i="11"/>
  <c r="Q11" i="11" l="1"/>
  <c r="P11" i="11"/>
  <c r="L12" i="11"/>
  <c r="J13" i="11"/>
  <c r="K12" i="11"/>
  <c r="J14" i="11" l="1"/>
  <c r="K13" i="11"/>
  <c r="L13" i="11"/>
  <c r="P12" i="11"/>
  <c r="Q12" i="11"/>
  <c r="Q13" i="11" l="1"/>
  <c r="P13" i="11"/>
  <c r="L14" i="11"/>
  <c r="K14" i="11"/>
  <c r="J15" i="11"/>
  <c r="P14" i="11" l="1"/>
  <c r="Q14" i="11"/>
  <c r="K15" i="11"/>
  <c r="L15" i="11"/>
  <c r="J16" i="11"/>
  <c r="P15" i="11" l="1"/>
  <c r="Q15" i="11"/>
  <c r="J17" i="11"/>
  <c r="L16" i="11"/>
  <c r="K16" i="11"/>
  <c r="K17" i="11" l="1"/>
  <c r="L17" i="11"/>
  <c r="J18" i="11"/>
  <c r="Q16" i="11"/>
  <c r="P16" i="11"/>
  <c r="K18" i="11" l="1"/>
  <c r="L18" i="11"/>
  <c r="AP5" i="14" s="1"/>
  <c r="P17" i="11"/>
  <c r="Q17" i="11"/>
  <c r="CZ5" i="14" l="1"/>
  <c r="BP5" i="14"/>
  <c r="CN5" i="14"/>
  <c r="BV5" i="14"/>
  <c r="DB5" i="14"/>
  <c r="DD5" i="14"/>
  <c r="DJ5" i="14"/>
  <c r="V5" i="14"/>
  <c r="CX5" i="14"/>
  <c r="BH5" i="14"/>
  <c r="CR5" i="14"/>
  <c r="DF5" i="14"/>
  <c r="BT5" i="14"/>
  <c r="AR5" i="14"/>
  <c r="AL5" i="14"/>
  <c r="BN5" i="14"/>
  <c r="CV5" i="14"/>
  <c r="BX5" i="14"/>
  <c r="DH5" i="14"/>
  <c r="BB5" i="14"/>
  <c r="AV5" i="14"/>
  <c r="CP5" i="14"/>
  <c r="AZ5" i="14"/>
  <c r="AX5" i="14"/>
  <c r="BL5" i="14"/>
  <c r="BJ5" i="14"/>
  <c r="BR5" i="14"/>
  <c r="BF5" i="14"/>
  <c r="CT5" i="14"/>
  <c r="Z5" i="14"/>
  <c r="AT5" i="14"/>
  <c r="AF5" i="14"/>
  <c r="CH5" i="14"/>
  <c r="BD5" i="14"/>
  <c r="AD5" i="14"/>
  <c r="AB5" i="14"/>
  <c r="T5" i="14"/>
  <c r="X5" i="14"/>
  <c r="CL5" i="14"/>
  <c r="BZ5" i="14"/>
  <c r="CF5" i="14"/>
  <c r="AH5" i="14"/>
  <c r="CB5" i="14"/>
  <c r="CD5" i="14"/>
  <c r="AN5" i="14"/>
  <c r="P18" i="11"/>
  <c r="Q18" i="11"/>
  <c r="AJ5" i="14"/>
  <c r="CJ5" i="14"/>
</calcChain>
</file>

<file path=xl/sharedStrings.xml><?xml version="1.0" encoding="utf-8"?>
<sst xmlns="http://schemas.openxmlformats.org/spreadsheetml/2006/main" count="59669" uniqueCount="2236">
  <si>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</si>
  <si>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</si>
  <si>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</si>
  <si>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</si>
  <si>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</si>
  <si>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</si>
  <si>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</si>
  <si>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</si>
  <si>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</si>
  <si>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</si>
  <si>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</si>
  <si>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</si>
  <si>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</si>
  <si>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</si>
  <si>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</si>
  <si>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</si>
  <si>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</si>
  <si>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</si>
  <si>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</si>
  <si>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تقسيط</t>
  </si>
  <si>
    <t>مقررات السنة الثانية</t>
  </si>
  <si>
    <t>المبلغ المستحق</t>
  </si>
  <si>
    <t>القسط الأول</t>
  </si>
  <si>
    <t>رسم الشهادة</t>
  </si>
  <si>
    <t>القسط الثاني</t>
  </si>
  <si>
    <t>نوع الثانوية</t>
  </si>
  <si>
    <t>رمز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</si>
  <si>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</si>
  <si>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</si>
  <si>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</si>
  <si>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</si>
  <si>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</si>
  <si>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</si>
  <si>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</si>
  <si>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</si>
  <si>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</si>
  <si>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</si>
  <si>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</si>
  <si>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</si>
  <si>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</si>
  <si>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</si>
  <si>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</si>
  <si>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</si>
  <si>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</si>
  <si>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</si>
  <si>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</si>
  <si>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</si>
  <si>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</si>
  <si>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</si>
  <si>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</si>
  <si>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</si>
  <si>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</si>
  <si>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</si>
  <si>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</si>
  <si>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</si>
  <si>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ذوي الشهداء وجرحى الجيش العربي السوري</t>
  </si>
  <si>
    <t>حسين</t>
  </si>
  <si>
    <t>الأولى</t>
  </si>
  <si>
    <t>صالح</t>
  </si>
  <si>
    <t>محمود</t>
  </si>
  <si>
    <t>مروان</t>
  </si>
  <si>
    <t>محمد</t>
  </si>
  <si>
    <t>عدنان</t>
  </si>
  <si>
    <t>علي</t>
  </si>
  <si>
    <t>يوسف</t>
  </si>
  <si>
    <t>أحمد</t>
  </si>
  <si>
    <t>جمال</t>
  </si>
  <si>
    <t>صلاح</t>
  </si>
  <si>
    <t>محمد علي</t>
  </si>
  <si>
    <t>ماهر</t>
  </si>
  <si>
    <t>جميل</t>
  </si>
  <si>
    <t>بسام</t>
  </si>
  <si>
    <t>محي الدين</t>
  </si>
  <si>
    <t>عبد الرزاق</t>
  </si>
  <si>
    <t>ابراهيم</t>
  </si>
  <si>
    <t>محمد خير</t>
  </si>
  <si>
    <t>زياد</t>
  </si>
  <si>
    <t>عصام</t>
  </si>
  <si>
    <t>احمد</t>
  </si>
  <si>
    <t>خليل</t>
  </si>
  <si>
    <t>نزار</t>
  </si>
  <si>
    <t>فؤاد</t>
  </si>
  <si>
    <t>عبد الهادي</t>
  </si>
  <si>
    <t>صباح</t>
  </si>
  <si>
    <t>خالد</t>
  </si>
  <si>
    <t>حمد</t>
  </si>
  <si>
    <t>عبد الله</t>
  </si>
  <si>
    <t>مازن</t>
  </si>
  <si>
    <t>ايمن</t>
  </si>
  <si>
    <t>مصطفى</t>
  </si>
  <si>
    <t>عماد</t>
  </si>
  <si>
    <t>محمد زهير</t>
  </si>
  <si>
    <t>محمد سمير</t>
  </si>
  <si>
    <t>وليد</t>
  </si>
  <si>
    <t>سمير</t>
  </si>
  <si>
    <t>كمال</t>
  </si>
  <si>
    <t>ياسر</t>
  </si>
  <si>
    <t>قاسم</t>
  </si>
  <si>
    <t>غازي</t>
  </si>
  <si>
    <t>محمد معتز</t>
  </si>
  <si>
    <t>فايز</t>
  </si>
  <si>
    <t>رياض</t>
  </si>
  <si>
    <t>هيثم</t>
  </si>
  <si>
    <t>مفيد</t>
  </si>
  <si>
    <t>عبد القادر</t>
  </si>
  <si>
    <t>جهاد</t>
  </si>
  <si>
    <t>عبد الكريم</t>
  </si>
  <si>
    <t>حسان</t>
  </si>
  <si>
    <t>ناظم</t>
  </si>
  <si>
    <t>أنور</t>
  </si>
  <si>
    <t>محمد سليم</t>
  </si>
  <si>
    <t>اسامه</t>
  </si>
  <si>
    <t>احسان</t>
  </si>
  <si>
    <t>عثمان</t>
  </si>
  <si>
    <t>سامر</t>
  </si>
  <si>
    <t>منال</t>
  </si>
  <si>
    <t>غياث</t>
  </si>
  <si>
    <t>غفران</t>
  </si>
  <si>
    <t>سهام</t>
  </si>
  <si>
    <t>سيف الدين</t>
  </si>
  <si>
    <t>اتبع الخطوات التالية:</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</si>
  <si>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</si>
  <si>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</si>
  <si>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</si>
  <si>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</si>
  <si>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</si>
  <si>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</si>
  <si>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</si>
  <si>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</si>
  <si>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</si>
  <si>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</si>
  <si>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</si>
  <si>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</si>
  <si>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</si>
  <si>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</si>
  <si>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</si>
  <si>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</si>
  <si>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المواد الراسبة للمرة الأولى</t>
  </si>
  <si>
    <t>عدد المواد الراسبة للمرة الثانية</t>
  </si>
  <si>
    <t xml:space="preserve">الادارة المالية </t>
  </si>
  <si>
    <t>حنان</t>
  </si>
  <si>
    <t>امينه</t>
  </si>
  <si>
    <t>هناء</t>
  </si>
  <si>
    <t>سوسن</t>
  </si>
  <si>
    <t>فاطمة</t>
  </si>
  <si>
    <t>مريم</t>
  </si>
  <si>
    <t>قمر</t>
  </si>
  <si>
    <t>ناديا</t>
  </si>
  <si>
    <t>مها</t>
  </si>
  <si>
    <t>منى</t>
  </si>
  <si>
    <t>سحر</t>
  </si>
  <si>
    <t>نوال</t>
  </si>
  <si>
    <t>امنه</t>
  </si>
  <si>
    <t>خديجه</t>
  </si>
  <si>
    <t>مرفت</t>
  </si>
  <si>
    <t>وفاء</t>
  </si>
  <si>
    <t>عليا</t>
  </si>
  <si>
    <t>رنا</t>
  </si>
  <si>
    <t>كوثر</t>
  </si>
  <si>
    <t>انتصار</t>
  </si>
  <si>
    <t>هيام</t>
  </si>
  <si>
    <t>سمر</t>
  </si>
  <si>
    <t>مسلم</t>
  </si>
  <si>
    <t>هيفاء</t>
  </si>
  <si>
    <t>هنادي</t>
  </si>
  <si>
    <t>مياده</t>
  </si>
  <si>
    <t>يسرى</t>
  </si>
  <si>
    <t>باسمه</t>
  </si>
  <si>
    <t>غاده</t>
  </si>
  <si>
    <t>وصال</t>
  </si>
  <si>
    <t>سعاد</t>
  </si>
  <si>
    <t>فريال</t>
  </si>
  <si>
    <t>ايمان</t>
  </si>
  <si>
    <t>سناء</t>
  </si>
  <si>
    <t>ميساء</t>
  </si>
  <si>
    <t>رغداء</t>
  </si>
  <si>
    <t>سميره</t>
  </si>
  <si>
    <t>فلك</t>
  </si>
  <si>
    <t>فاطمه</t>
  </si>
  <si>
    <t>اميره</t>
  </si>
  <si>
    <t>هدى</t>
  </si>
  <si>
    <t>رجاء</t>
  </si>
  <si>
    <t>نجاح</t>
  </si>
  <si>
    <t>رانيا</t>
  </si>
  <si>
    <t>مؤمنه</t>
  </si>
  <si>
    <t>زينب</t>
  </si>
  <si>
    <t>محمد هيثم</t>
  </si>
  <si>
    <t>فايزه</t>
  </si>
  <si>
    <t>لينا</t>
  </si>
  <si>
    <t>رويده</t>
  </si>
  <si>
    <t>فدوى</t>
  </si>
  <si>
    <t>أمل</t>
  </si>
  <si>
    <t>عائشه</t>
  </si>
  <si>
    <t>ماجده</t>
  </si>
  <si>
    <t>ابتسام</t>
  </si>
  <si>
    <t>فاتن</t>
  </si>
  <si>
    <t>سلوى</t>
  </si>
  <si>
    <t>سوزان</t>
  </si>
  <si>
    <t>صبحيه</t>
  </si>
  <si>
    <t>فضه</t>
  </si>
  <si>
    <t>سوريا</t>
  </si>
  <si>
    <t>هبه</t>
  </si>
  <si>
    <t>رباح</t>
  </si>
  <si>
    <t>وجيها</t>
  </si>
  <si>
    <t>منتهى</t>
  </si>
  <si>
    <t>Father Name</t>
  </si>
  <si>
    <t>Mother Name</t>
  </si>
  <si>
    <t>Full Name</t>
  </si>
  <si>
    <t>place of birth</t>
  </si>
  <si>
    <t>مكان ورقم القيد</t>
  </si>
  <si>
    <t>ذوي الاحتياجات الخاصة</t>
  </si>
  <si>
    <t>لا</t>
  </si>
  <si>
    <t>نعم</t>
  </si>
  <si>
    <t>دمشق</t>
  </si>
  <si>
    <t>دير الزور</t>
  </si>
  <si>
    <t>درعا</t>
  </si>
  <si>
    <t>حماة</t>
  </si>
  <si>
    <t>الرقة</t>
  </si>
  <si>
    <t>ريف دمشق</t>
  </si>
  <si>
    <t>حمص</t>
  </si>
  <si>
    <t>حلب</t>
  </si>
  <si>
    <t>اللاذقية</t>
  </si>
  <si>
    <t>طرطوس</t>
  </si>
  <si>
    <t>السويداء</t>
  </si>
  <si>
    <t>القنيطرة</t>
  </si>
  <si>
    <t>الحسكة</t>
  </si>
  <si>
    <t>إدلب</t>
  </si>
  <si>
    <t>تجارية</t>
  </si>
  <si>
    <t>علمي</t>
  </si>
  <si>
    <t xml:space="preserve">تعليمات التسجيل </t>
  </si>
  <si>
    <t>يستفيد من الحسم</t>
  </si>
  <si>
    <t>نسبة الحسم</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</si>
  <si>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</si>
  <si>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</si>
  <si>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</si>
  <si>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 xml:space="preserve">يسدد (500ل.س) فقط رسم كل مقرر </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</si>
  <si>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</si>
  <si>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</si>
  <si>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</si>
  <si>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</si>
  <si>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الحاصلين على وثيقة وفاة من مكتب شؤون الشهداء والجرحى والمفقودين لأبناء و أزواج المتوفيين بالعمليات المشابهة للعمليات الحربية</t>
  </si>
  <si>
    <t>عقاب</t>
  </si>
  <si>
    <t>كاسم</t>
  </si>
  <si>
    <t xml:space="preserve"> المقررات التي سجلها الطالب</t>
  </si>
  <si>
    <t>الأول</t>
  </si>
  <si>
    <t>الثانية</t>
  </si>
  <si>
    <t>الثاني</t>
  </si>
  <si>
    <t>الثالثة</t>
  </si>
  <si>
    <t>مقررات السنة الأولى (فصل أول)</t>
  </si>
  <si>
    <t>مقررات السنة الأولى (فصل ثاني)</t>
  </si>
  <si>
    <t>مقررات السنة الثانية (فصل أول)</t>
  </si>
  <si>
    <t>مقررات السنة الثانية (فصل ثاني)</t>
  </si>
  <si>
    <t>مقررات السنة الثالثة (فصل أول)</t>
  </si>
  <si>
    <t>مقررات السنة الثالثة (فصل ثاني)</t>
  </si>
  <si>
    <t>رقم الطالب:</t>
  </si>
  <si>
    <t>السنة:</t>
  </si>
  <si>
    <t>الجنس:</t>
  </si>
  <si>
    <t>الجنسية:</t>
  </si>
  <si>
    <t>شعبة التجنيد:</t>
  </si>
  <si>
    <t>الموبايل:</t>
  </si>
  <si>
    <t>تاريخ الميلاد:</t>
  </si>
  <si>
    <t>الرقم الوطني:</t>
  </si>
  <si>
    <t>نوع الثانوية:</t>
  </si>
  <si>
    <t>الهاتف:</t>
  </si>
  <si>
    <t>مكان الميلاد:</t>
  </si>
  <si>
    <t>مكان ورقم القيد:</t>
  </si>
  <si>
    <t>محافظتها:</t>
  </si>
  <si>
    <t>المحافظة الدائمة:</t>
  </si>
  <si>
    <t>عامها:</t>
  </si>
  <si>
    <t>رسم المقررات</t>
  </si>
  <si>
    <t>عدد المقررات المسجلة</t>
  </si>
  <si>
    <t>هنا</t>
  </si>
  <si>
    <t>نزيه</t>
  </si>
  <si>
    <t>محمد وليد</t>
  </si>
  <si>
    <t>ثناء</t>
  </si>
  <si>
    <t>حسن</t>
  </si>
  <si>
    <t>آمنه</t>
  </si>
  <si>
    <t>سهير</t>
  </si>
  <si>
    <t>يسره</t>
  </si>
  <si>
    <t>بشرى</t>
  </si>
  <si>
    <t>ريما</t>
  </si>
  <si>
    <t>نسرين</t>
  </si>
  <si>
    <t>فاديه</t>
  </si>
  <si>
    <t>راغده</t>
  </si>
  <si>
    <t>ندى</t>
  </si>
  <si>
    <t>فاديا</t>
  </si>
  <si>
    <t>ميسون</t>
  </si>
  <si>
    <t>عمر</t>
  </si>
  <si>
    <t>موسى</t>
  </si>
  <si>
    <t>تغريد</t>
  </si>
  <si>
    <t>امل</t>
  </si>
  <si>
    <t>سلمان</t>
  </si>
  <si>
    <t>سميرة</t>
  </si>
  <si>
    <t>شهيره</t>
  </si>
  <si>
    <t>محمد جمال</t>
  </si>
  <si>
    <t>هشام</t>
  </si>
  <si>
    <t>دلال</t>
  </si>
  <si>
    <t>اسماعيل</t>
  </si>
  <si>
    <t>ماجد</t>
  </si>
  <si>
    <t>عبد الوهاب</t>
  </si>
  <si>
    <t>سعيد</t>
  </si>
  <si>
    <t>عبد اللطيف</t>
  </si>
  <si>
    <t>معين</t>
  </si>
  <si>
    <t>نصر</t>
  </si>
  <si>
    <t>ازدهار</t>
  </si>
  <si>
    <t>نبيل</t>
  </si>
  <si>
    <t>يحيى</t>
  </si>
  <si>
    <t>رنده</t>
  </si>
  <si>
    <t>عبد الرحمن</t>
  </si>
  <si>
    <t>نهله</t>
  </si>
  <si>
    <t>لطيفه</t>
  </si>
  <si>
    <t>غسان</t>
  </si>
  <si>
    <t>رأفت</t>
  </si>
  <si>
    <t>عماد الدين</t>
  </si>
  <si>
    <t>نجلاء</t>
  </si>
  <si>
    <t>عبير</t>
  </si>
  <si>
    <t>سليم</t>
  </si>
  <si>
    <t>موفق</t>
  </si>
  <si>
    <t>نايفه</t>
  </si>
  <si>
    <t>ناريمان</t>
  </si>
  <si>
    <t>حسام</t>
  </si>
  <si>
    <t>حافظ</t>
  </si>
  <si>
    <t>امتثال</t>
  </si>
  <si>
    <t>توفيق</t>
  </si>
  <si>
    <t>لما</t>
  </si>
  <si>
    <t>جابر</t>
  </si>
  <si>
    <t>منا</t>
  </si>
  <si>
    <t>نعيمه</t>
  </si>
  <si>
    <t>ليلى</t>
  </si>
  <si>
    <t>عادل</t>
  </si>
  <si>
    <t>سليمان</t>
  </si>
  <si>
    <t>انصاف</t>
  </si>
  <si>
    <t>جهان</t>
  </si>
  <si>
    <t>فيصل</t>
  </si>
  <si>
    <t>نذير</t>
  </si>
  <si>
    <t>نايف</t>
  </si>
  <si>
    <t>انور</t>
  </si>
  <si>
    <t>هاجر</t>
  </si>
  <si>
    <t>عفاف</t>
  </si>
  <si>
    <t>سماح</t>
  </si>
  <si>
    <t>منير</t>
  </si>
  <si>
    <t>خضر</t>
  </si>
  <si>
    <t>رقيه</t>
  </si>
  <si>
    <t>محمد بشار</t>
  </si>
  <si>
    <t>الهام</t>
  </si>
  <si>
    <t>إبراهيم</t>
  </si>
  <si>
    <t>ناهد</t>
  </si>
  <si>
    <t>هاله</t>
  </si>
  <si>
    <t>زهير</t>
  </si>
  <si>
    <t>ملك</t>
  </si>
  <si>
    <t>فهد</t>
  </si>
  <si>
    <t>هويدا</t>
  </si>
  <si>
    <t>عيسى</t>
  </si>
  <si>
    <t>حمزة</t>
  </si>
  <si>
    <t>ناصر</t>
  </si>
  <si>
    <t>نقولا</t>
  </si>
  <si>
    <t>عامر</t>
  </si>
  <si>
    <t>عبد الفتاح</t>
  </si>
  <si>
    <t>محمد جهاد</t>
  </si>
  <si>
    <t>فداء</t>
  </si>
  <si>
    <t>منذر</t>
  </si>
  <si>
    <t>سميحه</t>
  </si>
  <si>
    <t>محمد ياسر</t>
  </si>
  <si>
    <t>عبدالله</t>
  </si>
  <si>
    <t>كوكب</t>
  </si>
  <si>
    <t>ريم</t>
  </si>
  <si>
    <t>عمار</t>
  </si>
  <si>
    <t>وداد</t>
  </si>
  <si>
    <t>محمد توفيق</t>
  </si>
  <si>
    <t>فارس</t>
  </si>
  <si>
    <t>فتحيه</t>
  </si>
  <si>
    <t>شكريه</t>
  </si>
  <si>
    <t>فاروق</t>
  </si>
  <si>
    <t>ظافر</t>
  </si>
  <si>
    <t>اكرم</t>
  </si>
  <si>
    <t>كامل</t>
  </si>
  <si>
    <t>ياسين</t>
  </si>
  <si>
    <t>محمد بشير</t>
  </si>
  <si>
    <t>الياس</t>
  </si>
  <si>
    <t>روضه</t>
  </si>
  <si>
    <t>رضوان</t>
  </si>
  <si>
    <t>اسامة</t>
  </si>
  <si>
    <t>مهند</t>
  </si>
  <si>
    <t>زبيده</t>
  </si>
  <si>
    <t>جميله</t>
  </si>
  <si>
    <t>وجدان</t>
  </si>
  <si>
    <t>حسناء</t>
  </si>
  <si>
    <t>هنديه</t>
  </si>
  <si>
    <t>محمد امين</t>
  </si>
  <si>
    <t>نعيم</t>
  </si>
  <si>
    <t>حياة</t>
  </si>
  <si>
    <t>روعه</t>
  </si>
  <si>
    <t>جانيت</t>
  </si>
  <si>
    <t>انعام</t>
  </si>
  <si>
    <t>لمياء</t>
  </si>
  <si>
    <t>حميده</t>
  </si>
  <si>
    <t>فتحي</t>
  </si>
  <si>
    <t>أيمن</t>
  </si>
  <si>
    <t>اميرة</t>
  </si>
  <si>
    <t>عوض</t>
  </si>
  <si>
    <t>شكري</t>
  </si>
  <si>
    <t>منصور</t>
  </si>
  <si>
    <t>رابعه</t>
  </si>
  <si>
    <t>علاء الدين</t>
  </si>
  <si>
    <t>محمد غسان</t>
  </si>
  <si>
    <t>غصون</t>
  </si>
  <si>
    <t>فوزية</t>
  </si>
  <si>
    <t>صفاء</t>
  </si>
  <si>
    <t>لميس</t>
  </si>
  <si>
    <t>سامي</t>
  </si>
  <si>
    <t>هاني</t>
  </si>
  <si>
    <t>دنيا</t>
  </si>
  <si>
    <t>عبدو</t>
  </si>
  <si>
    <t>خلود</t>
  </si>
  <si>
    <t>اسمهان</t>
  </si>
  <si>
    <t>نهاد</t>
  </si>
  <si>
    <t>عبد المعين</t>
  </si>
  <si>
    <t>هند</t>
  </si>
  <si>
    <t>طارق</t>
  </si>
  <si>
    <t>أميرة</t>
  </si>
  <si>
    <t>هايل</t>
  </si>
  <si>
    <t>احلام</t>
  </si>
  <si>
    <t>اسعد</t>
  </si>
  <si>
    <t>محمدنبيل</t>
  </si>
  <si>
    <t>محمد سعيد</t>
  </si>
  <si>
    <t>سهيل</t>
  </si>
  <si>
    <t>صبحي</t>
  </si>
  <si>
    <t>حسنه</t>
  </si>
  <si>
    <t>امنة</t>
  </si>
  <si>
    <t>عائدة</t>
  </si>
  <si>
    <t>حيدر</t>
  </si>
  <si>
    <t>مفيده</t>
  </si>
  <si>
    <t>ميسر</t>
  </si>
  <si>
    <t>ميرفت</t>
  </si>
  <si>
    <t>عيده</t>
  </si>
  <si>
    <t>فيروز</t>
  </si>
  <si>
    <t>وائل</t>
  </si>
  <si>
    <t>نداء</t>
  </si>
  <si>
    <t>فريد</t>
  </si>
  <si>
    <t>محمد نبيل</t>
  </si>
  <si>
    <t>طه</t>
  </si>
  <si>
    <t>محمد رضوان</t>
  </si>
  <si>
    <t>ماجدة</t>
  </si>
  <si>
    <t>ورده</t>
  </si>
  <si>
    <t>محاسن</t>
  </si>
  <si>
    <t>سكينه</t>
  </si>
  <si>
    <t>عبد الحميد</t>
  </si>
  <si>
    <t>مأمون</t>
  </si>
  <si>
    <t>محمد ديب</t>
  </si>
  <si>
    <t>ريمه</t>
  </si>
  <si>
    <t xml:space="preserve">محمد </t>
  </si>
  <si>
    <t>سلمى</t>
  </si>
  <si>
    <t>بشير</t>
  </si>
  <si>
    <t>جورج</t>
  </si>
  <si>
    <t>ملكه</t>
  </si>
  <si>
    <t>شمه</t>
  </si>
  <si>
    <t>خوله</t>
  </si>
  <si>
    <t>ناهده</t>
  </si>
  <si>
    <t>ناجيه</t>
  </si>
  <si>
    <t>اخلاص</t>
  </si>
  <si>
    <t>محمد عيد</t>
  </si>
  <si>
    <t>ماري</t>
  </si>
  <si>
    <t>حسيب</t>
  </si>
  <si>
    <t>عبد الناصر</t>
  </si>
  <si>
    <t>إيمان</t>
  </si>
  <si>
    <t>سالم</t>
  </si>
  <si>
    <t>ساره</t>
  </si>
  <si>
    <t>رولا</t>
  </si>
  <si>
    <t>فاضل</t>
  </si>
  <si>
    <t>ميشيل</t>
  </si>
  <si>
    <t>شوكت</t>
  </si>
  <si>
    <t>نهى</t>
  </si>
  <si>
    <t>محمد نذير</t>
  </si>
  <si>
    <t>فوزيه</t>
  </si>
  <si>
    <t>ناديه</t>
  </si>
  <si>
    <t>فادي</t>
  </si>
  <si>
    <t>غزاله</t>
  </si>
  <si>
    <t>ثائر</t>
  </si>
  <si>
    <t>نجاه</t>
  </si>
  <si>
    <t>زهيه</t>
  </si>
  <si>
    <t>تهاني</t>
  </si>
  <si>
    <t>نهلا</t>
  </si>
  <si>
    <t>نمر</t>
  </si>
  <si>
    <t>سليمه</t>
  </si>
  <si>
    <t>منيرة</t>
  </si>
  <si>
    <t>وردة</t>
  </si>
  <si>
    <t>بدر الدين</t>
  </si>
  <si>
    <t>نبيها</t>
  </si>
  <si>
    <t>عبد الستار</t>
  </si>
  <si>
    <t>ربيع</t>
  </si>
  <si>
    <t>شذى</t>
  </si>
  <si>
    <t>عهد</t>
  </si>
  <si>
    <t>رفعت</t>
  </si>
  <si>
    <t>مقررات السنة الرابعة (فصل أول )</t>
  </si>
  <si>
    <t>مقررات السنة الرابعة (فصل ثاني)</t>
  </si>
  <si>
    <t>عدد المقررات المسجلة للمرة الثانية</t>
  </si>
  <si>
    <t>عدد المقررات المسجلة لأكثر من مرتين</t>
  </si>
  <si>
    <t>المقررات التي يحق للطالب تسجيلها</t>
  </si>
  <si>
    <t>الفرنسية</t>
  </si>
  <si>
    <t>الإنكليزية</t>
  </si>
  <si>
    <t>تملأ صفحة إدخال البيانات بالمعلومات المطلوبة وبشكل دقيق وصحيح</t>
  </si>
  <si>
    <t>عند اختيار المقرر تضع بجانب اسم المقرر بالعمود الأزرق رقم /1/</t>
  </si>
  <si>
    <t xml:space="preserve">بعد الإنتهاء من عملية اختيار المقررات انتقل إلى صفحة </t>
  </si>
  <si>
    <t>ذوي شهداء الجيش وقوى الأمن الداخلي والجرحى وأبنائهم وأبناء المفقودين وأزواجهم</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</si>
  <si>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</si>
  <si>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عناصر الجيش العربي السوري والقوات المسلحة وقوى الامن الداخلي</t>
  </si>
  <si>
    <t>الاستمارة واطبع منها أربع نسخ</t>
  </si>
  <si>
    <t>رقم الإيقاف</t>
  </si>
  <si>
    <t>تدوير الرسوم</t>
  </si>
  <si>
    <t>لغة الطالب</t>
  </si>
  <si>
    <t>العاملين في وزارة التعليم العالي والمؤسسات والجامعات التابعة لها وأبنائهم</t>
  </si>
  <si>
    <t>محمد مروان</t>
  </si>
  <si>
    <t>عبد الرحيم</t>
  </si>
  <si>
    <t>محمد ياسين</t>
  </si>
  <si>
    <t>سميا</t>
  </si>
  <si>
    <t>محمد أنس</t>
  </si>
  <si>
    <t>عبد الباسط</t>
  </si>
  <si>
    <t>غالية</t>
  </si>
  <si>
    <t>فصل أول 2018-2019</t>
  </si>
  <si>
    <t>فصل أول 2019-2020</t>
  </si>
  <si>
    <t>رقم تدوير رسوم</t>
  </si>
  <si>
    <t>طابع هلال احمر
25  ل .س</t>
  </si>
  <si>
    <t xml:space="preserve">طابع مالي
 30  ل.س   </t>
  </si>
  <si>
    <t>رسم الانقطاع</t>
  </si>
  <si>
    <t>رسم فصول الانقطاع</t>
  </si>
  <si>
    <t>طابع بحث علمي
25ل.س</t>
  </si>
  <si>
    <t>فصل ثاني 2018-2019</t>
  </si>
  <si>
    <t>فصل أول 2020-2021</t>
  </si>
  <si>
    <t>الفصل الأول 2020-2021</t>
  </si>
  <si>
    <t>إجمالي الرسوم المطالب بسدادها</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</si>
  <si>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</si>
  <si>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رامز</t>
  </si>
  <si>
    <t>محمد فؤاد</t>
  </si>
  <si>
    <t>رشيد</t>
  </si>
  <si>
    <t>امينة</t>
  </si>
  <si>
    <t>معاذ</t>
  </si>
  <si>
    <t>غاليه</t>
  </si>
  <si>
    <t>بثينة</t>
  </si>
  <si>
    <t>نجيبه</t>
  </si>
  <si>
    <t>زكاء</t>
  </si>
  <si>
    <t>انس</t>
  </si>
  <si>
    <t xml:space="preserve">علي </t>
  </si>
  <si>
    <t>يونس</t>
  </si>
  <si>
    <t>راتب</t>
  </si>
  <si>
    <t>غادة</t>
  </si>
  <si>
    <t>كريم</t>
  </si>
  <si>
    <t>راميا</t>
  </si>
  <si>
    <t>نور الدين</t>
  </si>
  <si>
    <t>سهاد</t>
  </si>
  <si>
    <t>نزيهه</t>
  </si>
  <si>
    <t>صفوح</t>
  </si>
  <si>
    <t>هزار</t>
  </si>
  <si>
    <t>غنى</t>
  </si>
  <si>
    <t>محمد حيدر</t>
  </si>
  <si>
    <t>إختر اللغة في المقررات الأجنبية</t>
  </si>
  <si>
    <t>فصل ثاني 2020-2021</t>
  </si>
  <si>
    <t>الرسوم</t>
  </si>
  <si>
    <t>البيانات باللغة الإنكليزية</t>
  </si>
  <si>
    <t>فصول الإنقطاع</t>
  </si>
  <si>
    <t>رسم فصل الانقطاع</t>
  </si>
  <si>
    <t>رسم تسجيل سنوي</t>
  </si>
  <si>
    <t>غير سوري</t>
  </si>
  <si>
    <t>01</t>
  </si>
  <si>
    <t>02</t>
  </si>
  <si>
    <t>03</t>
  </si>
  <si>
    <t>04</t>
  </si>
  <si>
    <t>05</t>
  </si>
  <si>
    <t>06</t>
  </si>
  <si>
    <t>07</t>
  </si>
  <si>
    <t>08</t>
  </si>
  <si>
    <t>09</t>
  </si>
  <si>
    <t>11</t>
  </si>
  <si>
    <t>12</t>
  </si>
  <si>
    <t>13</t>
  </si>
  <si>
    <t>14</t>
  </si>
  <si>
    <t>العربية السورية</t>
  </si>
  <si>
    <t>الفلسطينية السورية</t>
  </si>
  <si>
    <t>عربين</t>
  </si>
  <si>
    <t xml:space="preserve">دمشق </t>
  </si>
  <si>
    <t>اللبنانية</t>
  </si>
  <si>
    <t>الرياض</t>
  </si>
  <si>
    <t>الأردنية</t>
  </si>
  <si>
    <t>حماه</t>
  </si>
  <si>
    <t>التونسية</t>
  </si>
  <si>
    <t>السعودية</t>
  </si>
  <si>
    <t>الإيرانية</t>
  </si>
  <si>
    <t>العراقية</t>
  </si>
  <si>
    <t>الأفغانية</t>
  </si>
  <si>
    <t>الفلسطينية</t>
  </si>
  <si>
    <t>الصومالية</t>
  </si>
  <si>
    <t>المغربية</t>
  </si>
  <si>
    <t>الجزائرية</t>
  </si>
  <si>
    <t>سويداء</t>
  </si>
  <si>
    <t>الباكستانية</t>
  </si>
  <si>
    <t xml:space="preserve">ريف دمشق </t>
  </si>
  <si>
    <t>السودانية</t>
  </si>
  <si>
    <t>اليمنية</t>
  </si>
  <si>
    <t xml:space="preserve">درعا </t>
  </si>
  <si>
    <t>المصرية</t>
  </si>
  <si>
    <t>رقم جواز السفر لغير السوريين</t>
  </si>
  <si>
    <t>الرسوم المدورة</t>
  </si>
  <si>
    <t>أدخل الرقم الإمتحاني</t>
  </si>
  <si>
    <t>هامه</t>
  </si>
  <si>
    <t>محمد يوسف</t>
  </si>
  <si>
    <t>الكويت</t>
  </si>
  <si>
    <t>وصفيه</t>
  </si>
  <si>
    <t>ايوب</t>
  </si>
  <si>
    <t>يبرود</t>
  </si>
  <si>
    <t>زيده</t>
  </si>
  <si>
    <t>القريا</t>
  </si>
  <si>
    <t>جرمانا</t>
  </si>
  <si>
    <t>شهبا</t>
  </si>
  <si>
    <t>عرمان</t>
  </si>
  <si>
    <t>زيد</t>
  </si>
  <si>
    <t>حياه</t>
  </si>
  <si>
    <t>مجادل</t>
  </si>
  <si>
    <t>متان</t>
  </si>
  <si>
    <t>دبي</t>
  </si>
  <si>
    <t>منيب</t>
  </si>
  <si>
    <t>جواد</t>
  </si>
  <si>
    <t>شاهين</t>
  </si>
  <si>
    <t>سوزان نصر</t>
  </si>
  <si>
    <t>اشرفية صحنايا</t>
  </si>
  <si>
    <t xml:space="preserve">نبيهه </t>
  </si>
  <si>
    <t>العين</t>
  </si>
  <si>
    <t>دوما</t>
  </si>
  <si>
    <t>مخيم اليرموك</t>
  </si>
  <si>
    <t>نوى</t>
  </si>
  <si>
    <t>سويسه</t>
  </si>
  <si>
    <t>فايزة</t>
  </si>
  <si>
    <t>سبينه</t>
  </si>
  <si>
    <t>كسوة</t>
  </si>
  <si>
    <t>مخيم يرموك</t>
  </si>
  <si>
    <t xml:space="preserve">عمر </t>
  </si>
  <si>
    <t>الحجر الاسود</t>
  </si>
  <si>
    <t>يرموك</t>
  </si>
  <si>
    <t>سبينة</t>
  </si>
  <si>
    <t>جديدة عرطوز</t>
  </si>
  <si>
    <t>السيدة زينب</t>
  </si>
  <si>
    <t>ميادة</t>
  </si>
  <si>
    <t>اصف</t>
  </si>
  <si>
    <t>ربيعة</t>
  </si>
  <si>
    <t>التل</t>
  </si>
  <si>
    <t>محمد حسن</t>
  </si>
  <si>
    <t>محمد تيسير</t>
  </si>
  <si>
    <t>شيخه</t>
  </si>
  <si>
    <t>فوز</t>
  </si>
  <si>
    <t>ببيلا</t>
  </si>
  <si>
    <t>عبد المنعم</t>
  </si>
  <si>
    <t>حسيبه</t>
  </si>
  <si>
    <t>انيسه</t>
  </si>
  <si>
    <t>قدسيا</t>
  </si>
  <si>
    <t>كسوه</t>
  </si>
  <si>
    <t>قطنا</t>
  </si>
  <si>
    <t>معضمية</t>
  </si>
  <si>
    <t>الكسوة</t>
  </si>
  <si>
    <t xml:space="preserve">دوما </t>
  </si>
  <si>
    <t>جبلة</t>
  </si>
  <si>
    <t>معضميه</t>
  </si>
  <si>
    <t>جودت</t>
  </si>
  <si>
    <t>ليلا</t>
  </si>
  <si>
    <t xml:space="preserve">منى </t>
  </si>
  <si>
    <t>فاتنة</t>
  </si>
  <si>
    <t>القزاز</t>
  </si>
  <si>
    <t>نهلة</t>
  </si>
  <si>
    <t>ادلب</t>
  </si>
  <si>
    <t>كفر تخاريم</t>
  </si>
  <si>
    <t>شعبان</t>
  </si>
  <si>
    <t>محمد عمار</t>
  </si>
  <si>
    <t>قبر الست</t>
  </si>
  <si>
    <t>نبل</t>
  </si>
  <si>
    <t>هالة</t>
  </si>
  <si>
    <t>نشابية</t>
  </si>
  <si>
    <t>شمسه</t>
  </si>
  <si>
    <t>صلاح الدين</t>
  </si>
  <si>
    <t>فريده</t>
  </si>
  <si>
    <t>بغداد</t>
  </si>
  <si>
    <t>سلميه</t>
  </si>
  <si>
    <t>سلمية</t>
  </si>
  <si>
    <t>الكريم</t>
  </si>
  <si>
    <t>سميح</t>
  </si>
  <si>
    <t>رين</t>
  </si>
  <si>
    <t>القريتين</t>
  </si>
  <si>
    <t>بدريه</t>
  </si>
  <si>
    <t>النبك</t>
  </si>
  <si>
    <t xml:space="preserve">حمص </t>
  </si>
  <si>
    <t>انطون</t>
  </si>
  <si>
    <t>عدله</t>
  </si>
  <si>
    <t>تلكلخ</t>
  </si>
  <si>
    <t>صادق</t>
  </si>
  <si>
    <t>حاكم</t>
  </si>
  <si>
    <t>بدر</t>
  </si>
  <si>
    <t>عقربا</t>
  </si>
  <si>
    <t>بصرى الشام</t>
  </si>
  <si>
    <t>نصره</t>
  </si>
  <si>
    <t xml:space="preserve">دلال </t>
  </si>
  <si>
    <t>اكرام</t>
  </si>
  <si>
    <t>مروه المحمد</t>
  </si>
  <si>
    <t>أمنه</t>
  </si>
  <si>
    <t>سها</t>
  </si>
  <si>
    <t>ثانيه</t>
  </si>
  <si>
    <t>أميره</t>
  </si>
  <si>
    <t>أميمه</t>
  </si>
  <si>
    <t>محمد النجار</t>
  </si>
  <si>
    <t>دعاء الايوبي</t>
  </si>
  <si>
    <t>ملكة</t>
  </si>
  <si>
    <t>محمد لطفي</t>
  </si>
  <si>
    <t>هنادا</t>
  </si>
  <si>
    <t>عنايه</t>
  </si>
  <si>
    <t>رويدا</t>
  </si>
  <si>
    <t>طريف</t>
  </si>
  <si>
    <t>حرستا</t>
  </si>
  <si>
    <t>داريا</t>
  </si>
  <si>
    <t>احمد راتب</t>
  </si>
  <si>
    <t>محمد نزار</t>
  </si>
  <si>
    <t>رهف</t>
  </si>
  <si>
    <t>محمد نور خطاب</t>
  </si>
  <si>
    <t>محمد خليل</t>
  </si>
  <si>
    <t>محمد عارف</t>
  </si>
  <si>
    <t>صبحية</t>
  </si>
  <si>
    <t>سيرين</t>
  </si>
  <si>
    <t>عبله</t>
  </si>
  <si>
    <t>أمينة</t>
  </si>
  <si>
    <t>عطيه</t>
  </si>
  <si>
    <t>خالدة</t>
  </si>
  <si>
    <t>عائشة</t>
  </si>
  <si>
    <t>اسيما</t>
  </si>
  <si>
    <t>أسامة</t>
  </si>
  <si>
    <t>محمد عيسى</t>
  </si>
  <si>
    <t>خميس</t>
  </si>
  <si>
    <t>فيحاء</t>
  </si>
  <si>
    <t>اميمة</t>
  </si>
  <si>
    <t>خالد الصالح</t>
  </si>
  <si>
    <t>الطيبه</t>
  </si>
  <si>
    <t>فهمية</t>
  </si>
  <si>
    <t>سقبا</t>
  </si>
  <si>
    <t>جيرود</t>
  </si>
  <si>
    <t>رنكوس</t>
  </si>
  <si>
    <t>بقعسم</t>
  </si>
  <si>
    <t>رحيبة</t>
  </si>
  <si>
    <t>سروات</t>
  </si>
  <si>
    <t>عسال الورد</t>
  </si>
  <si>
    <t>منين</t>
  </si>
  <si>
    <t>كناكر</t>
  </si>
  <si>
    <t>خديجة</t>
  </si>
  <si>
    <t>غزلانية</t>
  </si>
  <si>
    <t>صبورة</t>
  </si>
  <si>
    <t>كليمه</t>
  </si>
  <si>
    <t>قاره</t>
  </si>
  <si>
    <t>عرنة</t>
  </si>
  <si>
    <t xml:space="preserve">فاطمه </t>
  </si>
  <si>
    <t>راس المعرة</t>
  </si>
  <si>
    <t>الرحيبة</t>
  </si>
  <si>
    <t>حجيره</t>
  </si>
  <si>
    <t>شفيق</t>
  </si>
  <si>
    <t>نايفة</t>
  </si>
  <si>
    <t>جسرين</t>
  </si>
  <si>
    <t>راغدة</t>
  </si>
  <si>
    <t>القامشلي</t>
  </si>
  <si>
    <t>احمد المصري</t>
  </si>
  <si>
    <t>جميلة</t>
  </si>
  <si>
    <t xml:space="preserve">امنه </t>
  </si>
  <si>
    <t xml:space="preserve">فاديه </t>
  </si>
  <si>
    <t xml:space="preserve">حرستا </t>
  </si>
  <si>
    <t>عمر العلي</t>
  </si>
  <si>
    <t xml:space="preserve">مها </t>
  </si>
  <si>
    <t xml:space="preserve">احمد </t>
  </si>
  <si>
    <t xml:space="preserve">طرطوس </t>
  </si>
  <si>
    <t>صافيتا</t>
  </si>
  <si>
    <t xml:space="preserve">ابراهيم </t>
  </si>
  <si>
    <t>خيرية</t>
  </si>
  <si>
    <t>آمنة</t>
  </si>
  <si>
    <t>الفصل الأول 2018-2019</t>
  </si>
  <si>
    <t>الفصل الثاني 2018-2019</t>
  </si>
  <si>
    <t>الفصل الأول 2019-2020</t>
  </si>
  <si>
    <t>الفصل الثاني 2020-2021</t>
  </si>
  <si>
    <t>أساسيات الإدارة</t>
  </si>
  <si>
    <t xml:space="preserve">مبادئ التمويل والاستثمار </t>
  </si>
  <si>
    <t>التحليل الجزئي</t>
  </si>
  <si>
    <t>مبادئ الاحصاء</t>
  </si>
  <si>
    <t xml:space="preserve">المحاسبة المالية </t>
  </si>
  <si>
    <t>لغة أعمال 1</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</si>
  <si>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</si>
  <si>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</si>
  <si>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</si>
  <si>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</si>
  <si>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</si>
  <si>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</si>
  <si>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</si>
  <si>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</si>
  <si>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</si>
  <si>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</si>
  <si>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</si>
  <si>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</si>
  <si>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</si>
  <si>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</si>
  <si>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</si>
  <si>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</si>
  <si>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</si>
  <si>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</si>
  <si>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</si>
  <si>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</si>
  <si>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</si>
  <si>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</si>
  <si>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</si>
  <si>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</si>
  <si>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</si>
  <si>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</si>
  <si>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</si>
  <si>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</si>
  <si>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</si>
  <si>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</si>
  <si>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</si>
  <si>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</si>
  <si>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</si>
  <si>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</si>
  <si>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</si>
  <si>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</si>
  <si>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</si>
  <si>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</si>
  <si>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</si>
  <si>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</si>
  <si>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</si>
  <si>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الرابعة</t>
  </si>
  <si>
    <t>الرابعة حديث</t>
  </si>
  <si>
    <t xml:space="preserve">محمد طاهر رباحه </t>
  </si>
  <si>
    <t>نانسي الحداد</t>
  </si>
  <si>
    <t xml:space="preserve">ماريا ختير </t>
  </si>
  <si>
    <t>احلام السمال</t>
  </si>
  <si>
    <t>احمد السليمان</t>
  </si>
  <si>
    <t>احمد العلان</t>
  </si>
  <si>
    <t>اسراء الاخرس</t>
  </si>
  <si>
    <t>اسماء حمود</t>
  </si>
  <si>
    <t>الاء الزرعي</t>
  </si>
  <si>
    <t>الاء جاموس</t>
  </si>
  <si>
    <t>الاء خباز</t>
  </si>
  <si>
    <t>الاء ظريفه</t>
  </si>
  <si>
    <t>الاء ملاك</t>
  </si>
  <si>
    <t>اماني عاشور</t>
  </si>
  <si>
    <t>امينه المحمد</t>
  </si>
  <si>
    <t>اناس جظة</t>
  </si>
  <si>
    <t>ايات الصيادي</t>
  </si>
  <si>
    <t>ايمان خرفان</t>
  </si>
  <si>
    <t>ايمان مقلد</t>
  </si>
  <si>
    <t>ايمن صقر</t>
  </si>
  <si>
    <t>ايمن معروف</t>
  </si>
  <si>
    <t>ايه جمول</t>
  </si>
  <si>
    <t>آلاء زيناتي</t>
  </si>
  <si>
    <t>بشرى القابقلي</t>
  </si>
  <si>
    <t>بشير سنطيحه</t>
  </si>
  <si>
    <t>بلسم صقور</t>
  </si>
  <si>
    <t>ثائر السكاف</t>
  </si>
  <si>
    <t>جودي بزره</t>
  </si>
  <si>
    <t>جيلان سيدو</t>
  </si>
  <si>
    <t>حمده الحاج</t>
  </si>
  <si>
    <t>خالد الشرقي</t>
  </si>
  <si>
    <t>خلود باكير</t>
  </si>
  <si>
    <t>خلود زهرية</t>
  </si>
  <si>
    <t>خليل شمس الدين</t>
  </si>
  <si>
    <t>دانه العودي</t>
  </si>
  <si>
    <t>دعاء حسبي</t>
  </si>
  <si>
    <t>راما ابو حمره</t>
  </si>
  <si>
    <t>راما ابوليث</t>
  </si>
  <si>
    <t>رائد الخضور</t>
  </si>
  <si>
    <t>رائد الرفاعي</t>
  </si>
  <si>
    <t>ربا الشبقي</t>
  </si>
  <si>
    <t>رشا كريدي</t>
  </si>
  <si>
    <t>رندة عماوي</t>
  </si>
  <si>
    <t>رنيم حوا</t>
  </si>
  <si>
    <t>رهف الحجه</t>
  </si>
  <si>
    <t>رهف الحرستاني</t>
  </si>
  <si>
    <t>رهف الطوطو</t>
  </si>
  <si>
    <t>روان كوسا</t>
  </si>
  <si>
    <t>روضه عليشه</t>
  </si>
  <si>
    <t>رؤى البرقاوي الحنبلي</t>
  </si>
  <si>
    <t>ريم السقباني</t>
  </si>
  <si>
    <t>ريمه عبداللطيف</t>
  </si>
  <si>
    <t>ساره القواص</t>
  </si>
  <si>
    <t>ساره المغربي</t>
  </si>
  <si>
    <t>ساره مرعي</t>
  </si>
  <si>
    <t>ساميه ريا</t>
  </si>
  <si>
    <t>سلوى سيف</t>
  </si>
  <si>
    <t>سمر الشويكي</t>
  </si>
  <si>
    <t>سناء الخياط</t>
  </si>
  <si>
    <t>سوزان صافيا</t>
  </si>
  <si>
    <t>صفا المحمود</t>
  </si>
  <si>
    <t>صفاء محي الدين</t>
  </si>
  <si>
    <t>عبد العزيز كنعان</t>
  </si>
  <si>
    <t>عبدالرحمن الشوامره</t>
  </si>
  <si>
    <t>عبده عربش</t>
  </si>
  <si>
    <t>عبير شماع</t>
  </si>
  <si>
    <t>عبير عموره</t>
  </si>
  <si>
    <t>علا تركيه</t>
  </si>
  <si>
    <t>علاء الدبيسي</t>
  </si>
  <si>
    <t>علاء شقير</t>
  </si>
  <si>
    <t>علي ميهوب</t>
  </si>
  <si>
    <t>علياء الحاج</t>
  </si>
  <si>
    <t>عهد محمد</t>
  </si>
  <si>
    <t>فاتن ديبو</t>
  </si>
  <si>
    <t>فارس المحمد</t>
  </si>
  <si>
    <t>فرح شيخ الحاره</t>
  </si>
  <si>
    <t>قمر زعتري</t>
  </si>
  <si>
    <t>كاترين شطه</t>
  </si>
  <si>
    <t>لمى بكرو</t>
  </si>
  <si>
    <t>لمى حيفاوي</t>
  </si>
  <si>
    <t>لينا حرش</t>
  </si>
  <si>
    <t>ماريا سعاده</t>
  </si>
  <si>
    <t>مجد دربيكه</t>
  </si>
  <si>
    <t>محمد حسن الرواس</t>
  </si>
  <si>
    <t>محمد حسون</t>
  </si>
  <si>
    <t>محمد زرزور</t>
  </si>
  <si>
    <t>محمد علاء الدين الحموي</t>
  </si>
  <si>
    <t>محمد فادي دمشقي</t>
  </si>
  <si>
    <t>مروة كتب</t>
  </si>
  <si>
    <t>مروه البارودي</t>
  </si>
  <si>
    <t>مصعب سواده</t>
  </si>
  <si>
    <t>ملهم الصدير</t>
  </si>
  <si>
    <t>مهند الدريز</t>
  </si>
  <si>
    <t>موسى المسعود</t>
  </si>
  <si>
    <t>ميخائيل ابو عسلي</t>
  </si>
  <si>
    <t>نغم عثمان</t>
  </si>
  <si>
    <t>نورالهدى شباط</t>
  </si>
  <si>
    <t>هاني العقاد</t>
  </si>
  <si>
    <t>هبه تيناوي</t>
  </si>
  <si>
    <t>هبه جوبان</t>
  </si>
  <si>
    <t>هناء سكري</t>
  </si>
  <si>
    <t>يارا محمد</t>
  </si>
  <si>
    <t>يسرى حشيش</t>
  </si>
  <si>
    <t>يعرب زاهر</t>
  </si>
  <si>
    <t>امجد شبعاني</t>
  </si>
  <si>
    <t>أسماء عتمه</t>
  </si>
  <si>
    <t>دينا العبد العزيز</t>
  </si>
  <si>
    <t>ريم الجعفري</t>
  </si>
  <si>
    <t>عيسى عوض</t>
  </si>
  <si>
    <t>فراس صقر</t>
  </si>
  <si>
    <t>لينا البابا</t>
  </si>
  <si>
    <t>نجوى عبيد</t>
  </si>
  <si>
    <t>هدى الحمصي</t>
  </si>
  <si>
    <t>هزار يازجي</t>
  </si>
  <si>
    <t>غيث البزال</t>
  </si>
  <si>
    <t>احلام الحريري</t>
  </si>
  <si>
    <t>احمد صوان</t>
  </si>
  <si>
    <t>احمد عيد</t>
  </si>
  <si>
    <t>احمد نوفل</t>
  </si>
  <si>
    <t>اريج ابراهيم</t>
  </si>
  <si>
    <t>اسماء الشريف</t>
  </si>
  <si>
    <t>اكرم الجردي</t>
  </si>
  <si>
    <t>الهام الفقسه</t>
  </si>
  <si>
    <t>امل خضور</t>
  </si>
  <si>
    <t>آيات العاصي</t>
  </si>
  <si>
    <t>بسما علي</t>
  </si>
  <si>
    <t>بيان المناصفي</t>
  </si>
  <si>
    <t>تغريد صالح</t>
  </si>
  <si>
    <t>حاتم فخر الدين الشعراني</t>
  </si>
  <si>
    <t>حنان صقر</t>
  </si>
  <si>
    <t>حنين الجهماني</t>
  </si>
  <si>
    <t>حيدره عيسى</t>
  </si>
  <si>
    <t>دانيا الحمصي</t>
  </si>
  <si>
    <t>دعاء الحسين</t>
  </si>
  <si>
    <t>ديانا استيفاني خداج</t>
  </si>
  <si>
    <t>رانيا طير</t>
  </si>
  <si>
    <t>ربيع كريدي</t>
  </si>
  <si>
    <t>رزان الفتال</t>
  </si>
  <si>
    <t>رهف الشعبان</t>
  </si>
  <si>
    <t>ريم الاشكي</t>
  </si>
  <si>
    <t>ساره حمود</t>
  </si>
  <si>
    <t>سعيد عبد الحق</t>
  </si>
  <si>
    <t>سهام القادرى</t>
  </si>
  <si>
    <t>شيماء رشيد</t>
  </si>
  <si>
    <t>عائشه الشالط</t>
  </si>
  <si>
    <t>فاطمه القادري</t>
  </si>
  <si>
    <t>فايده الشنواني</t>
  </si>
  <si>
    <t>فراس برهوم</t>
  </si>
  <si>
    <t>فلك اسماعيل</t>
  </si>
  <si>
    <t>محمد العمر</t>
  </si>
  <si>
    <t>محمد اياد الجاويش</t>
  </si>
  <si>
    <t>مرام ابو كلام</t>
  </si>
  <si>
    <t>مرح الفلاح</t>
  </si>
  <si>
    <t>مروه الهندي</t>
  </si>
  <si>
    <t>معتز العرند</t>
  </si>
  <si>
    <t>ناهد هيفا</t>
  </si>
  <si>
    <t>نغم الشيخ</t>
  </si>
  <si>
    <t>نور الاسطواني</t>
  </si>
  <si>
    <t>نور حبوب</t>
  </si>
  <si>
    <t>هبه حنن</t>
  </si>
  <si>
    <t>وائل قرطاس</t>
  </si>
  <si>
    <t>ولاء طري</t>
  </si>
  <si>
    <t>ياسمين شلغين</t>
  </si>
  <si>
    <t>يزن درويش</t>
  </si>
  <si>
    <t>امجد عرابي</t>
  </si>
  <si>
    <t>داليا الباشا</t>
  </si>
  <si>
    <t>روضه سيروان</t>
  </si>
  <si>
    <t>نور الهدى مقيد</t>
  </si>
  <si>
    <t>هدى المدني</t>
  </si>
  <si>
    <t>هزار العلي</t>
  </si>
  <si>
    <t>هيام الدبس</t>
  </si>
  <si>
    <t>احمد كواكه</t>
  </si>
  <si>
    <t>حنان الحصوة</t>
  </si>
  <si>
    <t xml:space="preserve">عماد الدين </t>
  </si>
  <si>
    <t xml:space="preserve">عائشه </t>
  </si>
  <si>
    <t>بندر</t>
  </si>
  <si>
    <t>جانيت حداد</t>
  </si>
  <si>
    <t xml:space="preserve">اسماء </t>
  </si>
  <si>
    <t>محمد مصباح</t>
  </si>
  <si>
    <t>نبع الصخر</t>
  </si>
  <si>
    <t>عزيزة</t>
  </si>
  <si>
    <t>اوديت</t>
  </si>
  <si>
    <t>جباتا الخشب</t>
  </si>
  <si>
    <t>دره</t>
  </si>
  <si>
    <t>رحمة</t>
  </si>
  <si>
    <t xml:space="preserve">سهام </t>
  </si>
  <si>
    <t>خان الشيح</t>
  </si>
  <si>
    <t>زكية</t>
  </si>
  <si>
    <t>رضوة</t>
  </si>
  <si>
    <t>هيلا</t>
  </si>
  <si>
    <t>شريف</t>
  </si>
  <si>
    <t>زلفه</t>
  </si>
  <si>
    <t>بيطارية</t>
  </si>
  <si>
    <t>فيضه</t>
  </si>
  <si>
    <t>زهر</t>
  </si>
  <si>
    <t>احمد رضوان</t>
  </si>
  <si>
    <t>فهميه</t>
  </si>
  <si>
    <t>نادية</t>
  </si>
  <si>
    <t xml:space="preserve">سوسن </t>
  </si>
  <si>
    <t>وضاح</t>
  </si>
  <si>
    <t>عربيه</t>
  </si>
  <si>
    <t xml:space="preserve">رياض </t>
  </si>
  <si>
    <t>جودات</t>
  </si>
  <si>
    <t>راس قلوريه</t>
  </si>
  <si>
    <t>اصطلاح</t>
  </si>
  <si>
    <t>عفرين</t>
  </si>
  <si>
    <t>حفيظه</t>
  </si>
  <si>
    <t xml:space="preserve">حلب </t>
  </si>
  <si>
    <t>اسعاف</t>
  </si>
  <si>
    <t>فزه</t>
  </si>
  <si>
    <t xml:space="preserve">فايزة </t>
  </si>
  <si>
    <t>منيا</t>
  </si>
  <si>
    <t>نجيب</t>
  </si>
  <si>
    <t>خورفكان</t>
  </si>
  <si>
    <t>معلولا</t>
  </si>
  <si>
    <t xml:space="preserve">محمد سعيد </t>
  </si>
  <si>
    <t>مياسه</t>
  </si>
  <si>
    <t>ديرالزور</t>
  </si>
  <si>
    <t>بستان الحمام</t>
  </si>
  <si>
    <t>الحميري</t>
  </si>
  <si>
    <t xml:space="preserve">محي الدين </t>
  </si>
  <si>
    <t>جمال الدين</t>
  </si>
  <si>
    <t>فائده</t>
  </si>
  <si>
    <t>احمد مرهف</t>
  </si>
  <si>
    <t>ضحى</t>
  </si>
  <si>
    <t xml:space="preserve">انخل </t>
  </si>
  <si>
    <t>صياح</t>
  </si>
  <si>
    <t xml:space="preserve">مريم </t>
  </si>
  <si>
    <t>محمد طارق</t>
  </si>
  <si>
    <t>عبدالستار</t>
  </si>
  <si>
    <t>تحسين</t>
  </si>
  <si>
    <t>غانم</t>
  </si>
  <si>
    <t>البصيره</t>
  </si>
  <si>
    <t>أماني بوظو</t>
  </si>
  <si>
    <t xml:space="preserve">عبدو </t>
  </si>
  <si>
    <t xml:space="preserve">امنة </t>
  </si>
  <si>
    <t xml:space="preserve">مازن </t>
  </si>
  <si>
    <t>حميدة</t>
  </si>
  <si>
    <t>الصورة</t>
  </si>
  <si>
    <t>صويلح</t>
  </si>
  <si>
    <t>سرور</t>
  </si>
  <si>
    <t>وجيهه</t>
  </si>
  <si>
    <t xml:space="preserve">فايز </t>
  </si>
  <si>
    <t>ينال</t>
  </si>
  <si>
    <t>سلحب</t>
  </si>
  <si>
    <t>رسلان</t>
  </si>
  <si>
    <t xml:space="preserve">زينب </t>
  </si>
  <si>
    <t>العزيزية</t>
  </si>
  <si>
    <t xml:space="preserve">انعام </t>
  </si>
  <si>
    <t>عبد الحفيظ</t>
  </si>
  <si>
    <t xml:space="preserve">فراس </t>
  </si>
  <si>
    <t>ممتاز</t>
  </si>
  <si>
    <t>رائدة</t>
  </si>
  <si>
    <t>مطانيوس</t>
  </si>
  <si>
    <t xml:space="preserve">زياد </t>
  </si>
  <si>
    <t>رشديه</t>
  </si>
  <si>
    <t>أسعد</t>
  </si>
  <si>
    <t>ريف دمسق _ صيدنايا</t>
  </si>
  <si>
    <t>محمد انيس</t>
  </si>
  <si>
    <t>ايناس</t>
  </si>
  <si>
    <t xml:space="preserve">زبيدة </t>
  </si>
  <si>
    <t>مكرم</t>
  </si>
  <si>
    <t xml:space="preserve">سوزان </t>
  </si>
  <si>
    <t>عبد الرخمن</t>
  </si>
  <si>
    <t>حمورة</t>
  </si>
  <si>
    <t xml:space="preserve">ياسين </t>
  </si>
  <si>
    <t xml:space="preserve">نصر الدين </t>
  </si>
  <si>
    <t xml:space="preserve">سامر </t>
  </si>
  <si>
    <t>طرابلس</t>
  </si>
  <si>
    <t xml:space="preserve">محمود </t>
  </si>
  <si>
    <t xml:space="preserve">نجوى </t>
  </si>
  <si>
    <t>حروبي</t>
  </si>
  <si>
    <t>دبلان</t>
  </si>
  <si>
    <t xml:space="preserve">كميل </t>
  </si>
  <si>
    <t xml:space="preserve">أليسه </t>
  </si>
  <si>
    <t xml:space="preserve">حينه </t>
  </si>
  <si>
    <t>مريمين</t>
  </si>
  <si>
    <t>روضة</t>
  </si>
  <si>
    <t>محمد فواز</t>
  </si>
  <si>
    <t>جوزيف</t>
  </si>
  <si>
    <t>عباس</t>
  </si>
  <si>
    <t>محمد رشيد</t>
  </si>
  <si>
    <t>هجين</t>
  </si>
  <si>
    <t>مرزوق</t>
  </si>
  <si>
    <t>بديعة</t>
  </si>
  <si>
    <t xml:space="preserve">بهيه </t>
  </si>
  <si>
    <t xml:space="preserve">فاطمة </t>
  </si>
  <si>
    <t>صبا</t>
  </si>
  <si>
    <t xml:space="preserve">سمير </t>
  </si>
  <si>
    <t>سامية</t>
  </si>
  <si>
    <t>صباح ابو شامه</t>
  </si>
  <si>
    <t>زاهده</t>
  </si>
  <si>
    <t>معضاد</t>
  </si>
  <si>
    <t>محمد صبحي</t>
  </si>
  <si>
    <t xml:space="preserve">سهير </t>
  </si>
  <si>
    <t>محمد اديب</t>
  </si>
  <si>
    <t xml:space="preserve">وفاء </t>
  </si>
  <si>
    <t>الفقيع</t>
  </si>
  <si>
    <t xml:space="preserve">عدنان </t>
  </si>
  <si>
    <t xml:space="preserve">حورية </t>
  </si>
  <si>
    <t>بربهان</t>
  </si>
  <si>
    <t>مضر</t>
  </si>
  <si>
    <t>بدرية</t>
  </si>
  <si>
    <t xml:space="preserve">بدر </t>
  </si>
  <si>
    <t>عواد</t>
  </si>
  <si>
    <t xml:space="preserve">عيسى </t>
  </si>
  <si>
    <t>محمد زكريا</t>
  </si>
  <si>
    <t>ركان</t>
  </si>
  <si>
    <t xml:space="preserve">شيرين </t>
  </si>
  <si>
    <t>بهاء</t>
  </si>
  <si>
    <t xml:space="preserve">خالد </t>
  </si>
  <si>
    <t xml:space="preserve">يحيى </t>
  </si>
  <si>
    <t xml:space="preserve">سمر </t>
  </si>
  <si>
    <t>فنزويلا مركابيو</t>
  </si>
  <si>
    <t>محمد هاشم</t>
  </si>
  <si>
    <t>محمد عبد السلام</t>
  </si>
  <si>
    <t>جومانه</t>
  </si>
  <si>
    <t>معضمية الشام</t>
  </si>
  <si>
    <t xml:space="preserve">اسماعيل </t>
  </si>
  <si>
    <t>نامر</t>
  </si>
  <si>
    <t>جسر الشغور</t>
  </si>
  <si>
    <t>سعدو</t>
  </si>
  <si>
    <t>كبريه</t>
  </si>
  <si>
    <t>ايفون</t>
  </si>
  <si>
    <t>منبج</t>
  </si>
  <si>
    <t xml:space="preserve">منير </t>
  </si>
  <si>
    <t>قنوع</t>
  </si>
  <si>
    <t>بيتما</t>
  </si>
  <si>
    <t>نهيدا</t>
  </si>
  <si>
    <t>عبد الحليم</t>
  </si>
  <si>
    <t>ليزا</t>
  </si>
  <si>
    <t xml:space="preserve">صباح </t>
  </si>
  <si>
    <t xml:space="preserve">سليمان </t>
  </si>
  <si>
    <t>مكية</t>
  </si>
  <si>
    <t>شادية</t>
  </si>
  <si>
    <t>عارفه</t>
  </si>
  <si>
    <t>سجيعه</t>
  </si>
  <si>
    <t>منتزه</t>
  </si>
  <si>
    <t>نظام</t>
  </si>
  <si>
    <t>أدهم</t>
  </si>
  <si>
    <t>ثادق</t>
  </si>
  <si>
    <t>هبة</t>
  </si>
  <si>
    <t>صناعة</t>
  </si>
  <si>
    <t>أدبي</t>
  </si>
  <si>
    <t>فنون نسوية</t>
  </si>
  <si>
    <t>بيطرية</t>
  </si>
  <si>
    <t>رويسة القارح</t>
  </si>
  <si>
    <t>الكسوه</t>
  </si>
  <si>
    <t>ام الطيور</t>
  </si>
  <si>
    <t>الجبه</t>
  </si>
  <si>
    <t>عبريتا</t>
  </si>
  <si>
    <t>القلع</t>
  </si>
  <si>
    <t>زراعية</t>
  </si>
  <si>
    <t xml:space="preserve">جرمانا </t>
  </si>
  <si>
    <t xml:space="preserve">هدى </t>
  </si>
  <si>
    <t xml:space="preserve">معرة النعمان </t>
  </si>
  <si>
    <t>رئيف</t>
  </si>
  <si>
    <t>رائف</t>
  </si>
  <si>
    <t xml:space="preserve">حرستا البصل </t>
  </si>
  <si>
    <t>البركه</t>
  </si>
  <si>
    <t>الامارات</t>
  </si>
  <si>
    <t>مساكن دوما</t>
  </si>
  <si>
    <t xml:space="preserve">احسان </t>
  </si>
  <si>
    <t/>
  </si>
  <si>
    <t>وزيره</t>
  </si>
  <si>
    <t>حمدان</t>
  </si>
  <si>
    <t xml:space="preserve">حيدره حسن </t>
  </si>
  <si>
    <t>دعاء ايزولي</t>
  </si>
  <si>
    <t>ربيع عثمان</t>
  </si>
  <si>
    <t>ريم شهيب</t>
  </si>
  <si>
    <t>شروق الجبر</t>
  </si>
  <si>
    <t>شروق عبود</t>
  </si>
  <si>
    <t xml:space="preserve">عبد الناصر عرفات </t>
  </si>
  <si>
    <t>محمد ايهم ابو البرغل</t>
  </si>
  <si>
    <t>محمد سامي الطباع</t>
  </si>
  <si>
    <t xml:space="preserve">نجلاء الجوجو </t>
  </si>
  <si>
    <t>نور عايش</t>
  </si>
  <si>
    <t>نور يونس</t>
  </si>
  <si>
    <t>نورا الحرفوش</t>
  </si>
  <si>
    <t xml:space="preserve">هلا بشبش </t>
  </si>
  <si>
    <t xml:space="preserve">هيا سراج الدين </t>
  </si>
  <si>
    <t xml:space="preserve">وسيم بدور </t>
  </si>
  <si>
    <t xml:space="preserve">باسل عوده </t>
  </si>
  <si>
    <t xml:space="preserve">فراس البزرة </t>
  </si>
  <si>
    <t xml:space="preserve">لارا كاباديان </t>
  </si>
  <si>
    <t>لينا اليونس</t>
  </si>
  <si>
    <t>محمد علي غباش</t>
  </si>
  <si>
    <t>محمود الحلبي</t>
  </si>
  <si>
    <t>مرام محمد</t>
  </si>
  <si>
    <t>ملك جمال</t>
  </si>
  <si>
    <t xml:space="preserve">ألين عازر </t>
  </si>
  <si>
    <t>علا ابوزخم</t>
  </si>
  <si>
    <t>ايمن كنج</t>
  </si>
  <si>
    <t>رنيم اسماعيل</t>
  </si>
  <si>
    <t xml:space="preserve">روضه شيخ نجيب </t>
  </si>
  <si>
    <t xml:space="preserve">ريتا يوسف </t>
  </si>
  <si>
    <t>زهور كنعان</t>
  </si>
  <si>
    <t>سلام ضميريه</t>
  </si>
  <si>
    <t>عبد الغني الحمصي</t>
  </si>
  <si>
    <t xml:space="preserve">محمد الحداد </t>
  </si>
  <si>
    <t>محمد الصليبي</t>
  </si>
  <si>
    <t>محمد بدر القمحه</t>
  </si>
  <si>
    <t>محمود ابراهيم</t>
  </si>
  <si>
    <t>وسام العلي</t>
  </si>
  <si>
    <t>علاء غزالي</t>
  </si>
  <si>
    <t xml:space="preserve">ألاء الدايه فواز </t>
  </si>
  <si>
    <t>ثناء جبور</t>
  </si>
  <si>
    <t>حسن غالي</t>
  </si>
  <si>
    <t>رقيا حمدان</t>
  </si>
  <si>
    <t>سامر خليل</t>
  </si>
  <si>
    <t>سلطان الصويص</t>
  </si>
  <si>
    <t>سومر المحرز</t>
  </si>
  <si>
    <t xml:space="preserve">طوني باظه  </t>
  </si>
  <si>
    <t>عبد الكريم سفر</t>
  </si>
  <si>
    <t>علاء العابد</t>
  </si>
  <si>
    <t xml:space="preserve">مؤيد عزيزية </t>
  </si>
  <si>
    <t>محمد اويس كيفو</t>
  </si>
  <si>
    <t>محمد أيمن شيخ الأرض</t>
  </si>
  <si>
    <t xml:space="preserve">هبه دياب </t>
  </si>
  <si>
    <t>يزن صالح</t>
  </si>
  <si>
    <t>احمد طلب</t>
  </si>
  <si>
    <t>اسماء رسلان</t>
  </si>
  <si>
    <t>أحمد الدوبه</t>
  </si>
  <si>
    <t>احمد جهان</t>
  </si>
  <si>
    <t>امجد القربي</t>
  </si>
  <si>
    <t>انس رمضان</t>
  </si>
  <si>
    <t>حسن العال</t>
  </si>
  <si>
    <t>حمده خلوف</t>
  </si>
  <si>
    <t>حنين زغيب</t>
  </si>
  <si>
    <t>خالد عبد العزيز حجو</t>
  </si>
  <si>
    <t>خلود بيطار</t>
  </si>
  <si>
    <t xml:space="preserve">دعاء النابلسي </t>
  </si>
  <si>
    <t xml:space="preserve">ربى الحلبي </t>
  </si>
  <si>
    <t>رهف النفره</t>
  </si>
  <si>
    <t>روان نداف</t>
  </si>
  <si>
    <t xml:space="preserve">روجين الأيوبي </t>
  </si>
  <si>
    <t>ظافر غالي</t>
  </si>
  <si>
    <t>عامر الدباس</t>
  </si>
  <si>
    <t>عبد الهادي السيد</t>
  </si>
  <si>
    <t>عمار آفه دار</t>
  </si>
  <si>
    <t>عهد حقوق</t>
  </si>
  <si>
    <t>فداء عبود</t>
  </si>
  <si>
    <t>ليث الجمال</t>
  </si>
  <si>
    <t>مالك سليمان</t>
  </si>
  <si>
    <t>محمد حداد</t>
  </si>
  <si>
    <t xml:space="preserve">محمد خالد الوني </t>
  </si>
  <si>
    <t>محمد سعود</t>
  </si>
  <si>
    <t>محمد ضميريه</t>
  </si>
  <si>
    <t>محمد غنام</t>
  </si>
  <si>
    <t>محمد فراس بعلبكي</t>
  </si>
  <si>
    <t>محمد قريشي</t>
  </si>
  <si>
    <t>محمد قصقص</t>
  </si>
  <si>
    <t>محمد باسل الحمصي الطويل</t>
  </si>
  <si>
    <t>مزنه عبيد</t>
  </si>
  <si>
    <t>ميرنا عبد الحي</t>
  </si>
  <si>
    <t>نالين احمد</t>
  </si>
  <si>
    <t>نغم ضو</t>
  </si>
  <si>
    <t>ولاء بكر الشمري</t>
  </si>
  <si>
    <t>يسرى الحماده</t>
  </si>
  <si>
    <t>سهر عرموش</t>
  </si>
  <si>
    <t>محمد سليمان خالد</t>
  </si>
  <si>
    <t>محمد عمرو الطحان الزعيم</t>
  </si>
  <si>
    <t>يحيى الشيخ</t>
  </si>
  <si>
    <t>ابي الحق العلي</t>
  </si>
  <si>
    <t>احلام موسى</t>
  </si>
  <si>
    <t xml:space="preserve">احمد الاحمد </t>
  </si>
  <si>
    <t>احمد جوجه</t>
  </si>
  <si>
    <t>أسامة خشيفاتي</t>
  </si>
  <si>
    <t>اسامه نجار</t>
  </si>
  <si>
    <t>اسراء الصفدي</t>
  </si>
  <si>
    <t>أصيل فراج الشوفي</t>
  </si>
  <si>
    <t>اكرام العزي</t>
  </si>
  <si>
    <t>آلاء الصعيدي</t>
  </si>
  <si>
    <t>الاء النحلاوي</t>
  </si>
  <si>
    <t>آلاء فاضل</t>
  </si>
  <si>
    <t>الياس طنوس</t>
  </si>
  <si>
    <t xml:space="preserve">امل المصري </t>
  </si>
  <si>
    <t>أميرة كمال</t>
  </si>
  <si>
    <t>انس حماده</t>
  </si>
  <si>
    <t>انس صفدي</t>
  </si>
  <si>
    <t xml:space="preserve">انوار العلبي </t>
  </si>
  <si>
    <t xml:space="preserve">بشر شموط </t>
  </si>
  <si>
    <t>بيان لالا</t>
  </si>
  <si>
    <t>تقى طيان</t>
  </si>
  <si>
    <t>حامد المحمد</t>
  </si>
  <si>
    <t>حسن العثمان</t>
  </si>
  <si>
    <t>حنان شاهين</t>
  </si>
  <si>
    <t>حورية يونس</t>
  </si>
  <si>
    <t>خالد الخضر</t>
  </si>
  <si>
    <t>خالد بكري</t>
  </si>
  <si>
    <t>خديجة حاج جمعه</t>
  </si>
  <si>
    <t>خلود حلوم</t>
  </si>
  <si>
    <t>خلود صادق</t>
  </si>
  <si>
    <t>دانة حوراني</t>
  </si>
  <si>
    <t>دانيه قسطي</t>
  </si>
  <si>
    <t xml:space="preserve">دعاء عميره </t>
  </si>
  <si>
    <t>رامه كلثوم</t>
  </si>
  <si>
    <t>رزان طعمه</t>
  </si>
  <si>
    <t>رضا الرضا</t>
  </si>
  <si>
    <t>رقيه علي</t>
  </si>
  <si>
    <t>رهف الدروبي</t>
  </si>
  <si>
    <t>روان الامعري</t>
  </si>
  <si>
    <t>ريم هيفا</t>
  </si>
  <si>
    <t>زينب المغربي</t>
  </si>
  <si>
    <t>زينب خضور</t>
  </si>
  <si>
    <t>سامر تركماني</t>
  </si>
  <si>
    <t xml:space="preserve">سعيد احمد الحسن </t>
  </si>
  <si>
    <t>سماح بدور</t>
  </si>
  <si>
    <t>سماح طالب</t>
  </si>
  <si>
    <t>سنا البعلي</t>
  </si>
  <si>
    <t>سهام يازجي</t>
  </si>
  <si>
    <t xml:space="preserve">سوسن العنيزان </t>
  </si>
  <si>
    <t>شروق المصري</t>
  </si>
  <si>
    <t xml:space="preserve">عبد الرحمن المصري </t>
  </si>
  <si>
    <t>عبد الله شندوبه</t>
  </si>
  <si>
    <t>عبد الله عاجي</t>
  </si>
  <si>
    <t>عبد الله موسى</t>
  </si>
  <si>
    <t>عبده زيتون</t>
  </si>
  <si>
    <t>عبير ناجي</t>
  </si>
  <si>
    <t>عصام دقماق</t>
  </si>
  <si>
    <t>عفراء غنام</t>
  </si>
  <si>
    <t>علي ابو خشيت</t>
  </si>
  <si>
    <t>علياء يونس</t>
  </si>
  <si>
    <t>غدير الشيخ</t>
  </si>
  <si>
    <t>غنى ابو جيب</t>
  </si>
  <si>
    <t xml:space="preserve">غيث الحجة </t>
  </si>
  <si>
    <t>فداء بريك</t>
  </si>
  <si>
    <t>كنانة نجار</t>
  </si>
  <si>
    <t xml:space="preserve">لبنى كردي </t>
  </si>
  <si>
    <t>لقمان الاحمد</t>
  </si>
  <si>
    <t>لمى الهيجاني</t>
  </si>
  <si>
    <t>محمد الحميدي</t>
  </si>
  <si>
    <t>محمد تمام العمر</t>
  </si>
  <si>
    <t xml:space="preserve">محمدحسام بكوره </t>
  </si>
  <si>
    <t>محمد حسان القج</t>
  </si>
  <si>
    <t>محمد طارق البرني</t>
  </si>
  <si>
    <t>محمد طارق الخباز</t>
  </si>
  <si>
    <t xml:space="preserve">محمد فهد سليم </t>
  </si>
  <si>
    <t>محمد مروان طرحها</t>
  </si>
  <si>
    <t>محمد معروف</t>
  </si>
  <si>
    <t>محمد هاني رستم</t>
  </si>
  <si>
    <t>مرح العش</t>
  </si>
  <si>
    <t>مروة زباد</t>
  </si>
  <si>
    <t>معاذ ابو ضاهر</t>
  </si>
  <si>
    <t>منار انس</t>
  </si>
  <si>
    <t>منتصر العسل</t>
  </si>
  <si>
    <t>مها نجار</t>
  </si>
  <si>
    <t>مهند شرشار</t>
  </si>
  <si>
    <t>موسى احدب</t>
  </si>
  <si>
    <t>مؤمن المؤذن</t>
  </si>
  <si>
    <t>ميري جرجس</t>
  </si>
  <si>
    <t>ميس بوكا</t>
  </si>
  <si>
    <t>ميسم سلامه</t>
  </si>
  <si>
    <t xml:space="preserve">ميسم قطيفاني </t>
  </si>
  <si>
    <t xml:space="preserve">ميسون علي رجب </t>
  </si>
  <si>
    <t>ناجي ابراهيم</t>
  </si>
  <si>
    <t>نذير ابو النصر</t>
  </si>
  <si>
    <t>نور الدين رجب</t>
  </si>
  <si>
    <t>هادي عمار</t>
  </si>
  <si>
    <t>هاديه غداره</t>
  </si>
  <si>
    <t>هادية كتابة</t>
  </si>
  <si>
    <t>هبة حمدان</t>
  </si>
  <si>
    <t>هبة زاهر</t>
  </si>
  <si>
    <t>هبه البوشي</t>
  </si>
  <si>
    <t>هدى الترك</t>
  </si>
  <si>
    <t>همسه حرب</t>
  </si>
  <si>
    <t>هويدا القزحلي</t>
  </si>
  <si>
    <t>هيا الأسمر</t>
  </si>
  <si>
    <t>ورود طريش</t>
  </si>
  <si>
    <t>وزنه سكيكر</t>
  </si>
  <si>
    <t>ولاء شعبان</t>
  </si>
  <si>
    <t xml:space="preserve">يارا موشلي </t>
  </si>
  <si>
    <t>ياسر السيداه</t>
  </si>
  <si>
    <t>يمامه الحو</t>
  </si>
  <si>
    <t>الاء راضي</t>
  </si>
  <si>
    <t xml:space="preserve">حسين عثمان </t>
  </si>
  <si>
    <t>فيفيان ضومط</t>
  </si>
  <si>
    <t>محمد المحمد</t>
  </si>
  <si>
    <t xml:space="preserve">محمد صبحي التجار </t>
  </si>
  <si>
    <t>محمد ممدوح حريري</t>
  </si>
  <si>
    <t xml:space="preserve">نور درويش </t>
  </si>
  <si>
    <t>طلال زينه</t>
  </si>
  <si>
    <t>مريم ماردو</t>
  </si>
  <si>
    <t xml:space="preserve">اسراء ريحان </t>
  </si>
  <si>
    <t>رفعت حمدوني</t>
  </si>
  <si>
    <t>رنا اليبرودي</t>
  </si>
  <si>
    <t>شيرين السروجي</t>
  </si>
  <si>
    <t>شيماء كنج</t>
  </si>
  <si>
    <t>محمد وفا فحام</t>
  </si>
  <si>
    <t>هيا العنبر</t>
  </si>
  <si>
    <t>احمد الاعرج</t>
  </si>
  <si>
    <t xml:space="preserve">احمد الحامض </t>
  </si>
  <si>
    <t>احمد الحسين</t>
  </si>
  <si>
    <t>احمد تقلس</t>
  </si>
  <si>
    <t>أحمد دياب</t>
  </si>
  <si>
    <t>احمد قديح</t>
  </si>
  <si>
    <t>اريج طرابيه</t>
  </si>
  <si>
    <t>اسامه ديب</t>
  </si>
  <si>
    <t>أسامة الريابي</t>
  </si>
  <si>
    <t>اسيا الدياب</t>
  </si>
  <si>
    <t>الاء الزهري</t>
  </si>
  <si>
    <t>الاء الشيخ</t>
  </si>
  <si>
    <t>الاء العجاج</t>
  </si>
  <si>
    <t>الاء زيتون</t>
  </si>
  <si>
    <t>ألاء ضاهر</t>
  </si>
  <si>
    <t xml:space="preserve">الاميرة البتول بني ربيعة </t>
  </si>
  <si>
    <t>الياس الزغيتي</t>
  </si>
  <si>
    <t>اماني الساعور</t>
  </si>
  <si>
    <t>امجد سايس</t>
  </si>
  <si>
    <t>امل شلغين</t>
  </si>
  <si>
    <t>امل صنديج</t>
  </si>
  <si>
    <t>امل كعيكاتي</t>
  </si>
  <si>
    <t xml:space="preserve">اميمه عنقه </t>
  </si>
  <si>
    <t>اية الشيخ</t>
  </si>
  <si>
    <t>آيه مراد</t>
  </si>
  <si>
    <t>ايهم عماشة</t>
  </si>
  <si>
    <t>براء عوض</t>
  </si>
  <si>
    <t xml:space="preserve">بشار احمد </t>
  </si>
  <si>
    <t>بشار الحلبي</t>
  </si>
  <si>
    <t>جمال حمدان</t>
  </si>
  <si>
    <t>جهان التبان</t>
  </si>
  <si>
    <t>جوان الشاهين</t>
  </si>
  <si>
    <t>جودي سعد</t>
  </si>
  <si>
    <t>خديجة درويش</t>
  </si>
  <si>
    <t>دانه قطرميز</t>
  </si>
  <si>
    <t>دعاء بوتيه</t>
  </si>
  <si>
    <t>دعاء سعد</t>
  </si>
  <si>
    <t>دعاء شموط</t>
  </si>
  <si>
    <t>ديانا ملاك</t>
  </si>
  <si>
    <t>راما عمار</t>
  </si>
  <si>
    <t>رزان حماده</t>
  </si>
  <si>
    <t>رند الغبره</t>
  </si>
  <si>
    <t xml:space="preserve">روان حيدر </t>
  </si>
  <si>
    <t>ريم أبو كلام</t>
  </si>
  <si>
    <t>زهور بدور</t>
  </si>
  <si>
    <t>زينة خوري</t>
  </si>
  <si>
    <t>سحر القزق</t>
  </si>
  <si>
    <t xml:space="preserve">سماح الحتاوي </t>
  </si>
  <si>
    <t>سمر طنبري</t>
  </si>
  <si>
    <t>صبا الكنج</t>
  </si>
  <si>
    <t>صهباء الحسن</t>
  </si>
  <si>
    <t xml:space="preserve">ضحى راشحة </t>
  </si>
  <si>
    <t>عازار ابوزخم</t>
  </si>
  <si>
    <t>عاصم نور الدين</t>
  </si>
  <si>
    <t xml:space="preserve">عبد الرحمن ابو شعر </t>
  </si>
  <si>
    <t>عبد الرزاق الشيخ سليمان</t>
  </si>
  <si>
    <t>عبد العزيز السبيعي</t>
  </si>
  <si>
    <t>عبيدة صادق</t>
  </si>
  <si>
    <t xml:space="preserve">عبير بريك هندي </t>
  </si>
  <si>
    <t xml:space="preserve">عبير حيدر </t>
  </si>
  <si>
    <t>علا سلوم</t>
  </si>
  <si>
    <t>علا طري</t>
  </si>
  <si>
    <t>علاء الحرفي</t>
  </si>
  <si>
    <t>علاء قبلاوي</t>
  </si>
  <si>
    <t>عمار سلطان</t>
  </si>
  <si>
    <t>عمار فره</t>
  </si>
  <si>
    <t xml:space="preserve">عمران وانلي </t>
  </si>
  <si>
    <t>غفران السلوم</t>
  </si>
  <si>
    <t>فاديا محمود</t>
  </si>
  <si>
    <t>فاطمه الحلبي</t>
  </si>
  <si>
    <t>فايزة صبح</t>
  </si>
  <si>
    <t>قمر عقيل</t>
  </si>
  <si>
    <t>كمال قطناني</t>
  </si>
  <si>
    <t>كندا حسين</t>
  </si>
  <si>
    <t>لبيب الحلتي</t>
  </si>
  <si>
    <t>لمى صارجي</t>
  </si>
  <si>
    <t>ليالي الشوحه</t>
  </si>
  <si>
    <t>ماريان الزورق</t>
  </si>
  <si>
    <t>ماريه الحنبلي</t>
  </si>
  <si>
    <t>محمد ابو خيارة</t>
  </si>
  <si>
    <t>محمد أغيد سعدى</t>
  </si>
  <si>
    <t>محمد الاسود</t>
  </si>
  <si>
    <t>محمد السوسي</t>
  </si>
  <si>
    <t>محمد ايهاب نويلاتي</t>
  </si>
  <si>
    <t>محمد جواد</t>
  </si>
  <si>
    <t>محمد حاج علي</t>
  </si>
  <si>
    <t>محمد خير الزهر</t>
  </si>
  <si>
    <t>محمد محمود عبدلله</t>
  </si>
  <si>
    <t>محمد فاضل</t>
  </si>
  <si>
    <t xml:space="preserve">محمد معاذ ستوت </t>
  </si>
  <si>
    <t>محمد هشام شوشرة</t>
  </si>
  <si>
    <t>محمد علي قورقماز</t>
  </si>
  <si>
    <t>محمد الرهوان</t>
  </si>
  <si>
    <t xml:space="preserve">محمود العلي </t>
  </si>
  <si>
    <t>محمود الكفريني</t>
  </si>
  <si>
    <t>مرام ابراهيم</t>
  </si>
  <si>
    <t>مرح بطاح الحصني</t>
  </si>
  <si>
    <t>مروى عرنوس</t>
  </si>
  <si>
    <t>مطانس سلوم</t>
  </si>
  <si>
    <t>معاذ دعدع</t>
  </si>
  <si>
    <t>ملاك خلوف</t>
  </si>
  <si>
    <t>ملاك كيالي</t>
  </si>
  <si>
    <t>منال المعراوي</t>
  </si>
  <si>
    <t>منصور نصر</t>
  </si>
  <si>
    <t>مهنا النجار</t>
  </si>
  <si>
    <t>ناهد ظعاويط</t>
  </si>
  <si>
    <t>نزار خولي</t>
  </si>
  <si>
    <t>نورما أرخنتينا كبور</t>
  </si>
  <si>
    <t>نيروز رضا</t>
  </si>
  <si>
    <t xml:space="preserve">هبة الشربجي </t>
  </si>
  <si>
    <t xml:space="preserve">هبة الله اللبني </t>
  </si>
  <si>
    <t>وائل المحاميد</t>
  </si>
  <si>
    <t>وسام طبيخ</t>
  </si>
  <si>
    <t>وسيم صفايا</t>
  </si>
  <si>
    <t>وعد بكري</t>
  </si>
  <si>
    <t>ولاء الكيلاني</t>
  </si>
  <si>
    <t xml:space="preserve">ولاء شحادة </t>
  </si>
  <si>
    <t>ولاء شيخ اكريم</t>
  </si>
  <si>
    <t>يارا بلان</t>
  </si>
  <si>
    <t>منال امونة</t>
  </si>
  <si>
    <t xml:space="preserve">راما محمد شيخي </t>
  </si>
  <si>
    <t>يافع صالح</t>
  </si>
  <si>
    <t>لما عرابي</t>
  </si>
  <si>
    <t xml:space="preserve">ابراهيم فروج </t>
  </si>
  <si>
    <t xml:space="preserve">محمد منصور </t>
  </si>
  <si>
    <t>عبد المالك الطرشان</t>
  </si>
  <si>
    <t>محسن الرعيدي</t>
  </si>
  <si>
    <t>ابراهيم عواد</t>
  </si>
  <si>
    <t xml:space="preserve">احمد الحسن </t>
  </si>
  <si>
    <t>احمد الدغلي</t>
  </si>
  <si>
    <t>احمد السبسبي</t>
  </si>
  <si>
    <t>احمد الغزالي</t>
  </si>
  <si>
    <t>اسراء غنيم</t>
  </si>
  <si>
    <t>اسيمه عماد</t>
  </si>
  <si>
    <t>أشرف المعاز</t>
  </si>
  <si>
    <t>أغيد قدور</t>
  </si>
  <si>
    <t>الاء اغا</t>
  </si>
  <si>
    <t>آلاء تخترونجي</t>
  </si>
  <si>
    <t>الاء شيبان</t>
  </si>
  <si>
    <t xml:space="preserve">الاء عباس </t>
  </si>
  <si>
    <t>الياس الشاوي</t>
  </si>
  <si>
    <t xml:space="preserve">اليسار مصطفى </t>
  </si>
  <si>
    <t xml:space="preserve">اماني تمراز </t>
  </si>
  <si>
    <t xml:space="preserve">امجد الحمود </t>
  </si>
  <si>
    <t>انس دوارة</t>
  </si>
  <si>
    <t>انس كمون</t>
  </si>
  <si>
    <t>اية ذو الغنى</t>
  </si>
  <si>
    <t>ايليان جرجس</t>
  </si>
  <si>
    <t>ايمان القرصة</t>
  </si>
  <si>
    <t>إيمان قنوص</t>
  </si>
  <si>
    <t>ايناس التكريتي</t>
  </si>
  <si>
    <t xml:space="preserve">ايه الدراكي </t>
  </si>
  <si>
    <t>اسماء علي</t>
  </si>
  <si>
    <t xml:space="preserve">باسل عبود </t>
  </si>
  <si>
    <t xml:space="preserve">باسمة سلوم </t>
  </si>
  <si>
    <t xml:space="preserve">بدر الزهراء </t>
  </si>
  <si>
    <t>بدور الاشهب</t>
  </si>
  <si>
    <t>براء عبد الحق</t>
  </si>
  <si>
    <t>بشار الأحمد</t>
  </si>
  <si>
    <t>بشار فياض</t>
  </si>
  <si>
    <t>بهجت بغدان</t>
  </si>
  <si>
    <t xml:space="preserve">تسنيم الجمال </t>
  </si>
  <si>
    <t>تهاني خمم</t>
  </si>
  <si>
    <t>ثائر حمدان</t>
  </si>
  <si>
    <t>جهين دخان</t>
  </si>
  <si>
    <t xml:space="preserve">جورج حاماتي </t>
  </si>
  <si>
    <t>جيسيكا الجط</t>
  </si>
  <si>
    <t>حسام الدره</t>
  </si>
  <si>
    <t>حسناء الزعيم</t>
  </si>
  <si>
    <t>حسين القزاز</t>
  </si>
  <si>
    <t>حنان الخباز</t>
  </si>
  <si>
    <t>خالد العبدالله</t>
  </si>
  <si>
    <t>دانة حمادة</t>
  </si>
  <si>
    <t>دعاء خليلي</t>
  </si>
  <si>
    <t>رانيا القوتلي</t>
  </si>
  <si>
    <t>ربى الشريحي</t>
  </si>
  <si>
    <t>ربا فرنسيس</t>
  </si>
  <si>
    <t>ربى الحناوي</t>
  </si>
  <si>
    <t>رزان جواد</t>
  </si>
  <si>
    <t>رشيد الكصيري</t>
  </si>
  <si>
    <t>رغد الشربجي</t>
  </si>
  <si>
    <t>رغيد الصبان</t>
  </si>
  <si>
    <t>رنا الحسين</t>
  </si>
  <si>
    <t>رنا الورعه</t>
  </si>
  <si>
    <t>رنا عبدون</t>
  </si>
  <si>
    <t>رنا لوباني</t>
  </si>
  <si>
    <t>رنيم سعيد</t>
  </si>
  <si>
    <t>رنيم مقصود</t>
  </si>
  <si>
    <t>رنين يوسف</t>
  </si>
  <si>
    <t xml:space="preserve">رهام سوكاني </t>
  </si>
  <si>
    <t>رهام مسكون</t>
  </si>
  <si>
    <t>روءه بركه</t>
  </si>
  <si>
    <t>روان قضماني</t>
  </si>
  <si>
    <t>روبى حمودي</t>
  </si>
  <si>
    <t>روجيه حاماتي</t>
  </si>
  <si>
    <t>رولا سكر</t>
  </si>
  <si>
    <t xml:space="preserve">رؤى دغمش </t>
  </si>
  <si>
    <t xml:space="preserve">ريتا هندي </t>
  </si>
  <si>
    <t>ريم محلي</t>
  </si>
  <si>
    <t>زينب موسى</t>
  </si>
  <si>
    <t>سارة الحبش</t>
  </si>
  <si>
    <t>سائر السلامه</t>
  </si>
  <si>
    <t xml:space="preserve">سعاد محمد </t>
  </si>
  <si>
    <t>سماح يوسف</t>
  </si>
  <si>
    <t xml:space="preserve">سمر العبد </t>
  </si>
  <si>
    <t>سمير حداد</t>
  </si>
  <si>
    <t>سناء الحبش</t>
  </si>
  <si>
    <t>سناء شعبان</t>
  </si>
  <si>
    <t>سناء وسوف</t>
  </si>
  <si>
    <t>سيترين شعار</t>
  </si>
  <si>
    <t>سيما خير الله</t>
  </si>
  <si>
    <t>شيراز شنان</t>
  </si>
  <si>
    <t>ضحى الزيلع</t>
  </si>
  <si>
    <t>ضحى الغضبان</t>
  </si>
  <si>
    <t>عامر حسن</t>
  </si>
  <si>
    <t>عباده حاج عبد الرحمن</t>
  </si>
  <si>
    <t xml:space="preserve">عبد الرحيم العاشق الملقب يعرب  </t>
  </si>
  <si>
    <t>علي حمده</t>
  </si>
  <si>
    <t>عمار الحبش</t>
  </si>
  <si>
    <t>عمر العنيد</t>
  </si>
  <si>
    <t>عمرو فاكهاني</t>
  </si>
  <si>
    <t>غاليه الزراد</t>
  </si>
  <si>
    <t>غفران الغنام</t>
  </si>
  <si>
    <t xml:space="preserve">غيثاء حمد الخطيب </t>
  </si>
  <si>
    <t>غيداء العيد</t>
  </si>
  <si>
    <t xml:space="preserve">فاتن قاسم </t>
  </si>
  <si>
    <t xml:space="preserve">فارس الاحمر </t>
  </si>
  <si>
    <t>فاطمة الاغبر</t>
  </si>
  <si>
    <t>فياض زيتون</t>
  </si>
  <si>
    <t xml:space="preserve">كارولين يوسف </t>
  </si>
  <si>
    <t>لما علي</t>
  </si>
  <si>
    <t>لورين حامد</t>
  </si>
  <si>
    <t>لين محمح</t>
  </si>
  <si>
    <t xml:space="preserve">مارلين كوركيس </t>
  </si>
  <si>
    <t>ماري زينو</t>
  </si>
  <si>
    <t>ماهر الزير</t>
  </si>
  <si>
    <t>ماوى الحاج علي</t>
  </si>
  <si>
    <t>مجد الخياط</t>
  </si>
  <si>
    <t>مجد دردر</t>
  </si>
  <si>
    <t>محمد اللحام</t>
  </si>
  <si>
    <t xml:space="preserve">محمد أنس الجبّان </t>
  </si>
  <si>
    <t>محمد براء الكل</t>
  </si>
  <si>
    <t>محمد حمودي</t>
  </si>
  <si>
    <t>محمد خير النمر</t>
  </si>
  <si>
    <t>محمد خير زينة</t>
  </si>
  <si>
    <t xml:space="preserve">محمد شئدوح </t>
  </si>
  <si>
    <t>محمد عماد الصباغ</t>
  </si>
  <si>
    <t xml:space="preserve">محمد ماهر نديم </t>
  </si>
  <si>
    <t>محمد ابمن المهايني</t>
  </si>
  <si>
    <t>مديحه رجب</t>
  </si>
  <si>
    <t>مروى محفوظ</t>
  </si>
  <si>
    <t xml:space="preserve">مزنة ميرو </t>
  </si>
  <si>
    <t>مسلم السوادي</t>
  </si>
  <si>
    <t>مصطفى مقدح</t>
  </si>
  <si>
    <t>مصعب الجويج</t>
  </si>
  <si>
    <t>معاذ الداود</t>
  </si>
  <si>
    <t>منال حسن</t>
  </si>
  <si>
    <t>مؤمن حربة</t>
  </si>
  <si>
    <t>مؤيد ابراهيم</t>
  </si>
  <si>
    <t>ندى التبلوني</t>
  </si>
  <si>
    <t>نظلي الحكيم</t>
  </si>
  <si>
    <t xml:space="preserve">نهال فنري </t>
  </si>
  <si>
    <t xml:space="preserve">نور البابا </t>
  </si>
  <si>
    <t>نور الهدى الجدا</t>
  </si>
  <si>
    <t>هبة عبيد الوكاع</t>
  </si>
  <si>
    <t>هدى حدباش</t>
  </si>
  <si>
    <t>هديل عجلوني</t>
  </si>
  <si>
    <t>همسه دربولي</t>
  </si>
  <si>
    <t>هنادي عاشور</t>
  </si>
  <si>
    <t>هيا قصيباتي</t>
  </si>
  <si>
    <t>هيام عودة</t>
  </si>
  <si>
    <t>وجدي سكيكر</t>
  </si>
  <si>
    <t>ولاء ابو الطيور</t>
  </si>
  <si>
    <t>يارا سيقلي</t>
  </si>
  <si>
    <t>ياسر عصفور</t>
  </si>
  <si>
    <t>ياسمين ابو زيد</t>
  </si>
  <si>
    <t xml:space="preserve">يحيى الطراب </t>
  </si>
  <si>
    <t>يحيى علي</t>
  </si>
  <si>
    <t>يسرى النائلي</t>
  </si>
  <si>
    <t>يمنى شيحه</t>
  </si>
  <si>
    <t>يونس عجاج</t>
  </si>
  <si>
    <t xml:space="preserve">ابراهيم الحسن </t>
  </si>
  <si>
    <t>احمد سليمان</t>
  </si>
  <si>
    <t>اسامة دقو</t>
  </si>
  <si>
    <t>بشار ابو سرحان</t>
  </si>
  <si>
    <t>بيان المدفع</t>
  </si>
  <si>
    <t>حسين عبد الرحمن</t>
  </si>
  <si>
    <t>ديما عبود</t>
  </si>
  <si>
    <t>ديمه المصري</t>
  </si>
  <si>
    <t xml:space="preserve">روان الخطيب </t>
  </si>
  <si>
    <t>زين العابدين حيدر</t>
  </si>
  <si>
    <t>عمران عمران</t>
  </si>
  <si>
    <t xml:space="preserve">محمد المغربل </t>
  </si>
  <si>
    <t>محمود الريابي</t>
  </si>
  <si>
    <t xml:space="preserve">مرح موصلي </t>
  </si>
  <si>
    <t>منيرة مراد</t>
  </si>
  <si>
    <t>ميري السحوم</t>
  </si>
  <si>
    <t>عدنان خلوصي</t>
  </si>
  <si>
    <t>احمد امير الشامي</t>
  </si>
  <si>
    <t>حلا شبعانيه</t>
  </si>
  <si>
    <t>نادين بشونه</t>
  </si>
  <si>
    <t>ولاء اللحلوح</t>
  </si>
  <si>
    <t>آلاء الايشاني</t>
  </si>
  <si>
    <t xml:space="preserve">رشا حجيج </t>
  </si>
  <si>
    <t>غنوة زرز</t>
  </si>
  <si>
    <t>هديل العليان</t>
  </si>
  <si>
    <t>وفاء الاخرس</t>
  </si>
  <si>
    <t>راما شيخ الرض</t>
  </si>
  <si>
    <t>بدور عفوف</t>
  </si>
  <si>
    <t>انس الرز</t>
  </si>
  <si>
    <t>نورس طالب</t>
  </si>
  <si>
    <t xml:space="preserve">احمد لولب </t>
  </si>
  <si>
    <t>ادهم شباط</t>
  </si>
  <si>
    <t xml:space="preserve">اسراء الرزمك </t>
  </si>
  <si>
    <t>اعتماد بيان</t>
  </si>
  <si>
    <t>أغيد ماضي</t>
  </si>
  <si>
    <t xml:space="preserve">الاء الحمدوني </t>
  </si>
  <si>
    <t>آلاء شرف الدين</t>
  </si>
  <si>
    <t>امير اليوسف</t>
  </si>
  <si>
    <t xml:space="preserve">ايمان المحمد  </t>
  </si>
  <si>
    <t xml:space="preserve">ايمان سعيد </t>
  </si>
  <si>
    <t>ايمان قاسم</t>
  </si>
  <si>
    <t xml:space="preserve">اسامه دالي </t>
  </si>
  <si>
    <t>ألاء حسن</t>
  </si>
  <si>
    <t>أمير الخضراوي</t>
  </si>
  <si>
    <t xml:space="preserve">آيات شهاب الدين </t>
  </si>
  <si>
    <t>ايه شبعاني</t>
  </si>
  <si>
    <t>ايه محمد علي</t>
  </si>
  <si>
    <t>بسمه ميوس</t>
  </si>
  <si>
    <t xml:space="preserve">ثامر الرحيم </t>
  </si>
  <si>
    <t xml:space="preserve">حلا اليافي </t>
  </si>
  <si>
    <t>حنان صبيح</t>
  </si>
  <si>
    <t>حنان الزغير</t>
  </si>
  <si>
    <t xml:space="preserve">حنان خضر </t>
  </si>
  <si>
    <t>خديجة أبو حوى</t>
  </si>
  <si>
    <t>دارين السويدان</t>
  </si>
  <si>
    <t>داليا ابوسعده</t>
  </si>
  <si>
    <t>ديمه المعراوي</t>
  </si>
  <si>
    <t>راما مارندي</t>
  </si>
  <si>
    <t>رجاء بلان</t>
  </si>
  <si>
    <t>رشا سرغاني</t>
  </si>
  <si>
    <t>رنيم ايوب</t>
  </si>
  <si>
    <t>رهف حافظ</t>
  </si>
  <si>
    <t>ريتا ابو حامد</t>
  </si>
  <si>
    <t>زهور اهليل</t>
  </si>
  <si>
    <t>زينب العكام</t>
  </si>
  <si>
    <t>سارة مهنا</t>
  </si>
  <si>
    <t>ساره شحاده الحريري</t>
  </si>
  <si>
    <t>سحر الموحد</t>
  </si>
  <si>
    <t xml:space="preserve">سلام محمد </t>
  </si>
  <si>
    <t>سميه الحسين</t>
  </si>
  <si>
    <t>سهى النايف</t>
  </si>
  <si>
    <t xml:space="preserve">شادي  غالب </t>
  </si>
  <si>
    <t>شذا حافظ</t>
  </si>
  <si>
    <t>عبد القادر قرقجيه</t>
  </si>
  <si>
    <t>عفراء اسماعيل</t>
  </si>
  <si>
    <t xml:space="preserve">غاليه سمحه </t>
  </si>
  <si>
    <t>غنوة الخطيب</t>
  </si>
  <si>
    <t>غيثاء سعود</t>
  </si>
  <si>
    <t>فاطمة الحاج قنبر</t>
  </si>
  <si>
    <t>فايز شحرور</t>
  </si>
  <si>
    <t>لبانه ادريس</t>
  </si>
  <si>
    <t xml:space="preserve">ليلاس الجنيدي </t>
  </si>
  <si>
    <t>مارغريت معماري</t>
  </si>
  <si>
    <t>مالدة محمد</t>
  </si>
  <si>
    <t>ماهر عميره</t>
  </si>
  <si>
    <t xml:space="preserve">محسن موسى </t>
  </si>
  <si>
    <t>محمد عباس</t>
  </si>
  <si>
    <t>محمد القطه</t>
  </si>
  <si>
    <t>محمد صبحية</t>
  </si>
  <si>
    <t xml:space="preserve">مروة فطيمة </t>
  </si>
  <si>
    <t>مريم رمزي</t>
  </si>
  <si>
    <t>مصطفى ناصر</t>
  </si>
  <si>
    <t>منار قاسم</t>
  </si>
  <si>
    <t xml:space="preserve">منى الذياب </t>
  </si>
  <si>
    <t xml:space="preserve">منى ايوب </t>
  </si>
  <si>
    <t>منى عتم</t>
  </si>
  <si>
    <t>موسى الحريسي</t>
  </si>
  <si>
    <t>ميساء اللاز</t>
  </si>
  <si>
    <t>ناهد شحرور</t>
  </si>
  <si>
    <t>نسرين العبد الله</t>
  </si>
  <si>
    <t>نظام يعقوب</t>
  </si>
  <si>
    <t>نور الست</t>
  </si>
  <si>
    <t>نور العمر البرازي</t>
  </si>
  <si>
    <t>نور حامدناجي</t>
  </si>
  <si>
    <t>نور رفاعي</t>
  </si>
  <si>
    <t>نور يوسف</t>
  </si>
  <si>
    <t xml:space="preserve">وردالشام أبو ترابي </t>
  </si>
  <si>
    <t>وعد محمد</t>
  </si>
  <si>
    <t>ولاء الحوراني</t>
  </si>
  <si>
    <t>إسراء بحبوح</t>
  </si>
  <si>
    <t>ايمان علي</t>
  </si>
  <si>
    <t>براءة زيادة</t>
  </si>
  <si>
    <t>حسن الرفاعي</t>
  </si>
  <si>
    <t>دعاء زيادة</t>
  </si>
  <si>
    <t>رانيا صقر</t>
  </si>
  <si>
    <t>رولا سلوم</t>
  </si>
  <si>
    <t>سامه الميداني</t>
  </si>
  <si>
    <t>سحر شتيان</t>
  </si>
  <si>
    <t>سعدة الزعبي</t>
  </si>
  <si>
    <t>عثمان ابو خليفة</t>
  </si>
  <si>
    <t>عهد الحلبي</t>
  </si>
  <si>
    <t>فرح طوخي</t>
  </si>
  <si>
    <t>محمد الأطرش</t>
  </si>
  <si>
    <t>محمد الكشك</t>
  </si>
  <si>
    <t>محمد محروقه</t>
  </si>
  <si>
    <t>مرح الحاج فرج</t>
  </si>
  <si>
    <t>معن الامير</t>
  </si>
  <si>
    <t>منال ديبه</t>
  </si>
  <si>
    <t>مها بردويل</t>
  </si>
  <si>
    <t>وجدان السهلي</t>
  </si>
  <si>
    <t>ولاء سمان</t>
  </si>
  <si>
    <t>يارا عياش</t>
  </si>
  <si>
    <t>فاروق المحمود الحمدو</t>
  </si>
  <si>
    <t>ياسمين مكي قلعة جي</t>
  </si>
  <si>
    <t>جلنار</t>
  </si>
  <si>
    <t xml:space="preserve">زكية </t>
  </si>
  <si>
    <t>خربة بسماقة</t>
  </si>
  <si>
    <t xml:space="preserve">جمانه </t>
  </si>
  <si>
    <t xml:space="preserve">اميرة </t>
  </si>
  <si>
    <t>تمره</t>
  </si>
  <si>
    <t>عين الكروم</t>
  </si>
  <si>
    <t>حميده المحمد</t>
  </si>
  <si>
    <t xml:space="preserve">كوريشان </t>
  </si>
  <si>
    <t xml:space="preserve">هناء </t>
  </si>
  <si>
    <t>انتخاب</t>
  </si>
  <si>
    <t>جمانا</t>
  </si>
  <si>
    <t xml:space="preserve">بيت سجم </t>
  </si>
  <si>
    <t>شهيمة</t>
  </si>
  <si>
    <t>مذوخا</t>
  </si>
  <si>
    <t xml:space="preserve">هيفاء </t>
  </si>
  <si>
    <t xml:space="preserve">المليحة الشرقية </t>
  </si>
  <si>
    <t xml:space="preserve">صنعاء </t>
  </si>
  <si>
    <t xml:space="preserve">ليلى </t>
  </si>
  <si>
    <t xml:space="preserve">خنسه </t>
  </si>
  <si>
    <t xml:space="preserve">السفيره </t>
  </si>
  <si>
    <t xml:space="preserve">احمد فتحي </t>
  </si>
  <si>
    <t xml:space="preserve">حسناء </t>
  </si>
  <si>
    <t>هيام حمودي</t>
  </si>
  <si>
    <t xml:space="preserve">قمر </t>
  </si>
  <si>
    <t>الامير جمال</t>
  </si>
  <si>
    <t>اليا</t>
  </si>
  <si>
    <t>مديحة</t>
  </si>
  <si>
    <t>انطوان</t>
  </si>
  <si>
    <t xml:space="preserve">انطون </t>
  </si>
  <si>
    <t xml:space="preserve">نتلي </t>
  </si>
  <si>
    <t>انوار</t>
  </si>
  <si>
    <t xml:space="preserve">انور </t>
  </si>
  <si>
    <t xml:space="preserve">رنا </t>
  </si>
  <si>
    <t xml:space="preserve">اياد </t>
  </si>
  <si>
    <t>قرفا</t>
  </si>
  <si>
    <t>كوكب ناصر</t>
  </si>
  <si>
    <t>فلسقو</t>
  </si>
  <si>
    <t xml:space="preserve">أحمد </t>
  </si>
  <si>
    <t>صفاء مرداس</t>
  </si>
  <si>
    <t>هادية</t>
  </si>
  <si>
    <t xml:space="preserve">سحر </t>
  </si>
  <si>
    <t xml:space="preserve">بشار </t>
  </si>
  <si>
    <t>بشيره عيسى</t>
  </si>
  <si>
    <t>بيان</t>
  </si>
  <si>
    <t xml:space="preserve">تركي </t>
  </si>
  <si>
    <t xml:space="preserve">ملح </t>
  </si>
  <si>
    <t>جاد الله</t>
  </si>
  <si>
    <t xml:space="preserve">قلعانية </t>
  </si>
  <si>
    <t>جدعان</t>
  </si>
  <si>
    <t>ريف دمشق عين منين</t>
  </si>
  <si>
    <t xml:space="preserve">جمال </t>
  </si>
  <si>
    <t xml:space="preserve">رانيا </t>
  </si>
  <si>
    <t>نوريس</t>
  </si>
  <si>
    <t xml:space="preserve">حاتم </t>
  </si>
  <si>
    <t xml:space="preserve">حامد </t>
  </si>
  <si>
    <t xml:space="preserve">زهور </t>
  </si>
  <si>
    <t>بشاوي</t>
  </si>
  <si>
    <t xml:space="preserve">رولا </t>
  </si>
  <si>
    <t>تل كلخ</t>
  </si>
  <si>
    <t>عربيه الاغواني</t>
  </si>
  <si>
    <t>سكينة</t>
  </si>
  <si>
    <t>حلوة</t>
  </si>
  <si>
    <t>عين قيطه</t>
  </si>
  <si>
    <t xml:space="preserve">حسين </t>
  </si>
  <si>
    <t xml:space="preserve">نوال </t>
  </si>
  <si>
    <t xml:space="preserve">حليمه </t>
  </si>
  <si>
    <t>حكمه</t>
  </si>
  <si>
    <t xml:space="preserve">امل </t>
  </si>
  <si>
    <t>نانسي</t>
  </si>
  <si>
    <t>ونيدا</t>
  </si>
  <si>
    <t>بيت طيون</t>
  </si>
  <si>
    <t>وادي الدواسر</t>
  </si>
  <si>
    <t xml:space="preserve">خالدية </t>
  </si>
  <si>
    <t xml:space="preserve">نور الهدى </t>
  </si>
  <si>
    <t xml:space="preserve">خلدون </t>
  </si>
  <si>
    <t>داوود</t>
  </si>
  <si>
    <t xml:space="preserve">دخام </t>
  </si>
  <si>
    <t>ذكي</t>
  </si>
  <si>
    <t>ابتهال</t>
  </si>
  <si>
    <t>المعلقة</t>
  </si>
  <si>
    <t xml:space="preserve">راتب </t>
  </si>
  <si>
    <t>رزوق</t>
  </si>
  <si>
    <t>رسل</t>
  </si>
  <si>
    <t>مريم دحدل</t>
  </si>
  <si>
    <t xml:space="preserve">ندى </t>
  </si>
  <si>
    <t>بدويه</t>
  </si>
  <si>
    <t>لكسوة</t>
  </si>
  <si>
    <t>مجدلين</t>
  </si>
  <si>
    <t xml:space="preserve">جسر الشغور </t>
  </si>
  <si>
    <t xml:space="preserve">بوران </t>
  </si>
  <si>
    <t>هاشميه</t>
  </si>
  <si>
    <t xml:space="preserve">زهير </t>
  </si>
  <si>
    <t xml:space="preserve">ماري </t>
  </si>
  <si>
    <t xml:space="preserve">صيدنايا </t>
  </si>
  <si>
    <t xml:space="preserve">سعود </t>
  </si>
  <si>
    <t xml:space="preserve">اميره </t>
  </si>
  <si>
    <t>انال</t>
  </si>
  <si>
    <t>فُتنة</t>
  </si>
  <si>
    <t xml:space="preserve">خولة </t>
  </si>
  <si>
    <t>شاهر</t>
  </si>
  <si>
    <t xml:space="preserve">شبلي </t>
  </si>
  <si>
    <t xml:space="preserve">مزيريب </t>
  </si>
  <si>
    <t xml:space="preserve">شحادة </t>
  </si>
  <si>
    <t>شحاذة</t>
  </si>
  <si>
    <t>نهايا</t>
  </si>
  <si>
    <t>أنصاف</t>
  </si>
  <si>
    <t xml:space="preserve">صلاح </t>
  </si>
  <si>
    <t xml:space="preserve">سومية </t>
  </si>
  <si>
    <t xml:space="preserve">طالب </t>
  </si>
  <si>
    <t>خلود الحلواني</t>
  </si>
  <si>
    <t>طلعت</t>
  </si>
  <si>
    <t>إلهام</t>
  </si>
  <si>
    <t xml:space="preserve">عارف </t>
  </si>
  <si>
    <t xml:space="preserve">اسعاف </t>
  </si>
  <si>
    <t xml:space="preserve">دمسق </t>
  </si>
  <si>
    <t xml:space="preserve">عبد الحفيظ </t>
  </si>
  <si>
    <t xml:space="preserve">ابتسام </t>
  </si>
  <si>
    <t xml:space="preserve">عبد الحكيم </t>
  </si>
  <si>
    <t xml:space="preserve">ميساء </t>
  </si>
  <si>
    <t>مرام</t>
  </si>
  <si>
    <t>تمانعة</t>
  </si>
  <si>
    <t xml:space="preserve">عبد العزيز </t>
  </si>
  <si>
    <t>نادرة</t>
  </si>
  <si>
    <t>حنجور</t>
  </si>
  <si>
    <t>عبد المالك</t>
  </si>
  <si>
    <t>منا تقي</t>
  </si>
  <si>
    <t>عبد النبي</t>
  </si>
  <si>
    <t>مسلميه</t>
  </si>
  <si>
    <t xml:space="preserve">عبدة </t>
  </si>
  <si>
    <t xml:space="preserve">ناجحة </t>
  </si>
  <si>
    <t>فليحه</t>
  </si>
  <si>
    <t>الماسة</t>
  </si>
  <si>
    <t>الثعله</t>
  </si>
  <si>
    <t>فائزة</t>
  </si>
  <si>
    <t>مليحة</t>
  </si>
  <si>
    <t xml:space="preserve">عمار </t>
  </si>
  <si>
    <t>براعم</t>
  </si>
  <si>
    <t>عنود</t>
  </si>
  <si>
    <t>خربه غزالة</t>
  </si>
  <si>
    <t xml:space="preserve">عيد </t>
  </si>
  <si>
    <t xml:space="preserve">حياه </t>
  </si>
  <si>
    <t xml:space="preserve">يلدا </t>
  </si>
  <si>
    <t>ناهيه</t>
  </si>
  <si>
    <t xml:space="preserve">فادي </t>
  </si>
  <si>
    <t xml:space="preserve"> ملك</t>
  </si>
  <si>
    <t>ميسم</t>
  </si>
  <si>
    <t xml:space="preserve">فلاماز </t>
  </si>
  <si>
    <t xml:space="preserve">انوار </t>
  </si>
  <si>
    <t>جاهدة</t>
  </si>
  <si>
    <t xml:space="preserve">فواز </t>
  </si>
  <si>
    <t>هنادة</t>
  </si>
  <si>
    <t xml:space="preserve"> ليلى</t>
  </si>
  <si>
    <t>ليديا</t>
  </si>
  <si>
    <t>فيصل كبور</t>
  </si>
  <si>
    <t>حنان الفقير</t>
  </si>
  <si>
    <t xml:space="preserve">قحطان </t>
  </si>
  <si>
    <t>قسيم</t>
  </si>
  <si>
    <t>تركية</t>
  </si>
  <si>
    <t>قيصر</t>
  </si>
  <si>
    <t>فائزه ناصر</t>
  </si>
  <si>
    <t>رولا ابو سرحان</t>
  </si>
  <si>
    <t>كليم</t>
  </si>
  <si>
    <t>اناهيد</t>
  </si>
  <si>
    <t>اوتان</t>
  </si>
  <si>
    <t xml:space="preserve">كمال </t>
  </si>
  <si>
    <t>كنان</t>
  </si>
  <si>
    <t xml:space="preserve">مالك </t>
  </si>
  <si>
    <t xml:space="preserve">غادة </t>
  </si>
  <si>
    <t xml:space="preserve">مأمون </t>
  </si>
  <si>
    <t>متري</t>
  </si>
  <si>
    <t>هيفي</t>
  </si>
  <si>
    <t>فرجه المحمد</t>
  </si>
  <si>
    <t>منتها</t>
  </si>
  <si>
    <t>جرماتي</t>
  </si>
  <si>
    <t>هيلين</t>
  </si>
  <si>
    <t>خطيره</t>
  </si>
  <si>
    <t>افراح</t>
  </si>
  <si>
    <t>منى الكفريني</t>
  </si>
  <si>
    <t>ضعون</t>
  </si>
  <si>
    <t>رباب</t>
  </si>
  <si>
    <t xml:space="preserve">ست الكل </t>
  </si>
  <si>
    <t xml:space="preserve">خوله </t>
  </si>
  <si>
    <t xml:space="preserve">اوصاف حسن </t>
  </si>
  <si>
    <t>صفية</t>
  </si>
  <si>
    <t xml:space="preserve">محمد بشار </t>
  </si>
  <si>
    <t>محمد تحسين</t>
  </si>
  <si>
    <t xml:space="preserve">هلا </t>
  </si>
  <si>
    <t xml:space="preserve">محمد جمال </t>
  </si>
  <si>
    <t xml:space="preserve">نازك </t>
  </si>
  <si>
    <t>محمد حسان</t>
  </si>
  <si>
    <t xml:space="preserve">محمد حسان </t>
  </si>
  <si>
    <t xml:space="preserve">كوكب </t>
  </si>
  <si>
    <t xml:space="preserve">محمد دياب </t>
  </si>
  <si>
    <t xml:space="preserve">هند </t>
  </si>
  <si>
    <t xml:space="preserve">محمد رشيد </t>
  </si>
  <si>
    <t xml:space="preserve">محمد رضا </t>
  </si>
  <si>
    <t xml:space="preserve">نادره </t>
  </si>
  <si>
    <t xml:space="preserve">محمد رضوان </t>
  </si>
  <si>
    <t xml:space="preserve">محمد زهير </t>
  </si>
  <si>
    <t>شيرين</t>
  </si>
  <si>
    <t>غيدا</t>
  </si>
  <si>
    <t>محمد عزالدين</t>
  </si>
  <si>
    <t>فاطمة عابدة</t>
  </si>
  <si>
    <t>زهرا</t>
  </si>
  <si>
    <t>بارعة</t>
  </si>
  <si>
    <t>محمد ماجد</t>
  </si>
  <si>
    <t xml:space="preserve">محمد مروان </t>
  </si>
  <si>
    <t xml:space="preserve">محمد نور الله </t>
  </si>
  <si>
    <t>صفاء الفتيح</t>
  </si>
  <si>
    <t xml:space="preserve">محمد هيثم </t>
  </si>
  <si>
    <t xml:space="preserve">محمد هيسم </t>
  </si>
  <si>
    <t>محمد وحيد</t>
  </si>
  <si>
    <t>براءة</t>
  </si>
  <si>
    <t xml:space="preserve">محمدمنذر </t>
  </si>
  <si>
    <t xml:space="preserve">هنادي </t>
  </si>
  <si>
    <t>حجيرة</t>
  </si>
  <si>
    <t xml:space="preserve"> ابتسام </t>
  </si>
  <si>
    <t>مخائيل</t>
  </si>
  <si>
    <t>حمص - ربلة</t>
  </si>
  <si>
    <t xml:space="preserve">مرزوق </t>
  </si>
  <si>
    <t>مشابك</t>
  </si>
  <si>
    <t>وطفة</t>
  </si>
  <si>
    <t xml:space="preserve">مظهر </t>
  </si>
  <si>
    <t>طليله</t>
  </si>
  <si>
    <t>معتز بالله</t>
  </si>
  <si>
    <t xml:space="preserve">معين </t>
  </si>
  <si>
    <t xml:space="preserve">سلما </t>
  </si>
  <si>
    <t xml:space="preserve">قطيفه </t>
  </si>
  <si>
    <t xml:space="preserve">منصور </t>
  </si>
  <si>
    <t xml:space="preserve">منهل </t>
  </si>
  <si>
    <t xml:space="preserve">جهيده </t>
  </si>
  <si>
    <t xml:space="preserve">مصياف </t>
  </si>
  <si>
    <t>مهران</t>
  </si>
  <si>
    <t>نور  الهدى</t>
  </si>
  <si>
    <t>جرمان</t>
  </si>
  <si>
    <t xml:space="preserve">ناجي </t>
  </si>
  <si>
    <t xml:space="preserve">اريحا </t>
  </si>
  <si>
    <t>نجم</t>
  </si>
  <si>
    <t>أقبال</t>
  </si>
  <si>
    <t>مؤمنات</t>
  </si>
  <si>
    <t>نعمان</t>
  </si>
  <si>
    <t xml:space="preserve">نواف </t>
  </si>
  <si>
    <t>دمشق - ساروجة</t>
  </si>
  <si>
    <t xml:space="preserve">هولو </t>
  </si>
  <si>
    <t>وسيم</t>
  </si>
  <si>
    <t xml:space="preserve">وفيق </t>
  </si>
  <si>
    <t>ازبيليا</t>
  </si>
  <si>
    <t>ابتسام الروبة</t>
  </si>
  <si>
    <t xml:space="preserve">وليد </t>
  </si>
  <si>
    <t>النماص جده</t>
  </si>
  <si>
    <t>يحي</t>
  </si>
  <si>
    <t xml:space="preserve">اسامة </t>
  </si>
  <si>
    <t xml:space="preserve">صلاح الدين </t>
  </si>
  <si>
    <t>زريق</t>
  </si>
  <si>
    <t xml:space="preserve">اديب </t>
  </si>
  <si>
    <t xml:space="preserve">سلمى </t>
  </si>
  <si>
    <t>سوسن غبرة</t>
  </si>
  <si>
    <t>سيدة زينب</t>
  </si>
  <si>
    <t xml:space="preserve">عصام </t>
  </si>
  <si>
    <t xml:space="preserve"> سلمى</t>
  </si>
  <si>
    <t xml:space="preserve">غازي </t>
  </si>
  <si>
    <t xml:space="preserve">عما الدين </t>
  </si>
  <si>
    <t xml:space="preserve">رائدة </t>
  </si>
  <si>
    <t xml:space="preserve">محمد فهد </t>
  </si>
  <si>
    <t>غزل</t>
  </si>
  <si>
    <t>رذينة</t>
  </si>
  <si>
    <t>ناهدة</t>
  </si>
  <si>
    <t>جومان</t>
  </si>
  <si>
    <t>صالحية</t>
  </si>
  <si>
    <t>عبلى</t>
  </si>
  <si>
    <t xml:space="preserve">شيخ عيسى </t>
  </si>
  <si>
    <t>قرطبة</t>
  </si>
  <si>
    <t xml:space="preserve">اسعد </t>
  </si>
  <si>
    <t>A</t>
  </si>
  <si>
    <t>م</t>
  </si>
  <si>
    <t>سامر حسب الله</t>
  </si>
  <si>
    <t>يجب أن تقوم بملئ الحقول بالمعلومات المطلوبة بشكل صحيح</t>
  </si>
  <si>
    <t>فصل أول 2021-2022</t>
  </si>
  <si>
    <t>الفصل الأول 2021-2022</t>
  </si>
  <si>
    <t>مواصلات</t>
  </si>
  <si>
    <t>نقل</t>
  </si>
  <si>
    <t>نفط</t>
  </si>
  <si>
    <t xml:space="preserve"> </t>
  </si>
  <si>
    <t>فصل ثاني 2021-2022</t>
  </si>
  <si>
    <t>10</t>
  </si>
  <si>
    <t>الفصل الثاني 2021-2022</t>
  </si>
  <si>
    <t>المحافظة</t>
  </si>
  <si>
    <t>الفصل الأول 2022-2023</t>
  </si>
  <si>
    <t>العربية الالعربية السوريةة</t>
  </si>
  <si>
    <t>الايقافوالحرمان</t>
  </si>
  <si>
    <t>F33</t>
  </si>
  <si>
    <t>1</t>
  </si>
  <si>
    <t>منقطع ف1 2022-2023</t>
  </si>
  <si>
    <t>الرقم الامتحاني</t>
  </si>
  <si>
    <t>مستنفذ</t>
  </si>
  <si>
    <t>#N/A</t>
  </si>
  <si>
    <t>احمد هاني الرفاعي</t>
  </si>
  <si>
    <t xml:space="preserve">رنيم الفرخ </t>
  </si>
  <si>
    <t>ضياء الدين القيم</t>
  </si>
  <si>
    <t>علي زريق</t>
  </si>
  <si>
    <t>تغريد السعيد</t>
  </si>
  <si>
    <t>مهند الدالاتي</t>
  </si>
  <si>
    <t>ياسين  ثلجه</t>
  </si>
  <si>
    <t xml:space="preserve">نورا مليحان </t>
  </si>
  <si>
    <t>خلال خضير شيخ الحدادين</t>
  </si>
  <si>
    <t>راسم</t>
  </si>
  <si>
    <t xml:space="preserve">عليا </t>
  </si>
  <si>
    <t>منقطع ف2 22/23</t>
  </si>
  <si>
    <t>الفصل الثاني 2022-2023</t>
  </si>
  <si>
    <t xml:space="preserve">أروى عكرمه </t>
  </si>
  <si>
    <t>بهاء عليان</t>
  </si>
  <si>
    <t>عمر نمر</t>
  </si>
  <si>
    <t xml:space="preserve">سامر حسن </t>
  </si>
  <si>
    <t>هنادي الغزالي</t>
  </si>
  <si>
    <t>طلعت الخطيب</t>
  </si>
  <si>
    <t>لين المارديني</t>
  </si>
  <si>
    <t>لبنى</t>
  </si>
  <si>
    <t>نسرين حموده</t>
  </si>
  <si>
    <t>نعمة الله الريان</t>
  </si>
  <si>
    <t>وسام عيد</t>
  </si>
  <si>
    <t xml:space="preserve">الاء قرصيفي </t>
  </si>
  <si>
    <t>طيبة الامام</t>
  </si>
  <si>
    <t>حيان جريكوس</t>
  </si>
  <si>
    <t xml:space="preserve">كامله </t>
  </si>
  <si>
    <t>فايزه الهادي</t>
  </si>
  <si>
    <t>الجفره</t>
  </si>
  <si>
    <t>مأمون يونس</t>
  </si>
  <si>
    <t>علي عساف</t>
  </si>
  <si>
    <t>سويدان</t>
  </si>
  <si>
    <t xml:space="preserve">عدنان القصار </t>
  </si>
  <si>
    <t xml:space="preserve">سعاد الحموي </t>
  </si>
  <si>
    <t>محمد صوان</t>
  </si>
  <si>
    <t>فصل ثاني 2022-2023</t>
  </si>
  <si>
    <t>رسوم الانقطاع</t>
  </si>
  <si>
    <t>السنة الحالية</t>
  </si>
  <si>
    <t>وضع الطالب</t>
  </si>
  <si>
    <t>أغيد صندوق</t>
  </si>
  <si>
    <t xml:space="preserve">اللاذقية </t>
  </si>
  <si>
    <t>بنغازي</t>
  </si>
  <si>
    <t xml:space="preserve">سرغايا </t>
  </si>
  <si>
    <t xml:space="preserve">ابو ظبي </t>
  </si>
  <si>
    <t xml:space="preserve">الباحة </t>
  </si>
  <si>
    <t>غزلانيه</t>
  </si>
  <si>
    <t>صيدنايا</t>
  </si>
  <si>
    <t xml:space="preserve">قامشلي </t>
  </si>
  <si>
    <t>الصالحية</t>
  </si>
  <si>
    <t xml:space="preserve">قورية </t>
  </si>
  <si>
    <t>بيت جن</t>
  </si>
  <si>
    <t>النبك - ريف دمشق</t>
  </si>
  <si>
    <t>درنة</t>
  </si>
  <si>
    <t>بلجيكا</t>
  </si>
  <si>
    <t xml:space="preserve">صماد </t>
  </si>
  <si>
    <t xml:space="preserve">سقبا </t>
  </si>
  <si>
    <t>13/9/1986</t>
  </si>
  <si>
    <t>حينه</t>
  </si>
  <si>
    <t xml:space="preserve">القطعة </t>
  </si>
  <si>
    <t xml:space="preserve">السيدة زينب </t>
  </si>
  <si>
    <t>دمشق مخيم اليرموك</t>
  </si>
  <si>
    <t>9\6\1988</t>
  </si>
  <si>
    <t>إياد زعيتر</t>
  </si>
  <si>
    <t>عبد القادر حقوق</t>
  </si>
  <si>
    <t>محمد بشار زيدان</t>
  </si>
  <si>
    <t>محمد زياك</t>
  </si>
  <si>
    <t>رضوان الخياط</t>
  </si>
  <si>
    <t>محمد رضوان أبو حرب</t>
  </si>
  <si>
    <t>نورس نصر</t>
  </si>
  <si>
    <t>كميلا</t>
  </si>
  <si>
    <t>اركان نقور</t>
  </si>
  <si>
    <t>شحاذه</t>
  </si>
  <si>
    <t>امل البرتاوي</t>
  </si>
  <si>
    <t>عبد الغني حاج زين</t>
  </si>
  <si>
    <t>عبدالرحمن</t>
  </si>
  <si>
    <t>مهند المصري</t>
  </si>
  <si>
    <t xml:space="preserve">عاصم العاني </t>
  </si>
  <si>
    <t>محمد زياد دهان</t>
  </si>
  <si>
    <t>ايمان الغزاوي</t>
  </si>
  <si>
    <t>احمد دقوري</t>
  </si>
  <si>
    <t>فدوة</t>
  </si>
  <si>
    <t>بدر الدين الرواس</t>
  </si>
  <si>
    <t>عمار شاكر</t>
  </si>
  <si>
    <t xml:space="preserve"> محمد عماد</t>
  </si>
  <si>
    <t>محمد الحبال</t>
  </si>
  <si>
    <t>شروق</t>
  </si>
  <si>
    <t>محمد الحمصي الرفاعي</t>
  </si>
  <si>
    <t>محمود عبد الكريم</t>
  </si>
  <si>
    <t xml:space="preserve">الياس الخولي </t>
  </si>
  <si>
    <t>ناصر صخر</t>
  </si>
  <si>
    <t xml:space="preserve">سليما ن غضبان </t>
  </si>
  <si>
    <t>نفيسه</t>
  </si>
  <si>
    <t>محمد منتصر النصيرات</t>
  </si>
  <si>
    <t>محمد رامي محمصة</t>
  </si>
  <si>
    <t>محمد ماهر</t>
  </si>
  <si>
    <t xml:space="preserve">نور الاسعد </t>
  </si>
  <si>
    <t xml:space="preserve">فدوى </t>
  </si>
  <si>
    <t>مها دعبول</t>
  </si>
  <si>
    <t>استنفذت في الفصل الثاني للعام الدراسي 2020-2021</t>
  </si>
  <si>
    <t>استنفذ في الفصل الثاني 22-23</t>
  </si>
  <si>
    <t>استنفذت في الفصل الأول للعام الدراسي 2021-2022</t>
  </si>
  <si>
    <t>استنفذ في الفصل الثاني للعام الدراسي 21-22</t>
  </si>
  <si>
    <t>استنفذت في الفصل الأول للعام الدراسي 22-23</t>
  </si>
  <si>
    <t>استنفذ في الفصل الثاني للعام الدراسي  21-22</t>
  </si>
  <si>
    <t>استنفذت من الفصل الأول للعام الدراسي 22-23</t>
  </si>
  <si>
    <t>استمارة طلاب برنامج إدارة المشروعات المتوسطة والصغيرة  للفصل الأول للعام الدراسي2023/2024</t>
  </si>
  <si>
    <t xml:space="preserve">                                              المقررات المسجلة في الفصل الأول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.شؤون الطلاب</t>
  </si>
  <si>
    <t>إرسال ملف الإستمارة (Excel ) عبر البريد الإلكتروني إلى العنوان التالي :
spm.ople113@ hotmail.com 
ويجب أن يكون موضوع الإيميل هو الرقم الامتحاني للطالب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</si>
</sst>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10000]yyyy/mm/dd;@"/>
    <numFmt numFmtId="165" formatCode="#,##0\ &quot;ل.س.‏&quot;"/>
    <numFmt numFmtId="166" formatCode="yyyy/mm/dd;@"/>
    <numFmt numFmtId="167" formatCode="[$-2010000]yyyy/mm/dd;@"/>
  </numFmts>
  <fonts count="85" x14ac:knownFonts="1">
    <font>
      <sz val="11"/>
      <color theme="1"/>
      <name val="Calibri"/>
      <family val="2"/>
      <scheme val="minor"/>
    </font>
    <font>
      <sz val="11"/>
      <color theme="1"/>
      <name val="Calibri"/>
      <family val="2"/>
      <charset val="178"/>
      <scheme val="minor"/>
    </font>
    <font>
      <b/>
      <sz val="12"/>
      <name val="Arial"/>
      <family val="2"/>
    </font>
    <font>
      <b/>
      <sz val="12"/>
      <name val="Sakkal Majalla"/>
    </font>
    <font>
      <b/>
      <sz val="11"/>
      <name val="Arial"/>
      <family val="2"/>
    </font>
    <font>
      <sz val="12"/>
      <name val="Arial"/>
      <family val="2"/>
    </font>
    <font>
      <sz val="10"/>
      <name val="Arial"/>
      <family val="2"/>
    </font>
    <font>
      <sz val="10"/>
      <name val="Traditional Arabic"/>
      <family val="1"/>
    </font>
    <font>
      <u/>
      <sz val="10"/>
      <color theme="10"/>
      <name val="Arial"/>
      <family val="2"/>
    </font>
    <font>
      <sz val="11"/>
      <color rgb="FFFF0000"/>
      <name val="Calibri"/>
      <family val="2"/>
      <scheme val="minor"/>
    </font>
    <font>
      <b/>
      <sz val="12"/>
      <color rgb="FFFF0000"/>
      <name val="Arial"/>
      <family val="2"/>
    </font>
    <font>
      <sz val="12"/>
      <color theme="1"/>
      <name val="Calibri"/>
      <family val="2"/>
      <scheme val="minor"/>
    </font>
    <font>
      <b/>
      <sz val="12"/>
      <color theme="1"/>
      <name val="Calibri"/>
      <family val="2"/>
      <scheme val="minor"/>
    </font>
    <font>
      <b/>
      <sz val="14"/>
      <color theme="1"/>
      <name val="Calibri"/>
      <family val="2"/>
      <scheme val="minor"/>
    </font>
    <font>
      <b/>
      <sz val="12"/>
      <color theme="1"/>
      <name val="Sakkal Majalla"/>
    </font>
    <font>
      <b/>
      <sz val="16"/>
      <color theme="0"/>
      <name val="Arial"/>
      <family val="2"/>
    </font>
    <font>
      <b/>
      <sz val="11"/>
      <name val="Calibri"/>
      <family val="2"/>
      <scheme val="minor"/>
    </font>
    <font>
      <b/>
      <sz val="14"/>
      <color theme="0"/>
      <name val="Calibri"/>
      <family val="2"/>
      <scheme val="minor"/>
    </font>
    <font>
      <b/>
      <sz val="14"/>
      <color theme="8" tint="-0.249977111117893"/>
      <name val="Calibri"/>
      <family val="2"/>
      <scheme val="minor"/>
    </font>
    <font>
      <b/>
      <sz val="14"/>
      <name val="Calibri"/>
      <family val="2"/>
      <scheme val="minor"/>
    </font>
    <font>
      <b/>
      <sz val="12"/>
      <color theme="0"/>
      <name val="Arial"/>
      <family val="2"/>
    </font>
    <font>
      <b/>
      <sz val="16"/>
      <color theme="0"/>
      <name val="Calibri"/>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Calibri"/>
      <family val="2"/>
      <scheme val="minor"/>
    </font>
    <font>
      <sz val="8"/>
      <name val="Calibri"/>
      <family val="2"/>
      <scheme val="minor"/>
    </font>
    <font>
      <b/>
      <u/>
      <sz val="12"/>
      <color theme="0"/>
      <name val="Arial"/>
      <family val="2"/>
    </font>
    <font>
      <sz val="14"/>
      <color theme="0"/>
      <name val="Arial"/>
      <family val="2"/>
    </font>
    <font>
      <sz val="12"/>
      <color theme="0"/>
      <name val="Arial"/>
      <family val="2"/>
    </font>
    <font>
      <b/>
      <sz val="12"/>
      <color theme="0"/>
      <name val="Calibri"/>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Calibri"/>
      <family val="2"/>
      <scheme val="minor"/>
    </font>
    <font>
      <b/>
      <sz val="10"/>
      <color rgb="FFFF0000"/>
      <name val="Arial"/>
      <family val="2"/>
    </font>
    <font>
      <sz val="10"/>
      <color rgb="FFFF0000"/>
      <name val="Arial"/>
      <family val="2"/>
    </font>
    <font>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4"/>
      <color theme="7" tint="0.79998168889431442"/>
      <name val="Calibri"/>
      <family val="2"/>
      <scheme val="minor"/>
    </font>
    <font>
      <b/>
      <sz val="16"/>
      <color theme="0"/>
      <name val="Sakkal Majalla"/>
    </font>
    <font>
      <sz val="14"/>
      <name val="Sakkal Majalla"/>
    </font>
    <font>
      <sz val="14"/>
      <color rgb="FFFF0000"/>
      <name val="Sakkal Majalla"/>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9"/>
      <color theme="0"/>
      <name val="Arial"/>
      <family val="2"/>
    </font>
    <font>
      <sz val="11"/>
      <color rgb="FF002060"/>
      <name val="Arial"/>
      <family val="2"/>
    </font>
    <font>
      <b/>
      <sz val="16"/>
      <color theme="1"/>
      <name val="Sakkal Majalla"/>
    </font>
    <font>
      <sz val="20"/>
      <color theme="1"/>
      <name val="Sakkal Majalla"/>
    </font>
    <font>
      <sz val="16"/>
      <color theme="1"/>
      <name val="Sakkal Majalla"/>
    </font>
    <font>
      <sz val="18"/>
      <color theme="1"/>
      <name val="Sakkal Majalla"/>
    </font>
    <font>
      <u/>
      <sz val="10"/>
      <name val="Arial"/>
      <family val="2"/>
    </font>
    <font>
      <b/>
      <sz val="12"/>
      <color rgb="FFFF0000"/>
      <name val="Sakkal Majalla"/>
    </font>
    <font>
      <sz val="10"/>
      <color indexed="8"/>
      <name val="Arial"/>
      <family val="2"/>
    </font>
    <font>
      <sz val="11"/>
      <color indexed="8"/>
      <name val="Calibri"/>
      <family val="2"/>
    </font>
    <font>
      <b/>
      <sz val="14"/>
      <name val="Arial"/>
      <family val="2"/>
    </font>
    <font>
      <b/>
      <sz val="16"/>
      <name val="Arial"/>
      <family val="2"/>
    </font>
    <font>
      <sz val="11"/>
      <color indexed="8"/>
      <name val="Calibri"/>
      <family val="2"/>
    </font>
    <font>
      <sz val="11"/>
      <name val="Sakkal Majalla"/>
    </font>
    <font>
      <sz val="11"/>
      <color theme="0"/>
      <name val="Calibri"/>
      <family val="2"/>
      <scheme val="minor"/>
    </font>
  </fonts>
  <fills count="2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
      <patternFill patternType="solid">
        <fgColor theme="0"/>
        <bgColor indexed="64"/>
      </patternFill>
    </fill>
    <fill>
      <patternFill patternType="solid">
        <fgColor indexed="22"/>
        <bgColor indexed="0"/>
      </patternFill>
    </fill>
  </fills>
  <borders count="156">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double">
        <color indexed="64"/>
      </left>
      <right style="thin">
        <color indexed="64"/>
      </right>
      <top/>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
      <left/>
      <right style="thick">
        <color auto="1"/>
      </right>
      <top/>
      <bottom/>
      <diagonal/>
    </border>
    <border>
      <left/>
      <right style="double">
        <color auto="1"/>
      </right>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medium">
        <color indexed="64"/>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auto="1"/>
      </top>
      <bottom style="thin">
        <color indexed="64"/>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thin">
        <color indexed="64"/>
      </left>
      <right style="thin">
        <color indexed="64"/>
      </right>
      <top/>
      <bottom/>
      <diagonal/>
    </border>
    <border>
      <left style="thin">
        <color auto="1"/>
      </left>
      <right style="double">
        <color auto="1"/>
      </right>
      <top/>
      <bottom/>
      <diagonal/>
    </border>
    <border>
      <left style="thin">
        <color indexed="22"/>
      </left>
      <right style="thin">
        <color indexed="22"/>
      </right>
      <top style="thin">
        <color indexed="22"/>
      </top>
      <bottom style="thin">
        <color indexed="22"/>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bottom/>
      <diagonal/>
    </border>
  </borders>
  <cellStyleXfs count="9">
    <xf numFmtId="0" fontId="0" fillId="0" borderId="0"/>
    <xf numFmtId="0" fontId="8" fillId="0" borderId="0" applyNumberFormat="0" applyFill="0" applyBorder="0" applyAlignment="0" applyProtection="0"/>
    <xf numFmtId="0" fontId="6" fillId="0" borderId="0"/>
    <xf numFmtId="0" fontId="7" fillId="0" borderId="0"/>
    <xf numFmtId="0" fontId="6" fillId="0" borderId="0"/>
    <xf numFmtId="0" fontId="38" fillId="0" borderId="0"/>
    <xf numFmtId="0" fontId="1" fillId="0" borderId="0"/>
    <xf numFmtId="0" fontId="78" fillId="0" borderId="0"/>
    <xf numFmtId="0" fontId="78" fillId="0" borderId="0"/>
  </cellStyleXfs>
  <cellXfs count="529">
    <xf numFmtId="0" fontId="0" fillId="0" borderId="0" xfId="0"/>
    <xf numFmtId="0" fontId="0" fillId="0" borderId="0" xfId="0" applyProtection="1">
      <protection hidden="1"/>
    </xf>
    <xf numFmtId="0" fontId="0" fillId="0" borderId="0" xfId="0" applyAlignment="1" applyProtection="1">
      <alignment horizontal="center" vertical="center"/>
      <protection hidden="1"/>
    </xf>
    <xf numFmtId="0" fontId="16"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1" fillId="0" borderId="0" xfId="0" applyFont="1" applyAlignment="1" applyProtection="1">
      <alignment horizontal="center" vertical="center"/>
      <protection hidden="1"/>
    </xf>
    <xf numFmtId="0" fontId="11" fillId="0" borderId="0" xfId="0" applyFont="1" applyProtection="1">
      <protection hidden="1"/>
    </xf>
    <xf numFmtId="0" fontId="18" fillId="9" borderId="23" xfId="0" applyFont="1" applyFill="1" applyBorder="1" applyAlignment="1" applyProtection="1">
      <alignment horizontal="center" vertical="center"/>
      <protection hidden="1"/>
    </xf>
    <xf numFmtId="0" fontId="18" fillId="9" borderId="24" xfId="0" applyFont="1" applyFill="1" applyBorder="1" applyAlignment="1" applyProtection="1">
      <alignment horizontal="center" vertical="center"/>
      <protection hidden="1"/>
    </xf>
    <xf numFmtId="14" fontId="18" fillId="9" borderId="24"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24" fillId="0" borderId="0" xfId="0" applyFont="1"/>
    <xf numFmtId="0" fontId="23" fillId="0" borderId="0" xfId="0" applyFont="1" applyAlignment="1">
      <alignment horizontal="center"/>
    </xf>
    <xf numFmtId="0" fontId="23" fillId="0" borderId="0" xfId="0" applyFont="1"/>
    <xf numFmtId="0" fontId="29" fillId="9" borderId="60" xfId="1" applyFont="1" applyFill="1" applyBorder="1"/>
    <xf numFmtId="0" fontId="32" fillId="0" borderId="0" xfId="0" applyFont="1"/>
    <xf numFmtId="0" fontId="32" fillId="0" borderId="0" xfId="0" applyFont="1" applyAlignment="1">
      <alignment horizontal="center"/>
    </xf>
    <xf numFmtId="0" fontId="35" fillId="0" borderId="0" xfId="1" applyFont="1" applyFill="1" applyBorder="1" applyAlignment="1">
      <alignment vertical="center" wrapText="1"/>
    </xf>
    <xf numFmtId="0" fontId="35" fillId="0" borderId="0" xfId="1" applyFont="1" applyFill="1" applyAlignment="1"/>
    <xf numFmtId="0" fontId="9" fillId="0" borderId="0" xfId="0" applyFont="1" applyProtection="1">
      <protection hidden="1"/>
    </xf>
    <xf numFmtId="0" fontId="15" fillId="0" borderId="0" xfId="0" applyFont="1" applyAlignment="1" applyProtection="1">
      <alignment vertical="center"/>
      <protection hidden="1"/>
    </xf>
    <xf numFmtId="0" fontId="20" fillId="0" borderId="0" xfId="0" applyFont="1" applyAlignment="1" applyProtection="1">
      <alignment vertical="center"/>
      <protection hidden="1"/>
    </xf>
    <xf numFmtId="0" fontId="22"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0" fillId="0" borderId="0" xfId="0" applyFont="1" applyAlignment="1" applyProtection="1">
      <alignment vertical="center" shrinkToFit="1"/>
      <protection hidden="1"/>
    </xf>
    <xf numFmtId="0" fontId="20" fillId="0" borderId="0" xfId="0" applyFont="1" applyProtection="1">
      <protection hidden="1"/>
    </xf>
    <xf numFmtId="0" fontId="44" fillId="0" borderId="0" xfId="0" applyFont="1" applyAlignment="1" applyProtection="1">
      <alignment vertical="center"/>
      <protection hidden="1"/>
    </xf>
    <xf numFmtId="0" fontId="42" fillId="0" borderId="0" xfId="0" applyFont="1" applyAlignment="1" applyProtection="1">
      <alignment vertical="center" shrinkToFit="1"/>
      <protection hidden="1"/>
    </xf>
    <xf numFmtId="0" fontId="20" fillId="0" borderId="0" xfId="0" applyFont="1" applyAlignment="1" applyProtection="1">
      <alignment horizontal="center" vertical="center" shrinkToFit="1"/>
      <protection hidden="1"/>
    </xf>
    <xf numFmtId="0" fontId="40" fillId="0" borderId="0" xfId="1" applyFont="1" applyFill="1" applyBorder="1" applyAlignment="1" applyProtection="1">
      <alignment vertical="center"/>
      <protection hidden="1"/>
    </xf>
    <xf numFmtId="0" fontId="40" fillId="0" borderId="0" xfId="1" applyFont="1" applyFill="1" applyBorder="1" applyAlignment="1" applyProtection="1">
      <alignment vertical="center" wrapText="1"/>
      <protection hidden="1"/>
    </xf>
    <xf numFmtId="0" fontId="41" fillId="0" borderId="0" xfId="1" applyFont="1" applyFill="1" applyBorder="1" applyAlignment="1" applyProtection="1">
      <alignment vertical="center" wrapText="1"/>
      <protection hidden="1"/>
    </xf>
    <xf numFmtId="0" fontId="22" fillId="0" borderId="0" xfId="0" applyFont="1" applyAlignment="1" applyProtection="1">
      <alignment horizontal="center" vertical="center"/>
      <protection hidden="1"/>
    </xf>
    <xf numFmtId="0" fontId="22" fillId="0" borderId="0" xfId="0" applyFont="1" applyProtection="1">
      <protection hidden="1"/>
    </xf>
    <xf numFmtId="0" fontId="20" fillId="0" borderId="0" xfId="0" applyFont="1" applyAlignment="1" applyProtection="1">
      <alignment vertical="center" textRotation="90"/>
      <protection hidden="1"/>
    </xf>
    <xf numFmtId="0" fontId="22" fillId="0" borderId="0" xfId="0" applyFont="1" applyAlignment="1" applyProtection="1">
      <alignment horizontal="center"/>
      <protection hidden="1"/>
    </xf>
    <xf numFmtId="0" fontId="22" fillId="0" borderId="0" xfId="0" applyFont="1" applyAlignment="1" applyProtection="1">
      <alignment vertical="center" wrapText="1"/>
      <protection hidden="1"/>
    </xf>
    <xf numFmtId="0" fontId="45" fillId="0" borderId="0" xfId="0" applyFont="1" applyAlignment="1" applyProtection="1">
      <alignment vertical="center"/>
      <protection hidden="1"/>
    </xf>
    <xf numFmtId="0" fontId="45" fillId="0" borderId="0" xfId="0" applyFont="1" applyAlignment="1" applyProtection="1">
      <alignment horizontal="right" vertical="center"/>
      <protection hidden="1"/>
    </xf>
    <xf numFmtId="0" fontId="46" fillId="0" borderId="0" xfId="1" applyFont="1" applyFill="1" applyBorder="1" applyProtection="1">
      <protection hidden="1"/>
    </xf>
    <xf numFmtId="0" fontId="22" fillId="0" borderId="0" xfId="0" applyFont="1" applyAlignment="1" applyProtection="1">
      <alignment horizontal="center" vertical="center" wrapText="1"/>
      <protection hidden="1"/>
    </xf>
    <xf numFmtId="0" fontId="42" fillId="0" borderId="0" xfId="0" applyFont="1" applyAlignment="1" applyProtection="1">
      <alignment shrinkToFit="1"/>
      <protection hidden="1"/>
    </xf>
    <xf numFmtId="0" fontId="47" fillId="0" borderId="0" xfId="0" applyFont="1" applyAlignment="1" applyProtection="1">
      <alignment vertical="center"/>
      <protection hidden="1"/>
    </xf>
    <xf numFmtId="0" fontId="15" fillId="0" borderId="0" xfId="0" applyFont="1" applyAlignment="1" applyProtection="1">
      <alignment vertical="center" shrinkToFit="1"/>
      <protection hidden="1"/>
    </xf>
    <xf numFmtId="0" fontId="15" fillId="0" borderId="0" xfId="0" applyFont="1" applyAlignment="1" applyProtection="1">
      <alignment horizontal="center" vertical="center"/>
      <protection hidden="1"/>
    </xf>
    <xf numFmtId="0" fontId="15" fillId="0" borderId="0" xfId="0" applyFont="1" applyProtection="1">
      <protection hidden="1"/>
    </xf>
    <xf numFmtId="0" fontId="15" fillId="0" borderId="0" xfId="0" applyFont="1" applyAlignment="1" applyProtection="1">
      <alignment horizontal="right"/>
      <protection hidden="1"/>
    </xf>
    <xf numFmtId="0" fontId="15" fillId="0" borderId="0" xfId="0" applyFont="1" applyAlignment="1" applyProtection="1">
      <alignment horizontal="center"/>
      <protection hidden="1"/>
    </xf>
    <xf numFmtId="0" fontId="48" fillId="0" borderId="0" xfId="0" applyFont="1" applyAlignment="1" applyProtection="1">
      <alignment horizontal="center"/>
      <protection hidden="1"/>
    </xf>
    <xf numFmtId="0" fontId="22" fillId="0" borderId="0" xfId="0" applyFont="1" applyAlignment="1" applyProtection="1">
      <alignment horizontal="right"/>
      <protection hidden="1"/>
    </xf>
    <xf numFmtId="0" fontId="49" fillId="0" borderId="0" xfId="1" applyFont="1" applyFill="1" applyBorder="1" applyAlignment="1" applyProtection="1">
      <alignment vertical="center" wrapText="1"/>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3" fillId="0" borderId="0" xfId="0" applyFont="1" applyProtection="1">
      <protection hidden="1"/>
    </xf>
    <xf numFmtId="0" fontId="47" fillId="0" borderId="0" xfId="0" applyFont="1" applyProtection="1">
      <protection hidden="1"/>
    </xf>
    <xf numFmtId="0" fontId="56" fillId="0" borderId="0" xfId="0" applyFont="1" applyProtection="1">
      <protection hidden="1"/>
    </xf>
    <xf numFmtId="0" fontId="5" fillId="4" borderId="40" xfId="0" applyFont="1" applyFill="1" applyBorder="1" applyAlignment="1" applyProtection="1">
      <alignment horizontal="center" vertical="center"/>
      <protection hidden="1"/>
    </xf>
    <xf numFmtId="0" fontId="58" fillId="0" borderId="0" xfId="0" applyFont="1" applyProtection="1">
      <protection hidden="1"/>
    </xf>
    <xf numFmtId="0" fontId="56" fillId="4" borderId="40" xfId="0" applyFont="1" applyFill="1" applyBorder="1" applyAlignment="1" applyProtection="1">
      <alignment horizontal="center" vertical="center"/>
      <protection hidden="1"/>
    </xf>
    <xf numFmtId="0" fontId="57" fillId="0" borderId="0" xfId="0" applyFont="1" applyProtection="1">
      <protection hidden="1"/>
    </xf>
    <xf numFmtId="0" fontId="56" fillId="4" borderId="46" xfId="0" applyFont="1" applyFill="1" applyBorder="1" applyAlignment="1" applyProtection="1">
      <alignment horizontal="center" vertical="center"/>
      <protection hidden="1"/>
    </xf>
    <xf numFmtId="0" fontId="56" fillId="4" borderId="2" xfId="0" applyFont="1" applyFill="1" applyBorder="1" applyAlignment="1" applyProtection="1">
      <alignment horizontal="center" vertical="center"/>
      <protection hidden="1"/>
    </xf>
    <xf numFmtId="0" fontId="15" fillId="0" borderId="71" xfId="0" applyFont="1" applyBorder="1" applyAlignment="1" applyProtection="1">
      <alignment horizontal="center" vertical="center"/>
      <protection hidden="1"/>
    </xf>
    <xf numFmtId="0" fontId="15" fillId="16" borderId="71" xfId="0" applyFont="1" applyFill="1" applyBorder="1" applyAlignment="1" applyProtection="1">
      <alignment horizontal="center" vertical="center"/>
      <protection hidden="1"/>
    </xf>
    <xf numFmtId="0" fontId="59" fillId="0" borderId="0" xfId="0" applyFont="1" applyProtection="1">
      <protection hidden="1"/>
    </xf>
    <xf numFmtId="0" fontId="55" fillId="14" borderId="73" xfId="0" applyFont="1" applyFill="1" applyBorder="1" applyAlignment="1" applyProtection="1">
      <alignment horizontal="center" vertical="center"/>
      <protection hidden="1"/>
    </xf>
    <xf numFmtId="0" fontId="55" fillId="14" borderId="71" xfId="0" applyFont="1" applyFill="1" applyBorder="1" applyAlignment="1" applyProtection="1">
      <alignment horizontal="center" vertical="center"/>
      <protection hidden="1"/>
    </xf>
    <xf numFmtId="0" fontId="55" fillId="16" borderId="71" xfId="0" applyFont="1" applyFill="1" applyBorder="1" applyAlignment="1" applyProtection="1">
      <alignment horizontal="center" vertical="center"/>
      <protection hidden="1"/>
    </xf>
    <xf numFmtId="0" fontId="55" fillId="16" borderId="71" xfId="0" applyFont="1" applyFill="1" applyBorder="1" applyAlignment="1" applyProtection="1">
      <alignment horizontal="center" vertical="center"/>
      <protection locked="0" hidden="1"/>
    </xf>
    <xf numFmtId="0" fontId="12"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0" fillId="15" borderId="0" xfId="0" applyFill="1" applyAlignment="1" applyProtection="1">
      <alignment horizontal="center" vertical="center" wrapText="1"/>
      <protection hidden="1"/>
    </xf>
    <xf numFmtId="0" fontId="65" fillId="0" borderId="8" xfId="0" applyFont="1" applyBorder="1" applyAlignment="1" applyProtection="1">
      <alignment horizontal="right" vertical="center" shrinkToFit="1"/>
      <protection hidden="1"/>
    </xf>
    <xf numFmtId="0" fontId="68" fillId="0" borderId="0" xfId="0" applyFont="1" applyAlignment="1" applyProtection="1">
      <alignment horizontal="center" vertical="center" shrinkToFit="1"/>
      <protection hidden="1"/>
    </xf>
    <xf numFmtId="0" fontId="66" fillId="0" borderId="78" xfId="0" applyFont="1" applyBorder="1" applyAlignment="1" applyProtection="1">
      <alignment horizontal="center" vertical="center" shrinkToFit="1"/>
      <protection hidden="1"/>
    </xf>
    <xf numFmtId="0" fontId="66" fillId="2" borderId="0" xfId="0" applyFont="1" applyFill="1" applyAlignment="1" applyProtection="1">
      <alignment horizontal="center" vertical="center" shrinkToFit="1"/>
      <protection hidden="1"/>
    </xf>
    <xf numFmtId="0" fontId="59" fillId="0" borderId="0" xfId="0" applyFont="1" applyAlignment="1" applyProtection="1">
      <alignment horizontal="center" vertical="center" shrinkToFit="1"/>
      <protection hidden="1"/>
    </xf>
    <xf numFmtId="0" fontId="68" fillId="0" borderId="16" xfId="0" applyFont="1" applyBorder="1" applyAlignment="1" applyProtection="1">
      <alignment horizontal="center" vertical="center" shrinkToFit="1"/>
      <protection hidden="1"/>
    </xf>
    <xf numFmtId="0" fontId="68" fillId="0" borderId="77" xfId="0" applyFont="1" applyBorder="1" applyAlignment="1" applyProtection="1">
      <alignment horizontal="center" vertical="center" shrinkToFit="1"/>
      <protection hidden="1"/>
    </xf>
    <xf numFmtId="0" fontId="68" fillId="0" borderId="76" xfId="0" applyFont="1" applyBorder="1" applyAlignment="1" applyProtection="1">
      <alignment horizontal="center" vertical="center" shrinkToFit="1"/>
      <protection hidden="1"/>
    </xf>
    <xf numFmtId="0" fontId="6" fillId="0" borderId="7" xfId="0" applyFont="1" applyBorder="1" applyAlignment="1" applyProtection="1">
      <alignment vertical="center" shrinkToFit="1"/>
      <protection hidden="1"/>
    </xf>
    <xf numFmtId="0" fontId="68" fillId="0" borderId="0" xfId="0" applyFont="1" applyAlignment="1" applyProtection="1">
      <alignment shrinkToFit="1"/>
      <protection hidden="1"/>
    </xf>
    <xf numFmtId="0" fontId="68" fillId="3" borderId="7" xfId="0" applyFont="1" applyFill="1" applyBorder="1" applyAlignment="1" applyProtection="1">
      <alignment vertical="center" shrinkToFit="1"/>
      <protection hidden="1"/>
    </xf>
    <xf numFmtId="0" fontId="68" fillId="3" borderId="103" xfId="0" applyFont="1" applyFill="1" applyBorder="1" applyAlignment="1" applyProtection="1">
      <alignment vertical="center" shrinkToFit="1"/>
      <protection hidden="1"/>
    </xf>
    <xf numFmtId="0" fontId="65" fillId="16" borderId="0" xfId="0" applyFont="1" applyFill="1" applyAlignment="1" applyProtection="1">
      <alignment horizontal="center" vertical="center" shrinkToFit="1"/>
      <protection hidden="1"/>
    </xf>
    <xf numFmtId="165" fontId="65" fillId="16" borderId="0" xfId="0" applyNumberFormat="1" applyFont="1" applyFill="1" applyAlignment="1" applyProtection="1">
      <alignment horizontal="center" vertical="center" shrinkToFit="1"/>
      <protection hidden="1"/>
    </xf>
    <xf numFmtId="165" fontId="65" fillId="16" borderId="106" xfId="0" applyNumberFormat="1" applyFont="1" applyFill="1" applyBorder="1" applyAlignment="1" applyProtection="1">
      <alignment horizontal="center" vertical="center" shrinkToFit="1"/>
      <protection hidden="1"/>
    </xf>
    <xf numFmtId="0" fontId="69" fillId="6" borderId="107" xfId="0" applyFont="1" applyFill="1" applyBorder="1" applyAlignment="1" applyProtection="1">
      <alignment horizontal="center" vertical="center" shrinkToFit="1"/>
      <protection hidden="1"/>
    </xf>
    <xf numFmtId="0" fontId="66" fillId="0" borderId="41" xfId="0" applyFont="1" applyBorder="1" applyAlignment="1" applyProtection="1">
      <alignment vertical="center" textRotation="90" shrinkToFit="1"/>
      <protection hidden="1"/>
    </xf>
    <xf numFmtId="0" fontId="68" fillId="0" borderId="41" xfId="0" applyFont="1" applyBorder="1" applyAlignment="1" applyProtection="1">
      <alignment horizontal="center" vertical="center" shrinkToFit="1"/>
      <protection hidden="1"/>
    </xf>
    <xf numFmtId="0" fontId="66" fillId="0" borderId="42" xfId="0" applyFont="1" applyBorder="1" applyAlignment="1" applyProtection="1">
      <alignment vertical="center" textRotation="90" shrinkToFit="1"/>
      <protection hidden="1"/>
    </xf>
    <xf numFmtId="0" fontId="68" fillId="0" borderId="42" xfId="0" applyFont="1" applyBorder="1" applyAlignment="1" applyProtection="1">
      <alignment horizontal="center" vertical="center" shrinkToFit="1"/>
      <protection hidden="1"/>
    </xf>
    <xf numFmtId="0" fontId="68" fillId="0" borderId="0" xfId="0" applyFont="1" applyProtection="1">
      <protection hidden="1"/>
    </xf>
    <xf numFmtId="0" fontId="68" fillId="0" borderId="111" xfId="0" applyFont="1" applyBorder="1" applyProtection="1">
      <protection hidden="1"/>
    </xf>
    <xf numFmtId="0" fontId="69" fillId="6" borderId="6" xfId="0"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8" fillId="0" borderId="7" xfId="0" applyFont="1" applyBorder="1" applyAlignment="1" applyProtection="1">
      <alignment horizontal="center" vertical="center" shrinkToFit="1"/>
      <protection hidden="1"/>
    </xf>
    <xf numFmtId="0" fontId="66" fillId="0" borderId="0" xfId="0" applyFont="1" applyAlignment="1" applyProtection="1">
      <alignment horizontal="center" vertical="center" shrinkToFit="1"/>
      <protection hidden="1"/>
    </xf>
    <xf numFmtId="0" fontId="66" fillId="0" borderId="41" xfId="0" applyFont="1" applyBorder="1" applyAlignment="1" applyProtection="1">
      <alignment horizontal="center" vertical="top" shrinkToFit="1"/>
      <protection hidden="1"/>
    </xf>
    <xf numFmtId="0" fontId="66" fillId="0" borderId="42" xfId="0" applyFont="1" applyBorder="1" applyAlignment="1" applyProtection="1">
      <alignment horizontal="center" vertical="top" shrinkToFit="1"/>
      <protection hidden="1"/>
    </xf>
    <xf numFmtId="0" fontId="65" fillId="0" borderId="7" xfId="0" applyFont="1" applyBorder="1" applyAlignment="1" applyProtection="1">
      <alignment horizontal="right" vertical="center" shrinkToFit="1"/>
      <protection hidden="1"/>
    </xf>
    <xf numFmtId="0" fontId="66" fillId="0" borderId="7" xfId="0" applyFont="1" applyBorder="1" applyAlignment="1" applyProtection="1">
      <alignment horizontal="right" vertical="center" shrinkToFit="1"/>
      <protection hidden="1"/>
    </xf>
    <xf numFmtId="0" fontId="66" fillId="0" borderId="9" xfId="0" applyFont="1" applyBorder="1" applyAlignment="1" applyProtection="1">
      <alignment horizontal="center" vertical="center" shrinkToFit="1"/>
      <protection hidden="1"/>
    </xf>
    <xf numFmtId="0" fontId="66" fillId="0" borderId="7" xfId="0" applyFont="1" applyBorder="1" applyAlignment="1" applyProtection="1">
      <alignment horizontal="left" vertical="center" shrinkToFit="1"/>
      <protection hidden="1"/>
    </xf>
    <xf numFmtId="0" fontId="9" fillId="0" borderId="0" xfId="0" applyFont="1"/>
    <xf numFmtId="0" fontId="10" fillId="0" borderId="0" xfId="0" applyFont="1" applyAlignment="1" applyProtection="1">
      <alignment vertical="center" shrinkToFit="1"/>
      <protection hidden="1"/>
    </xf>
    <xf numFmtId="0" fontId="70" fillId="18" borderId="0" xfId="0" applyFont="1" applyFill="1" applyAlignment="1" applyProtection="1">
      <alignment horizontal="center" vertical="center" wrapText="1"/>
      <protection hidden="1"/>
    </xf>
    <xf numFmtId="0" fontId="71" fillId="14" borderId="73" xfId="0" applyFont="1" applyFill="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6" fillId="0" borderId="75"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9" fillId="0" borderId="0" xfId="0" applyFont="1" applyProtection="1">
      <protection locked="0"/>
    </xf>
    <xf numFmtId="164" fontId="9" fillId="0" borderId="0" xfId="0" applyNumberFormat="1" applyFont="1"/>
    <xf numFmtId="0" fontId="0" fillId="0" borderId="0" xfId="0" applyProtection="1">
      <protection locked="0"/>
    </xf>
    <xf numFmtId="0" fontId="73" fillId="0" borderId="45"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49" fontId="24" fillId="0" borderId="0" xfId="0" applyNumberFormat="1" applyFont="1" applyAlignment="1" applyProtection="1">
      <alignment horizontal="center" vertical="center"/>
      <protection hidden="1"/>
    </xf>
    <xf numFmtId="0" fontId="24" fillId="0" borderId="0" xfId="0" applyFont="1" applyAlignment="1" applyProtection="1">
      <alignment horizontal="center" vertical="center" shrinkToFit="1"/>
      <protection hidden="1"/>
    </xf>
    <xf numFmtId="0" fontId="24" fillId="0" borderId="0" xfId="0" applyFont="1" applyAlignment="1" applyProtection="1">
      <alignment horizontal="center" vertical="center" wrapText="1"/>
      <protection hidden="1"/>
    </xf>
    <xf numFmtId="49" fontId="24" fillId="0" borderId="0" xfId="0" applyNumberFormat="1" applyFont="1" applyAlignment="1" applyProtection="1">
      <alignment horizontal="center" vertical="center" shrinkToFit="1"/>
      <protection hidden="1"/>
    </xf>
    <xf numFmtId="0" fontId="74" fillId="0" borderId="0" xfId="0" applyFont="1" applyAlignment="1" applyProtection="1">
      <alignment vertical="center"/>
      <protection hidden="1"/>
    </xf>
    <xf numFmtId="0" fontId="31"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13" fillId="14" borderId="106" xfId="0" applyFont="1" applyFill="1" applyBorder="1" applyAlignment="1" applyProtection="1">
      <alignment horizontal="center" vertical="center"/>
      <protection hidden="1"/>
    </xf>
    <xf numFmtId="0" fontId="17" fillId="9" borderId="23" xfId="0" applyFont="1" applyFill="1" applyBorder="1" applyAlignment="1" applyProtection="1">
      <alignment horizontal="center" vertical="center"/>
      <protection hidden="1"/>
    </xf>
    <xf numFmtId="0" fontId="17" fillId="9" borderId="24" xfId="0" applyFont="1" applyFill="1" applyBorder="1" applyAlignment="1" applyProtection="1">
      <alignment horizontal="center" vertical="center"/>
      <protection hidden="1"/>
    </xf>
    <xf numFmtId="14" fontId="17" fillId="9" borderId="24" xfId="0" applyNumberFormat="1" applyFont="1" applyFill="1" applyBorder="1" applyAlignment="1" applyProtection="1">
      <alignment horizontal="center" vertical="center"/>
      <protection hidden="1"/>
    </xf>
    <xf numFmtId="49" fontId="17" fillId="9" borderId="24" xfId="0" applyNumberFormat="1" applyFont="1" applyFill="1" applyBorder="1" applyAlignment="1" applyProtection="1">
      <alignment horizontal="center" vertical="center"/>
      <protection hidden="1"/>
    </xf>
    <xf numFmtId="0" fontId="63" fillId="16" borderId="25" xfId="0" applyFont="1" applyFill="1" applyBorder="1" applyAlignment="1" applyProtection="1">
      <alignment horizontal="center"/>
      <protection hidden="1"/>
    </xf>
    <xf numFmtId="164" fontId="63" fillId="16" borderId="25" xfId="0" applyNumberFormat="1" applyFont="1" applyFill="1" applyBorder="1" applyAlignment="1" applyProtection="1">
      <alignment horizontal="center"/>
      <protection hidden="1"/>
    </xf>
    <xf numFmtId="49" fontId="63" fillId="16" borderId="25" xfId="0" applyNumberFormat="1" applyFont="1" applyFill="1" applyBorder="1" applyAlignment="1" applyProtection="1">
      <alignment horizontal="center"/>
      <protection hidden="1"/>
    </xf>
    <xf numFmtId="0" fontId="63" fillId="16" borderId="26" xfId="0" applyFont="1" applyFill="1" applyBorder="1" applyAlignment="1" applyProtection="1">
      <alignment horizontal="center"/>
      <protection hidden="1"/>
    </xf>
    <xf numFmtId="0" fontId="63" fillId="16" borderId="32" xfId="0" applyFont="1" applyFill="1" applyBorder="1" applyAlignment="1" applyProtection="1">
      <alignment horizontal="center"/>
      <protection hidden="1"/>
    </xf>
    <xf numFmtId="0" fontId="63" fillId="16" borderId="27" xfId="0" applyFont="1" applyFill="1" applyBorder="1" applyAlignment="1" applyProtection="1">
      <alignment horizontal="center"/>
      <protection hidden="1"/>
    </xf>
    <xf numFmtId="0" fontId="63" fillId="16" borderId="125" xfId="0" applyFont="1" applyFill="1" applyBorder="1" applyAlignment="1" applyProtection="1">
      <alignment horizontal="center"/>
      <protection hidden="1"/>
    </xf>
    <xf numFmtId="0" fontId="50" fillId="0" borderId="0" xfId="0" applyFont="1" applyProtection="1">
      <protection hidden="1"/>
    </xf>
    <xf numFmtId="0" fontId="14" fillId="7" borderId="13" xfId="0" applyFont="1" applyFill="1" applyBorder="1" applyAlignment="1">
      <alignment horizontal="center" vertical="center"/>
    </xf>
    <xf numFmtId="0" fontId="14" fillId="7" borderId="14" xfId="0" applyFont="1" applyFill="1" applyBorder="1" applyAlignment="1">
      <alignment horizontal="center" vertical="center"/>
    </xf>
    <xf numFmtId="49" fontId="14" fillId="7" borderId="14" xfId="0" applyNumberFormat="1" applyFont="1" applyFill="1" applyBorder="1" applyAlignment="1">
      <alignment horizontal="center" vertical="center"/>
    </xf>
    <xf numFmtId="49" fontId="0" fillId="5" borderId="15" xfId="0" applyNumberFormat="1" applyFill="1" applyBorder="1" applyAlignment="1" applyProtection="1">
      <alignment wrapText="1"/>
      <protection locked="0"/>
    </xf>
    <xf numFmtId="0" fontId="0" fillId="5" borderId="15" xfId="0" applyFill="1" applyBorder="1" applyAlignment="1" applyProtection="1">
      <alignment wrapText="1"/>
      <protection locked="0"/>
    </xf>
    <xf numFmtId="0" fontId="14" fillId="7" borderId="102" xfId="0" applyFont="1" applyFill="1" applyBorder="1" applyAlignment="1">
      <alignment horizontal="center" vertical="center"/>
    </xf>
    <xf numFmtId="0" fontId="0" fillId="5" borderId="103" xfId="0" applyFill="1" applyBorder="1" applyAlignment="1">
      <alignment wrapText="1"/>
    </xf>
    <xf numFmtId="0" fontId="0" fillId="0" borderId="0" xfId="0" applyAlignment="1">
      <alignment wrapText="1"/>
    </xf>
    <xf numFmtId="0" fontId="0" fillId="5" borderId="103" xfId="0" applyFill="1" applyBorder="1" applyAlignment="1" applyProtection="1">
      <alignment wrapText="1"/>
      <protection locked="0"/>
    </xf>
    <xf numFmtId="0" fontId="3" fillId="7" borderId="13" xfId="0" applyFont="1" applyFill="1" applyBorder="1" applyAlignment="1">
      <alignment horizontal="center" vertical="center"/>
    </xf>
    <xf numFmtId="164" fontId="0" fillId="5" borderId="15" xfId="0" applyNumberFormat="1" applyFill="1" applyBorder="1" applyAlignment="1" applyProtection="1">
      <alignment wrapText="1"/>
      <protection locked="0"/>
    </xf>
    <xf numFmtId="0" fontId="14" fillId="0" borderId="8"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164" fontId="24" fillId="0" borderId="0" xfId="0" applyNumberFormat="1" applyFont="1" applyAlignment="1" applyProtection="1">
      <alignment horizontal="center" vertical="center" wrapText="1"/>
      <protection hidden="1"/>
    </xf>
    <xf numFmtId="14" fontId="24" fillId="0" borderId="0" xfId="0" applyNumberFormat="1" applyFont="1" applyAlignment="1" applyProtection="1">
      <alignment horizontal="center" vertical="center" wrapText="1"/>
      <protection locked="0" hidden="1"/>
    </xf>
    <xf numFmtId="0" fontId="24" fillId="0" borderId="0" xfId="0" applyFont="1" applyAlignment="1" applyProtection="1">
      <alignment horizontal="center" vertical="center" wrapText="1"/>
      <protection locked="0" hidden="1"/>
    </xf>
    <xf numFmtId="0" fontId="14" fillId="0" borderId="0" xfId="0" applyFont="1" applyAlignment="1" applyProtection="1">
      <alignment horizontal="center" vertical="center"/>
      <protection hidden="1"/>
    </xf>
    <xf numFmtId="0" fontId="14" fillId="21" borderId="13" xfId="0" applyFont="1" applyFill="1" applyBorder="1" applyAlignment="1">
      <alignment horizontal="center" vertical="center"/>
    </xf>
    <xf numFmtId="0" fontId="0" fillId="21" borderId="103" xfId="0" applyFill="1" applyBorder="1" applyAlignment="1">
      <alignment wrapText="1"/>
    </xf>
    <xf numFmtId="0" fontId="0" fillId="21" borderId="15" xfId="0" applyFill="1" applyBorder="1" applyAlignment="1" applyProtection="1">
      <alignment wrapText="1"/>
      <protection locked="0"/>
    </xf>
    <xf numFmtId="0" fontId="50" fillId="15" borderId="0" xfId="0" applyFont="1" applyFill="1" applyProtection="1">
      <protection hidden="1"/>
    </xf>
    <xf numFmtId="0" fontId="78" fillId="0" borderId="0" xfId="8"/>
    <xf numFmtId="0" fontId="79" fillId="22" borderId="139" xfId="7" applyFont="1" applyFill="1" applyBorder="1" applyAlignment="1">
      <alignment horizontal="center"/>
    </xf>
    <xf numFmtId="0" fontId="79" fillId="22" borderId="140" xfId="7" applyFont="1" applyFill="1" applyBorder="1" applyAlignment="1">
      <alignment horizontal="center"/>
    </xf>
    <xf numFmtId="0" fontId="23" fillId="0" borderId="0" xfId="0" applyFont="1" applyAlignment="1" applyProtection="1">
      <alignment horizontal="center" vertical="center"/>
      <protection hidden="1"/>
    </xf>
    <xf numFmtId="167" fontId="9" fillId="0" borderId="0" xfId="0" applyNumberFormat="1" applyFont="1"/>
    <xf numFmtId="167" fontId="79" fillId="22" borderId="139" xfId="7" applyNumberFormat="1" applyFont="1" applyFill="1" applyBorder="1" applyAlignment="1">
      <alignment horizontal="center"/>
    </xf>
    <xf numFmtId="0" fontId="0" fillId="0" borderId="138" xfId="0" applyBorder="1"/>
    <xf numFmtId="0" fontId="9" fillId="0" borderId="138" xfId="0" applyFont="1" applyBorder="1" applyProtection="1">
      <protection locked="0"/>
    </xf>
    <xf numFmtId="0" fontId="10" fillId="0" borderId="0" xfId="0" applyFont="1" applyProtection="1">
      <protection hidden="1"/>
    </xf>
    <xf numFmtId="0" fontId="57" fillId="0" borderId="0" xfId="0" applyFont="1" applyAlignment="1" applyProtection="1">
      <alignment shrinkToFit="1"/>
      <protection hidden="1"/>
    </xf>
    <xf numFmtId="0" fontId="79" fillId="22" borderId="141" xfId="7" applyFont="1" applyFill="1" applyBorder="1" applyAlignment="1">
      <alignment horizontal="center"/>
    </xf>
    <xf numFmtId="0" fontId="41" fillId="0" borderId="0" xfId="0" applyFont="1" applyAlignment="1" applyProtection="1">
      <alignment vertical="center"/>
      <protection hidden="1"/>
    </xf>
    <xf numFmtId="0" fontId="17" fillId="8" borderId="0" xfId="0" applyFont="1" applyFill="1" applyAlignment="1" applyProtection="1">
      <alignment horizontal="center" vertical="center"/>
      <protection hidden="1"/>
    </xf>
    <xf numFmtId="0" fontId="63" fillId="3" borderId="143" xfId="0" applyFont="1" applyFill="1" applyBorder="1" applyAlignment="1" applyProtection="1">
      <alignment horizontal="center" vertical="center"/>
      <protection hidden="1"/>
    </xf>
    <xf numFmtId="0" fontId="63" fillId="3" borderId="142" xfId="0" applyFont="1" applyFill="1" applyBorder="1" applyAlignment="1" applyProtection="1">
      <alignment horizontal="center" vertical="center"/>
      <protection hidden="1"/>
    </xf>
    <xf numFmtId="1" fontId="63" fillId="3" borderId="144" xfId="0" applyNumberFormat="1" applyFont="1" applyFill="1" applyBorder="1" applyAlignment="1" applyProtection="1">
      <alignment horizontal="center"/>
      <protection hidden="1"/>
    </xf>
    <xf numFmtId="0" fontId="63" fillId="3" borderId="144" xfId="0" applyFont="1" applyFill="1" applyBorder="1" applyAlignment="1" applyProtection="1">
      <alignment horizontal="center"/>
      <protection hidden="1"/>
    </xf>
    <xf numFmtId="0" fontId="63" fillId="3" borderId="143" xfId="0" applyFont="1" applyFill="1" applyBorder="1" applyAlignment="1" applyProtection="1">
      <alignment horizontal="center"/>
      <protection hidden="1"/>
    </xf>
    <xf numFmtId="0" fontId="63" fillId="3" borderId="142" xfId="0" applyFont="1" applyFill="1" applyBorder="1" applyAlignment="1" applyProtection="1">
      <alignment horizontal="center"/>
      <protection hidden="1"/>
    </xf>
    <xf numFmtId="0" fontId="64" fillId="3" borderId="142" xfId="0" applyFont="1" applyFill="1" applyBorder="1" applyAlignment="1" applyProtection="1">
      <alignment horizontal="center"/>
      <protection hidden="1"/>
    </xf>
    <xf numFmtId="0" fontId="63" fillId="3" borderId="142" xfId="0" applyFont="1" applyFill="1" applyBorder="1" applyProtection="1">
      <protection hidden="1"/>
    </xf>
    <xf numFmtId="0" fontId="63" fillId="3" borderId="144" xfId="0" applyFont="1" applyFill="1" applyBorder="1" applyAlignment="1" applyProtection="1">
      <alignment horizontal="center" vertical="center"/>
      <protection hidden="1"/>
    </xf>
    <xf numFmtId="0" fontId="26" fillId="20" borderId="145" xfId="0" applyFont="1" applyFill="1" applyBorder="1" applyAlignment="1" applyProtection="1">
      <alignment horizontal="center" vertical="center"/>
      <protection hidden="1"/>
    </xf>
    <xf numFmtId="0" fontId="63" fillId="7" borderId="146" xfId="0" applyFont="1" applyFill="1" applyBorder="1" applyAlignment="1" applyProtection="1">
      <alignment horizontal="center" vertical="center"/>
      <protection hidden="1"/>
    </xf>
    <xf numFmtId="49" fontId="63" fillId="16" borderId="32" xfId="0" applyNumberFormat="1" applyFont="1" applyFill="1" applyBorder="1" applyAlignment="1" applyProtection="1">
      <alignment horizontal="center"/>
      <protection hidden="1"/>
    </xf>
    <xf numFmtId="0" fontId="66" fillId="0" borderId="0" xfId="0" applyFont="1" applyProtection="1">
      <protection hidden="1"/>
    </xf>
    <xf numFmtId="0" fontId="2" fillId="0" borderId="0" xfId="0" applyFont="1" applyProtection="1">
      <protection hidden="1"/>
    </xf>
    <xf numFmtId="0" fontId="80" fillId="0" borderId="0" xfId="0" applyFont="1" applyAlignment="1" applyProtection="1">
      <alignment vertical="center"/>
      <protection hidden="1"/>
    </xf>
    <xf numFmtId="0" fontId="5" fillId="0" borderId="0" xfId="0" applyFont="1" applyAlignment="1" applyProtection="1">
      <alignment shrinkToFit="1"/>
      <protection hidden="1"/>
    </xf>
    <xf numFmtId="0" fontId="6" fillId="0" borderId="0" xfId="0" applyFont="1" applyProtection="1">
      <protection hidden="1"/>
    </xf>
    <xf numFmtId="0" fontId="81" fillId="0" borderId="0" xfId="0" applyFont="1" applyAlignment="1" applyProtection="1">
      <alignment vertical="center"/>
      <protection hidden="1"/>
    </xf>
    <xf numFmtId="0" fontId="81" fillId="0" borderId="0" xfId="0" applyFont="1" applyAlignment="1" applyProtection="1">
      <alignment vertical="center" shrinkToFit="1"/>
      <protection hidden="1"/>
    </xf>
    <xf numFmtId="0" fontId="81" fillId="0" borderId="0" xfId="0" applyFont="1" applyAlignment="1" applyProtection="1">
      <alignment horizontal="right"/>
      <protection hidden="1"/>
    </xf>
    <xf numFmtId="0" fontId="81" fillId="0" borderId="0" xfId="0" applyFont="1" applyProtection="1">
      <protection hidden="1"/>
    </xf>
    <xf numFmtId="0" fontId="79" fillId="22" borderId="0" xfId="7" applyFont="1" applyFill="1" applyAlignment="1">
      <alignment horizontal="center"/>
    </xf>
    <xf numFmtId="0" fontId="83" fillId="21" borderId="153" xfId="0" applyFont="1" applyFill="1" applyBorder="1" applyAlignment="1">
      <alignment horizontal="center" vertical="center" shrinkToFit="1"/>
    </xf>
    <xf numFmtId="0" fontId="83" fillId="21" borderId="154" xfId="0" applyFont="1" applyFill="1" applyBorder="1" applyAlignment="1">
      <alignment horizontal="center" vertical="center" shrinkToFit="1"/>
    </xf>
    <xf numFmtId="166" fontId="82" fillId="0" borderId="152" xfId="8" applyNumberFormat="1" applyFont="1" applyBorder="1" applyAlignment="1">
      <alignment horizontal="right" wrapText="1"/>
    </xf>
    <xf numFmtId="0" fontId="82" fillId="0" borderId="152" xfId="8" applyFont="1" applyBorder="1" applyAlignment="1">
      <alignment wrapText="1"/>
    </xf>
    <xf numFmtId="0" fontId="82" fillId="0" borderId="152" xfId="8" applyFont="1" applyBorder="1" applyAlignment="1">
      <alignment horizontal="right" wrapText="1"/>
    </xf>
    <xf numFmtId="0" fontId="0" fillId="0" borderId="152" xfId="0" applyBorder="1"/>
    <xf numFmtId="0" fontId="82" fillId="0" borderId="0" xfId="8" applyFont="1" applyAlignment="1">
      <alignment wrapText="1"/>
    </xf>
    <xf numFmtId="0" fontId="82" fillId="0" borderId="0" xfId="8" applyFont="1" applyAlignment="1">
      <alignment horizontal="right" wrapText="1"/>
    </xf>
    <xf numFmtId="166" fontId="0" fillId="0" borderId="0" xfId="0" applyNumberFormat="1"/>
    <xf numFmtId="166" fontId="82" fillId="0" borderId="0" xfId="8" applyNumberFormat="1" applyFont="1" applyAlignment="1">
      <alignment horizontal="right" wrapText="1"/>
    </xf>
    <xf numFmtId="14" fontId="0" fillId="5" borderId="103" xfId="0" applyNumberFormat="1" applyFill="1" applyBorder="1" applyAlignment="1">
      <alignment wrapText="1"/>
    </xf>
    <xf numFmtId="0" fontId="79" fillId="0" borderId="152" xfId="8" applyFont="1" applyBorder="1" applyAlignment="1">
      <alignment wrapText="1"/>
    </xf>
    <xf numFmtId="0" fontId="47" fillId="0" borderId="0" xfId="0" applyFont="1"/>
    <xf numFmtId="0" fontId="84" fillId="0" borderId="0" xfId="0" applyFont="1"/>
    <xf numFmtId="0" fontId="9" fillId="0" borderId="153" xfId="0" applyFont="1" applyBorder="1"/>
    <xf numFmtId="0" fontId="83" fillId="21" borderId="0" xfId="0" applyFont="1" applyFill="1" applyAlignment="1">
      <alignment horizontal="center" vertical="center" shrinkToFit="1"/>
    </xf>
    <xf numFmtId="0" fontId="9" fillId="0" borderId="154" xfId="0" applyFont="1" applyBorder="1"/>
    <xf numFmtId="0" fontId="9" fillId="0" borderId="152" xfId="0" applyFont="1" applyBorder="1"/>
    <xf numFmtId="0" fontId="79" fillId="0" borderId="0" xfId="8" applyFont="1" applyAlignment="1">
      <alignment wrapText="1"/>
    </xf>
    <xf numFmtId="0" fontId="0" fillId="0" borderId="155" xfId="0" applyBorder="1"/>
    <xf numFmtId="0" fontId="9" fillId="0" borderId="152" xfId="0" applyFont="1" applyBorder="1" applyProtection="1">
      <protection locked="0"/>
    </xf>
    <xf numFmtId="0" fontId="29" fillId="9" borderId="59" xfId="1" applyFont="1" applyFill="1" applyBorder="1" applyAlignment="1">
      <alignment horizontal="right"/>
    </xf>
    <xf numFmtId="0" fontId="29" fillId="9" borderId="31" xfId="1" applyFont="1" applyFill="1" applyBorder="1" applyAlignment="1">
      <alignment horizontal="right"/>
    </xf>
    <xf numFmtId="0" fontId="29" fillId="9" borderId="60" xfId="1" applyFont="1" applyFill="1" applyBorder="1" applyAlignment="1">
      <alignment horizontal="right"/>
    </xf>
    <xf numFmtId="0" fontId="30" fillId="9" borderId="61" xfId="0" applyFont="1" applyFill="1" applyBorder="1" applyAlignment="1">
      <alignment horizontal="right" vertical="center"/>
    </xf>
    <xf numFmtId="0" fontId="30" fillId="9" borderId="62" xfId="0" applyFont="1" applyFill="1" applyBorder="1" applyAlignment="1">
      <alignment horizontal="right" vertical="center"/>
    </xf>
    <xf numFmtId="0" fontId="30" fillId="9" borderId="63" xfId="0" applyFont="1" applyFill="1" applyBorder="1" applyAlignment="1">
      <alignment horizontal="right" vertical="center"/>
    </xf>
    <xf numFmtId="9" fontId="30" fillId="9" borderId="56" xfId="1" applyNumberFormat="1" applyFont="1" applyFill="1" applyBorder="1" applyAlignment="1">
      <alignment horizontal="right" vertical="center"/>
    </xf>
    <xf numFmtId="0" fontId="30" fillId="9" borderId="64" xfId="1" applyFont="1" applyFill="1" applyBorder="1" applyAlignment="1">
      <alignment horizontal="right" vertical="center"/>
    </xf>
    <xf numFmtId="0" fontId="25" fillId="0" borderId="0" xfId="0" applyFont="1" applyAlignment="1">
      <alignment horizontal="center"/>
    </xf>
    <xf numFmtId="0" fontId="26" fillId="0" borderId="5" xfId="0" applyFont="1" applyBorder="1" applyAlignment="1">
      <alignment horizontal="right"/>
    </xf>
    <xf numFmtId="0" fontId="27" fillId="9" borderId="48" xfId="0" applyFont="1" applyFill="1" applyBorder="1" applyAlignment="1">
      <alignment horizontal="center" vertical="center"/>
    </xf>
    <xf numFmtId="0" fontId="28" fillId="9" borderId="49" xfId="0" applyFont="1" applyFill="1" applyBorder="1" applyAlignment="1">
      <alignment horizontal="center" vertical="center"/>
    </xf>
    <xf numFmtId="0" fontId="28" fillId="9" borderId="55" xfId="0" applyFont="1" applyFill="1" applyBorder="1" applyAlignment="1">
      <alignment horizontal="center" vertical="center"/>
    </xf>
    <xf numFmtId="0" fontId="28" fillId="9" borderId="56" xfId="0" applyFont="1" applyFill="1" applyBorder="1" applyAlignment="1">
      <alignment horizontal="center" vertical="center"/>
    </xf>
    <xf numFmtId="0" fontId="28" fillId="9" borderId="50" xfId="0" applyFont="1" applyFill="1" applyBorder="1" applyAlignment="1">
      <alignment horizontal="center" vertical="center"/>
    </xf>
    <xf numFmtId="0" fontId="28" fillId="9" borderId="51" xfId="0" applyFont="1" applyFill="1" applyBorder="1" applyAlignment="1">
      <alignment horizontal="center" vertical="center"/>
    </xf>
    <xf numFmtId="0" fontId="28" fillId="9" borderId="57" xfId="0" applyFont="1" applyFill="1" applyBorder="1" applyAlignment="1">
      <alignment horizontal="center" vertical="center"/>
    </xf>
    <xf numFmtId="0" fontId="28" fillId="9" borderId="58" xfId="0" applyFont="1" applyFill="1" applyBorder="1" applyAlignment="1">
      <alignment horizontal="center" vertical="center"/>
    </xf>
    <xf numFmtId="0" fontId="29" fillId="9" borderId="52" xfId="1" applyFont="1" applyFill="1" applyBorder="1" applyAlignment="1">
      <alignment horizontal="right"/>
    </xf>
    <xf numFmtId="0" fontId="29" fillId="9" borderId="53" xfId="1" applyFont="1" applyFill="1" applyBorder="1" applyAlignment="1">
      <alignment horizontal="right"/>
    </xf>
    <xf numFmtId="0" fontId="29" fillId="9" borderId="54" xfId="1" applyFont="1" applyFill="1" applyBorder="1" applyAlignment="1">
      <alignment horizontal="right"/>
    </xf>
    <xf numFmtId="0" fontId="30" fillId="9" borderId="59" xfId="0" applyFont="1" applyFill="1" applyBorder="1" applyAlignment="1">
      <alignment horizontal="center"/>
    </xf>
    <xf numFmtId="0" fontId="30" fillId="9" borderId="31" xfId="0" applyFont="1" applyFill="1" applyBorder="1" applyAlignment="1">
      <alignment horizontal="center"/>
    </xf>
    <xf numFmtId="0" fontId="30" fillId="9" borderId="55" xfId="0" applyFont="1" applyFill="1" applyBorder="1" applyAlignment="1">
      <alignment horizontal="right" vertical="center"/>
    </xf>
    <xf numFmtId="0" fontId="30" fillId="9" borderId="56" xfId="0" applyFont="1" applyFill="1" applyBorder="1" applyAlignment="1">
      <alignment horizontal="right" vertical="center"/>
    </xf>
    <xf numFmtId="0" fontId="30" fillId="9" borderId="59" xfId="0" applyFont="1" applyFill="1" applyBorder="1" applyAlignment="1">
      <alignment horizontal="right"/>
    </xf>
    <xf numFmtId="0" fontId="30" fillId="9" borderId="31" xfId="0" applyFont="1" applyFill="1" applyBorder="1" applyAlignment="1">
      <alignment horizontal="right"/>
    </xf>
    <xf numFmtId="0" fontId="30" fillId="9" borderId="60" xfId="0" applyFont="1" applyFill="1" applyBorder="1" applyAlignment="1">
      <alignment horizontal="right"/>
    </xf>
    <xf numFmtId="0" fontId="31" fillId="9" borderId="56" xfId="0" applyFont="1" applyFill="1" applyBorder="1" applyAlignment="1">
      <alignment horizontal="right" vertical="center"/>
    </xf>
    <xf numFmtId="0" fontId="31" fillId="9" borderId="64" xfId="0" applyFont="1" applyFill="1" applyBorder="1" applyAlignment="1">
      <alignment horizontal="right" vertical="center"/>
    </xf>
    <xf numFmtId="0" fontId="33" fillId="9" borderId="31" xfId="1" applyFont="1" applyFill="1" applyBorder="1" applyAlignment="1">
      <alignment horizontal="center"/>
    </xf>
    <xf numFmtId="0" fontId="33" fillId="9" borderId="60" xfId="1" applyFont="1" applyFill="1" applyBorder="1" applyAlignment="1">
      <alignment horizontal="center"/>
    </xf>
    <xf numFmtId="0" fontId="30" fillId="9" borderId="61" xfId="0" applyFont="1" applyFill="1" applyBorder="1" applyAlignment="1">
      <alignment horizontal="right"/>
    </xf>
    <xf numFmtId="0" fontId="30" fillId="9" borderId="62" xfId="0" applyFont="1" applyFill="1" applyBorder="1" applyAlignment="1">
      <alignment horizontal="right"/>
    </xf>
    <xf numFmtId="0" fontId="30" fillId="9" borderId="63" xfId="0" applyFont="1" applyFill="1" applyBorder="1" applyAlignment="1">
      <alignment horizontal="right"/>
    </xf>
    <xf numFmtId="9" fontId="30" fillId="9" borderId="56" xfId="0" applyNumberFormat="1" applyFont="1" applyFill="1" applyBorder="1" applyAlignment="1">
      <alignment horizontal="right" vertical="center"/>
    </xf>
    <xf numFmtId="0" fontId="30" fillId="9" borderId="64" xfId="0" applyFont="1" applyFill="1" applyBorder="1" applyAlignment="1">
      <alignment horizontal="right" vertical="center"/>
    </xf>
    <xf numFmtId="0" fontId="30" fillId="9" borderId="47" xfId="0" applyFont="1" applyFill="1" applyBorder="1" applyAlignment="1">
      <alignment horizontal="center" vertical="center" wrapText="1"/>
    </xf>
    <xf numFmtId="0" fontId="30" fillId="9" borderId="0" xfId="0" applyFont="1" applyFill="1" applyAlignment="1">
      <alignment horizontal="center" vertical="center" wrapText="1"/>
    </xf>
    <xf numFmtId="0" fontId="30" fillId="9" borderId="43" xfId="0" applyFont="1" applyFill="1" applyBorder="1" applyAlignment="1">
      <alignment horizontal="center" vertical="center" wrapText="1"/>
    </xf>
    <xf numFmtId="0" fontId="30" fillId="9" borderId="55" xfId="0" applyFont="1" applyFill="1" applyBorder="1" applyAlignment="1">
      <alignment horizontal="right" vertical="center" wrapText="1"/>
    </xf>
    <xf numFmtId="0" fontId="30" fillId="9" borderId="56" xfId="0" applyFont="1" applyFill="1" applyBorder="1" applyAlignment="1">
      <alignment horizontal="right" vertical="center" wrapText="1"/>
    </xf>
    <xf numFmtId="9" fontId="30" fillId="9" borderId="56" xfId="0" applyNumberFormat="1" applyFont="1" applyFill="1" applyBorder="1" applyAlignment="1">
      <alignment horizontal="right"/>
    </xf>
    <xf numFmtId="0" fontId="30" fillId="9" borderId="64" xfId="0" applyFont="1" applyFill="1" applyBorder="1" applyAlignment="1">
      <alignment horizontal="right"/>
    </xf>
    <xf numFmtId="0" fontId="30" fillId="9" borderId="56" xfId="0" applyFont="1" applyFill="1" applyBorder="1" applyAlignment="1">
      <alignment horizontal="right"/>
    </xf>
    <xf numFmtId="9" fontId="30" fillId="9" borderId="56" xfId="0" applyNumberFormat="1" applyFont="1" applyFill="1" applyBorder="1" applyAlignment="1">
      <alignment horizontal="right" vertical="center" wrapText="1"/>
    </xf>
    <xf numFmtId="0" fontId="30" fillId="9" borderId="64" xfId="0" applyFont="1" applyFill="1" applyBorder="1" applyAlignment="1">
      <alignment horizontal="right" vertical="center" wrapText="1"/>
    </xf>
    <xf numFmtId="0" fontId="36" fillId="0" borderId="10" xfId="0" applyFont="1" applyBorder="1" applyAlignment="1">
      <alignment horizontal="center" wrapText="1"/>
    </xf>
    <xf numFmtId="0" fontId="36" fillId="0" borderId="3" xfId="0" applyFont="1" applyBorder="1" applyAlignment="1">
      <alignment horizontal="center" wrapText="1"/>
    </xf>
    <xf numFmtId="0" fontId="36" fillId="0" borderId="21" xfId="0" applyFont="1" applyBorder="1" applyAlignment="1">
      <alignment horizontal="center" wrapText="1"/>
    </xf>
    <xf numFmtId="0" fontId="36" fillId="0" borderId="11" xfId="0" applyFont="1" applyBorder="1" applyAlignment="1">
      <alignment horizontal="center" wrapText="1"/>
    </xf>
    <xf numFmtId="0" fontId="36" fillId="0" borderId="0" xfId="0" applyFont="1" applyAlignment="1">
      <alignment horizontal="center" wrapText="1"/>
    </xf>
    <xf numFmtId="0" fontId="36" fillId="0" borderId="17" xfId="0" applyFont="1" applyBorder="1" applyAlignment="1">
      <alignment horizontal="center" wrapText="1"/>
    </xf>
    <xf numFmtId="0" fontId="36" fillId="0" borderId="4" xfId="0" applyFont="1" applyBorder="1" applyAlignment="1">
      <alignment horizontal="center" wrapText="1"/>
    </xf>
    <xf numFmtId="0" fontId="36" fillId="0" borderId="5" xfId="0" applyFont="1" applyBorder="1" applyAlignment="1">
      <alignment horizontal="center" wrapText="1"/>
    </xf>
    <xf numFmtId="0" fontId="36" fillId="0" borderId="18" xfId="0" applyFont="1" applyBorder="1" applyAlignment="1">
      <alignment horizontal="center" wrapText="1"/>
    </xf>
    <xf numFmtId="0" fontId="30" fillId="9" borderId="65" xfId="0" applyFont="1" applyFill="1" applyBorder="1" applyAlignment="1">
      <alignment horizontal="right" vertical="center"/>
    </xf>
    <xf numFmtId="0" fontId="30" fillId="9" borderId="66" xfId="0" applyFont="1" applyFill="1" applyBorder="1" applyAlignment="1">
      <alignment horizontal="right" vertical="center"/>
    </xf>
    <xf numFmtId="0" fontId="30" fillId="9" borderId="67" xfId="0" applyFont="1" applyFill="1" applyBorder="1" applyAlignment="1">
      <alignment horizontal="right" vertical="center"/>
    </xf>
    <xf numFmtId="9" fontId="30" fillId="9" borderId="68" xfId="0" applyNumberFormat="1" applyFont="1" applyFill="1" applyBorder="1" applyAlignment="1">
      <alignment horizontal="right" vertical="center"/>
    </xf>
    <xf numFmtId="0" fontId="30" fillId="9" borderId="69" xfId="0" applyFont="1" applyFill="1" applyBorder="1" applyAlignment="1">
      <alignment horizontal="right" vertical="center"/>
    </xf>
    <xf numFmtId="0" fontId="30" fillId="9" borderId="59" xfId="0" applyFont="1" applyFill="1" applyBorder="1" applyAlignment="1">
      <alignment horizontal="right" wrapText="1"/>
    </xf>
    <xf numFmtId="0" fontId="30" fillId="9" borderId="31" xfId="0" applyFont="1" applyFill="1" applyBorder="1" applyAlignment="1">
      <alignment horizontal="right" wrapText="1"/>
    </xf>
    <xf numFmtId="0" fontId="30" fillId="9" borderId="60" xfId="0" applyFont="1" applyFill="1" applyBorder="1" applyAlignment="1">
      <alignment horizontal="right"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0" fillId="9" borderId="47" xfId="0" applyFont="1" applyFill="1" applyBorder="1" applyAlignment="1">
      <alignment horizontal="right" wrapText="1"/>
    </xf>
    <xf numFmtId="0" fontId="30" fillId="9" borderId="0" xfId="0" applyFont="1" applyFill="1" applyAlignment="1">
      <alignment horizontal="right" wrapText="1"/>
    </xf>
    <xf numFmtId="0" fontId="30" fillId="9" borderId="5" xfId="0" applyFont="1" applyFill="1" applyBorder="1" applyAlignment="1">
      <alignment horizontal="right" wrapText="1"/>
    </xf>
    <xf numFmtId="0" fontId="26" fillId="0" borderId="0" xfId="0" applyFont="1" applyAlignment="1">
      <alignment horizontal="right" vertical="center" wrapText="1"/>
    </xf>
    <xf numFmtId="0" fontId="26" fillId="0" borderId="0" xfId="0" applyFont="1" applyAlignment="1">
      <alignment horizontal="center"/>
    </xf>
    <xf numFmtId="0" fontId="72" fillId="14" borderId="0" xfId="0" applyFont="1" applyFill="1" applyAlignment="1" applyProtection="1">
      <alignment horizontal="center" vertical="center"/>
      <protection hidden="1"/>
    </xf>
    <xf numFmtId="0" fontId="64" fillId="0" borderId="0" xfId="0" applyFont="1" applyAlignment="1" applyProtection="1">
      <alignment horizontal="right" vertical="center" wrapText="1"/>
      <protection hidden="1"/>
    </xf>
    <xf numFmtId="0" fontId="75" fillId="0" borderId="0" xfId="0" applyFont="1" applyAlignment="1" applyProtection="1">
      <alignment horizontal="center" vertical="center"/>
      <protection hidden="1"/>
    </xf>
    <xf numFmtId="0" fontId="41" fillId="8" borderId="72" xfId="0" applyFont="1" applyFill="1" applyBorder="1" applyAlignment="1" applyProtection="1">
      <alignment horizontal="center"/>
      <protection hidden="1"/>
    </xf>
    <xf numFmtId="0" fontId="41" fillId="8" borderId="70" xfId="0" applyFont="1" applyFill="1" applyBorder="1" applyAlignment="1" applyProtection="1">
      <alignment horizontal="center"/>
      <protection hidden="1"/>
    </xf>
    <xf numFmtId="0" fontId="41" fillId="8" borderId="73" xfId="0" applyFont="1" applyFill="1" applyBorder="1" applyAlignment="1" applyProtection="1">
      <alignment horizontal="center"/>
      <protection hidden="1"/>
    </xf>
    <xf numFmtId="0" fontId="41" fillId="19" borderId="0" xfId="0" applyFont="1" applyFill="1" applyAlignment="1" applyProtection="1">
      <alignment horizontal="center"/>
      <protection hidden="1"/>
    </xf>
    <xf numFmtId="0" fontId="77" fillId="0" borderId="0" xfId="0" applyFont="1" applyAlignment="1" applyProtection="1">
      <alignment horizontal="right" vertical="center" wrapText="1"/>
      <protection hidden="1"/>
    </xf>
    <xf numFmtId="0" fontId="54" fillId="8" borderId="0" xfId="0" applyFont="1" applyFill="1" applyAlignment="1" applyProtection="1">
      <alignment horizontal="center" vertical="center"/>
      <protection locked="0" hidden="1"/>
    </xf>
    <xf numFmtId="0" fontId="60" fillId="17" borderId="88" xfId="0" applyFont="1" applyFill="1" applyBorder="1" applyAlignment="1" applyProtection="1">
      <alignment horizontal="center" shrinkToFit="1"/>
      <protection hidden="1"/>
    </xf>
    <xf numFmtId="0" fontId="60" fillId="17" borderId="89" xfId="0" applyFont="1" applyFill="1" applyBorder="1" applyAlignment="1" applyProtection="1">
      <alignment horizontal="center" shrinkToFit="1"/>
      <protection hidden="1"/>
    </xf>
    <xf numFmtId="0" fontId="49" fillId="10" borderId="89" xfId="0" applyFont="1" applyFill="1" applyBorder="1" applyAlignment="1" applyProtection="1">
      <alignment horizontal="center"/>
      <protection locked="0" hidden="1"/>
    </xf>
    <xf numFmtId="0" fontId="49" fillId="10" borderId="90" xfId="0" applyFont="1" applyFill="1" applyBorder="1" applyAlignment="1" applyProtection="1">
      <alignment horizontal="center"/>
      <protection locked="0" hidden="1"/>
    </xf>
    <xf numFmtId="0" fontId="49" fillId="10" borderId="89" xfId="0" applyFont="1" applyFill="1" applyBorder="1" applyAlignment="1" applyProtection="1">
      <alignment horizontal="center"/>
      <protection hidden="1"/>
    </xf>
    <xf numFmtId="0" fontId="49" fillId="10" borderId="90" xfId="0" applyFont="1" applyFill="1" applyBorder="1" applyAlignment="1" applyProtection="1">
      <alignment horizontal="center"/>
      <protection hidden="1"/>
    </xf>
    <xf numFmtId="0" fontId="60" fillId="17" borderId="92" xfId="0" applyFont="1" applyFill="1" applyBorder="1" applyAlignment="1" applyProtection="1">
      <alignment horizontal="center" shrinkToFit="1"/>
      <protection hidden="1"/>
    </xf>
    <xf numFmtId="0" fontId="60" fillId="17" borderId="93" xfId="0" applyFont="1" applyFill="1" applyBorder="1" applyAlignment="1" applyProtection="1">
      <alignment horizontal="center" shrinkToFit="1"/>
      <protection hidden="1"/>
    </xf>
    <xf numFmtId="0" fontId="60" fillId="17" borderId="94" xfId="0" applyFont="1" applyFill="1" applyBorder="1" applyAlignment="1" applyProtection="1">
      <alignment horizontal="center" shrinkToFit="1"/>
      <protection hidden="1"/>
    </xf>
    <xf numFmtId="0" fontId="49" fillId="10" borderId="95" xfId="0" applyFont="1" applyFill="1" applyBorder="1" applyAlignment="1" applyProtection="1">
      <alignment horizontal="center"/>
      <protection hidden="1"/>
    </xf>
    <xf numFmtId="0" fontId="49" fillId="10" borderId="93" xfId="0" applyFont="1" applyFill="1" applyBorder="1" applyAlignment="1" applyProtection="1">
      <alignment horizontal="center"/>
      <protection hidden="1"/>
    </xf>
    <xf numFmtId="0" fontId="49" fillId="10" borderId="96" xfId="0" applyFont="1" applyFill="1" applyBorder="1" applyAlignment="1" applyProtection="1">
      <alignment horizontal="center"/>
      <protection hidden="1"/>
    </xf>
    <xf numFmtId="0" fontId="47" fillId="0" borderId="132" xfId="0" applyFont="1" applyBorder="1" applyAlignment="1" applyProtection="1">
      <alignment horizontal="center"/>
      <protection hidden="1"/>
    </xf>
    <xf numFmtId="0" fontId="60" fillId="17" borderId="108" xfId="0" applyFont="1" applyFill="1" applyBorder="1" applyAlignment="1" applyProtection="1">
      <alignment horizontal="center" shrinkToFit="1"/>
      <protection hidden="1"/>
    </xf>
    <xf numFmtId="0" fontId="60" fillId="17" borderId="109" xfId="0" applyFont="1" applyFill="1" applyBorder="1" applyAlignment="1" applyProtection="1">
      <alignment horizontal="center" shrinkToFit="1"/>
      <protection hidden="1"/>
    </xf>
    <xf numFmtId="0" fontId="49" fillId="10" borderId="109" xfId="0" applyFont="1" applyFill="1" applyBorder="1" applyAlignment="1" applyProtection="1">
      <alignment horizontal="center"/>
      <protection hidden="1"/>
    </xf>
    <xf numFmtId="0" fontId="49" fillId="10" borderId="110" xfId="0" applyFont="1" applyFill="1" applyBorder="1" applyAlignment="1" applyProtection="1">
      <alignment horizontal="center"/>
      <protection hidden="1"/>
    </xf>
    <xf numFmtId="0" fontId="20" fillId="15" borderId="91" xfId="0" applyFont="1" applyFill="1" applyBorder="1" applyAlignment="1" applyProtection="1">
      <alignment horizontal="center" vertical="center" shrinkToFit="1"/>
      <protection hidden="1"/>
    </xf>
    <xf numFmtId="0" fontId="20" fillId="15" borderId="71" xfId="0" applyFont="1" applyFill="1" applyBorder="1" applyAlignment="1" applyProtection="1">
      <alignment horizontal="center" vertical="center" shrinkToFit="1"/>
      <protection hidden="1"/>
    </xf>
    <xf numFmtId="0" fontId="45" fillId="18" borderId="74" xfId="0" applyFont="1" applyFill="1" applyBorder="1" applyAlignment="1" applyProtection="1">
      <alignment horizontal="center"/>
      <protection hidden="1"/>
    </xf>
    <xf numFmtId="0" fontId="45" fillId="18" borderId="0" xfId="0" applyFont="1" applyFill="1" applyAlignment="1" applyProtection="1">
      <alignment horizontal="center" vertical="center"/>
      <protection hidden="1"/>
    </xf>
    <xf numFmtId="0" fontId="41" fillId="8" borderId="71" xfId="0" applyFont="1" applyFill="1" applyBorder="1" applyAlignment="1" applyProtection="1">
      <alignment horizontal="center"/>
      <protection hidden="1"/>
    </xf>
    <xf numFmtId="0" fontId="6" fillId="3" borderId="98" xfId="1" applyFont="1" applyFill="1" applyBorder="1" applyAlignment="1" applyProtection="1">
      <alignment horizontal="center" vertical="center" shrinkToFit="1"/>
      <protection locked="0" hidden="1"/>
    </xf>
    <xf numFmtId="0" fontId="6" fillId="3" borderId="99" xfId="1" applyFont="1" applyFill="1" applyBorder="1" applyAlignment="1" applyProtection="1">
      <alignment horizontal="center" vertical="center" shrinkToFit="1"/>
      <protection locked="0" hidden="1"/>
    </xf>
    <xf numFmtId="0" fontId="6" fillId="3" borderId="100" xfId="1" applyFont="1" applyFill="1" applyBorder="1" applyAlignment="1" applyProtection="1">
      <alignment horizontal="center" vertical="center" shrinkToFit="1"/>
      <protection locked="0" hidden="1"/>
    </xf>
    <xf numFmtId="0" fontId="6" fillId="3" borderId="91" xfId="0" applyFont="1" applyFill="1" applyBorder="1" applyAlignment="1" applyProtection="1">
      <alignment horizontal="center" vertical="center" shrinkToFit="1"/>
      <protection hidden="1"/>
    </xf>
    <xf numFmtId="164" fontId="6" fillId="3" borderId="91" xfId="0" applyNumberFormat="1" applyFont="1" applyFill="1" applyBorder="1" applyAlignment="1" applyProtection="1">
      <alignment horizontal="center" vertical="center" shrinkToFit="1"/>
      <protection hidden="1"/>
    </xf>
    <xf numFmtId="0" fontId="76" fillId="3" borderId="71" xfId="1" applyFont="1" applyFill="1" applyBorder="1" applyAlignment="1" applyProtection="1">
      <alignment horizontal="center" vertical="center" wrapText="1" shrinkToFit="1"/>
      <protection hidden="1"/>
    </xf>
    <xf numFmtId="0" fontId="76" fillId="3" borderId="71" xfId="1" applyFont="1" applyFill="1" applyBorder="1" applyAlignment="1" applyProtection="1">
      <alignment horizontal="center" vertical="center" shrinkToFit="1"/>
      <protection hidden="1"/>
    </xf>
    <xf numFmtId="0" fontId="6" fillId="3" borderId="71" xfId="0" applyFont="1" applyFill="1" applyBorder="1" applyAlignment="1" applyProtection="1">
      <alignment horizontal="center" vertical="center" shrinkToFit="1"/>
      <protection hidden="1"/>
    </xf>
    <xf numFmtId="0" fontId="6" fillId="3" borderId="71" xfId="1" applyFont="1" applyFill="1" applyBorder="1" applyAlignment="1" applyProtection="1">
      <alignment horizontal="center" vertical="center" shrinkToFit="1"/>
      <protection hidden="1"/>
    </xf>
    <xf numFmtId="0" fontId="6" fillId="3" borderId="72" xfId="1" applyFont="1" applyFill="1" applyBorder="1" applyAlignment="1" applyProtection="1">
      <alignment horizontal="center" vertical="center" shrinkToFit="1"/>
      <protection hidden="1"/>
    </xf>
    <xf numFmtId="0" fontId="6" fillId="3" borderId="70" xfId="1" applyFont="1" applyFill="1" applyBorder="1" applyAlignment="1" applyProtection="1">
      <alignment horizontal="center" vertical="center" shrinkToFit="1"/>
      <protection hidden="1"/>
    </xf>
    <xf numFmtId="0" fontId="6" fillId="3" borderId="73" xfId="1" applyFont="1" applyFill="1" applyBorder="1" applyAlignment="1" applyProtection="1">
      <alignment horizontal="center" vertical="center" shrinkToFit="1"/>
      <protection hidden="1"/>
    </xf>
    <xf numFmtId="0" fontId="6" fillId="3" borderId="91" xfId="1" applyFont="1" applyFill="1" applyBorder="1" applyAlignment="1" applyProtection="1">
      <alignment horizontal="center" vertical="center" shrinkToFit="1"/>
      <protection hidden="1"/>
    </xf>
    <xf numFmtId="0" fontId="37" fillId="0" borderId="0" xfId="1" applyFont="1" applyFill="1" applyBorder="1" applyAlignment="1" applyProtection="1">
      <alignment horizontal="center" vertical="center" shrinkToFit="1"/>
      <protection hidden="1"/>
    </xf>
    <xf numFmtId="0" fontId="5" fillId="0" borderId="71" xfId="1" applyFont="1" applyFill="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6" fillId="3" borderId="101" xfId="0" applyFont="1" applyFill="1" applyBorder="1" applyAlignment="1" applyProtection="1">
      <alignment horizontal="center" vertical="center" shrinkToFit="1"/>
      <protection hidden="1"/>
    </xf>
    <xf numFmtId="0" fontId="6" fillId="3" borderId="0" xfId="0" applyFont="1" applyFill="1" applyAlignment="1" applyProtection="1">
      <alignment horizontal="center" vertical="center" shrinkToFit="1"/>
      <protection hidden="1"/>
    </xf>
    <xf numFmtId="0" fontId="45" fillId="18" borderId="0" xfId="0" applyFont="1" applyFill="1" applyAlignment="1" applyProtection="1">
      <alignment horizontal="center" vertical="center" shrinkToFit="1"/>
      <protection hidden="1"/>
    </xf>
    <xf numFmtId="164" fontId="6" fillId="3" borderId="71" xfId="1" applyNumberFormat="1" applyFont="1" applyFill="1" applyBorder="1" applyAlignment="1" applyProtection="1">
      <alignment horizontal="center" vertical="center" shrinkToFit="1"/>
      <protection hidden="1"/>
    </xf>
    <xf numFmtId="49" fontId="6" fillId="3" borderId="91" xfId="0" applyNumberFormat="1" applyFont="1" applyFill="1" applyBorder="1" applyAlignment="1" applyProtection="1">
      <alignment horizontal="center" vertical="center" shrinkToFit="1"/>
      <protection hidden="1"/>
    </xf>
    <xf numFmtId="0" fontId="69" fillId="6" borderId="105" xfId="0" applyFont="1" applyFill="1" applyBorder="1" applyAlignment="1" applyProtection="1">
      <alignment horizontal="center" shrinkToFit="1"/>
      <protection hidden="1"/>
    </xf>
    <xf numFmtId="0" fontId="69" fillId="6" borderId="8" xfId="0" applyFont="1" applyFill="1" applyBorder="1" applyAlignment="1" applyProtection="1">
      <alignment horizontal="center" shrinkToFit="1"/>
      <protection hidden="1"/>
    </xf>
    <xf numFmtId="0" fontId="69" fillId="6" borderId="102" xfId="0" applyFont="1" applyFill="1" applyBorder="1" applyAlignment="1" applyProtection="1">
      <alignment horizontal="center" shrinkToFit="1"/>
      <protection hidden="1"/>
    </xf>
    <xf numFmtId="0" fontId="69" fillId="6" borderId="45" xfId="0" applyFont="1" applyFill="1" applyBorder="1" applyAlignment="1" applyProtection="1">
      <alignment horizontal="center" vertical="center" shrinkToFit="1"/>
      <protection hidden="1"/>
    </xf>
    <xf numFmtId="0" fontId="69" fillId="6" borderId="0" xfId="0" applyFont="1" applyFill="1" applyAlignment="1" applyProtection="1">
      <alignment horizontal="center" vertical="center" shrinkToFit="1"/>
      <protection hidden="1"/>
    </xf>
    <xf numFmtId="0" fontId="69" fillId="6" borderId="106" xfId="0" applyFont="1" applyFill="1" applyBorder="1" applyAlignment="1" applyProtection="1">
      <alignment horizontal="center" vertical="center" shrinkToFit="1"/>
      <protection hidden="1"/>
    </xf>
    <xf numFmtId="165" fontId="65" fillId="16" borderId="7" xfId="0" applyNumberFormat="1" applyFont="1" applyFill="1" applyBorder="1" applyAlignment="1" applyProtection="1">
      <alignment horizontal="center" vertical="center" shrinkToFit="1"/>
      <protection hidden="1"/>
    </xf>
    <xf numFmtId="22" fontId="65" fillId="0" borderId="0" xfId="0" applyNumberFormat="1" applyFont="1" applyAlignment="1" applyProtection="1">
      <alignment horizontal="center" vertical="center" shrinkToFit="1" readingOrder="2"/>
      <protection hidden="1"/>
    </xf>
    <xf numFmtId="0" fontId="66" fillId="0" borderId="82" xfId="0" applyFont="1" applyBorder="1" applyAlignment="1" applyProtection="1">
      <alignment horizontal="right" vertical="center" shrinkToFit="1"/>
      <protection hidden="1"/>
    </xf>
    <xf numFmtId="0" fontId="66" fillId="0" borderId="9" xfId="0" applyFont="1" applyBorder="1" applyAlignment="1" applyProtection="1">
      <alignment horizontal="right" vertical="center" shrinkToFit="1"/>
      <protection hidden="1"/>
    </xf>
    <xf numFmtId="0" fontId="67" fillId="3" borderId="9" xfId="1" applyNumberFormat="1" applyFont="1" applyFill="1" applyBorder="1" applyAlignment="1" applyProtection="1">
      <alignment horizontal="center" vertical="center" shrinkToFit="1"/>
      <protection hidden="1"/>
    </xf>
    <xf numFmtId="0" fontId="66" fillId="0" borderId="9" xfId="0" applyFont="1" applyBorder="1" applyAlignment="1" applyProtection="1">
      <alignment horizontal="center" vertical="center" shrinkToFit="1"/>
      <protection hidden="1"/>
    </xf>
    <xf numFmtId="0" fontId="65" fillId="3" borderId="9" xfId="0" applyFont="1" applyFill="1" applyBorder="1" applyAlignment="1" applyProtection="1">
      <alignment horizontal="center" vertical="center" shrinkToFit="1"/>
      <protection hidden="1"/>
    </xf>
    <xf numFmtId="0" fontId="68" fillId="3" borderId="7" xfId="0" applyFont="1" applyFill="1" applyBorder="1" applyAlignment="1" applyProtection="1">
      <alignment horizontal="center" vertical="center" shrinkToFit="1"/>
      <protection hidden="1"/>
    </xf>
    <xf numFmtId="0" fontId="65" fillId="0" borderId="84" xfId="0" applyFont="1" applyBorder="1" applyAlignment="1" applyProtection="1">
      <alignment horizontal="right" vertical="center" shrinkToFit="1"/>
      <protection hidden="1"/>
    </xf>
    <xf numFmtId="0" fontId="65" fillId="0" borderId="7" xfId="0" applyFont="1" applyBorder="1" applyAlignment="1" applyProtection="1">
      <alignment horizontal="right" vertical="center" shrinkToFit="1"/>
      <protection hidden="1"/>
    </xf>
    <xf numFmtId="0" fontId="6" fillId="0" borderId="16" xfId="0" applyFont="1" applyBorder="1" applyAlignment="1" applyProtection="1">
      <alignment horizontal="center" vertical="center" shrinkToFit="1"/>
      <protection hidden="1"/>
    </xf>
    <xf numFmtId="0" fontId="6" fillId="0" borderId="7" xfId="0" applyFont="1" applyBorder="1" applyAlignment="1" applyProtection="1">
      <alignment horizontal="center" vertical="center" shrinkToFit="1"/>
      <protection hidden="1"/>
    </xf>
    <xf numFmtId="49" fontId="6" fillId="3" borderId="8" xfId="0" applyNumberFormat="1" applyFont="1" applyFill="1" applyBorder="1" applyAlignment="1" applyProtection="1">
      <alignment horizontal="center" vertical="center" shrinkToFit="1"/>
      <protection hidden="1"/>
    </xf>
    <xf numFmtId="0" fontId="6" fillId="3" borderId="8" xfId="0" applyFont="1" applyFill="1" applyBorder="1" applyAlignment="1" applyProtection="1">
      <alignment horizontal="center" vertical="center" shrinkToFit="1"/>
      <protection hidden="1"/>
    </xf>
    <xf numFmtId="0" fontId="51" fillId="11" borderId="3" xfId="0" applyFont="1" applyFill="1" applyBorder="1" applyAlignment="1" applyProtection="1">
      <alignment horizontal="right" vertical="center" wrapText="1" shrinkToFit="1"/>
      <protection hidden="1"/>
    </xf>
    <xf numFmtId="0" fontId="51" fillId="11" borderId="0" xfId="0" applyFont="1" applyFill="1" applyAlignment="1" applyProtection="1">
      <alignment horizontal="right" vertical="center" wrapText="1" shrinkToFit="1"/>
      <protection hidden="1"/>
    </xf>
    <xf numFmtId="0" fontId="66" fillId="3" borderId="9" xfId="0" applyFont="1" applyFill="1" applyBorder="1" applyAlignment="1" applyProtection="1">
      <alignment horizontal="center" vertical="center" shrinkToFit="1"/>
      <protection hidden="1"/>
    </xf>
    <xf numFmtId="0" fontId="66" fillId="3" borderId="83" xfId="0" applyFont="1" applyFill="1" applyBorder="1" applyAlignment="1" applyProtection="1">
      <alignment horizontal="center" vertical="center" shrinkToFit="1"/>
      <protection hidden="1"/>
    </xf>
    <xf numFmtId="0" fontId="66" fillId="3" borderId="7" xfId="0" applyFont="1" applyFill="1" applyBorder="1" applyAlignment="1" applyProtection="1">
      <alignment horizontal="center" vertical="center" shrinkToFit="1"/>
      <protection hidden="1"/>
    </xf>
    <xf numFmtId="164" fontId="68" fillId="3" borderId="7" xfId="0" applyNumberFormat="1" applyFont="1" applyFill="1" applyBorder="1" applyAlignment="1" applyProtection="1">
      <alignment horizontal="center" vertical="center" shrinkToFit="1"/>
      <protection hidden="1"/>
    </xf>
    <xf numFmtId="0" fontId="65" fillId="0" borderId="7" xfId="0" applyFont="1" applyBorder="1" applyAlignment="1" applyProtection="1">
      <alignment horizontal="left" vertical="center" shrinkToFit="1"/>
      <protection hidden="1"/>
    </xf>
    <xf numFmtId="0" fontId="65" fillId="0" borderId="85" xfId="0" applyFont="1" applyBorder="1" applyAlignment="1" applyProtection="1">
      <alignment horizontal="left" vertical="center" shrinkToFit="1"/>
      <protection hidden="1"/>
    </xf>
    <xf numFmtId="0" fontId="66" fillId="0" borderId="7" xfId="0" applyFont="1" applyBorder="1" applyAlignment="1" applyProtection="1">
      <alignment horizontal="left" vertical="center" shrinkToFit="1"/>
      <protection hidden="1"/>
    </xf>
    <xf numFmtId="0" fontId="66" fillId="0" borderId="85" xfId="0" applyFont="1" applyBorder="1" applyAlignment="1" applyProtection="1">
      <alignment horizontal="left" vertical="center" shrinkToFit="1"/>
      <protection hidden="1"/>
    </xf>
    <xf numFmtId="0" fontId="66" fillId="0" borderId="84" xfId="0" applyFont="1" applyBorder="1" applyAlignment="1" applyProtection="1">
      <alignment horizontal="right" vertical="center" shrinkToFit="1"/>
      <protection hidden="1"/>
    </xf>
    <xf numFmtId="0" fontId="66" fillId="0" borderId="7" xfId="0" applyFont="1" applyBorder="1" applyAlignment="1" applyProtection="1">
      <alignment horizontal="right" vertical="center" shrinkToFit="1"/>
      <protection hidden="1"/>
    </xf>
    <xf numFmtId="0" fontId="65" fillId="3" borderId="7" xfId="0"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8" fillId="3" borderId="85" xfId="0" applyFont="1" applyFill="1" applyBorder="1" applyAlignment="1" applyProtection="1">
      <alignment horizontal="center" vertical="center" shrinkToFit="1"/>
      <protection hidden="1"/>
    </xf>
    <xf numFmtId="49" fontId="6" fillId="3" borderId="7" xfId="0" applyNumberFormat="1" applyFont="1" applyFill="1" applyBorder="1" applyAlignment="1" applyProtection="1">
      <alignment horizontal="center" vertical="center" shrinkToFit="1"/>
      <protection hidden="1"/>
    </xf>
    <xf numFmtId="0" fontId="68" fillId="0" borderId="97" xfId="0" applyFont="1" applyBorder="1" applyAlignment="1" applyProtection="1">
      <alignment horizontal="right" vertical="center" shrinkToFit="1"/>
      <protection hidden="1"/>
    </xf>
    <xf numFmtId="0" fontId="68" fillId="0" borderId="7" xfId="0" applyFont="1" applyBorder="1" applyAlignment="1" applyProtection="1">
      <alignment horizontal="right" vertical="center" shrinkToFit="1"/>
      <protection hidden="1"/>
    </xf>
    <xf numFmtId="165" fontId="68" fillId="3" borderId="7" xfId="0" applyNumberFormat="1" applyFont="1" applyFill="1" applyBorder="1" applyAlignment="1" applyProtection="1">
      <alignment horizontal="right" vertical="center" shrinkToFit="1"/>
      <protection hidden="1"/>
    </xf>
    <xf numFmtId="165" fontId="68" fillId="3" borderId="103" xfId="0" applyNumberFormat="1" applyFont="1" applyFill="1" applyBorder="1" applyAlignment="1" applyProtection="1">
      <alignment horizontal="right" vertical="center" shrinkToFit="1"/>
      <protection hidden="1"/>
    </xf>
    <xf numFmtId="0" fontId="65" fillId="0" borderId="86" xfId="0" applyFont="1" applyBorder="1" applyAlignment="1" applyProtection="1">
      <alignment horizontal="right" vertical="center" shrinkToFit="1"/>
      <protection hidden="1"/>
    </xf>
    <xf numFmtId="0" fontId="65" fillId="0" borderId="8" xfId="0" applyFont="1" applyBorder="1" applyAlignment="1" applyProtection="1">
      <alignment horizontal="right" vertical="center" shrinkToFit="1"/>
      <protection hidden="1"/>
    </xf>
    <xf numFmtId="49" fontId="68" fillId="3" borderId="8" xfId="0" applyNumberFormat="1" applyFont="1" applyFill="1" applyBorder="1" applyAlignment="1" applyProtection="1">
      <alignment horizontal="center" vertical="center" shrinkToFit="1"/>
      <protection hidden="1"/>
    </xf>
    <xf numFmtId="0" fontId="68" fillId="3" borderId="8" xfId="0" applyFont="1" applyFill="1" applyBorder="1" applyAlignment="1" applyProtection="1">
      <alignment horizontal="center" vertical="center" shrinkToFit="1"/>
      <protection hidden="1"/>
    </xf>
    <xf numFmtId="0" fontId="6" fillId="3" borderId="87" xfId="0" applyFont="1" applyFill="1" applyBorder="1" applyAlignment="1" applyProtection="1">
      <alignment horizontal="center" vertical="center" shrinkToFit="1"/>
      <protection hidden="1"/>
    </xf>
    <xf numFmtId="0" fontId="66" fillId="0" borderId="79" xfId="0" applyFont="1" applyBorder="1" applyAlignment="1" applyProtection="1">
      <alignment horizontal="center" vertical="center" shrinkToFit="1"/>
      <protection hidden="1"/>
    </xf>
    <xf numFmtId="0" fontId="66" fillId="0" borderId="80" xfId="0" applyFont="1" applyBorder="1" applyAlignment="1" applyProtection="1">
      <alignment horizontal="center" vertical="center" shrinkToFit="1"/>
      <protection hidden="1"/>
    </xf>
    <xf numFmtId="0" fontId="66" fillId="0" borderId="81" xfId="0" applyFont="1" applyBorder="1" applyAlignment="1" applyProtection="1">
      <alignment horizontal="center" vertical="center" shrinkToFit="1"/>
      <protection hidden="1"/>
    </xf>
    <xf numFmtId="0" fontId="6" fillId="0" borderId="76" xfId="0" applyFont="1" applyBorder="1" applyAlignment="1" applyProtection="1">
      <alignment horizontal="center" vertical="center" shrinkToFit="1"/>
      <protection hidden="1"/>
    </xf>
    <xf numFmtId="0" fontId="52" fillId="0" borderId="0" xfId="0" applyFont="1" applyAlignment="1" applyProtection="1">
      <alignment horizontal="center" vertical="center" wrapText="1" shrinkToFit="1"/>
      <protection hidden="1"/>
    </xf>
    <xf numFmtId="0" fontId="6" fillId="0" borderId="0" xfId="0" applyFont="1" applyAlignment="1" applyProtection="1">
      <alignment horizontal="center" shrinkToFit="1"/>
      <protection hidden="1"/>
    </xf>
    <xf numFmtId="0" fontId="66" fillId="0" borderId="0" xfId="0" applyFont="1" applyAlignment="1" applyProtection="1">
      <alignment horizontal="center" shrinkToFit="1"/>
      <protection hidden="1"/>
    </xf>
    <xf numFmtId="0" fontId="66" fillId="0" borderId="8" xfId="0" applyFont="1" applyBorder="1" applyAlignment="1" applyProtection="1">
      <alignment horizontal="center" vertical="center" shrinkToFit="1"/>
      <protection hidden="1"/>
    </xf>
    <xf numFmtId="0" fontId="66" fillId="0" borderId="0" xfId="0" applyFont="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68" fillId="0" borderId="6" xfId="0" applyFont="1" applyBorder="1" applyAlignment="1" applyProtection="1">
      <alignment horizontal="center" shrinkToFit="1"/>
      <protection hidden="1"/>
    </xf>
    <xf numFmtId="0" fontId="66" fillId="0" borderId="41" xfId="0" applyFont="1" applyBorder="1" applyAlignment="1" applyProtection="1">
      <alignment horizontal="center" vertical="top" shrinkToFit="1"/>
      <protection hidden="1"/>
    </xf>
    <xf numFmtId="0" fontId="66" fillId="0" borderId="42" xfId="0" applyFont="1" applyBorder="1" applyAlignment="1" applyProtection="1">
      <alignment horizontal="center" vertical="top" shrinkToFit="1"/>
      <protection hidden="1"/>
    </xf>
    <xf numFmtId="0" fontId="66" fillId="0" borderId="1" xfId="0" applyFont="1" applyBorder="1" applyAlignment="1" applyProtection="1">
      <alignment horizontal="right" vertical="center" shrinkToFit="1"/>
      <protection hidden="1"/>
    </xf>
    <xf numFmtId="0" fontId="66" fillId="0" borderId="6" xfId="0" applyFont="1" applyBorder="1" applyAlignment="1" applyProtection="1">
      <alignment horizontal="right" vertical="center" shrinkToFit="1"/>
      <protection hidden="1"/>
    </xf>
    <xf numFmtId="0" fontId="66" fillId="0" borderId="107" xfId="0" applyFont="1" applyBorder="1" applyAlignment="1" applyProtection="1">
      <alignment horizontal="right" vertical="center" shrinkToFit="1"/>
      <protection hidden="1"/>
    </xf>
    <xf numFmtId="0" fontId="66" fillId="0" borderId="0" xfId="0" applyFont="1" applyAlignment="1" applyProtection="1">
      <alignment horizontal="right" vertical="center" shrinkToFit="1"/>
      <protection hidden="1"/>
    </xf>
    <xf numFmtId="165" fontId="68" fillId="3" borderId="7" xfId="0" applyNumberFormat="1" applyFont="1" applyFill="1" applyBorder="1" applyAlignment="1" applyProtection="1">
      <alignment horizontal="right" shrinkToFit="1"/>
      <protection hidden="1"/>
    </xf>
    <xf numFmtId="165" fontId="68" fillId="3" borderId="103" xfId="0" applyNumberFormat="1" applyFont="1" applyFill="1" applyBorder="1" applyAlignment="1" applyProtection="1">
      <alignment horizontal="right" shrinkToFit="1"/>
      <protection hidden="1"/>
    </xf>
    <xf numFmtId="165" fontId="68" fillId="3" borderId="8" xfId="0" applyNumberFormat="1" applyFont="1" applyFill="1" applyBorder="1" applyAlignment="1" applyProtection="1">
      <alignment horizontal="right" vertical="center" shrinkToFit="1"/>
      <protection hidden="1"/>
    </xf>
    <xf numFmtId="165" fontId="68" fillId="3" borderId="102" xfId="0" applyNumberFormat="1" applyFont="1" applyFill="1" applyBorder="1" applyAlignment="1" applyProtection="1">
      <alignment horizontal="right" vertical="center" shrinkToFit="1"/>
      <protection hidden="1"/>
    </xf>
    <xf numFmtId="0" fontId="0" fillId="15" borderId="126" xfId="0" applyFill="1" applyBorder="1" applyAlignment="1" applyProtection="1">
      <alignment horizontal="right" vertical="center" wrapText="1"/>
      <protection hidden="1"/>
    </xf>
    <xf numFmtId="0" fontId="0" fillId="15" borderId="127" xfId="0" applyFill="1" applyBorder="1" applyAlignment="1" applyProtection="1">
      <alignment horizontal="right" vertical="center" wrapText="1"/>
      <protection hidden="1"/>
    </xf>
    <xf numFmtId="0" fontId="0" fillId="15" borderId="128" xfId="0" applyFill="1" applyBorder="1" applyAlignment="1" applyProtection="1">
      <alignment horizontal="right" vertical="center" wrapText="1"/>
      <protection hidden="1"/>
    </xf>
    <xf numFmtId="0" fontId="0" fillId="15" borderId="129" xfId="0" applyFill="1" applyBorder="1" applyAlignment="1" applyProtection="1">
      <alignment horizontal="right" vertical="center" wrapText="1"/>
      <protection hidden="1"/>
    </xf>
    <xf numFmtId="0" fontId="0" fillId="15" borderId="130" xfId="0" applyFill="1" applyBorder="1" applyAlignment="1" applyProtection="1">
      <alignment horizontal="right" vertical="center" wrapText="1"/>
      <protection hidden="1"/>
    </xf>
    <xf numFmtId="0" fontId="0" fillId="15" borderId="131" xfId="0" applyFill="1" applyBorder="1" applyAlignment="1" applyProtection="1">
      <alignment horizontal="right" vertical="center" wrapText="1"/>
      <protection hidden="1"/>
    </xf>
    <xf numFmtId="0" fontId="0" fillId="15" borderId="127" xfId="0" applyFill="1" applyBorder="1" applyAlignment="1" applyProtection="1">
      <alignment horizontal="center" vertical="center"/>
      <protection hidden="1"/>
    </xf>
    <xf numFmtId="0" fontId="0" fillId="15" borderId="0" xfId="0" applyFill="1" applyAlignment="1" applyProtection="1">
      <alignment horizontal="center" vertical="center"/>
      <protection hidden="1"/>
    </xf>
    <xf numFmtId="0" fontId="68" fillId="0" borderId="97" xfId="0" applyFont="1" applyBorder="1" applyAlignment="1" applyProtection="1">
      <alignment horizontal="center" vertical="center" shrinkToFit="1"/>
      <protection hidden="1"/>
    </xf>
    <xf numFmtId="0" fontId="68" fillId="0" borderId="7" xfId="0" applyFont="1" applyBorder="1" applyAlignment="1" applyProtection="1">
      <alignment horizontal="center" vertical="center" shrinkToFit="1"/>
      <protection hidden="1"/>
    </xf>
    <xf numFmtId="0" fontId="69" fillId="6" borderId="1" xfId="0" applyFont="1" applyFill="1" applyBorder="1" applyAlignment="1" applyProtection="1">
      <alignment horizontal="center" vertical="center" shrinkToFit="1"/>
      <protection hidden="1"/>
    </xf>
    <xf numFmtId="0" fontId="69" fillId="6" borderId="6" xfId="0" applyFont="1" applyFill="1" applyBorder="1" applyAlignment="1" applyProtection="1">
      <alignment horizontal="center" vertical="center" shrinkToFit="1"/>
      <protection hidden="1"/>
    </xf>
    <xf numFmtId="0" fontId="68" fillId="0" borderId="8" xfId="0" applyFont="1" applyBorder="1" applyAlignment="1" applyProtection="1">
      <alignment horizontal="center" vertical="center" shrinkToFit="1"/>
      <protection hidden="1"/>
    </xf>
    <xf numFmtId="0" fontId="68" fillId="0" borderId="0" xfId="0" applyFont="1" applyAlignment="1" applyProtection="1">
      <alignment horizontal="center" vertical="center" shrinkToFit="1"/>
      <protection hidden="1"/>
    </xf>
    <xf numFmtId="0" fontId="68" fillId="0" borderId="6" xfId="0" applyFont="1" applyBorder="1" applyAlignment="1" applyProtection="1">
      <alignment horizontal="center" vertical="center" shrinkToFit="1"/>
      <protection hidden="1"/>
    </xf>
    <xf numFmtId="0" fontId="68" fillId="0" borderId="102" xfId="0" applyFont="1" applyBorder="1" applyAlignment="1" applyProtection="1">
      <alignment horizontal="center" vertical="center" shrinkToFit="1"/>
      <protection hidden="1"/>
    </xf>
    <xf numFmtId="0" fontId="68" fillId="0" borderId="106" xfId="0" applyFont="1" applyBorder="1" applyAlignment="1" applyProtection="1">
      <alignment horizontal="center" vertical="center" shrinkToFit="1"/>
      <protection hidden="1"/>
    </xf>
    <xf numFmtId="0" fontId="68" fillId="0" borderId="107" xfId="0" applyFont="1" applyBorder="1" applyAlignment="1" applyProtection="1">
      <alignment horizontal="center" vertical="center" shrinkToFit="1"/>
      <protection hidden="1"/>
    </xf>
    <xf numFmtId="0" fontId="65" fillId="0" borderId="5" xfId="0" applyFont="1" applyBorder="1" applyAlignment="1" applyProtection="1">
      <alignment horizontal="center" vertical="center" shrinkToFit="1" readingOrder="2"/>
      <protection hidden="1"/>
    </xf>
    <xf numFmtId="0" fontId="68" fillId="0" borderId="105" xfId="0" applyFont="1" applyBorder="1" applyAlignment="1" applyProtection="1">
      <alignment horizontal="center" vertical="center" shrinkToFit="1"/>
      <protection hidden="1"/>
    </xf>
    <xf numFmtId="0" fontId="68" fillId="0" borderId="45" xfId="0" applyFont="1" applyBorder="1" applyAlignment="1" applyProtection="1">
      <alignment horizontal="center" vertical="center" shrinkToFit="1"/>
      <protection hidden="1"/>
    </xf>
    <xf numFmtId="0" fontId="68" fillId="0" borderId="1" xfId="0" applyFont="1" applyBorder="1" applyAlignment="1" applyProtection="1">
      <alignment horizontal="center" vertical="center" shrinkToFit="1"/>
      <protection hidden="1"/>
    </xf>
    <xf numFmtId="165" fontId="6" fillId="3" borderId="8" xfId="0" applyNumberFormat="1" applyFont="1" applyFill="1" applyBorder="1" applyAlignment="1" applyProtection="1">
      <alignment horizontal="center" vertical="center" shrinkToFit="1"/>
      <protection hidden="1"/>
    </xf>
    <xf numFmtId="165" fontId="6" fillId="3" borderId="102" xfId="0" applyNumberFormat="1" applyFont="1" applyFill="1" applyBorder="1" applyAlignment="1" applyProtection="1">
      <alignment horizontal="center" vertical="center" shrinkToFit="1"/>
      <protection hidden="1"/>
    </xf>
    <xf numFmtId="165" fontId="6" fillId="3" borderId="0" xfId="0" applyNumberFormat="1" applyFont="1" applyFill="1" applyAlignment="1" applyProtection="1">
      <alignment horizontal="center" vertical="center" shrinkToFit="1"/>
      <protection hidden="1"/>
    </xf>
    <xf numFmtId="165" fontId="6" fillId="3" borderId="106" xfId="0" applyNumberFormat="1" applyFont="1" applyFill="1" applyBorder="1" applyAlignment="1" applyProtection="1">
      <alignment horizontal="center" vertical="center" shrinkToFit="1"/>
      <protection hidden="1"/>
    </xf>
    <xf numFmtId="165" fontId="6" fillId="3" borderId="6" xfId="0" applyNumberFormat="1" applyFont="1" applyFill="1" applyBorder="1" applyAlignment="1" applyProtection="1">
      <alignment horizontal="center" vertical="center" shrinkToFit="1"/>
      <protection hidden="1"/>
    </xf>
    <xf numFmtId="165" fontId="6" fillId="3" borderId="107" xfId="0" applyNumberFormat="1" applyFont="1" applyFill="1" applyBorder="1" applyAlignment="1" applyProtection="1">
      <alignment horizontal="center" vertical="center" shrinkToFit="1"/>
      <protection hidden="1"/>
    </xf>
    <xf numFmtId="0" fontId="6" fillId="3" borderId="103" xfId="0" applyFont="1" applyFill="1" applyBorder="1" applyAlignment="1" applyProtection="1">
      <alignment horizontal="center" vertical="center" shrinkToFit="1"/>
      <protection hidden="1"/>
    </xf>
    <xf numFmtId="0" fontId="6" fillId="0" borderId="97" xfId="0" applyFont="1" applyBorder="1" applyAlignment="1" applyProtection="1">
      <alignment horizontal="right" vertical="center" shrinkToFit="1"/>
      <protection hidden="1"/>
    </xf>
    <xf numFmtId="0" fontId="6" fillId="0" borderId="7" xfId="0" applyFont="1" applyBorder="1" applyAlignment="1" applyProtection="1">
      <alignment horizontal="right" vertical="center" shrinkToFit="1"/>
      <protection hidden="1"/>
    </xf>
    <xf numFmtId="0" fontId="65" fillId="3" borderId="7" xfId="0" applyFont="1" applyFill="1" applyBorder="1" applyAlignment="1" applyProtection="1">
      <alignment horizontal="right" vertical="center" shrinkToFit="1"/>
      <protection hidden="1"/>
    </xf>
    <xf numFmtId="0" fontId="65" fillId="3" borderId="103" xfId="0" applyFont="1" applyFill="1" applyBorder="1" applyAlignment="1" applyProtection="1">
      <alignment horizontal="right" vertical="center" shrinkToFit="1"/>
      <protection hidden="1"/>
    </xf>
    <xf numFmtId="0" fontId="6" fillId="0" borderId="97" xfId="0" applyFont="1" applyBorder="1" applyAlignment="1" applyProtection="1">
      <alignment horizontal="center" vertical="center" shrinkToFit="1"/>
      <protection hidden="1"/>
    </xf>
    <xf numFmtId="0" fontId="65" fillId="16" borderId="97" xfId="0" applyFont="1" applyFill="1" applyBorder="1" applyAlignment="1" applyProtection="1">
      <alignment horizontal="center" vertical="center" shrinkToFit="1"/>
      <protection hidden="1"/>
    </xf>
    <xf numFmtId="0" fontId="65" fillId="16" borderId="7" xfId="0" applyFont="1" applyFill="1" applyBorder="1" applyAlignment="1" applyProtection="1">
      <alignment horizontal="center" vertical="center" shrinkToFit="1"/>
      <protection hidden="1"/>
    </xf>
    <xf numFmtId="0" fontId="68" fillId="0" borderId="105" xfId="0" applyFont="1" applyBorder="1" applyAlignment="1" applyProtection="1">
      <alignment horizontal="right" vertical="center" shrinkToFit="1"/>
      <protection hidden="1"/>
    </xf>
    <xf numFmtId="0" fontId="68" fillId="0" borderId="8" xfId="0" applyFont="1" applyBorder="1" applyAlignment="1" applyProtection="1">
      <alignment horizontal="right" vertical="center" shrinkToFit="1"/>
      <protection hidden="1"/>
    </xf>
    <xf numFmtId="0" fontId="61"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19" fillId="4" borderId="147" xfId="0" applyFont="1" applyFill="1" applyBorder="1" applyAlignment="1" applyProtection="1">
      <alignment horizontal="center" vertical="center"/>
      <protection hidden="1"/>
    </xf>
    <xf numFmtId="0" fontId="19" fillId="4" borderId="33" xfId="0" applyFont="1" applyFill="1" applyBorder="1" applyAlignment="1" applyProtection="1">
      <alignment horizontal="center" vertical="center"/>
      <protection hidden="1"/>
    </xf>
    <xf numFmtId="0" fontId="19" fillId="4" borderId="37" xfId="0" applyFont="1" applyFill="1" applyBorder="1" applyAlignment="1" applyProtection="1">
      <alignment horizontal="center" vertical="center"/>
      <protection hidden="1"/>
    </xf>
    <xf numFmtId="0" fontId="19" fillId="4" borderId="38" xfId="0" applyFont="1" applyFill="1" applyBorder="1" applyAlignment="1" applyProtection="1">
      <alignment horizontal="center" vertical="center"/>
      <protection hidden="1"/>
    </xf>
    <xf numFmtId="0" fontId="19" fillId="4" borderId="39" xfId="0" applyFont="1" applyFill="1" applyBorder="1" applyAlignment="1" applyProtection="1">
      <alignment horizontal="center" vertical="center"/>
      <protection hidden="1"/>
    </xf>
    <xf numFmtId="0" fontId="19" fillId="4" borderId="148" xfId="0" applyFont="1" applyFill="1" applyBorder="1" applyAlignment="1" applyProtection="1">
      <alignment horizontal="center" vertical="center"/>
      <protection hidden="1"/>
    </xf>
    <xf numFmtId="0" fontId="19" fillId="4" borderId="34" xfId="0" applyFont="1" applyFill="1" applyBorder="1" applyAlignment="1" applyProtection="1">
      <alignment horizontal="center" vertical="center"/>
      <protection hidden="1"/>
    </xf>
    <xf numFmtId="0" fontId="12" fillId="0" borderId="13" xfId="0" applyFont="1" applyBorder="1" applyAlignment="1" applyProtection="1">
      <alignment horizontal="center" vertical="center" textRotation="90"/>
      <protection hidden="1"/>
    </xf>
    <xf numFmtId="0" fontId="12" fillId="0" borderId="44" xfId="0" applyFont="1" applyBorder="1" applyAlignment="1" applyProtection="1">
      <alignment horizontal="center" vertical="center" textRotation="90"/>
      <protection hidden="1"/>
    </xf>
    <xf numFmtId="0" fontId="3" fillId="3" borderId="116" xfId="0" applyFont="1" applyFill="1" applyBorder="1" applyAlignment="1" applyProtection="1">
      <alignment horizontal="center" vertical="center" textRotation="90" wrapText="1"/>
      <protection hidden="1"/>
    </xf>
    <xf numFmtId="0" fontId="3" fillId="3" borderId="44" xfId="0" applyFont="1" applyFill="1" applyBorder="1" applyAlignment="1" applyProtection="1">
      <alignment horizontal="center" vertical="center" textRotation="90" wrapText="1"/>
      <protection hidden="1"/>
    </xf>
    <xf numFmtId="0" fontId="3" fillId="3" borderId="120" xfId="0" applyFont="1" applyFill="1" applyBorder="1" applyAlignment="1" applyProtection="1">
      <alignment horizontal="center" vertical="center" textRotation="90" wrapText="1"/>
      <protection hidden="1"/>
    </xf>
    <xf numFmtId="0" fontId="3" fillId="3" borderId="121" xfId="0" applyFont="1" applyFill="1" applyBorder="1" applyAlignment="1" applyProtection="1">
      <alignment horizontal="center" vertical="center" textRotation="90" wrapText="1"/>
      <protection hidden="1"/>
    </xf>
    <xf numFmtId="0" fontId="19" fillId="4" borderId="149" xfId="0" applyFont="1" applyFill="1" applyBorder="1" applyAlignment="1" applyProtection="1">
      <alignment horizontal="center" vertical="center"/>
      <protection hidden="1"/>
    </xf>
    <xf numFmtId="0" fontId="19" fillId="4" borderId="35" xfId="0" applyFont="1" applyFill="1" applyBorder="1" applyAlignment="1" applyProtection="1">
      <alignment horizontal="center" vertical="center"/>
      <protection hidden="1"/>
    </xf>
    <xf numFmtId="0" fontId="17" fillId="12" borderId="0" xfId="0" applyFont="1" applyFill="1" applyAlignment="1" applyProtection="1">
      <alignment horizontal="center" vertical="center"/>
      <protection hidden="1"/>
    </xf>
    <xf numFmtId="0" fontId="17" fillId="12" borderId="22" xfId="0" applyFont="1" applyFill="1" applyBorder="1" applyAlignment="1" applyProtection="1">
      <alignment horizontal="center" vertical="center"/>
      <protection hidden="1"/>
    </xf>
    <xf numFmtId="0" fontId="17" fillId="8" borderId="112" xfId="0" applyFont="1" applyFill="1" applyBorder="1" applyAlignment="1" applyProtection="1">
      <alignment horizontal="center" vertical="center"/>
      <protection hidden="1"/>
    </xf>
    <xf numFmtId="0" fontId="17" fillId="8" borderId="0" xfId="0" applyFont="1" applyFill="1" applyAlignment="1" applyProtection="1">
      <alignment horizontal="center" vertical="center"/>
      <protection hidden="1"/>
    </xf>
    <xf numFmtId="0" fontId="17" fillId="8" borderId="133" xfId="0" applyFont="1" applyFill="1" applyBorder="1" applyAlignment="1" applyProtection="1">
      <alignment horizontal="center" vertical="center"/>
      <protection hidden="1"/>
    </xf>
    <xf numFmtId="0" fontId="13" fillId="13" borderId="24" xfId="0" applyFont="1" applyFill="1" applyBorder="1" applyAlignment="1" applyProtection="1">
      <alignment horizontal="center" vertical="center"/>
      <protection hidden="1"/>
    </xf>
    <xf numFmtId="0" fontId="13" fillId="13" borderId="28" xfId="0" applyFont="1" applyFill="1" applyBorder="1" applyAlignment="1" applyProtection="1">
      <alignment horizontal="center" vertical="center"/>
      <protection hidden="1"/>
    </xf>
    <xf numFmtId="0" fontId="13" fillId="13" borderId="29"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xf numFmtId="0" fontId="2" fillId="6" borderId="114" xfId="0" applyFont="1" applyFill="1" applyBorder="1" applyAlignment="1" applyProtection="1">
      <alignment horizontal="center" vertical="center"/>
      <protection hidden="1"/>
    </xf>
    <xf numFmtId="0" fontId="2" fillId="6" borderId="115" xfId="0" applyFont="1" applyFill="1" applyBorder="1" applyAlignment="1" applyProtection="1">
      <alignment horizontal="center" vertical="center"/>
      <protection hidden="1"/>
    </xf>
    <xf numFmtId="0" fontId="3" fillId="3" borderId="122" xfId="0" applyFont="1" applyFill="1" applyBorder="1" applyAlignment="1" applyProtection="1">
      <alignment horizontal="center" vertical="center" textRotation="90" wrapText="1"/>
      <protection hidden="1"/>
    </xf>
    <xf numFmtId="0" fontId="13" fillId="0" borderId="20"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14" borderId="135" xfId="0" applyFont="1" applyFill="1" applyBorder="1" applyAlignment="1" applyProtection="1">
      <alignment horizontal="center" vertical="center"/>
      <protection hidden="1"/>
    </xf>
    <xf numFmtId="0" fontId="13" fillId="14" borderId="150" xfId="0" applyFont="1" applyFill="1" applyBorder="1" applyAlignment="1" applyProtection="1">
      <alignment horizontal="center" vertical="center"/>
      <protection hidden="1"/>
    </xf>
    <xf numFmtId="0" fontId="13" fillId="14" borderId="151" xfId="0" applyFont="1" applyFill="1" applyBorder="1" applyAlignment="1" applyProtection="1">
      <alignment horizontal="center" vertical="center"/>
      <protection hidden="1"/>
    </xf>
    <xf numFmtId="0" fontId="13" fillId="14" borderId="112" xfId="0" applyFont="1" applyFill="1" applyBorder="1" applyAlignment="1" applyProtection="1">
      <alignment horizontal="center" vertical="center"/>
      <protection hidden="1"/>
    </xf>
    <xf numFmtId="0" fontId="13" fillId="14" borderId="0" xfId="0" applyFont="1" applyFill="1" applyAlignment="1" applyProtection="1">
      <alignment horizontal="center" vertical="center"/>
      <protection hidden="1"/>
    </xf>
    <xf numFmtId="0" fontId="13" fillId="14" borderId="134" xfId="0" applyFont="1" applyFill="1" applyBorder="1" applyAlignment="1" applyProtection="1">
      <alignment horizontal="center" vertical="center"/>
      <protection hidden="1"/>
    </xf>
    <xf numFmtId="0" fontId="13" fillId="14" borderId="20" xfId="0" applyFont="1" applyFill="1" applyBorder="1" applyAlignment="1" applyProtection="1">
      <alignment horizontal="center" vertical="center"/>
      <protection hidden="1"/>
    </xf>
    <xf numFmtId="0" fontId="13" fillId="14" borderId="133" xfId="0" applyFont="1" applyFill="1" applyBorder="1" applyAlignment="1" applyProtection="1">
      <alignment horizontal="center" vertical="center"/>
      <protection hidden="1"/>
    </xf>
    <xf numFmtId="0" fontId="13" fillId="14" borderId="118" xfId="0" applyFont="1" applyFill="1" applyBorder="1" applyAlignment="1" applyProtection="1">
      <alignment horizontal="center" vertical="center"/>
      <protection hidden="1"/>
    </xf>
    <xf numFmtId="0" fontId="13" fillId="14" borderId="119" xfId="0" applyFont="1" applyFill="1" applyBorder="1" applyAlignment="1" applyProtection="1">
      <alignment horizontal="center" vertical="center"/>
      <protection hidden="1"/>
    </xf>
    <xf numFmtId="0" fontId="20" fillId="19" borderId="123" xfId="0" applyFont="1" applyFill="1" applyBorder="1" applyAlignment="1" applyProtection="1">
      <alignment horizontal="center" vertical="center" wrapText="1"/>
      <protection hidden="1"/>
    </xf>
    <xf numFmtId="0" fontId="20" fillId="19" borderId="116" xfId="0" applyFont="1" applyFill="1" applyBorder="1" applyAlignment="1" applyProtection="1">
      <alignment horizontal="center" vertical="center" wrapText="1"/>
      <protection hidden="1"/>
    </xf>
    <xf numFmtId="0" fontId="13" fillId="0" borderId="113" xfId="0" applyFont="1" applyBorder="1" applyAlignment="1" applyProtection="1">
      <alignment horizontal="center" vertical="center"/>
      <protection hidden="1"/>
    </xf>
    <xf numFmtId="0" fontId="13" fillId="0" borderId="114" xfId="0" applyFont="1" applyBorder="1" applyAlignment="1" applyProtection="1">
      <alignment horizontal="center" vertical="center"/>
      <protection hidden="1"/>
    </xf>
    <xf numFmtId="0" fontId="13" fillId="0" borderId="115" xfId="0" applyFont="1" applyBorder="1" applyAlignment="1" applyProtection="1">
      <alignment horizontal="center" vertical="center"/>
      <protection hidden="1"/>
    </xf>
    <xf numFmtId="0" fontId="13" fillId="0" borderId="143" xfId="0" applyFont="1" applyBorder="1" applyAlignment="1" applyProtection="1">
      <alignment horizontal="center" vertical="center"/>
      <protection hidden="1"/>
    </xf>
    <xf numFmtId="0" fontId="13" fillId="0" borderId="142" xfId="0" applyFont="1" applyBorder="1" applyAlignment="1" applyProtection="1">
      <alignment horizontal="center" vertical="center"/>
      <protection hidden="1"/>
    </xf>
    <xf numFmtId="0" fontId="13" fillId="0" borderId="144" xfId="0" applyFont="1" applyBorder="1" applyAlignment="1" applyProtection="1">
      <alignment horizontal="center" vertical="center"/>
      <protection hidden="1"/>
    </xf>
    <xf numFmtId="0" fontId="13" fillId="0" borderId="116" xfId="0" applyFont="1" applyBorder="1" applyAlignment="1" applyProtection="1">
      <alignment horizontal="center" vertical="center"/>
      <protection hidden="1"/>
    </xf>
    <xf numFmtId="0" fontId="13" fillId="0" borderId="44" xfId="0" applyFont="1" applyBorder="1" applyAlignment="1" applyProtection="1">
      <alignment horizontal="center" vertical="center"/>
      <protection hidden="1"/>
    </xf>
    <xf numFmtId="0" fontId="13" fillId="0" borderId="117" xfId="0" applyFont="1" applyBorder="1" applyAlignment="1" applyProtection="1">
      <alignment horizontal="center" vertical="center"/>
      <protection hidden="1"/>
    </xf>
    <xf numFmtId="0" fontId="3" fillId="3" borderId="136" xfId="0" applyFont="1" applyFill="1" applyBorder="1" applyAlignment="1" applyProtection="1">
      <alignment horizontal="center" vertical="center" textRotation="90" wrapText="1"/>
      <protection hidden="1"/>
    </xf>
    <xf numFmtId="0" fontId="62" fillId="19" borderId="124" xfId="0" applyFont="1" applyFill="1" applyBorder="1" applyAlignment="1" applyProtection="1">
      <alignment horizontal="center" vertical="center"/>
      <protection hidden="1"/>
    </xf>
    <xf numFmtId="0" fontId="62" fillId="19" borderId="117" xfId="0" applyFont="1" applyFill="1" applyBorder="1" applyAlignment="1" applyProtection="1">
      <alignment horizontal="center" vertical="center"/>
      <protection hidden="1"/>
    </xf>
    <xf numFmtId="0" fontId="2" fillId="6" borderId="137" xfId="0" applyFont="1" applyFill="1" applyBorder="1" applyAlignment="1" applyProtection="1">
      <alignment horizontal="center" vertical="center"/>
      <protection hidden="1"/>
    </xf>
    <xf numFmtId="0" fontId="43" fillId="19" borderId="142" xfId="0" applyFont="1" applyFill="1" applyBorder="1" applyAlignment="1" applyProtection="1">
      <alignment horizontal="center" vertical="center"/>
      <protection hidden="1"/>
    </xf>
    <xf numFmtId="0" fontId="20" fillId="19" borderId="142" xfId="0" applyFont="1" applyFill="1" applyBorder="1" applyAlignment="1" applyProtection="1">
      <alignment horizontal="center" vertical="center"/>
      <protection hidden="1"/>
    </xf>
    <xf numFmtId="0" fontId="43" fillId="19" borderId="123" xfId="0" applyFont="1" applyFill="1" applyBorder="1" applyAlignment="1" applyProtection="1">
      <alignment horizontal="center" vertical="center" textRotation="90"/>
      <protection hidden="1"/>
    </xf>
    <xf numFmtId="0" fontId="43" fillId="19" borderId="116" xfId="0" applyFont="1" applyFill="1" applyBorder="1" applyAlignment="1" applyProtection="1">
      <alignment horizontal="center" vertical="center" textRotation="90"/>
      <protection hidden="1"/>
    </xf>
    <xf numFmtId="0" fontId="43" fillId="19" borderId="13" xfId="0" applyFont="1" applyFill="1" applyBorder="1" applyAlignment="1" applyProtection="1">
      <alignment horizontal="center" vertical="center" textRotation="90" wrapText="1"/>
      <protection hidden="1"/>
    </xf>
    <xf numFmtId="0" fontId="43" fillId="19" borderId="44" xfId="0" applyFont="1" applyFill="1" applyBorder="1" applyAlignment="1" applyProtection="1">
      <alignment horizontal="center" vertical="center" textRotation="90" wrapText="1"/>
      <protection hidden="1"/>
    </xf>
    <xf numFmtId="0" fontId="43" fillId="19" borderId="124" xfId="0" applyFont="1" applyFill="1" applyBorder="1" applyAlignment="1" applyProtection="1">
      <alignment horizontal="center" vertical="center" textRotation="90" wrapText="1"/>
      <protection hidden="1"/>
    </xf>
    <xf numFmtId="0" fontId="43" fillId="19" borderId="117" xfId="0" applyFont="1" applyFill="1" applyBorder="1" applyAlignment="1" applyProtection="1">
      <alignment horizontal="center" vertical="center" textRotation="90" wrapText="1"/>
      <protection hidden="1"/>
    </xf>
    <xf numFmtId="0" fontId="20" fillId="19" borderId="143" xfId="0" applyFont="1" applyFill="1" applyBorder="1" applyAlignment="1" applyProtection="1">
      <alignment horizontal="center" vertical="center" wrapText="1"/>
      <protection hidden="1"/>
    </xf>
    <xf numFmtId="0" fontId="62" fillId="19" borderId="123" xfId="0" applyFont="1" applyFill="1" applyBorder="1" applyAlignment="1" applyProtection="1">
      <alignment horizontal="center" vertical="center"/>
      <protection hidden="1"/>
    </xf>
    <xf numFmtId="0" fontId="62" fillId="19" borderId="116" xfId="0" applyFont="1" applyFill="1" applyBorder="1" applyAlignment="1" applyProtection="1">
      <alignment horizontal="center" vertical="center"/>
      <protection hidden="1"/>
    </xf>
    <xf numFmtId="0" fontId="62" fillId="19" borderId="13" xfId="0" applyFont="1" applyFill="1" applyBorder="1" applyAlignment="1" applyProtection="1">
      <alignment horizontal="center" vertical="center"/>
      <protection hidden="1"/>
    </xf>
    <xf numFmtId="0" fontId="62" fillId="19" borderId="44" xfId="0" applyFont="1" applyFill="1" applyBorder="1" applyAlignment="1" applyProtection="1">
      <alignment horizontal="center" vertical="center"/>
      <protection hidden="1"/>
    </xf>
    <xf numFmtId="0" fontId="43" fillId="19" borderId="142" xfId="0" applyFont="1" applyFill="1" applyBorder="1" applyAlignment="1" applyProtection="1">
      <alignment horizontal="center" vertical="center" wrapText="1"/>
      <protection hidden="1"/>
    </xf>
    <xf numFmtId="0" fontId="20" fillId="19" borderId="13" xfId="0" applyFont="1" applyFill="1" applyBorder="1" applyAlignment="1" applyProtection="1">
      <alignment horizontal="center" vertical="center" wrapText="1"/>
      <protection hidden="1"/>
    </xf>
    <xf numFmtId="0" fontId="20" fillId="19" borderId="44" xfId="0" applyFont="1" applyFill="1" applyBorder="1" applyAlignment="1" applyProtection="1">
      <alignment horizontal="center" vertical="center" wrapText="1"/>
      <protection hidden="1"/>
    </xf>
    <xf numFmtId="0" fontId="20" fillId="19" borderId="124" xfId="0" applyFont="1" applyFill="1" applyBorder="1" applyAlignment="1" applyProtection="1">
      <alignment horizontal="center" vertical="center" wrapText="1"/>
      <protection hidden="1"/>
    </xf>
    <xf numFmtId="0" fontId="20" fillId="19" borderId="117" xfId="0" applyFont="1" applyFill="1" applyBorder="1" applyAlignment="1" applyProtection="1">
      <alignment horizontal="center" vertical="center" wrapText="1"/>
      <protection hidden="1"/>
    </xf>
    <xf numFmtId="0" fontId="2" fillId="6" borderId="104" xfId="0" applyFont="1" applyFill="1" applyBorder="1" applyAlignment="1" applyProtection="1">
      <alignment horizontal="center" vertical="center"/>
      <protection hidden="1"/>
    </xf>
    <xf numFmtId="0" fontId="2" fillId="6" borderId="36" xfId="0" applyFont="1" applyFill="1" applyBorder="1" applyAlignment="1" applyProtection="1">
      <alignment horizontal="center" vertical="center"/>
      <protection hidden="1"/>
    </xf>
    <xf numFmtId="0" fontId="2" fillId="6" borderId="9" xfId="0" applyFont="1" applyFill="1" applyBorder="1" applyAlignment="1" applyProtection="1">
      <alignment horizontal="center" vertical="center"/>
      <protection hidden="1"/>
    </xf>
  </cellXfs>
  <cellStyles count="9">
    <cellStyle name="Normal 2" xfId="2" xr:uid="{00000000-0005-0000-0000-000002000000}"/>
    <cellStyle name="Normal 2 2" xfId="3" xr:uid="{00000000-0005-0000-0000-000003000000}"/>
    <cellStyle name="Normal 4" xfId="4" xr:uid="{00000000-0005-0000-0000-000004000000}"/>
    <cellStyle name="Normal_Sheet3" xfId="7" xr:uid="{00000000-0005-0000-0000-000005000000}"/>
    <cellStyle name="Normal_ورقة2" xfId="8" xr:uid="{00000000-0005-0000-0000-000006000000}"/>
    <cellStyle name="ارتباط تشعبي" xfId="1" builtinId="8"/>
    <cellStyle name="عادي" xfId="0" builtinId="0"/>
    <cellStyle name="عادي 2" xfId="5" xr:uid="{00000000-0005-0000-0000-000008000000}"/>
    <cellStyle name="عادي 2 2" xfId="6" xr:uid="{00000000-0005-0000-0000-000009000000}"/>
  </cellStyles>
  <dxfs count="23">
    <dxf>
      <fill>
        <patternFill>
          <bgColor theme="9" tint="0.39994506668294322"/>
        </patternFill>
      </fill>
    </dxf>
    <dxf>
      <fill>
        <patternFill>
          <bgColor theme="8" tint="0.39994506668294322"/>
        </patternFill>
      </fill>
    </dxf>
    <dxf>
      <fill>
        <patternFill>
          <bgColor theme="7" tint="0.39994506668294322"/>
        </patternFill>
      </fill>
    </dxf>
    <dxf>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color theme="0"/>
      </font>
      <fill>
        <patternFill>
          <bgColor rgb="FF002060"/>
        </patternFill>
      </fill>
    </dxf>
    <dxf>
      <font>
        <color theme="0"/>
      </font>
      <fill>
        <patternFill>
          <bgColor theme="0"/>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990600</xdr:colOff>
      <xdr:row>0</xdr:row>
      <xdr:rowOff>68580</xdr:rowOff>
    </xdr:from>
    <xdr:to>
      <xdr:col>2</xdr:col>
      <xdr:colOff>38100</xdr:colOff>
      <xdr:row>1</xdr:row>
      <xdr:rowOff>0</xdr:rowOff>
    </xdr:to>
    <xdr:sp macro="" textlink="">
      <xdr:nvSpPr>
        <xdr:cNvPr id="2" name="سهم: لليسار 1">
          <a:extLst>
            <a:ext uri="{FF2B5EF4-FFF2-40B4-BE49-F238E27FC236}">
              <a16:creationId xmlns:a16="http://schemas.microsoft.com/office/drawing/2014/main" id="{8BB206E7-BF58-478C-B8B6-3EC9FD23543F}"/>
            </a:ext>
          </a:extLst>
        </xdr:cNvPr>
        <xdr:cNvSpPr/>
      </xdr:nvSpPr>
      <xdr:spPr>
        <a:xfrm>
          <a:off x="10115717640" y="6858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17</xdr:col>
      <xdr:colOff>236220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1615820" y="9896476"/>
          <a:ext cx="6663690"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297180</xdr:colOff>
      <xdr:row>44</xdr:row>
      <xdr:rowOff>224790</xdr:rowOff>
    </xdr:from>
    <xdr:to>
      <xdr:col>6</xdr:col>
      <xdr:colOff>85725</xdr:colOff>
      <xdr:row>46</xdr:row>
      <xdr:rowOff>65278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193535" y="9940290"/>
          <a:ext cx="276225" cy="274828"/>
        </a:xfrm>
        <a:prstGeom prst="rect">
          <a:avLst/>
        </a:prstGeom>
      </xdr:spPr>
    </xdr:pic>
    <xdr:clientData/>
  </xdr:twoCellAnchor>
  <xdr:twoCellAnchor editAs="oneCell">
    <xdr:from>
      <xdr:col>10</xdr:col>
      <xdr:colOff>48120</xdr:colOff>
      <xdr:row>44</xdr:row>
      <xdr:rowOff>220486</xdr:rowOff>
    </xdr:from>
    <xdr:to>
      <xdr:col>10</xdr:col>
      <xdr:colOff>274319</xdr:colOff>
      <xdr:row>46</xdr:row>
      <xdr:rowOff>10299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328541" y="9935986"/>
          <a:ext cx="226199" cy="2241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605;&#1588;&#1585;&#1608;&#1593;&#1575;&#1578;%20&#1571;&#1608;&#1604;&#1609;%20&#1606;&#1607;&#1575;&#1574;&#1610;&#1577;.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pc\Desktop\&#1584;&#1575;&#1578;&#1610;&#1577;%20&#1580;&#1583;&#1610;&#1583;&#1577;\&#1602;&#1575;&#1574;&#1605;&#1577;%20&#1575;&#1604;&#1601;&#1589;&#1604;%20&#1575;&#1604;&#1571;&#1608;&#1604;%2023-24.xlsx" TargetMode="External"/><Relationship Id="rId1" Type="http://schemas.openxmlformats.org/officeDocument/2006/relationships/externalLinkPath" Target="/Users/pc/Desktop/&#1584;&#1575;&#1578;&#1610;&#1577;%20&#1580;&#1583;&#1610;&#1583;&#1577;/&#1602;&#1575;&#1574;&#1605;&#1577;%20&#1575;&#1604;&#1601;&#1589;&#1604;%20&#1575;&#1604;&#1571;&#1608;&#1604;%2023-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تعليمات"/>
      <sheetName val="إدخال البيانات"/>
      <sheetName val="إختيار المقررات"/>
      <sheetName val="الإستمارة"/>
      <sheetName val="مشروعات-21-22-ف2"/>
      <sheetName val="ورقة4"/>
      <sheetName val="ورقة2"/>
    </sheetNames>
    <sheetDataSet>
      <sheetData sheetId="0"/>
      <sheetData sheetId="1"/>
      <sheetData sheetId="2">
        <row r="6">
          <cell r="BN6" t="str">
            <v>أساسيات الإدارة</v>
          </cell>
        </row>
        <row r="7">
          <cell r="BN7" t="str">
            <v xml:space="preserve">مبادئ التمويل والاستثمار </v>
          </cell>
        </row>
        <row r="8">
          <cell r="BN8" t="str">
            <v>التحليل الجزئي</v>
          </cell>
        </row>
        <row r="9">
          <cell r="BN9" t="str">
            <v>مبادئ الاحصاء</v>
          </cell>
        </row>
        <row r="10">
          <cell r="BN10" t="str">
            <v xml:space="preserve">المحاسبة المالية </v>
          </cell>
        </row>
        <row r="11">
          <cell r="BN11" t="str">
            <v>لغة أعمال 1</v>
          </cell>
        </row>
        <row r="13">
          <cell r="BN13" t="str">
            <v xml:space="preserve">اساسيات التسويق في المشروعات الصغيرة </v>
          </cell>
        </row>
        <row r="14">
          <cell r="BN14" t="str">
            <v xml:space="preserve">رياضيات ادارية ومالية </v>
          </cell>
        </row>
        <row r="15">
          <cell r="BN15" t="str">
            <v>المحاسبة المتوسطة</v>
          </cell>
        </row>
        <row r="16">
          <cell r="BN16" t="str">
            <v xml:space="preserve">الاشكال القانونية للمشروعات وأسس احداثها </v>
          </cell>
        </row>
        <row r="17">
          <cell r="BN17" t="str">
            <v>مهارات حاسوب 1</v>
          </cell>
        </row>
        <row r="18">
          <cell r="BN18" t="str">
            <v>لغة اعمال 2</v>
          </cell>
        </row>
        <row r="20">
          <cell r="BN20" t="str">
            <v xml:space="preserve">ادارة التفاوض باللغة الاجنبية </v>
          </cell>
        </row>
        <row r="21">
          <cell r="BN21" t="str">
            <v>التحليل الكلي</v>
          </cell>
        </row>
        <row r="22">
          <cell r="BN22" t="str">
            <v xml:space="preserve">الاساليب الكمية في الادارة </v>
          </cell>
        </row>
        <row r="23">
          <cell r="BN23" t="str">
            <v>محاسبة شركات الاشخاص</v>
          </cell>
        </row>
        <row r="24">
          <cell r="BN24" t="str">
            <v xml:space="preserve">الملية العامة والتشريع الضريبي </v>
          </cell>
        </row>
        <row r="25">
          <cell r="BN25" t="str">
            <v>مهارات حاسوب  2</v>
          </cell>
        </row>
        <row r="27">
          <cell r="BN27" t="str">
            <v xml:space="preserve">ادارة الانتاج والعمليات </v>
          </cell>
        </row>
        <row r="28">
          <cell r="BN28" t="str">
            <v xml:space="preserve">الادارة المالية </v>
          </cell>
        </row>
        <row r="29">
          <cell r="BN29" t="str">
            <v xml:space="preserve">محاسبة تكاليف وادارية </v>
          </cell>
        </row>
        <row r="30">
          <cell r="BN30" t="str">
            <v>الاتصالات التسويقية</v>
          </cell>
        </row>
        <row r="31">
          <cell r="BN31" t="str">
            <v xml:space="preserve">البيئة القانونية للاستثمار والعمل </v>
          </cell>
        </row>
        <row r="32">
          <cell r="BN32" t="str">
            <v xml:space="preserve">مراسلات ادارية باللغة الاجنبية </v>
          </cell>
        </row>
        <row r="34">
          <cell r="BN34" t="str">
            <v xml:space="preserve">ادارة المشروعات الصغيرة </v>
          </cell>
        </row>
        <row r="35">
          <cell r="BN35" t="str">
            <v xml:space="preserve">الاتصالات الادارية </v>
          </cell>
        </row>
        <row r="36">
          <cell r="BN36" t="str">
            <v xml:space="preserve">المحاسبة المالية المتخصصة </v>
          </cell>
        </row>
        <row r="37">
          <cell r="BN37" t="str">
            <v xml:space="preserve">ادارة الموارد البشرية </v>
          </cell>
        </row>
        <row r="38">
          <cell r="BN38" t="str">
            <v>القانون التجاري</v>
          </cell>
        </row>
        <row r="39">
          <cell r="BN39" t="str">
            <v xml:space="preserve">معلوماتية </v>
          </cell>
        </row>
        <row r="41">
          <cell r="BN41" t="str">
            <v xml:space="preserve">ادارة العلاقات العامة </v>
          </cell>
        </row>
        <row r="42">
          <cell r="BN42" t="str">
            <v>تطبيقات احصائية في الادارة</v>
          </cell>
        </row>
        <row r="43">
          <cell r="BN43" t="str">
            <v xml:space="preserve">سياسات التسعير والتوزيع </v>
          </cell>
        </row>
        <row r="44">
          <cell r="BN44" t="str">
            <v>نظم المعلومات الادارية</v>
          </cell>
        </row>
        <row r="45">
          <cell r="BN45" t="str">
            <v xml:space="preserve">دراسات ادارية بلغة اجنبية </v>
          </cell>
        </row>
        <row r="46">
          <cell r="BN46" t="str">
            <v>نظرية المنظمة والتطوير التنظيمي</v>
          </cell>
        </row>
        <row r="48">
          <cell r="BN48" t="str">
            <v xml:space="preserve">ادارة الامداد في المشروعات الصغيرة </v>
          </cell>
        </row>
        <row r="49">
          <cell r="BN49" t="str">
            <v xml:space="preserve">ادارة الوقت </v>
          </cell>
        </row>
        <row r="50">
          <cell r="BN50" t="str">
            <v xml:space="preserve">ادارة الجدوى وتقييم المشروعات </v>
          </cell>
        </row>
        <row r="51">
          <cell r="BN51" t="str">
            <v xml:space="preserve">ادارة الجودة في المشروعات الصغيرة </v>
          </cell>
        </row>
        <row r="52">
          <cell r="BN52" t="str">
            <v xml:space="preserve">الرقابة الادارية </v>
          </cell>
        </row>
        <row r="53">
          <cell r="BN53" t="str">
            <v xml:space="preserve">نظرية القررات الادارية </v>
          </cell>
        </row>
        <row r="55">
          <cell r="BN55" t="str">
            <v xml:space="preserve">المسؤولية الاجتماعية واخلاقيات العمل </v>
          </cell>
        </row>
        <row r="56">
          <cell r="BN56" t="str">
            <v xml:space="preserve">ادارة المخاطر المالية والائتمان </v>
          </cell>
        </row>
        <row r="57">
          <cell r="BN57" t="str">
            <v xml:space="preserve">التجارة الالكترونية بلغة اجنبية </v>
          </cell>
        </row>
        <row r="58">
          <cell r="BN58" t="str">
            <v xml:space="preserve">السلوك التنظيمي </v>
          </cell>
        </row>
        <row r="59">
          <cell r="BN59" t="str">
            <v>استراتيجيات تنمية المشروعات الصغيرة</v>
          </cell>
        </row>
        <row r="60">
          <cell r="BN60" t="str">
            <v xml:space="preserve">ادارة التنافس في المشروعات الصغيرة </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القائمة الكاملة 1"/>
      <sheetName val="ورقة1"/>
      <sheetName val="القائمة الكاملة"/>
      <sheetName val="ورقة2"/>
      <sheetName val="قائمة طلاب المشروعات"/>
      <sheetName val="المستنفذين"/>
    </sheetNames>
    <sheetDataSet>
      <sheetData sheetId="0">
        <row r="5">
          <cell r="A5">
            <v>800017</v>
          </cell>
          <cell r="B5" t="str">
            <v>احمد اسعد</v>
          </cell>
          <cell r="C5" t="str">
            <v>الأولى</v>
          </cell>
          <cell r="E5" t="str">
            <v>الأولى</v>
          </cell>
          <cell r="G5" t="str">
            <v>الأولى</v>
          </cell>
          <cell r="I5" t="str">
            <v>الأولى</v>
          </cell>
          <cell r="K5" t="str">
            <v>الأولى</v>
          </cell>
          <cell r="M5" t="str">
            <v>الأولى</v>
          </cell>
          <cell r="O5" t="str">
            <v>الأولى</v>
          </cell>
          <cell r="Q5" t="str">
            <v>الأولى</v>
          </cell>
          <cell r="S5" t="str">
            <v>الأولى</v>
          </cell>
          <cell r="U5" t="str">
            <v>الأولى</v>
          </cell>
        </row>
        <row r="6">
          <cell r="A6">
            <v>800055</v>
          </cell>
          <cell r="B6" t="str">
            <v>احمد قرصيفي</v>
          </cell>
          <cell r="C6" t="str">
            <v>الثالثة</v>
          </cell>
          <cell r="E6" t="str">
            <v>الثالثة</v>
          </cell>
          <cell r="G6" t="str">
            <v>الثالثة</v>
          </cell>
          <cell r="I6" t="str">
            <v>الثالثة</v>
          </cell>
          <cell r="J6" t="str">
            <v>مبرر</v>
          </cell>
          <cell r="K6" t="str">
            <v>الثالثة</v>
          </cell>
          <cell r="M6" t="str">
            <v>الثالثة</v>
          </cell>
          <cell r="O6" t="str">
            <v>الثالثة</v>
          </cell>
          <cell r="Q6" t="str">
            <v>الثالثة</v>
          </cell>
          <cell r="S6" t="str">
            <v>الثالثة</v>
          </cell>
          <cell r="U6" t="str">
            <v>الثالثة</v>
          </cell>
        </row>
        <row r="7">
          <cell r="A7">
            <v>800062</v>
          </cell>
          <cell r="B7" t="str">
            <v>احمد هاني الرفاعي</v>
          </cell>
          <cell r="R7">
            <v>5013</v>
          </cell>
          <cell r="S7" t="str">
            <v>الرابعة</v>
          </cell>
          <cell r="U7" t="str">
            <v>الرابعة</v>
          </cell>
        </row>
        <row r="8">
          <cell r="A8">
            <v>800081</v>
          </cell>
          <cell r="B8" t="str">
            <v>اصف سلامه</v>
          </cell>
          <cell r="C8" t="str">
            <v>الأولى</v>
          </cell>
          <cell r="E8" t="str">
            <v>الأولى</v>
          </cell>
          <cell r="G8" t="str">
            <v>الأولى</v>
          </cell>
          <cell r="I8" t="str">
            <v>الأولى</v>
          </cell>
          <cell r="J8" t="str">
            <v>مبرر</v>
          </cell>
          <cell r="K8" t="str">
            <v>الأولى</v>
          </cell>
          <cell r="M8" t="str">
            <v>الأولى</v>
          </cell>
          <cell r="O8" t="str">
            <v>الأولى</v>
          </cell>
          <cell r="Q8" t="str">
            <v>الأولى</v>
          </cell>
          <cell r="S8" t="str">
            <v>الأولى</v>
          </cell>
          <cell r="U8" t="str">
            <v>الأولى</v>
          </cell>
        </row>
        <row r="9">
          <cell r="A9">
            <v>800096</v>
          </cell>
          <cell r="B9" t="str">
            <v>امل الدريكيش</v>
          </cell>
          <cell r="C9" t="str">
            <v>الثالثة</v>
          </cell>
          <cell r="E9" t="str">
            <v>الثالثة</v>
          </cell>
          <cell r="G9" t="str">
            <v>الثالثة</v>
          </cell>
          <cell r="I9" t="str">
            <v>الثالثة</v>
          </cell>
          <cell r="J9" t="str">
            <v>مبرر</v>
          </cell>
          <cell r="K9" t="str">
            <v>الثالثة</v>
          </cell>
          <cell r="M9" t="str">
            <v>الثالثة</v>
          </cell>
          <cell r="O9" t="str">
            <v>الثالثة</v>
          </cell>
          <cell r="Q9" t="str">
            <v>الثالثة</v>
          </cell>
          <cell r="S9" t="str">
            <v>الثالثة</v>
          </cell>
          <cell r="U9" t="str">
            <v>الثالثة</v>
          </cell>
        </row>
        <row r="10">
          <cell r="A10">
            <v>800108</v>
          </cell>
          <cell r="B10" t="str">
            <v>انس جزماتي</v>
          </cell>
          <cell r="C10" t="str">
            <v>الأولى</v>
          </cell>
          <cell r="E10" t="str">
            <v>الأولى</v>
          </cell>
          <cell r="J10" t="str">
            <v>مبرر</v>
          </cell>
          <cell r="O10" t="str">
            <v>الأولى</v>
          </cell>
          <cell r="Q10" t="str">
            <v>الأولى</v>
          </cell>
          <cell r="S10" t="str">
            <v>الأولى</v>
          </cell>
          <cell r="U10" t="str">
            <v>الأولى</v>
          </cell>
        </row>
        <row r="11">
          <cell r="A11">
            <v>800113</v>
          </cell>
          <cell r="B11" t="str">
            <v>إياد زعيتر</v>
          </cell>
          <cell r="C11" t="str">
            <v>الرابعة</v>
          </cell>
          <cell r="E11" t="str">
            <v>الرابعة</v>
          </cell>
          <cell r="G11" t="str">
            <v>الرابعة</v>
          </cell>
          <cell r="I11" t="str">
            <v>الرابعة</v>
          </cell>
          <cell r="K11" t="str">
            <v>الرابعة</v>
          </cell>
          <cell r="L11">
            <v>897</v>
          </cell>
          <cell r="M11" t="str">
            <v>الرابعة</v>
          </cell>
          <cell r="N11">
            <v>2611</v>
          </cell>
          <cell r="O11" t="str">
            <v>الرابعة</v>
          </cell>
          <cell r="P11">
            <v>704</v>
          </cell>
          <cell r="Q11" t="str">
            <v>الرابعة</v>
          </cell>
          <cell r="S11" t="str">
            <v>الرابعة</v>
          </cell>
          <cell r="U11" t="str">
            <v>الرابعة</v>
          </cell>
        </row>
        <row r="12">
          <cell r="A12">
            <v>800116</v>
          </cell>
          <cell r="B12" t="str">
            <v>ايمان حبرج</v>
          </cell>
          <cell r="C12" t="str">
            <v>الثانية</v>
          </cell>
          <cell r="E12" t="str">
            <v>الثانية</v>
          </cell>
          <cell r="F12">
            <v>1528</v>
          </cell>
          <cell r="G12" t="str">
            <v>الثانية</v>
          </cell>
          <cell r="I12" t="str">
            <v>الثانية</v>
          </cell>
          <cell r="J12" t="str">
            <v>مبرر</v>
          </cell>
          <cell r="K12" t="str">
            <v>الثانية</v>
          </cell>
          <cell r="M12" t="str">
            <v>الثانية</v>
          </cell>
          <cell r="O12" t="str">
            <v>الثانية</v>
          </cell>
          <cell r="Q12" t="str">
            <v>الثانية</v>
          </cell>
          <cell r="S12" t="str">
            <v>الثانية</v>
          </cell>
          <cell r="U12" t="str">
            <v>الثانية</v>
          </cell>
        </row>
        <row r="13">
          <cell r="A13">
            <v>800117</v>
          </cell>
          <cell r="B13" t="str">
            <v>ايمان حللي</v>
          </cell>
          <cell r="C13" t="str">
            <v>الثانية</v>
          </cell>
          <cell r="E13" t="str">
            <v>الثانية</v>
          </cell>
          <cell r="I13" t="str">
            <v>الثانية</v>
          </cell>
          <cell r="K13" t="str">
            <v>الثانية</v>
          </cell>
          <cell r="M13" t="str">
            <v>الثانية</v>
          </cell>
          <cell r="O13" t="str">
            <v>الثالثة حديث</v>
          </cell>
          <cell r="Q13" t="str">
            <v>الثالثة</v>
          </cell>
          <cell r="R13">
            <v>3090</v>
          </cell>
          <cell r="S13" t="str">
            <v>الثالثة</v>
          </cell>
          <cell r="U13" t="str">
            <v>الثالثة</v>
          </cell>
        </row>
        <row r="14">
          <cell r="A14">
            <v>800144</v>
          </cell>
          <cell r="B14" t="str">
            <v>بشار الشيخ</v>
          </cell>
          <cell r="C14" t="str">
            <v>الثانية</v>
          </cell>
          <cell r="E14" t="str">
            <v>الثانية</v>
          </cell>
          <cell r="G14" t="str">
            <v>الثانية</v>
          </cell>
          <cell r="I14" t="str">
            <v>الثانية</v>
          </cell>
          <cell r="J14" t="str">
            <v>مبرر</v>
          </cell>
          <cell r="K14" t="str">
            <v>الثانية</v>
          </cell>
          <cell r="M14" t="str">
            <v>الثانية</v>
          </cell>
          <cell r="O14" t="str">
            <v>الثانية</v>
          </cell>
          <cell r="Q14" t="str">
            <v>الثانية</v>
          </cell>
          <cell r="S14" t="str">
            <v>الثانية</v>
          </cell>
          <cell r="U14" t="str">
            <v>الثانية</v>
          </cell>
        </row>
        <row r="15">
          <cell r="A15">
            <v>800173</v>
          </cell>
          <cell r="B15" t="str">
            <v>جبران ديوب</v>
          </cell>
          <cell r="C15" t="str">
            <v>الثالثة</v>
          </cell>
          <cell r="E15" t="str">
            <v>الثالثة</v>
          </cell>
          <cell r="G15" t="str">
            <v>الثالثة</v>
          </cell>
          <cell r="I15" t="str">
            <v>الثالثة</v>
          </cell>
          <cell r="J15" t="str">
            <v>مبرر</v>
          </cell>
          <cell r="K15" t="str">
            <v>الثالثة</v>
          </cell>
          <cell r="M15" t="str">
            <v>الثالثة</v>
          </cell>
          <cell r="O15" t="str">
            <v>الثالثة</v>
          </cell>
          <cell r="Q15" t="str">
            <v>الثالثة</v>
          </cell>
          <cell r="S15" t="str">
            <v>الثالثة</v>
          </cell>
          <cell r="U15" t="str">
            <v>الثالثة</v>
          </cell>
        </row>
        <row r="16">
          <cell r="A16">
            <v>800179</v>
          </cell>
          <cell r="B16" t="str">
            <v>جميل كوبا</v>
          </cell>
          <cell r="C16" t="str">
            <v>الأولى</v>
          </cell>
          <cell r="E16" t="str">
            <v>الأولى</v>
          </cell>
          <cell r="G16" t="str">
            <v>الأولى</v>
          </cell>
          <cell r="I16" t="str">
            <v>الأولى</v>
          </cell>
          <cell r="J16" t="str">
            <v>مبرر</v>
          </cell>
          <cell r="K16" t="str">
            <v>الأولى</v>
          </cell>
          <cell r="M16" t="str">
            <v>الأولى</v>
          </cell>
          <cell r="O16" t="str">
            <v>الأولى</v>
          </cell>
          <cell r="Q16" t="str">
            <v>الأولى</v>
          </cell>
          <cell r="S16" t="str">
            <v>الأولى</v>
          </cell>
          <cell r="U16" t="str">
            <v>الأولى</v>
          </cell>
        </row>
        <row r="17">
          <cell r="A17">
            <v>800184</v>
          </cell>
          <cell r="B17" t="str">
            <v>جورية غنيم</v>
          </cell>
          <cell r="C17" t="str">
            <v>الأولى</v>
          </cell>
          <cell r="E17" t="str">
            <v>الأولى</v>
          </cell>
          <cell r="G17" t="str">
            <v>الأولى</v>
          </cell>
          <cell r="H17">
            <v>671</v>
          </cell>
          <cell r="I17" t="str">
            <v>الأولى</v>
          </cell>
          <cell r="K17" t="str">
            <v>الأولى</v>
          </cell>
          <cell r="M17" t="str">
            <v>الأولى</v>
          </cell>
          <cell r="O17" t="str">
            <v>الأولى</v>
          </cell>
          <cell r="Q17" t="str">
            <v>الأولى</v>
          </cell>
          <cell r="S17" t="str">
            <v>الأولى</v>
          </cell>
          <cell r="U17" t="str">
            <v>الأولى</v>
          </cell>
        </row>
        <row r="18">
          <cell r="A18">
            <v>800199</v>
          </cell>
          <cell r="B18" t="str">
            <v>حسان العشا حسونه</v>
          </cell>
          <cell r="C18" t="str">
            <v>الأولى</v>
          </cell>
          <cell r="D18">
            <v>3652</v>
          </cell>
          <cell r="E18" t="str">
            <v>الأولى</v>
          </cell>
          <cell r="F18">
            <v>1512</v>
          </cell>
          <cell r="G18" t="str">
            <v>الأولى</v>
          </cell>
          <cell r="H18">
            <v>656</v>
          </cell>
          <cell r="I18" t="str">
            <v>الأولى</v>
          </cell>
          <cell r="J18" t="str">
            <v>مبرر</v>
          </cell>
          <cell r="K18" t="str">
            <v>الأولى</v>
          </cell>
          <cell r="M18" t="str">
            <v>الأولى</v>
          </cell>
          <cell r="O18" t="str">
            <v>الأولى</v>
          </cell>
          <cell r="Q18" t="str">
            <v>الأولى</v>
          </cell>
          <cell r="S18" t="str">
            <v>الأولى</v>
          </cell>
          <cell r="U18" t="str">
            <v>الأولى</v>
          </cell>
        </row>
        <row r="19">
          <cell r="A19">
            <v>800215</v>
          </cell>
          <cell r="B19" t="str">
            <v>حمزه حناش</v>
          </cell>
          <cell r="C19" t="str">
            <v>الثانية</v>
          </cell>
          <cell r="E19" t="str">
            <v>الثانية</v>
          </cell>
          <cell r="I19" t="str">
            <v>الثانية</v>
          </cell>
          <cell r="K19" t="str">
            <v>الثانية</v>
          </cell>
          <cell r="M19" t="str">
            <v>الثانية</v>
          </cell>
          <cell r="O19" t="str">
            <v>الثانية</v>
          </cell>
          <cell r="Q19" t="str">
            <v>الثانية</v>
          </cell>
          <cell r="R19">
            <v>5004</v>
          </cell>
          <cell r="S19" t="str">
            <v>الثانية</v>
          </cell>
          <cell r="T19">
            <v>575</v>
          </cell>
          <cell r="U19" t="str">
            <v>الثانية</v>
          </cell>
        </row>
        <row r="20">
          <cell r="A20">
            <v>800222</v>
          </cell>
          <cell r="B20" t="str">
            <v>حيان جريكوس</v>
          </cell>
          <cell r="C20" t="str">
            <v>الثالثة</v>
          </cell>
          <cell r="E20" t="str">
            <v>الثالثة</v>
          </cell>
          <cell r="G20" t="str">
            <v>الثالثة</v>
          </cell>
          <cell r="I20" t="str">
            <v>الثالثة</v>
          </cell>
          <cell r="K20" t="str">
            <v>الثالثة</v>
          </cell>
          <cell r="M20" t="str">
            <v>الثالثة</v>
          </cell>
          <cell r="O20" t="str">
            <v>الثالثة</v>
          </cell>
          <cell r="Q20" t="str">
            <v>الثالثة</v>
          </cell>
          <cell r="S20" t="str">
            <v>الثالثة</v>
          </cell>
          <cell r="U20" t="str">
            <v>الثالثة</v>
          </cell>
        </row>
        <row r="21">
          <cell r="A21">
            <v>800225</v>
          </cell>
          <cell r="B21" t="str">
            <v xml:space="preserve">حيدره حسن </v>
          </cell>
          <cell r="C21" t="str">
            <v>الثانية</v>
          </cell>
          <cell r="E21" t="str">
            <v>الثانية</v>
          </cell>
          <cell r="G21" t="str">
            <v>الثالثة حديث</v>
          </cell>
          <cell r="I21" t="str">
            <v>الثالثة</v>
          </cell>
          <cell r="J21">
            <v>1590</v>
          </cell>
          <cell r="K21" t="str">
            <v>الثالثة</v>
          </cell>
          <cell r="M21" t="str">
            <v>الثالثة</v>
          </cell>
          <cell r="O21" t="str">
            <v>الرابعة حديث</v>
          </cell>
          <cell r="Q21" t="str">
            <v>الرابعة</v>
          </cell>
          <cell r="S21" t="str">
            <v>الرابعة</v>
          </cell>
          <cell r="U21" t="str">
            <v>الرابعة</v>
          </cell>
        </row>
        <row r="22">
          <cell r="A22">
            <v>800251</v>
          </cell>
          <cell r="B22" t="str">
            <v>دعاء ايزولي</v>
          </cell>
          <cell r="C22" t="str">
            <v>الثانية</v>
          </cell>
          <cell r="E22" t="str">
            <v>الثانية</v>
          </cell>
          <cell r="G22" t="str">
            <v>الثانية</v>
          </cell>
          <cell r="I22" t="str">
            <v>الثانية</v>
          </cell>
          <cell r="K22" t="str">
            <v>الثالثة حديث</v>
          </cell>
          <cell r="M22" t="str">
            <v>الثالثة</v>
          </cell>
          <cell r="O22" t="str">
            <v>الثالثة</v>
          </cell>
          <cell r="Q22" t="str">
            <v>الثالثة</v>
          </cell>
          <cell r="S22" t="str">
            <v>الرابعة حديث</v>
          </cell>
          <cell r="U22" t="str">
            <v>الرابعة</v>
          </cell>
        </row>
        <row r="23">
          <cell r="A23">
            <v>800254</v>
          </cell>
          <cell r="B23" t="str">
            <v>دلاما سعيد</v>
          </cell>
          <cell r="C23" t="str">
            <v>الأولى</v>
          </cell>
          <cell r="E23" t="str">
            <v>الأولى</v>
          </cell>
          <cell r="G23" t="str">
            <v>الأولى</v>
          </cell>
          <cell r="I23" t="str">
            <v>الأولى</v>
          </cell>
          <cell r="J23" t="str">
            <v>مبرر</v>
          </cell>
          <cell r="K23" t="str">
            <v>الأولى</v>
          </cell>
          <cell r="M23" t="str">
            <v>الأولى</v>
          </cell>
          <cell r="O23" t="str">
            <v>الأولى</v>
          </cell>
          <cell r="Q23" t="str">
            <v>الأولى</v>
          </cell>
          <cell r="S23" t="str">
            <v>الأولى</v>
          </cell>
          <cell r="U23" t="str">
            <v>الأولى</v>
          </cell>
        </row>
        <row r="24">
          <cell r="A24">
            <v>800274</v>
          </cell>
          <cell r="B24" t="str">
            <v>رانيا خطاب</v>
          </cell>
          <cell r="C24" t="str">
            <v>الأولى</v>
          </cell>
          <cell r="E24" t="str">
            <v>الأولى</v>
          </cell>
          <cell r="G24" t="str">
            <v>الأولى</v>
          </cell>
          <cell r="I24" t="str">
            <v>الأولى</v>
          </cell>
          <cell r="J24" t="str">
            <v>مبرر</v>
          </cell>
          <cell r="K24" t="str">
            <v>الأولى</v>
          </cell>
          <cell r="M24" t="str">
            <v>الأولى</v>
          </cell>
          <cell r="O24" t="str">
            <v>الأولى</v>
          </cell>
          <cell r="Q24" t="str">
            <v>الأولى</v>
          </cell>
          <cell r="S24" t="str">
            <v>الأولى</v>
          </cell>
          <cell r="U24" t="str">
            <v>الأولى</v>
          </cell>
        </row>
        <row r="25">
          <cell r="A25">
            <v>800278</v>
          </cell>
          <cell r="B25" t="str">
            <v>ربيع خواظ</v>
          </cell>
          <cell r="C25" t="str">
            <v>الأولى</v>
          </cell>
          <cell r="E25" t="str">
            <v>الأولى</v>
          </cell>
          <cell r="G25" t="str">
            <v>الأولى</v>
          </cell>
          <cell r="H25">
            <v>260</v>
          </cell>
          <cell r="I25" t="str">
            <v>الأولى</v>
          </cell>
          <cell r="J25" t="str">
            <v>مبرر</v>
          </cell>
          <cell r="K25" t="str">
            <v>الأولى</v>
          </cell>
          <cell r="M25" t="str">
            <v>الأولى</v>
          </cell>
          <cell r="O25" t="str">
            <v>الأولى</v>
          </cell>
          <cell r="Q25" t="str">
            <v>الأولى</v>
          </cell>
          <cell r="S25" t="str">
            <v>الأولى</v>
          </cell>
          <cell r="U25" t="str">
            <v>الأولى</v>
          </cell>
        </row>
        <row r="26">
          <cell r="A26">
            <v>800280</v>
          </cell>
          <cell r="B26" t="str">
            <v>ربيع عثمان</v>
          </cell>
          <cell r="C26" t="str">
            <v>الرابعة</v>
          </cell>
          <cell r="D26" t="str">
            <v>عقوبة</v>
          </cell>
          <cell r="E26" t="str">
            <v>الرابعة</v>
          </cell>
          <cell r="G26" t="str">
            <v>الرابعة</v>
          </cell>
          <cell r="I26" t="str">
            <v>الرابعة</v>
          </cell>
          <cell r="J26" t="str">
            <v>مبرر</v>
          </cell>
          <cell r="K26" t="str">
            <v>الرابعة</v>
          </cell>
          <cell r="L26">
            <v>923</v>
          </cell>
          <cell r="M26" t="str">
            <v>الرابعة</v>
          </cell>
          <cell r="O26" t="str">
            <v>الرابعة</v>
          </cell>
          <cell r="Q26" t="str">
            <v>الرابعة</v>
          </cell>
          <cell r="R26">
            <v>5017</v>
          </cell>
          <cell r="S26" t="str">
            <v>الرابعة</v>
          </cell>
          <cell r="U26" t="str">
            <v>الرابعة</v>
          </cell>
        </row>
        <row r="27">
          <cell r="A27">
            <v>800297</v>
          </cell>
          <cell r="B27" t="str">
            <v>رمضان حسن</v>
          </cell>
          <cell r="Q27" t="str">
            <v>الأولى</v>
          </cell>
          <cell r="S27" t="str">
            <v>الأولى</v>
          </cell>
          <cell r="U27" t="str">
            <v>الأولى</v>
          </cell>
        </row>
        <row r="28">
          <cell r="A28">
            <v>800321</v>
          </cell>
          <cell r="B28" t="str">
            <v>ريم شهيب</v>
          </cell>
          <cell r="C28" t="str">
            <v>الثالثة</v>
          </cell>
          <cell r="E28" t="str">
            <v>الثالثة</v>
          </cell>
          <cell r="G28" t="str">
            <v>الثالثة</v>
          </cell>
          <cell r="I28" t="str">
            <v>الرابعة حديث</v>
          </cell>
          <cell r="K28" t="str">
            <v>الرابعة</v>
          </cell>
          <cell r="L28" t="str">
            <v>حرمان دورتين امتحانيتين اعتباراً من ف1 20/21</v>
          </cell>
          <cell r="M28" t="str">
            <v>الرابعة</v>
          </cell>
          <cell r="O28" t="str">
            <v>الرابعة</v>
          </cell>
          <cell r="Q28" t="str">
            <v>الرابعة</v>
          </cell>
          <cell r="S28" t="str">
            <v>الرابعة</v>
          </cell>
          <cell r="U28" t="str">
            <v>الرابعة</v>
          </cell>
        </row>
        <row r="29">
          <cell r="A29">
            <v>800345</v>
          </cell>
          <cell r="B29" t="str">
            <v>سامر حسب الله</v>
          </cell>
          <cell r="Q29" t="str">
            <v>الثالثة</v>
          </cell>
          <cell r="R29">
            <v>3021</v>
          </cell>
          <cell r="S29" t="str">
            <v>الثالثة</v>
          </cell>
          <cell r="T29">
            <v>445</v>
          </cell>
          <cell r="U29" t="str">
            <v>الثالثة</v>
          </cell>
        </row>
        <row r="30">
          <cell r="A30">
            <v>800358</v>
          </cell>
          <cell r="B30" t="str">
            <v>سعيد عبد الحي</v>
          </cell>
          <cell r="C30" t="str">
            <v>الأولى</v>
          </cell>
          <cell r="D30">
            <v>37</v>
          </cell>
          <cell r="E30" t="str">
            <v>الأولى</v>
          </cell>
          <cell r="G30" t="str">
            <v>الأولى</v>
          </cell>
          <cell r="I30" t="str">
            <v>الأولى</v>
          </cell>
          <cell r="J30" t="str">
            <v>مبرر</v>
          </cell>
          <cell r="K30" t="str">
            <v>الأولى</v>
          </cell>
          <cell r="M30" t="str">
            <v>الأولى</v>
          </cell>
          <cell r="O30" t="str">
            <v>الأولى</v>
          </cell>
          <cell r="Q30" t="str">
            <v>الأولى</v>
          </cell>
          <cell r="S30" t="str">
            <v>الأولى</v>
          </cell>
          <cell r="U30" t="str">
            <v>الأولى</v>
          </cell>
        </row>
        <row r="31">
          <cell r="A31">
            <v>800377</v>
          </cell>
          <cell r="B31" t="str">
            <v>سهام خربوطلي</v>
          </cell>
          <cell r="C31" t="str">
            <v>الرابعة حديث</v>
          </cell>
          <cell r="E31" t="str">
            <v>الرابعة</v>
          </cell>
          <cell r="G31" t="str">
            <v>الرابعة</v>
          </cell>
          <cell r="I31" t="str">
            <v>الرابعة</v>
          </cell>
          <cell r="J31">
            <v>1586</v>
          </cell>
          <cell r="K31" t="str">
            <v>الرابعة</v>
          </cell>
          <cell r="M31" t="str">
            <v>الرابعة</v>
          </cell>
          <cell r="O31" t="str">
            <v>الرابعة</v>
          </cell>
          <cell r="Q31" t="str">
            <v>الرابعة</v>
          </cell>
          <cell r="S31" t="str">
            <v>الرابعة</v>
          </cell>
          <cell r="U31" t="str">
            <v>الرابعة</v>
          </cell>
        </row>
        <row r="32">
          <cell r="A32">
            <v>800394</v>
          </cell>
          <cell r="B32" t="str">
            <v>شروق الجبر</v>
          </cell>
          <cell r="C32" t="str">
            <v>الثالثة</v>
          </cell>
          <cell r="E32" t="str">
            <v>الثالثة</v>
          </cell>
          <cell r="G32" t="str">
            <v>الثالثة</v>
          </cell>
          <cell r="I32" t="str">
            <v>الرابعة حديث</v>
          </cell>
          <cell r="K32" t="str">
            <v>الرابعة</v>
          </cell>
          <cell r="M32" t="str">
            <v>الرابعة</v>
          </cell>
          <cell r="O32" t="str">
            <v>الرابعة</v>
          </cell>
          <cell r="Q32" t="str">
            <v>الرابعة</v>
          </cell>
          <cell r="S32" t="str">
            <v>الرابعة</v>
          </cell>
          <cell r="U32" t="str">
            <v>الرابعة</v>
          </cell>
        </row>
        <row r="33">
          <cell r="A33">
            <v>800395</v>
          </cell>
          <cell r="B33" t="str">
            <v>شروق عبود</v>
          </cell>
          <cell r="C33" t="str">
            <v>الثالثة</v>
          </cell>
          <cell r="E33" t="str">
            <v>الثالثة</v>
          </cell>
          <cell r="G33" t="str">
            <v>الثالثة</v>
          </cell>
          <cell r="I33" t="str">
            <v>الرابعة حديث</v>
          </cell>
          <cell r="K33" t="str">
            <v>الرابعة</v>
          </cell>
          <cell r="L33" t="str">
            <v>حرمان دورتين امتحانيتين اعتباراً من ف1 20/21</v>
          </cell>
          <cell r="M33" t="str">
            <v>الرابعة</v>
          </cell>
          <cell r="O33" t="str">
            <v>الرابعة</v>
          </cell>
          <cell r="Q33" t="str">
            <v>الرابعة</v>
          </cell>
          <cell r="S33" t="str">
            <v>الرابعة</v>
          </cell>
          <cell r="U33" t="str">
            <v>الرابعة</v>
          </cell>
        </row>
        <row r="34">
          <cell r="A34">
            <v>800399</v>
          </cell>
          <cell r="B34" t="str">
            <v>صافي شهاب</v>
          </cell>
          <cell r="C34" t="str">
            <v>الأولى</v>
          </cell>
          <cell r="E34" t="str">
            <v>الأولى</v>
          </cell>
          <cell r="J34" t="str">
            <v>مبرر</v>
          </cell>
          <cell r="K34" t="str">
            <v>الأولى</v>
          </cell>
          <cell r="M34" t="str">
            <v>الأولى</v>
          </cell>
          <cell r="O34" t="str">
            <v>الأولى</v>
          </cell>
          <cell r="Q34" t="str">
            <v>الأولى</v>
          </cell>
          <cell r="S34" t="str">
            <v>الأولى</v>
          </cell>
          <cell r="U34" t="str">
            <v>الأولى</v>
          </cell>
        </row>
        <row r="35">
          <cell r="A35">
            <v>800410</v>
          </cell>
          <cell r="B35" t="str">
            <v>ضرار الخيرات</v>
          </cell>
          <cell r="C35" t="str">
            <v>الثالثة</v>
          </cell>
          <cell r="E35" t="str">
            <v>الثالثة</v>
          </cell>
          <cell r="G35" t="str">
            <v>الثالثة</v>
          </cell>
          <cell r="I35" t="str">
            <v>الثالثة</v>
          </cell>
          <cell r="J35" t="str">
            <v>مبرر</v>
          </cell>
          <cell r="K35" t="str">
            <v>الثالثة</v>
          </cell>
          <cell r="M35" t="str">
            <v>الثالثة</v>
          </cell>
          <cell r="O35" t="str">
            <v>الثالثة</v>
          </cell>
          <cell r="Q35" t="str">
            <v>الثالثة</v>
          </cell>
          <cell r="S35" t="str">
            <v>الثالثة</v>
          </cell>
          <cell r="U35" t="str">
            <v>الثالثة</v>
          </cell>
        </row>
        <row r="36">
          <cell r="A36">
            <v>800419</v>
          </cell>
          <cell r="B36" t="str">
            <v>طارق محفوض</v>
          </cell>
          <cell r="C36" t="str">
            <v>الثانية</v>
          </cell>
          <cell r="E36" t="str">
            <v>الثانية</v>
          </cell>
          <cell r="I36" t="str">
            <v>الثانية</v>
          </cell>
          <cell r="J36" t="str">
            <v>مبرر</v>
          </cell>
          <cell r="K36" t="str">
            <v>الثانية</v>
          </cell>
          <cell r="M36" t="str">
            <v>الثانية</v>
          </cell>
          <cell r="O36" t="str">
            <v>الثانية</v>
          </cell>
          <cell r="Q36" t="str">
            <v>الثانية</v>
          </cell>
          <cell r="S36" t="str">
            <v>الثانية</v>
          </cell>
          <cell r="U36" t="str">
            <v>الثانية</v>
          </cell>
        </row>
        <row r="37">
          <cell r="A37">
            <v>800428</v>
          </cell>
          <cell r="B37" t="str">
            <v>طلال علي</v>
          </cell>
          <cell r="C37" t="str">
            <v>الأولى</v>
          </cell>
          <cell r="E37" t="str">
            <v>الأولى</v>
          </cell>
          <cell r="G37" t="str">
            <v>الأولى</v>
          </cell>
          <cell r="I37" t="str">
            <v>الأولى</v>
          </cell>
          <cell r="J37" t="str">
            <v>مبرر</v>
          </cell>
          <cell r="K37" t="str">
            <v>الأولى</v>
          </cell>
          <cell r="M37" t="str">
            <v>الأولى</v>
          </cell>
          <cell r="O37" t="str">
            <v>الأولى</v>
          </cell>
          <cell r="Q37" t="str">
            <v>الأولى</v>
          </cell>
          <cell r="S37" t="str">
            <v>الأولى</v>
          </cell>
          <cell r="U37" t="str">
            <v>الأولى</v>
          </cell>
        </row>
        <row r="38">
          <cell r="A38">
            <v>800431</v>
          </cell>
          <cell r="B38" t="str">
            <v>عاصم صعب</v>
          </cell>
          <cell r="C38" t="str">
            <v>الثانية</v>
          </cell>
          <cell r="E38" t="str">
            <v>الثانية</v>
          </cell>
          <cell r="G38" t="str">
            <v>الثانية</v>
          </cell>
          <cell r="I38" t="str">
            <v>الثانية</v>
          </cell>
          <cell r="J38" t="str">
            <v>مبرر</v>
          </cell>
          <cell r="K38" t="str">
            <v>الثانية</v>
          </cell>
          <cell r="M38" t="str">
            <v>الثانية</v>
          </cell>
          <cell r="O38" t="str">
            <v>الثانية</v>
          </cell>
          <cell r="Q38" t="str">
            <v>الثانية</v>
          </cell>
          <cell r="R38">
            <v>5076</v>
          </cell>
          <cell r="S38" t="str">
            <v>الثانية</v>
          </cell>
          <cell r="U38" t="str">
            <v>الثانية</v>
          </cell>
        </row>
        <row r="39">
          <cell r="A39">
            <v>800435</v>
          </cell>
          <cell r="B39" t="str">
            <v>عامر تقي</v>
          </cell>
          <cell r="C39" t="str">
            <v>الثانية</v>
          </cell>
          <cell r="D39">
            <v>4167</v>
          </cell>
          <cell r="E39" t="str">
            <v>الثانية</v>
          </cell>
          <cell r="G39" t="str">
            <v>الثانية</v>
          </cell>
          <cell r="I39" t="str">
            <v>الثانية</v>
          </cell>
          <cell r="J39" t="str">
            <v>مبرر</v>
          </cell>
          <cell r="K39" t="str">
            <v>الثانية</v>
          </cell>
          <cell r="M39" t="str">
            <v>الثانية</v>
          </cell>
          <cell r="O39" t="str">
            <v>الثانية</v>
          </cell>
          <cell r="Q39" t="str">
            <v>الثانية</v>
          </cell>
          <cell r="S39" t="str">
            <v>الثانية</v>
          </cell>
          <cell r="U39" t="str">
            <v>الثانية</v>
          </cell>
        </row>
        <row r="40">
          <cell r="A40">
            <v>800442</v>
          </cell>
          <cell r="B40" t="str">
            <v>عباس عباس</v>
          </cell>
          <cell r="C40" t="str">
            <v>الثالثة</v>
          </cell>
          <cell r="E40" t="str">
            <v>الثالثة</v>
          </cell>
          <cell r="G40" t="str">
            <v>الرابعة حديث</v>
          </cell>
          <cell r="I40" t="str">
            <v>الرابعة</v>
          </cell>
          <cell r="K40" t="str">
            <v>الرابعة</v>
          </cell>
          <cell r="M40" t="str">
            <v>الرابعة</v>
          </cell>
          <cell r="O40" t="str">
            <v>الرابعة</v>
          </cell>
          <cell r="Q40" t="str">
            <v>الرابعة</v>
          </cell>
          <cell r="S40" t="str">
            <v>الرابعة</v>
          </cell>
          <cell r="U40" t="str">
            <v>الرابعة</v>
          </cell>
        </row>
        <row r="41">
          <cell r="A41">
            <v>800460</v>
          </cell>
          <cell r="B41" t="str">
            <v xml:space="preserve">عبد القادر جراح </v>
          </cell>
          <cell r="C41" t="str">
            <v>الثانية</v>
          </cell>
          <cell r="E41" t="str">
            <v>الثانية</v>
          </cell>
          <cell r="G41" t="str">
            <v>الثالثة حديث</v>
          </cell>
          <cell r="I41" t="str">
            <v>الثالثة</v>
          </cell>
          <cell r="J41" t="str">
            <v>مبرر</v>
          </cell>
          <cell r="K41" t="str">
            <v>الثالثة</v>
          </cell>
          <cell r="M41" t="str">
            <v>الثالثة</v>
          </cell>
          <cell r="O41" t="str">
            <v>الثالثة</v>
          </cell>
          <cell r="Q41" t="str">
            <v>الثالثة</v>
          </cell>
          <cell r="S41" t="str">
            <v>الثالثة</v>
          </cell>
          <cell r="U41" t="str">
            <v>الثالثة</v>
          </cell>
        </row>
        <row r="42">
          <cell r="A42">
            <v>800461</v>
          </cell>
          <cell r="B42" t="str">
            <v>عبد القادر حقوق</v>
          </cell>
          <cell r="C42" t="str">
            <v>الرابعة</v>
          </cell>
          <cell r="E42" t="str">
            <v>الرابعة</v>
          </cell>
          <cell r="G42" t="str">
            <v>الرابعة</v>
          </cell>
          <cell r="I42" t="str">
            <v>الرابعة</v>
          </cell>
          <cell r="J42" t="str">
            <v>مبرر</v>
          </cell>
          <cell r="K42" t="str">
            <v>الرابعة</v>
          </cell>
          <cell r="L42">
            <v>933</v>
          </cell>
          <cell r="M42" t="str">
            <v>الرابعة</v>
          </cell>
          <cell r="N42">
            <v>2618</v>
          </cell>
          <cell r="O42" t="str">
            <v>الرابعة</v>
          </cell>
          <cell r="Q42" t="str">
            <v>الرابعة</v>
          </cell>
          <cell r="S42" t="str">
            <v>الرابعة</v>
          </cell>
          <cell r="U42" t="str">
            <v>الرابعة</v>
          </cell>
        </row>
        <row r="43">
          <cell r="A43">
            <v>800472</v>
          </cell>
          <cell r="B43" t="str">
            <v xml:space="preserve">عبد الناصر عرفات </v>
          </cell>
          <cell r="C43" t="str">
            <v>الثانية</v>
          </cell>
          <cell r="E43" t="str">
            <v>الثانية</v>
          </cell>
          <cell r="G43" t="str">
            <v>الثانية</v>
          </cell>
          <cell r="I43" t="str">
            <v>الثالثة حديث</v>
          </cell>
          <cell r="K43" t="str">
            <v>الثالثة</v>
          </cell>
          <cell r="M43" t="str">
            <v>الثالثة</v>
          </cell>
          <cell r="O43" t="str">
            <v>الثالثة</v>
          </cell>
          <cell r="Q43" t="str">
            <v>الثالثة</v>
          </cell>
          <cell r="S43" t="str">
            <v>الرابعة حديث</v>
          </cell>
          <cell r="U43" t="str">
            <v>الرابعة</v>
          </cell>
        </row>
        <row r="44">
          <cell r="A44">
            <v>800486</v>
          </cell>
          <cell r="B44" t="str">
            <v>عدي الديب</v>
          </cell>
          <cell r="C44" t="str">
            <v>الثالثة</v>
          </cell>
          <cell r="E44" t="str">
            <v>الثالثة</v>
          </cell>
          <cell r="G44" t="str">
            <v>الثالثة</v>
          </cell>
          <cell r="H44">
            <v>4504</v>
          </cell>
          <cell r="I44" t="str">
            <v>الثالثة</v>
          </cell>
          <cell r="J44" t="str">
            <v>مبرر</v>
          </cell>
          <cell r="K44" t="str">
            <v>الثالثة</v>
          </cell>
          <cell r="M44" t="str">
            <v>الثالثة</v>
          </cell>
          <cell r="O44" t="str">
            <v>الثالثة</v>
          </cell>
          <cell r="Q44" t="str">
            <v>الثالثة</v>
          </cell>
          <cell r="S44" t="str">
            <v>الثالثة</v>
          </cell>
          <cell r="U44" t="str">
            <v>الثالثة</v>
          </cell>
        </row>
        <row r="45">
          <cell r="A45">
            <v>800487</v>
          </cell>
          <cell r="B45" t="str">
            <v>عزات ياسين</v>
          </cell>
          <cell r="C45" t="str">
            <v>الأولى</v>
          </cell>
          <cell r="D45">
            <v>36</v>
          </cell>
          <cell r="E45" t="str">
            <v>الأولى</v>
          </cell>
          <cell r="G45" t="str">
            <v>الأولى</v>
          </cell>
          <cell r="I45" t="str">
            <v>الأولى</v>
          </cell>
          <cell r="J45" t="str">
            <v>مبرر</v>
          </cell>
          <cell r="K45" t="str">
            <v>الأولى</v>
          </cell>
          <cell r="M45" t="str">
            <v>الأولى</v>
          </cell>
          <cell r="O45" t="str">
            <v>الأولى</v>
          </cell>
          <cell r="Q45" t="str">
            <v>الأولى</v>
          </cell>
          <cell r="S45" t="str">
            <v>الأولى</v>
          </cell>
          <cell r="U45" t="str">
            <v>الأولى</v>
          </cell>
        </row>
        <row r="46">
          <cell r="A46">
            <v>800493</v>
          </cell>
          <cell r="B46" t="str">
            <v>عطاء صقر</v>
          </cell>
          <cell r="C46" t="str">
            <v>الأولى</v>
          </cell>
          <cell r="E46" t="str">
            <v>الأولى</v>
          </cell>
          <cell r="G46" t="str">
            <v>الأولى</v>
          </cell>
          <cell r="I46" t="str">
            <v>الأولى</v>
          </cell>
          <cell r="K46" t="str">
            <v>الأولى</v>
          </cell>
          <cell r="M46" t="str">
            <v>الأولى</v>
          </cell>
          <cell r="O46" t="str">
            <v>الأولى</v>
          </cell>
          <cell r="Q46" t="str">
            <v>الأولى</v>
          </cell>
          <cell r="S46" t="str">
            <v>الأولى</v>
          </cell>
          <cell r="U46" t="str">
            <v>الأولى</v>
          </cell>
        </row>
        <row r="47">
          <cell r="A47">
            <v>800495</v>
          </cell>
          <cell r="B47" t="str">
            <v>علا الاسدي</v>
          </cell>
          <cell r="C47" t="str">
            <v>الأولى</v>
          </cell>
          <cell r="E47" t="str">
            <v>الثانية حديث</v>
          </cell>
          <cell r="G47" t="str">
            <v>الثانية</v>
          </cell>
          <cell r="I47" t="str">
            <v>الثانية</v>
          </cell>
          <cell r="K47" t="str">
            <v>الثانية</v>
          </cell>
          <cell r="M47" t="str">
            <v>الثانية</v>
          </cell>
          <cell r="O47" t="str">
            <v>الثانية</v>
          </cell>
          <cell r="Q47" t="str">
            <v>الثانية</v>
          </cell>
          <cell r="S47" t="str">
            <v>الثانية</v>
          </cell>
          <cell r="U47" t="str">
            <v>الثانية</v>
          </cell>
        </row>
        <row r="48">
          <cell r="A48">
            <v>800499</v>
          </cell>
          <cell r="B48" t="str">
            <v xml:space="preserve">علاء الدين دهان </v>
          </cell>
          <cell r="C48" t="str">
            <v>الثانية</v>
          </cell>
          <cell r="E48" t="str">
            <v>الثانية</v>
          </cell>
          <cell r="G48" t="str">
            <v>الثانية</v>
          </cell>
          <cell r="I48" t="str">
            <v>الثانية</v>
          </cell>
          <cell r="K48" t="str">
            <v>الثالثة حديث</v>
          </cell>
          <cell r="M48" t="str">
            <v>الثالثة</v>
          </cell>
          <cell r="O48" t="str">
            <v>الثالثة</v>
          </cell>
          <cell r="Q48" t="str">
            <v>الثالثة</v>
          </cell>
          <cell r="S48" t="str">
            <v>الثالثة</v>
          </cell>
          <cell r="T48">
            <v>539</v>
          </cell>
          <cell r="U48" t="str">
            <v>الثالثة</v>
          </cell>
        </row>
        <row r="49">
          <cell r="A49">
            <v>800529</v>
          </cell>
          <cell r="B49" t="str">
            <v>علي فروخ</v>
          </cell>
          <cell r="C49" t="str">
            <v>الأولى</v>
          </cell>
          <cell r="E49" t="str">
            <v>الأولى</v>
          </cell>
          <cell r="G49" t="str">
            <v>الأولى</v>
          </cell>
          <cell r="I49" t="str">
            <v>الأولى</v>
          </cell>
          <cell r="K49" t="str">
            <v>الأولى</v>
          </cell>
          <cell r="L49">
            <v>924</v>
          </cell>
          <cell r="M49" t="str">
            <v>الأولى</v>
          </cell>
          <cell r="N49">
            <v>2572</v>
          </cell>
          <cell r="O49" t="str">
            <v>الأولى</v>
          </cell>
          <cell r="P49">
            <v>957</v>
          </cell>
          <cell r="Q49" t="str">
            <v>الأولى</v>
          </cell>
          <cell r="S49" t="str">
            <v>الأولى</v>
          </cell>
          <cell r="U49" t="str">
            <v>الأولى</v>
          </cell>
        </row>
        <row r="50">
          <cell r="A50">
            <v>800549</v>
          </cell>
          <cell r="B50" t="str">
            <v>عمر ادريس</v>
          </cell>
          <cell r="C50" t="str">
            <v>الأولى</v>
          </cell>
          <cell r="E50" t="str">
            <v>الأولى</v>
          </cell>
          <cell r="G50" t="str">
            <v>الأولى</v>
          </cell>
          <cell r="I50" t="str">
            <v>الأولى</v>
          </cell>
          <cell r="K50" t="str">
            <v>الأولى</v>
          </cell>
          <cell r="M50" t="str">
            <v>الأولى</v>
          </cell>
          <cell r="O50" t="str">
            <v>الأولى</v>
          </cell>
          <cell r="Q50" t="str">
            <v>الأولى</v>
          </cell>
          <cell r="S50" t="str">
            <v>الأولى</v>
          </cell>
          <cell r="U50" t="str">
            <v>الأولى</v>
          </cell>
        </row>
        <row r="51">
          <cell r="A51">
            <v>800558</v>
          </cell>
          <cell r="B51" t="str">
            <v>غاده عبد الباقي</v>
          </cell>
          <cell r="C51" t="str">
            <v>الثانية</v>
          </cell>
          <cell r="E51" t="str">
            <v>الثانية</v>
          </cell>
          <cell r="G51" t="str">
            <v>الثانية</v>
          </cell>
          <cell r="I51" t="str">
            <v>الثانية</v>
          </cell>
          <cell r="K51" t="str">
            <v>الثانية</v>
          </cell>
          <cell r="M51" t="str">
            <v>الثانية</v>
          </cell>
          <cell r="O51" t="str">
            <v>الثانية</v>
          </cell>
          <cell r="Q51" t="str">
            <v>الثانية</v>
          </cell>
          <cell r="S51" t="str">
            <v>الثانية</v>
          </cell>
          <cell r="U51" t="str">
            <v>الثانية</v>
          </cell>
        </row>
        <row r="52">
          <cell r="A52">
            <v>800584</v>
          </cell>
          <cell r="B52" t="str">
            <v xml:space="preserve">فراس عباس </v>
          </cell>
          <cell r="C52" t="str">
            <v>الثانية</v>
          </cell>
          <cell r="E52" t="str">
            <v>الثانية</v>
          </cell>
          <cell r="G52" t="str">
            <v>الثانية</v>
          </cell>
          <cell r="I52" t="str">
            <v>الثانية</v>
          </cell>
          <cell r="K52" t="str">
            <v>الثانية</v>
          </cell>
          <cell r="L52" t="str">
            <v>حرمان دورتين امتحانيتين اعتباراً من ف1 20/21</v>
          </cell>
          <cell r="M52" t="str">
            <v>الثانية</v>
          </cell>
          <cell r="O52" t="str">
            <v>الثانية</v>
          </cell>
          <cell r="Q52" t="str">
            <v>الثانية</v>
          </cell>
          <cell r="S52" t="str">
            <v>الثانية</v>
          </cell>
          <cell r="U52" t="str">
            <v>الثانية</v>
          </cell>
        </row>
        <row r="53">
          <cell r="A53">
            <v>800585</v>
          </cell>
          <cell r="B53" t="str">
            <v>فراس عبد الرزاق</v>
          </cell>
          <cell r="C53" t="str">
            <v>الأولى</v>
          </cell>
          <cell r="E53" t="str">
            <v>الأولى</v>
          </cell>
          <cell r="G53" t="str">
            <v>الأولى</v>
          </cell>
          <cell r="I53" t="str">
            <v>الأولى</v>
          </cell>
          <cell r="J53" t="str">
            <v>مبرر</v>
          </cell>
          <cell r="K53" t="str">
            <v>الأولى</v>
          </cell>
          <cell r="M53" t="str">
            <v>الأولى</v>
          </cell>
          <cell r="O53" t="str">
            <v>الأولى</v>
          </cell>
          <cell r="Q53" t="str">
            <v>الأولى</v>
          </cell>
          <cell r="S53" t="str">
            <v>الأولى</v>
          </cell>
          <cell r="U53" t="str">
            <v>الأولى</v>
          </cell>
        </row>
        <row r="54">
          <cell r="A54">
            <v>800625</v>
          </cell>
          <cell r="B54" t="str">
            <v>لين زين الدين</v>
          </cell>
          <cell r="C54" t="str">
            <v>الثانية</v>
          </cell>
          <cell r="E54" t="str">
            <v>الثانية</v>
          </cell>
          <cell r="G54" t="str">
            <v>الثانية</v>
          </cell>
          <cell r="I54" t="str">
            <v>الثالثة حديث</v>
          </cell>
          <cell r="J54" t="str">
            <v>مبرر</v>
          </cell>
          <cell r="K54" t="str">
            <v>الثالثة</v>
          </cell>
          <cell r="M54" t="str">
            <v>الثالثة</v>
          </cell>
          <cell r="O54" t="str">
            <v>الثالثة</v>
          </cell>
          <cell r="Q54" t="str">
            <v>الثالثة</v>
          </cell>
          <cell r="S54" t="str">
            <v>الثالثة</v>
          </cell>
          <cell r="U54" t="str">
            <v>الثالثة</v>
          </cell>
        </row>
        <row r="55">
          <cell r="A55">
            <v>800642</v>
          </cell>
          <cell r="B55" t="str">
            <v>ماهر الحاجي</v>
          </cell>
          <cell r="C55" t="str">
            <v>الأولى</v>
          </cell>
          <cell r="E55" t="str">
            <v>الأولى</v>
          </cell>
          <cell r="G55" t="str">
            <v>الأولى</v>
          </cell>
          <cell r="I55" t="str">
            <v>الأولى</v>
          </cell>
          <cell r="J55" t="str">
            <v>مبرر</v>
          </cell>
          <cell r="K55" t="str">
            <v>الأولى</v>
          </cell>
          <cell r="M55" t="str">
            <v>الأولى</v>
          </cell>
          <cell r="O55" t="str">
            <v>الأولى</v>
          </cell>
          <cell r="Q55" t="str">
            <v>الأولى</v>
          </cell>
          <cell r="S55" t="str">
            <v>الأولى</v>
          </cell>
          <cell r="U55" t="str">
            <v>الأولى</v>
          </cell>
        </row>
        <row r="56">
          <cell r="A56">
            <v>800644</v>
          </cell>
          <cell r="B56" t="str">
            <v>ماهر شيخ الارض</v>
          </cell>
          <cell r="C56" t="str">
            <v>الثانية</v>
          </cell>
          <cell r="E56" t="str">
            <v>الثانية</v>
          </cell>
          <cell r="G56" t="str">
            <v>الثانية</v>
          </cell>
          <cell r="I56" t="str">
            <v>الثانية</v>
          </cell>
          <cell r="K56" t="str">
            <v>الثانية</v>
          </cell>
          <cell r="M56" t="str">
            <v>الثانية</v>
          </cell>
          <cell r="O56" t="str">
            <v>الثالثة</v>
          </cell>
          <cell r="Q56" t="str">
            <v>الثالثة</v>
          </cell>
          <cell r="S56" t="str">
            <v>الثالثة</v>
          </cell>
          <cell r="U56" t="str">
            <v>الثالثة</v>
          </cell>
        </row>
        <row r="57">
          <cell r="A57">
            <v>800646</v>
          </cell>
          <cell r="B57" t="str">
            <v>ماهر موسى</v>
          </cell>
          <cell r="C57" t="str">
            <v>الثانية</v>
          </cell>
          <cell r="E57" t="str">
            <v>الثانية</v>
          </cell>
          <cell r="G57" t="str">
            <v>الثانية</v>
          </cell>
          <cell r="I57" t="str">
            <v>الثانية</v>
          </cell>
          <cell r="J57" t="str">
            <v>مبرر</v>
          </cell>
          <cell r="K57" t="str">
            <v>الثانية</v>
          </cell>
          <cell r="M57" t="str">
            <v>الثانية</v>
          </cell>
          <cell r="O57" t="str">
            <v>الثانية</v>
          </cell>
          <cell r="Q57" t="str">
            <v>الثانية</v>
          </cell>
          <cell r="S57" t="str">
            <v>الثانية</v>
          </cell>
          <cell r="U57" t="str">
            <v>الثانية</v>
          </cell>
        </row>
        <row r="58">
          <cell r="A58">
            <v>800663</v>
          </cell>
          <cell r="B58" t="str">
            <v>محمد الجباوي</v>
          </cell>
          <cell r="C58" t="str">
            <v>الثانية</v>
          </cell>
          <cell r="E58" t="str">
            <v>الثانية</v>
          </cell>
          <cell r="G58" t="str">
            <v>الثانية</v>
          </cell>
          <cell r="I58" t="str">
            <v>الثانية</v>
          </cell>
          <cell r="J58" t="str">
            <v>مبرر</v>
          </cell>
          <cell r="K58" t="str">
            <v>الثانية</v>
          </cell>
          <cell r="M58" t="str">
            <v>الثانية</v>
          </cell>
          <cell r="O58" t="str">
            <v>الثانية</v>
          </cell>
          <cell r="P58">
            <v>130</v>
          </cell>
          <cell r="Q58" t="str">
            <v>الثانية</v>
          </cell>
          <cell r="S58" t="str">
            <v>الثانية</v>
          </cell>
          <cell r="U58" t="str">
            <v>الثانية</v>
          </cell>
        </row>
        <row r="59">
          <cell r="A59">
            <v>800672</v>
          </cell>
          <cell r="B59" t="str">
            <v>محمد الرمضان</v>
          </cell>
          <cell r="C59" t="str">
            <v>الثانية</v>
          </cell>
          <cell r="E59" t="str">
            <v>الثانية</v>
          </cell>
          <cell r="I59" t="str">
            <v>الثانية</v>
          </cell>
          <cell r="J59" t="str">
            <v>مبرر</v>
          </cell>
          <cell r="K59" t="str">
            <v>الثانية</v>
          </cell>
          <cell r="M59" t="str">
            <v>الثانية</v>
          </cell>
          <cell r="O59" t="str">
            <v>الثانية</v>
          </cell>
          <cell r="Q59" t="str">
            <v>الثانية</v>
          </cell>
          <cell r="S59" t="str">
            <v>الثانية</v>
          </cell>
          <cell r="U59" t="str">
            <v>الثانية</v>
          </cell>
        </row>
        <row r="60">
          <cell r="A60">
            <v>800676</v>
          </cell>
          <cell r="B60" t="str">
            <v>محمد السيد احمد</v>
          </cell>
          <cell r="C60" t="str">
            <v>الأولى</v>
          </cell>
          <cell r="E60" t="str">
            <v>الأولى</v>
          </cell>
          <cell r="G60" t="str">
            <v>الأولى</v>
          </cell>
          <cell r="I60" t="str">
            <v>الأولى</v>
          </cell>
          <cell r="J60" t="str">
            <v>مبرر</v>
          </cell>
          <cell r="K60" t="str">
            <v>الأولى</v>
          </cell>
          <cell r="M60" t="str">
            <v>الأولى</v>
          </cell>
          <cell r="O60" t="str">
            <v>الأولى</v>
          </cell>
          <cell r="Q60" t="str">
            <v>الأولى</v>
          </cell>
          <cell r="S60" t="str">
            <v>الأولى</v>
          </cell>
          <cell r="U60" t="str">
            <v>الأولى</v>
          </cell>
        </row>
        <row r="61">
          <cell r="A61">
            <v>800689</v>
          </cell>
          <cell r="B61" t="str">
            <v>محمد ايهم ابو البرغل</v>
          </cell>
          <cell r="C61" t="str">
            <v>الرابعة</v>
          </cell>
          <cell r="D61">
            <v>182</v>
          </cell>
          <cell r="E61" t="str">
            <v>الرابعة</v>
          </cell>
          <cell r="F61">
            <v>1295</v>
          </cell>
          <cell r="G61" t="str">
            <v>الرابعة</v>
          </cell>
          <cell r="H61">
            <v>20</v>
          </cell>
          <cell r="I61" t="str">
            <v>الرابعة</v>
          </cell>
          <cell r="J61">
            <v>1612</v>
          </cell>
          <cell r="K61" t="str">
            <v>الرابعة</v>
          </cell>
          <cell r="M61" t="str">
            <v>الرابعة</v>
          </cell>
          <cell r="O61" t="str">
            <v>الرابعة</v>
          </cell>
          <cell r="Q61" t="str">
            <v>الرابعة</v>
          </cell>
          <cell r="S61" t="str">
            <v>الرابعة</v>
          </cell>
          <cell r="U61" t="str">
            <v>الرابعة</v>
          </cell>
        </row>
        <row r="62">
          <cell r="A62">
            <v>800694</v>
          </cell>
          <cell r="B62" t="str">
            <v>محمد بشار زيدان</v>
          </cell>
          <cell r="C62" t="str">
            <v>الرابعة</v>
          </cell>
          <cell r="E62" t="str">
            <v>الرابعة</v>
          </cell>
          <cell r="G62" t="str">
            <v>الرابعة</v>
          </cell>
          <cell r="I62" t="str">
            <v>الرابعة</v>
          </cell>
          <cell r="J62" t="str">
            <v>مبرر</v>
          </cell>
          <cell r="K62" t="str">
            <v>الرابعة</v>
          </cell>
          <cell r="L62">
            <v>776</v>
          </cell>
          <cell r="M62" t="str">
            <v>الرابعة</v>
          </cell>
          <cell r="O62" t="str">
            <v>الرابعة</v>
          </cell>
          <cell r="P62">
            <v>338</v>
          </cell>
          <cell r="Q62" t="str">
            <v>الرابعة</v>
          </cell>
          <cell r="S62" t="str">
            <v>الرابعة</v>
          </cell>
          <cell r="U62" t="str">
            <v>الرابعة</v>
          </cell>
        </row>
        <row r="63">
          <cell r="A63">
            <v>800718</v>
          </cell>
          <cell r="B63" t="str">
            <v>محمد خير القصاص</v>
          </cell>
          <cell r="C63" t="str">
            <v>الثانية</v>
          </cell>
          <cell r="E63" t="str">
            <v>الثانية</v>
          </cell>
          <cell r="G63" t="str">
            <v>الثانية</v>
          </cell>
          <cell r="I63" t="str">
            <v>الثانية</v>
          </cell>
          <cell r="J63" t="str">
            <v>مبرر</v>
          </cell>
          <cell r="K63" t="str">
            <v>الثانية</v>
          </cell>
          <cell r="M63" t="str">
            <v>الثانية</v>
          </cell>
          <cell r="O63" t="str">
            <v>الثانية</v>
          </cell>
          <cell r="Q63" t="str">
            <v>الثانية</v>
          </cell>
          <cell r="S63" t="str">
            <v>الثانية</v>
          </cell>
          <cell r="U63" t="str">
            <v>الثانية</v>
          </cell>
        </row>
        <row r="64">
          <cell r="A64">
            <v>800719</v>
          </cell>
          <cell r="B64" t="str">
            <v>محمد خير فرج</v>
          </cell>
          <cell r="C64" t="str">
            <v>الثانية</v>
          </cell>
          <cell r="E64" t="str">
            <v>الثانية</v>
          </cell>
          <cell r="G64" t="str">
            <v>الثانية</v>
          </cell>
          <cell r="I64" t="str">
            <v>الثانية</v>
          </cell>
          <cell r="J64" t="str">
            <v>مبرر</v>
          </cell>
          <cell r="K64" t="str">
            <v>الثانية</v>
          </cell>
          <cell r="M64" t="str">
            <v>الثانية</v>
          </cell>
          <cell r="O64" t="str">
            <v>الثانية</v>
          </cell>
          <cell r="Q64" t="str">
            <v>الثانية</v>
          </cell>
          <cell r="S64" t="str">
            <v>الثانية</v>
          </cell>
          <cell r="U64" t="str">
            <v>الثانية</v>
          </cell>
        </row>
        <row r="65">
          <cell r="A65">
            <v>800726</v>
          </cell>
          <cell r="B65" t="str">
            <v>محمد زياك</v>
          </cell>
          <cell r="C65" t="str">
            <v>الرابعة</v>
          </cell>
          <cell r="E65" t="str">
            <v>الرابعة</v>
          </cell>
          <cell r="G65" t="str">
            <v>الرابعة</v>
          </cell>
          <cell r="I65" t="str">
            <v>الرابعة</v>
          </cell>
          <cell r="J65" t="str">
            <v>مبرر</v>
          </cell>
          <cell r="K65" t="str">
            <v>الرابعة</v>
          </cell>
          <cell r="M65" t="str">
            <v>الرابعة</v>
          </cell>
          <cell r="O65" t="str">
            <v>الرابعة</v>
          </cell>
          <cell r="P65">
            <v>6</v>
          </cell>
          <cell r="Q65" t="str">
            <v>الرابعة</v>
          </cell>
          <cell r="R65">
            <v>2069</v>
          </cell>
          <cell r="S65" t="str">
            <v>الرابعة</v>
          </cell>
          <cell r="U65" t="str">
            <v>الرابعة</v>
          </cell>
        </row>
        <row r="66">
          <cell r="A66">
            <v>800729</v>
          </cell>
          <cell r="B66" t="str">
            <v>محمد سامي الطباع</v>
          </cell>
          <cell r="C66" t="str">
            <v>الرابعة</v>
          </cell>
          <cell r="E66" t="str">
            <v>الرابعة</v>
          </cell>
          <cell r="F66">
            <v>1506</v>
          </cell>
          <cell r="G66" t="str">
            <v>الرابعة</v>
          </cell>
          <cell r="I66" t="str">
            <v>الرابعة</v>
          </cell>
          <cell r="J66">
            <v>1483</v>
          </cell>
          <cell r="K66" t="str">
            <v>الرابعة</v>
          </cell>
          <cell r="M66" t="str">
            <v>الرابعة</v>
          </cell>
          <cell r="O66" t="str">
            <v>الرابعة</v>
          </cell>
          <cell r="P66">
            <v>707</v>
          </cell>
          <cell r="Q66" t="str">
            <v>الرابعة</v>
          </cell>
          <cell r="R66">
            <v>5020</v>
          </cell>
          <cell r="S66" t="str">
            <v>الرابعة</v>
          </cell>
          <cell r="U66" t="str">
            <v>الرابعة</v>
          </cell>
        </row>
        <row r="67">
          <cell r="A67">
            <v>800775</v>
          </cell>
          <cell r="B67" t="str">
            <v>محمد نور خطاب</v>
          </cell>
          <cell r="C67" t="str">
            <v>الرابعة</v>
          </cell>
          <cell r="E67" t="str">
            <v>الرابعة</v>
          </cell>
          <cell r="G67" t="str">
            <v>الرابعة</v>
          </cell>
          <cell r="I67" t="str">
            <v>الرابعة</v>
          </cell>
          <cell r="J67">
            <v>1542</v>
          </cell>
          <cell r="K67" t="str">
            <v>الرابعة</v>
          </cell>
          <cell r="M67" t="str">
            <v>الرابعة</v>
          </cell>
          <cell r="N67">
            <v>2548</v>
          </cell>
          <cell r="O67" t="str">
            <v>الرابعة</v>
          </cell>
          <cell r="P67">
            <v>637</v>
          </cell>
          <cell r="Q67" t="str">
            <v>الرابعة</v>
          </cell>
          <cell r="S67" t="str">
            <v>الرابعة</v>
          </cell>
          <cell r="T67">
            <v>619</v>
          </cell>
          <cell r="U67" t="str">
            <v>الرابعة</v>
          </cell>
        </row>
        <row r="68">
          <cell r="A68">
            <v>800796</v>
          </cell>
          <cell r="B68" t="str">
            <v>محمود عرفه</v>
          </cell>
          <cell r="C68" t="str">
            <v>الثانية</v>
          </cell>
          <cell r="E68" t="str">
            <v>الثانية</v>
          </cell>
          <cell r="G68" t="str">
            <v>الثانية</v>
          </cell>
          <cell r="I68" t="str">
            <v>الثانية</v>
          </cell>
          <cell r="K68" t="str">
            <v>الثانية</v>
          </cell>
          <cell r="M68" t="str">
            <v>الثانية</v>
          </cell>
          <cell r="O68" t="str">
            <v>الثانية</v>
          </cell>
          <cell r="Q68" t="str">
            <v>الثانية</v>
          </cell>
          <cell r="S68" t="str">
            <v>الثانية</v>
          </cell>
          <cell r="U68" t="str">
            <v>الثانية</v>
          </cell>
        </row>
        <row r="69">
          <cell r="A69">
            <v>800803</v>
          </cell>
          <cell r="B69" t="str">
            <v>مروه البيش</v>
          </cell>
          <cell r="C69" t="str">
            <v>الرابعة</v>
          </cell>
          <cell r="E69" t="str">
            <v>الرابعة</v>
          </cell>
          <cell r="G69" t="str">
            <v>الرابعة</v>
          </cell>
          <cell r="I69" t="str">
            <v>الرابعة</v>
          </cell>
          <cell r="K69" t="str">
            <v>الرابعة</v>
          </cell>
          <cell r="M69" t="str">
            <v>الرابعة</v>
          </cell>
          <cell r="O69" t="str">
            <v>الرابعة</v>
          </cell>
          <cell r="Q69" t="str">
            <v>الرابعة</v>
          </cell>
          <cell r="S69" t="str">
            <v>الرابعة</v>
          </cell>
          <cell r="U69" t="str">
            <v>الرابعة</v>
          </cell>
        </row>
        <row r="70">
          <cell r="A70">
            <v>800812</v>
          </cell>
          <cell r="B70" t="str">
            <v xml:space="preserve">مصطفى حاتم </v>
          </cell>
          <cell r="C70" t="str">
            <v>الأولى</v>
          </cell>
          <cell r="E70" t="str">
            <v>الأولى</v>
          </cell>
          <cell r="G70" t="str">
            <v>الأولى</v>
          </cell>
          <cell r="I70" t="str">
            <v>الأولى</v>
          </cell>
          <cell r="J70" t="str">
            <v>مبرر</v>
          </cell>
          <cell r="K70" t="str">
            <v>الأولى</v>
          </cell>
          <cell r="M70" t="str">
            <v>الأولى</v>
          </cell>
          <cell r="O70" t="str">
            <v>الأولى</v>
          </cell>
          <cell r="Q70" t="str">
            <v>الأولى</v>
          </cell>
          <cell r="S70" t="str">
            <v>الأولى</v>
          </cell>
          <cell r="U70" t="str">
            <v>الأولى</v>
          </cell>
        </row>
        <row r="71">
          <cell r="A71">
            <v>800826</v>
          </cell>
          <cell r="B71" t="str">
            <v xml:space="preserve">معتز ابو رشيد </v>
          </cell>
          <cell r="C71" t="str">
            <v>الثانية</v>
          </cell>
          <cell r="E71" t="str">
            <v>الثانية</v>
          </cell>
          <cell r="G71" t="str">
            <v>الثانية</v>
          </cell>
          <cell r="I71" t="str">
            <v>الثالثة حديث</v>
          </cell>
          <cell r="K71" t="str">
            <v>الثالثة</v>
          </cell>
          <cell r="M71" t="str">
            <v>الثالثة</v>
          </cell>
          <cell r="O71" t="str">
            <v>الثالثة</v>
          </cell>
          <cell r="Q71" t="str">
            <v>الثالثة</v>
          </cell>
          <cell r="S71" t="str">
            <v>الثالثة</v>
          </cell>
          <cell r="T71">
            <v>559</v>
          </cell>
          <cell r="U71" t="str">
            <v>الثالثة</v>
          </cell>
        </row>
        <row r="72">
          <cell r="A72">
            <v>800841</v>
          </cell>
          <cell r="B72" t="str">
            <v xml:space="preserve">منذر الطويل </v>
          </cell>
          <cell r="C72" t="str">
            <v>الثانية</v>
          </cell>
          <cell r="E72" t="str">
            <v>الثانية</v>
          </cell>
          <cell r="G72" t="str">
            <v>الثانية</v>
          </cell>
          <cell r="I72" t="str">
            <v>الثانية</v>
          </cell>
          <cell r="J72" t="str">
            <v>مبرر</v>
          </cell>
          <cell r="K72" t="str">
            <v>الثانية</v>
          </cell>
          <cell r="M72" t="str">
            <v>الثانية</v>
          </cell>
          <cell r="O72" t="str">
            <v>الثانية</v>
          </cell>
          <cell r="Q72" t="str">
            <v>الثانية</v>
          </cell>
          <cell r="S72" t="str">
            <v>الثانية</v>
          </cell>
          <cell r="U72" t="str">
            <v>الثانية</v>
          </cell>
        </row>
        <row r="73">
          <cell r="A73">
            <v>800867</v>
          </cell>
          <cell r="B73" t="str">
            <v>موسى بردان</v>
          </cell>
          <cell r="C73" t="str">
            <v>الثانية</v>
          </cell>
          <cell r="E73" t="str">
            <v>الثانية</v>
          </cell>
          <cell r="G73" t="str">
            <v>الثانية</v>
          </cell>
          <cell r="I73" t="str">
            <v>الثانية</v>
          </cell>
          <cell r="J73" t="str">
            <v>مبرر</v>
          </cell>
          <cell r="K73" t="str">
            <v>الثانية</v>
          </cell>
          <cell r="M73" t="str">
            <v>الثانية</v>
          </cell>
          <cell r="O73" t="str">
            <v>الثانية</v>
          </cell>
          <cell r="Q73" t="str">
            <v>الثانية</v>
          </cell>
          <cell r="S73" t="str">
            <v>الثانية</v>
          </cell>
          <cell r="U73" t="str">
            <v>الثانية</v>
          </cell>
        </row>
        <row r="74">
          <cell r="A74">
            <v>800870</v>
          </cell>
          <cell r="B74" t="str">
            <v>مياده اسماعيل</v>
          </cell>
          <cell r="C74" t="str">
            <v>الأولى</v>
          </cell>
          <cell r="E74" t="str">
            <v>الأولى</v>
          </cell>
          <cell r="G74" t="str">
            <v>الأولى</v>
          </cell>
          <cell r="H74">
            <v>709</v>
          </cell>
          <cell r="I74" t="str">
            <v>الأولى</v>
          </cell>
          <cell r="J74" t="str">
            <v>مبرر</v>
          </cell>
          <cell r="K74" t="str">
            <v>الأولى</v>
          </cell>
          <cell r="M74" t="str">
            <v>الأولى</v>
          </cell>
          <cell r="O74" t="str">
            <v>الأولى</v>
          </cell>
          <cell r="Q74" t="str">
            <v>الأولى</v>
          </cell>
          <cell r="S74" t="str">
            <v>الأولى</v>
          </cell>
          <cell r="U74" t="str">
            <v>الأولى</v>
          </cell>
        </row>
        <row r="75">
          <cell r="A75">
            <v>800883</v>
          </cell>
          <cell r="B75" t="str">
            <v xml:space="preserve">نجلاء الجوجو </v>
          </cell>
          <cell r="C75" t="str">
            <v>الثانية</v>
          </cell>
          <cell r="E75" t="str">
            <v>الثانية</v>
          </cell>
          <cell r="G75" t="str">
            <v>الثانية</v>
          </cell>
          <cell r="I75" t="str">
            <v>الثانية</v>
          </cell>
          <cell r="K75" t="str">
            <v>الثالثة حديث</v>
          </cell>
          <cell r="M75" t="str">
            <v>الثالثة</v>
          </cell>
          <cell r="O75" t="str">
            <v>الثالثة</v>
          </cell>
          <cell r="Q75" t="str">
            <v>الثالثة</v>
          </cell>
          <cell r="S75" t="str">
            <v>الثالثة</v>
          </cell>
          <cell r="T75" t="str">
            <v>حرامان دورتين امتحانيتين اعتباراً من الفصل الأول 22-23</v>
          </cell>
          <cell r="U75" t="str">
            <v>الثالثة</v>
          </cell>
        </row>
        <row r="76">
          <cell r="A76">
            <v>800898</v>
          </cell>
          <cell r="B76" t="str">
            <v>نهاد حسن</v>
          </cell>
          <cell r="C76" t="str">
            <v>الأولى</v>
          </cell>
          <cell r="E76" t="str">
            <v>الأولى</v>
          </cell>
          <cell r="G76" t="str">
            <v>الأولى</v>
          </cell>
          <cell r="I76" t="str">
            <v>الأولى</v>
          </cell>
          <cell r="J76" t="str">
            <v>مبرر</v>
          </cell>
          <cell r="K76" t="str">
            <v>الأولى</v>
          </cell>
          <cell r="M76" t="str">
            <v>الأولى</v>
          </cell>
          <cell r="O76" t="str">
            <v>الأولى</v>
          </cell>
          <cell r="Q76" t="str">
            <v>الأولى</v>
          </cell>
          <cell r="S76" t="str">
            <v>الأولى</v>
          </cell>
          <cell r="U76" t="str">
            <v>الأولى</v>
          </cell>
        </row>
        <row r="77">
          <cell r="A77">
            <v>800910</v>
          </cell>
          <cell r="B77" t="str">
            <v>نور عايش</v>
          </cell>
          <cell r="C77" t="str">
            <v>الثالثة</v>
          </cell>
          <cell r="E77" t="str">
            <v>الثالثة</v>
          </cell>
          <cell r="F77">
            <v>1356</v>
          </cell>
          <cell r="G77" t="str">
            <v>الثالثة</v>
          </cell>
          <cell r="H77">
            <v>270</v>
          </cell>
          <cell r="I77" t="str">
            <v>الثالثة</v>
          </cell>
          <cell r="J77" t="str">
            <v>مبرر</v>
          </cell>
          <cell r="K77" t="str">
            <v>الثالثة</v>
          </cell>
          <cell r="M77" t="str">
            <v>الثالثة</v>
          </cell>
          <cell r="O77" t="str">
            <v>الثالثة</v>
          </cell>
          <cell r="Q77" t="str">
            <v>الثالثة</v>
          </cell>
          <cell r="S77" t="str">
            <v>الثالثة</v>
          </cell>
          <cell r="U77" t="str">
            <v>الثالثة</v>
          </cell>
        </row>
        <row r="78">
          <cell r="A78">
            <v>800911</v>
          </cell>
          <cell r="B78" t="str">
            <v>نور يونس</v>
          </cell>
          <cell r="C78" t="str">
            <v>الثالثة</v>
          </cell>
          <cell r="E78" t="str">
            <v>الثالثة</v>
          </cell>
          <cell r="G78" t="str">
            <v>الثالثة</v>
          </cell>
          <cell r="I78" t="str">
            <v>الثالثة</v>
          </cell>
          <cell r="J78">
            <v>1275</v>
          </cell>
          <cell r="K78" t="str">
            <v>الثالثة</v>
          </cell>
          <cell r="L78">
            <v>836</v>
          </cell>
          <cell r="M78" t="str">
            <v>الثالثة</v>
          </cell>
          <cell r="O78" t="str">
            <v>الثالثة</v>
          </cell>
          <cell r="Q78" t="str">
            <v>الثالثة</v>
          </cell>
          <cell r="S78" t="str">
            <v>الرابعة حديث</v>
          </cell>
          <cell r="U78" t="str">
            <v>الرابعة</v>
          </cell>
        </row>
        <row r="79">
          <cell r="A79">
            <v>800912</v>
          </cell>
          <cell r="B79" t="str">
            <v>نورا الحرفوش</v>
          </cell>
          <cell r="C79" t="str">
            <v>الرابعة</v>
          </cell>
          <cell r="D79">
            <v>203</v>
          </cell>
          <cell r="E79" t="str">
            <v>الرابعة</v>
          </cell>
          <cell r="G79" t="str">
            <v>الرابعة</v>
          </cell>
          <cell r="I79" t="str">
            <v>الرابعة</v>
          </cell>
          <cell r="J79" t="str">
            <v>مبرر</v>
          </cell>
          <cell r="K79" t="str">
            <v>الرابعة</v>
          </cell>
          <cell r="M79" t="str">
            <v>الرابعة</v>
          </cell>
          <cell r="O79" t="str">
            <v>الرابعة</v>
          </cell>
          <cell r="Q79" t="str">
            <v>الرابعة</v>
          </cell>
          <cell r="S79" t="str">
            <v>الرابعة</v>
          </cell>
          <cell r="U79" t="str">
            <v>الرابعة</v>
          </cell>
        </row>
        <row r="80">
          <cell r="A80">
            <v>800934</v>
          </cell>
          <cell r="B80" t="str">
            <v xml:space="preserve">هلا بشبش </v>
          </cell>
          <cell r="C80" t="str">
            <v>الرابعة</v>
          </cell>
          <cell r="E80" t="str">
            <v>الرابعة</v>
          </cell>
          <cell r="F80">
            <v>1362</v>
          </cell>
          <cell r="G80" t="str">
            <v>الرابعة</v>
          </cell>
          <cell r="I80" t="str">
            <v>الرابعة</v>
          </cell>
          <cell r="J80" t="str">
            <v>مبرر</v>
          </cell>
          <cell r="K80" t="str">
            <v>الرابعة</v>
          </cell>
          <cell r="L80">
            <v>867</v>
          </cell>
          <cell r="M80" t="str">
            <v>الرابعة</v>
          </cell>
          <cell r="N80">
            <v>2398</v>
          </cell>
          <cell r="O80" t="str">
            <v>الرابعة</v>
          </cell>
          <cell r="Q80" t="str">
            <v>الرابعة</v>
          </cell>
          <cell r="S80" t="str">
            <v>الرابعة</v>
          </cell>
          <cell r="U80" t="str">
            <v>الرابعة</v>
          </cell>
        </row>
        <row r="81">
          <cell r="A81">
            <v>800939</v>
          </cell>
          <cell r="B81" t="str">
            <v>هنادي الغزالي</v>
          </cell>
          <cell r="C81" t="str">
            <v>الرابعة</v>
          </cell>
          <cell r="E81" t="str">
            <v>الرابعة</v>
          </cell>
          <cell r="G81" t="str">
            <v>الرابعة</v>
          </cell>
          <cell r="I81" t="str">
            <v>الرابعة</v>
          </cell>
          <cell r="J81" t="str">
            <v>مبرر</v>
          </cell>
          <cell r="K81" t="str">
            <v>الرابعة</v>
          </cell>
          <cell r="M81" t="str">
            <v>الرابعة</v>
          </cell>
          <cell r="O81" t="str">
            <v>الرابعة</v>
          </cell>
          <cell r="Q81" t="str">
            <v>الرابعة</v>
          </cell>
          <cell r="R81">
            <v>5052</v>
          </cell>
          <cell r="S81" t="str">
            <v>الرابعة</v>
          </cell>
          <cell r="U81" t="str">
            <v>الرابعة</v>
          </cell>
        </row>
        <row r="82">
          <cell r="A82">
            <v>800940</v>
          </cell>
          <cell r="B82" t="str">
            <v xml:space="preserve">هيا سراج الدين </v>
          </cell>
          <cell r="C82" t="str">
            <v>الثالثة</v>
          </cell>
          <cell r="E82" t="str">
            <v>الثالثة</v>
          </cell>
          <cell r="G82" t="str">
            <v>الرابعة حديث</v>
          </cell>
          <cell r="I82" t="str">
            <v>الرابعة</v>
          </cell>
          <cell r="K82" t="str">
            <v>الرابعة</v>
          </cell>
          <cell r="M82" t="str">
            <v>الرابعة</v>
          </cell>
          <cell r="O82" t="str">
            <v>الرابعة</v>
          </cell>
          <cell r="Q82" t="str">
            <v>الرابعة</v>
          </cell>
          <cell r="S82" t="str">
            <v>الرابعة</v>
          </cell>
          <cell r="U82" t="str">
            <v>الرابعة</v>
          </cell>
        </row>
        <row r="83">
          <cell r="A83">
            <v>800955</v>
          </cell>
          <cell r="B83" t="str">
            <v xml:space="preserve">وسيم بدور </v>
          </cell>
          <cell r="C83" t="str">
            <v>الثالثة</v>
          </cell>
          <cell r="E83" t="str">
            <v>الثالثة</v>
          </cell>
          <cell r="G83" t="str">
            <v>الثالثة</v>
          </cell>
          <cell r="I83" t="str">
            <v>الثالثة</v>
          </cell>
          <cell r="K83" t="str">
            <v>الثالثة</v>
          </cell>
          <cell r="M83" t="str">
            <v>الرابعة حديث</v>
          </cell>
          <cell r="O83" t="str">
            <v>الرابعة</v>
          </cell>
          <cell r="Q83" t="str">
            <v>الرابعة</v>
          </cell>
          <cell r="S83" t="str">
            <v>الرابعة</v>
          </cell>
          <cell r="U83" t="str">
            <v>الرابعة</v>
          </cell>
        </row>
        <row r="84">
          <cell r="A84">
            <v>801015</v>
          </cell>
          <cell r="B84" t="str">
            <v>احلام النجار</v>
          </cell>
          <cell r="C84" t="str">
            <v>الثانية</v>
          </cell>
          <cell r="E84" t="str">
            <v>الثانية</v>
          </cell>
          <cell r="G84" t="str">
            <v>الثانية</v>
          </cell>
          <cell r="I84" t="str">
            <v>الثانية</v>
          </cell>
          <cell r="J84" t="str">
            <v>مبرر</v>
          </cell>
          <cell r="K84" t="str">
            <v>الثانية</v>
          </cell>
          <cell r="M84" t="str">
            <v>الثالثة حديث</v>
          </cell>
          <cell r="O84" t="str">
            <v>الثالثة</v>
          </cell>
          <cell r="Q84" t="str">
            <v>الثالثة</v>
          </cell>
          <cell r="S84" t="str">
            <v>الثالثة</v>
          </cell>
          <cell r="U84" t="str">
            <v>الثالثة</v>
          </cell>
        </row>
        <row r="85">
          <cell r="A85">
            <v>801021</v>
          </cell>
          <cell r="B85" t="str">
            <v>احمد الصمل</v>
          </cell>
          <cell r="C85" t="str">
            <v>الأولى</v>
          </cell>
          <cell r="E85" t="str">
            <v>الأولى</v>
          </cell>
          <cell r="G85" t="str">
            <v>الأولى</v>
          </cell>
          <cell r="I85" t="str">
            <v>الأولى</v>
          </cell>
          <cell r="J85" t="str">
            <v>مبرر</v>
          </cell>
          <cell r="K85" t="str">
            <v>الأولى</v>
          </cell>
          <cell r="M85" t="str">
            <v>الأولى</v>
          </cell>
          <cell r="O85" t="str">
            <v>الأولى</v>
          </cell>
          <cell r="Q85" t="str">
            <v>الأولى</v>
          </cell>
          <cell r="S85" t="str">
            <v>الأولى</v>
          </cell>
          <cell r="U85" t="str">
            <v>الأولى</v>
          </cell>
        </row>
        <row r="86">
          <cell r="A86">
            <v>801052</v>
          </cell>
          <cell r="B86" t="str">
            <v>الاء هنا</v>
          </cell>
          <cell r="C86" t="str">
            <v>الثالثة</v>
          </cell>
          <cell r="E86" t="str">
            <v>الثالثة</v>
          </cell>
          <cell r="F86">
            <v>1484</v>
          </cell>
          <cell r="G86" t="str">
            <v>الثالثة</v>
          </cell>
          <cell r="I86" t="str">
            <v>الثالثة</v>
          </cell>
          <cell r="J86" t="str">
            <v>مبرر</v>
          </cell>
          <cell r="K86" t="str">
            <v>الثالثة</v>
          </cell>
          <cell r="M86" t="str">
            <v>الثالثة</v>
          </cell>
          <cell r="O86" t="str">
            <v>الثالثة</v>
          </cell>
          <cell r="Q86" t="str">
            <v>الثالثة</v>
          </cell>
          <cell r="S86" t="str">
            <v>الثالثة</v>
          </cell>
          <cell r="U86" t="str">
            <v>الثالثة</v>
          </cell>
        </row>
        <row r="87">
          <cell r="A87">
            <v>801065</v>
          </cell>
          <cell r="B87" t="str">
            <v>اولفت يوسف</v>
          </cell>
          <cell r="C87" t="str">
            <v>الأولى</v>
          </cell>
          <cell r="E87" t="str">
            <v>الأولى</v>
          </cell>
          <cell r="G87" t="str">
            <v>الأولى</v>
          </cell>
          <cell r="I87" t="str">
            <v>الأولى</v>
          </cell>
          <cell r="J87" t="str">
            <v>مبرر</v>
          </cell>
          <cell r="K87" t="str">
            <v>الأولى</v>
          </cell>
          <cell r="M87" t="str">
            <v>الأولى</v>
          </cell>
          <cell r="O87" t="str">
            <v>الأولى</v>
          </cell>
          <cell r="Q87" t="str">
            <v>الأولى</v>
          </cell>
          <cell r="S87" t="str">
            <v>الأولى</v>
          </cell>
          <cell r="U87" t="str">
            <v>الأولى</v>
          </cell>
        </row>
        <row r="88">
          <cell r="A88">
            <v>801075</v>
          </cell>
          <cell r="B88" t="str">
            <v>آهين حسين</v>
          </cell>
          <cell r="C88" t="str">
            <v>الثانية</v>
          </cell>
          <cell r="E88" t="str">
            <v>الثانية</v>
          </cell>
          <cell r="G88" t="str">
            <v>الثانية</v>
          </cell>
          <cell r="I88" t="str">
            <v>الثانية</v>
          </cell>
          <cell r="J88" t="str">
            <v>مبرر</v>
          </cell>
          <cell r="K88" t="str">
            <v>الثانية</v>
          </cell>
          <cell r="M88" t="str">
            <v>الثانية</v>
          </cell>
          <cell r="O88" t="str">
            <v>الثانية</v>
          </cell>
          <cell r="Q88" t="str">
            <v>الثانية</v>
          </cell>
          <cell r="S88" t="str">
            <v>الثانية</v>
          </cell>
          <cell r="U88" t="str">
            <v>الثانية</v>
          </cell>
        </row>
        <row r="89">
          <cell r="A89">
            <v>801096</v>
          </cell>
          <cell r="B89" t="str">
            <v xml:space="preserve">أروى عكرمه </v>
          </cell>
          <cell r="C89" t="str">
            <v>الرابعة</v>
          </cell>
          <cell r="E89" t="str">
            <v>الرابعة</v>
          </cell>
          <cell r="G89" t="str">
            <v>الرابعة</v>
          </cell>
          <cell r="I89" t="str">
            <v>الرابعة</v>
          </cell>
          <cell r="K89" t="str">
            <v>الرابعة</v>
          </cell>
          <cell r="M89" t="str">
            <v>الرابعة</v>
          </cell>
          <cell r="O89" t="str">
            <v>الرابعة</v>
          </cell>
          <cell r="Q89" t="str">
            <v>الرابعة</v>
          </cell>
          <cell r="S89" t="str">
            <v>الرابعة</v>
          </cell>
          <cell r="U89" t="str">
            <v>الرابعة</v>
          </cell>
        </row>
        <row r="90">
          <cell r="A90">
            <v>801120</v>
          </cell>
          <cell r="B90" t="str">
            <v>باتريسيا مدفوني</v>
          </cell>
          <cell r="C90" t="str">
            <v>الرابعة حديث</v>
          </cell>
          <cell r="E90" t="str">
            <v>الرابعة</v>
          </cell>
          <cell r="G90" t="str">
            <v>الرابعة</v>
          </cell>
          <cell r="I90" t="str">
            <v>الرابعة</v>
          </cell>
          <cell r="J90" t="str">
            <v>مبرر</v>
          </cell>
          <cell r="K90" t="str">
            <v>الرابعة</v>
          </cell>
          <cell r="M90" t="str">
            <v>الرابعة</v>
          </cell>
          <cell r="O90" t="str">
            <v>الرابعة</v>
          </cell>
          <cell r="Q90" t="str">
            <v>الرابعة</v>
          </cell>
          <cell r="S90" t="str">
            <v>الرابعة</v>
          </cell>
          <cell r="U90" t="str">
            <v>الرابعة</v>
          </cell>
        </row>
        <row r="91">
          <cell r="A91">
            <v>801123</v>
          </cell>
          <cell r="B91" t="str">
            <v xml:space="preserve">باسل عوده </v>
          </cell>
          <cell r="C91" t="str">
            <v>الثالثة</v>
          </cell>
          <cell r="E91" t="str">
            <v>الثالثة</v>
          </cell>
          <cell r="G91" t="str">
            <v>الثالثة</v>
          </cell>
          <cell r="I91" t="str">
            <v>الرابعة حديث</v>
          </cell>
          <cell r="K91" t="str">
            <v>الرابعة</v>
          </cell>
          <cell r="L91" t="str">
            <v>حرمان دورتين امتحانيتين اعتباراً من ف1 20/21</v>
          </cell>
          <cell r="M91" t="str">
            <v>الرابعة</v>
          </cell>
          <cell r="O91" t="str">
            <v>الرابعة</v>
          </cell>
          <cell r="Q91" t="str">
            <v>الرابعة</v>
          </cell>
          <cell r="S91" t="str">
            <v>الرابعة</v>
          </cell>
          <cell r="T91">
            <v>8</v>
          </cell>
          <cell r="U91" t="str">
            <v>الرابعة</v>
          </cell>
        </row>
        <row r="92">
          <cell r="A92">
            <v>801130</v>
          </cell>
          <cell r="B92" t="str">
            <v>بسام جحجاح</v>
          </cell>
          <cell r="C92" t="str">
            <v>الأولى</v>
          </cell>
          <cell r="E92" t="str">
            <v>الأولى</v>
          </cell>
          <cell r="G92" t="str">
            <v>الأولى</v>
          </cell>
          <cell r="I92" t="str">
            <v>الأولى</v>
          </cell>
          <cell r="J92" t="str">
            <v>مبرر</v>
          </cell>
          <cell r="K92" t="str">
            <v>الأولى</v>
          </cell>
          <cell r="M92" t="str">
            <v>الأولى</v>
          </cell>
          <cell r="O92" t="str">
            <v>الأولى</v>
          </cell>
          <cell r="Q92" t="str">
            <v>الأولى</v>
          </cell>
          <cell r="S92" t="str">
            <v>الأولى</v>
          </cell>
          <cell r="U92" t="str">
            <v>الأولى</v>
          </cell>
        </row>
        <row r="93">
          <cell r="A93">
            <v>801139</v>
          </cell>
          <cell r="B93" t="str">
            <v>بلال القطيفان</v>
          </cell>
          <cell r="C93" t="str">
            <v>الأولى</v>
          </cell>
          <cell r="E93" t="str">
            <v>الأولى</v>
          </cell>
          <cell r="G93" t="str">
            <v>الأولى</v>
          </cell>
          <cell r="I93" t="str">
            <v>الأولى</v>
          </cell>
          <cell r="J93" t="str">
            <v>مبرر</v>
          </cell>
          <cell r="K93" t="str">
            <v>الأولى</v>
          </cell>
          <cell r="M93" t="str">
            <v>الأولى</v>
          </cell>
          <cell r="O93" t="str">
            <v>الأولى</v>
          </cell>
          <cell r="Q93" t="str">
            <v>الأولى</v>
          </cell>
          <cell r="S93" t="str">
            <v>الأولى</v>
          </cell>
          <cell r="U93" t="str">
            <v>الأولى</v>
          </cell>
        </row>
        <row r="94">
          <cell r="A94">
            <v>801143</v>
          </cell>
          <cell r="B94" t="str">
            <v>بهاء عليان</v>
          </cell>
          <cell r="C94" t="str">
            <v>الرابعة</v>
          </cell>
          <cell r="E94" t="str">
            <v>الرابعة</v>
          </cell>
          <cell r="G94" t="str">
            <v>الرابعة</v>
          </cell>
          <cell r="I94" t="str">
            <v>الرابعة</v>
          </cell>
          <cell r="K94" t="str">
            <v>الرابعة</v>
          </cell>
          <cell r="M94" t="str">
            <v>الرابعة</v>
          </cell>
          <cell r="O94" t="str">
            <v>الرابعة</v>
          </cell>
          <cell r="Q94" t="str">
            <v>الرابعة</v>
          </cell>
          <cell r="S94" t="str">
            <v>الرابعة</v>
          </cell>
          <cell r="U94" t="str">
            <v>الرابعة</v>
          </cell>
        </row>
        <row r="95">
          <cell r="A95">
            <v>801171</v>
          </cell>
          <cell r="B95" t="str">
            <v>حسام الأحمد</v>
          </cell>
          <cell r="C95" t="str">
            <v>الأولى</v>
          </cell>
          <cell r="E95" t="str">
            <v>الأولى</v>
          </cell>
          <cell r="G95" t="str">
            <v>الأولى</v>
          </cell>
          <cell r="I95" t="str">
            <v>الأولى</v>
          </cell>
          <cell r="J95" t="str">
            <v>مبرر</v>
          </cell>
          <cell r="K95" t="str">
            <v>الأولى</v>
          </cell>
          <cell r="M95" t="str">
            <v>الأولى</v>
          </cell>
          <cell r="O95" t="str">
            <v>الأولى</v>
          </cell>
          <cell r="Q95" t="str">
            <v>الأولى</v>
          </cell>
          <cell r="S95" t="str">
            <v>الأولى</v>
          </cell>
          <cell r="U95" t="str">
            <v>الأولى</v>
          </cell>
        </row>
        <row r="96">
          <cell r="A96">
            <v>801179</v>
          </cell>
          <cell r="B96" t="str">
            <v>حسان الخضر</v>
          </cell>
          <cell r="C96" t="str">
            <v>الأولى</v>
          </cell>
          <cell r="E96" t="str">
            <v>الأولى</v>
          </cell>
          <cell r="G96" t="str">
            <v>الأولى</v>
          </cell>
          <cell r="I96" t="str">
            <v>الأولى</v>
          </cell>
          <cell r="J96">
            <v>1497</v>
          </cell>
          <cell r="K96" t="str">
            <v>الأولى</v>
          </cell>
          <cell r="L96">
            <v>926</v>
          </cell>
          <cell r="M96" t="str">
            <v>الأولى</v>
          </cell>
          <cell r="O96" t="str">
            <v>الأولى</v>
          </cell>
          <cell r="Q96" t="str">
            <v>الأولى</v>
          </cell>
          <cell r="S96" t="str">
            <v>الأولى</v>
          </cell>
          <cell r="U96" t="str">
            <v>الأولى</v>
          </cell>
        </row>
        <row r="97">
          <cell r="A97">
            <v>801182</v>
          </cell>
          <cell r="B97" t="str">
            <v xml:space="preserve">حسن بنا </v>
          </cell>
          <cell r="C97" t="str">
            <v>الثانية</v>
          </cell>
          <cell r="E97" t="str">
            <v>الثانية</v>
          </cell>
          <cell r="G97" t="str">
            <v>الثانية</v>
          </cell>
          <cell r="I97" t="str">
            <v>الثانية</v>
          </cell>
          <cell r="K97" t="str">
            <v>الثانية</v>
          </cell>
          <cell r="M97" t="str">
            <v>الثانية</v>
          </cell>
          <cell r="O97" t="str">
            <v>الثانية</v>
          </cell>
          <cell r="Q97" t="str">
            <v>الثانية</v>
          </cell>
          <cell r="S97" t="str">
            <v>الثانية</v>
          </cell>
          <cell r="U97" t="str">
            <v>الثالثة حديث</v>
          </cell>
        </row>
        <row r="98">
          <cell r="A98">
            <v>801191</v>
          </cell>
          <cell r="B98" t="str">
            <v xml:space="preserve">حسين الجوابرة </v>
          </cell>
          <cell r="C98" t="str">
            <v>الأولى</v>
          </cell>
          <cell r="E98" t="str">
            <v>الأولى</v>
          </cell>
          <cell r="G98" t="str">
            <v>الأولى</v>
          </cell>
          <cell r="I98" t="str">
            <v>الأولى</v>
          </cell>
          <cell r="J98" t="str">
            <v>مبرر</v>
          </cell>
          <cell r="K98" t="str">
            <v>الأولى</v>
          </cell>
          <cell r="M98" t="str">
            <v>الأولى</v>
          </cell>
          <cell r="O98" t="str">
            <v>الأولى</v>
          </cell>
          <cell r="Q98" t="str">
            <v>الأولى</v>
          </cell>
          <cell r="S98" t="str">
            <v>الأولى</v>
          </cell>
          <cell r="U98" t="str">
            <v>الأولى</v>
          </cell>
        </row>
        <row r="99">
          <cell r="A99">
            <v>801196</v>
          </cell>
          <cell r="B99" t="str">
            <v xml:space="preserve">حسين منصور </v>
          </cell>
          <cell r="C99" t="str">
            <v>الثانية</v>
          </cell>
          <cell r="E99" t="str">
            <v>الثانية</v>
          </cell>
          <cell r="G99" t="str">
            <v>الثانية</v>
          </cell>
          <cell r="I99" t="str">
            <v>الثالثة حديث</v>
          </cell>
          <cell r="K99" t="str">
            <v>الثالثة</v>
          </cell>
          <cell r="M99" t="str">
            <v>الثالثة</v>
          </cell>
          <cell r="N99">
            <v>498</v>
          </cell>
          <cell r="O99" t="str">
            <v>الثالثة</v>
          </cell>
          <cell r="Q99" t="str">
            <v>الثالثة</v>
          </cell>
          <cell r="S99" t="str">
            <v>الثالثة</v>
          </cell>
          <cell r="U99" t="str">
            <v>الثالثة</v>
          </cell>
        </row>
        <row r="100">
          <cell r="A100">
            <v>801218</v>
          </cell>
          <cell r="B100" t="str">
            <v>خالد محمد</v>
          </cell>
          <cell r="C100" t="str">
            <v>الثانية</v>
          </cell>
          <cell r="E100" t="str">
            <v>الثانية</v>
          </cell>
          <cell r="G100" t="str">
            <v>الثانية</v>
          </cell>
          <cell r="H100">
            <v>513</v>
          </cell>
          <cell r="I100" t="str">
            <v>الثانية</v>
          </cell>
          <cell r="J100" t="str">
            <v>مبرر</v>
          </cell>
          <cell r="K100" t="str">
            <v>الثانية</v>
          </cell>
          <cell r="M100" t="str">
            <v>الثانية</v>
          </cell>
          <cell r="O100" t="str">
            <v>الثانية</v>
          </cell>
          <cell r="Q100" t="str">
            <v>الثانية</v>
          </cell>
          <cell r="S100" t="str">
            <v>الثانية</v>
          </cell>
          <cell r="U100" t="str">
            <v>الثانية</v>
          </cell>
        </row>
        <row r="101">
          <cell r="A101">
            <v>801220</v>
          </cell>
          <cell r="B101" t="str">
            <v>خلدون القوادري</v>
          </cell>
          <cell r="C101" t="str">
            <v>الثانية حديث</v>
          </cell>
          <cell r="E101" t="str">
            <v>الثانية</v>
          </cell>
          <cell r="G101" t="str">
            <v>الثانية</v>
          </cell>
          <cell r="I101" t="str">
            <v>الثانية</v>
          </cell>
          <cell r="J101" t="str">
            <v>مبرر</v>
          </cell>
          <cell r="K101" t="str">
            <v>الثانية</v>
          </cell>
          <cell r="L101">
            <v>798</v>
          </cell>
          <cell r="M101" t="str">
            <v>الثانية</v>
          </cell>
          <cell r="O101" t="str">
            <v>الثانية</v>
          </cell>
          <cell r="Q101" t="str">
            <v>الثانية</v>
          </cell>
          <cell r="S101" t="str">
            <v>الثانية</v>
          </cell>
          <cell r="U101" t="str">
            <v>الثانية</v>
          </cell>
        </row>
        <row r="102">
          <cell r="A102">
            <v>801226</v>
          </cell>
          <cell r="B102" t="str">
            <v>داليا الدريس</v>
          </cell>
          <cell r="C102" t="str">
            <v>الثانية</v>
          </cell>
          <cell r="E102" t="str">
            <v>الثانية</v>
          </cell>
          <cell r="G102" t="str">
            <v>الثانية</v>
          </cell>
          <cell r="H102">
            <v>159</v>
          </cell>
          <cell r="I102" t="str">
            <v>الثانية</v>
          </cell>
          <cell r="J102" t="str">
            <v>مبرر</v>
          </cell>
          <cell r="K102" t="str">
            <v>الثانية</v>
          </cell>
          <cell r="M102" t="str">
            <v>الثانية</v>
          </cell>
          <cell r="O102" t="str">
            <v>الثانية</v>
          </cell>
          <cell r="Q102" t="str">
            <v>الثانية</v>
          </cell>
          <cell r="S102" t="str">
            <v>الثانية</v>
          </cell>
          <cell r="U102" t="str">
            <v>الثانية</v>
          </cell>
        </row>
        <row r="103">
          <cell r="A103">
            <v>801263</v>
          </cell>
          <cell r="B103" t="str">
            <v>رضوان الخياط</v>
          </cell>
          <cell r="C103" t="str">
            <v>الثالثة</v>
          </cell>
          <cell r="E103" t="str">
            <v>الثالثة</v>
          </cell>
          <cell r="G103" t="str">
            <v>الرابعة حديث</v>
          </cell>
          <cell r="I103" t="str">
            <v>الرابعة</v>
          </cell>
          <cell r="J103" t="str">
            <v>مبرر</v>
          </cell>
          <cell r="K103" t="str">
            <v>الرابعة</v>
          </cell>
          <cell r="M103" t="str">
            <v>الرابعة</v>
          </cell>
          <cell r="O103" t="str">
            <v>الرابعة</v>
          </cell>
          <cell r="Q103" t="str">
            <v>الرابعة</v>
          </cell>
          <cell r="S103" t="str">
            <v>الرابعة</v>
          </cell>
          <cell r="U103" t="str">
            <v>الرابعة</v>
          </cell>
        </row>
        <row r="104">
          <cell r="A104">
            <v>801274</v>
          </cell>
          <cell r="B104" t="str">
            <v>رنيم السلطي</v>
          </cell>
          <cell r="C104" t="str">
            <v>الثالثة</v>
          </cell>
          <cell r="E104" t="str">
            <v>الرابعة حديث</v>
          </cell>
          <cell r="G104" t="str">
            <v>الرابعة</v>
          </cell>
          <cell r="I104" t="str">
            <v>الرابعة</v>
          </cell>
          <cell r="K104" t="str">
            <v>الرابعة</v>
          </cell>
          <cell r="L104">
            <v>797</v>
          </cell>
          <cell r="M104" t="str">
            <v>الرابعة</v>
          </cell>
          <cell r="N104" t="str">
            <v>حرومان دورتين امتحانيتين من الدورة التكميلية 20-21</v>
          </cell>
          <cell r="O104" t="str">
            <v>الرابعة</v>
          </cell>
          <cell r="Q104" t="str">
            <v>الرابعة</v>
          </cell>
          <cell r="S104" t="str">
            <v>الرابعة</v>
          </cell>
          <cell r="U104" t="str">
            <v>الرابعة</v>
          </cell>
        </row>
        <row r="105">
          <cell r="A105">
            <v>801287</v>
          </cell>
          <cell r="B105" t="str">
            <v xml:space="preserve">ريم جمعه </v>
          </cell>
          <cell r="C105" t="str">
            <v>الثالثة حديث</v>
          </cell>
          <cell r="E105" t="str">
            <v>الثالثة</v>
          </cell>
          <cell r="G105" t="str">
            <v>الثالثة</v>
          </cell>
          <cell r="I105" t="str">
            <v>الثالثة</v>
          </cell>
          <cell r="J105" t="str">
            <v>مبرر</v>
          </cell>
          <cell r="K105" t="str">
            <v>الثالثة</v>
          </cell>
          <cell r="M105" t="str">
            <v>الثالثة</v>
          </cell>
          <cell r="O105" t="str">
            <v>الثالثة</v>
          </cell>
          <cell r="Q105" t="str">
            <v>الثالثة</v>
          </cell>
          <cell r="S105" t="str">
            <v>الثالثة</v>
          </cell>
          <cell r="U105" t="str">
            <v>الثالثة</v>
          </cell>
        </row>
        <row r="106">
          <cell r="A106">
            <v>801290</v>
          </cell>
          <cell r="B106" t="str">
            <v>ريم محمد</v>
          </cell>
          <cell r="C106" t="str">
            <v>الثالثة</v>
          </cell>
          <cell r="E106" t="str">
            <v>الثالثة</v>
          </cell>
          <cell r="G106" t="str">
            <v>الثالثة</v>
          </cell>
          <cell r="I106" t="str">
            <v>الثالثة</v>
          </cell>
          <cell r="K106" t="str">
            <v>الرابعة حديث</v>
          </cell>
          <cell r="M106" t="str">
            <v>الرابعة</v>
          </cell>
          <cell r="O106" t="str">
            <v>الرابعة</v>
          </cell>
          <cell r="Q106" t="str">
            <v>الرابعة</v>
          </cell>
          <cell r="S106" t="str">
            <v>الرابعة</v>
          </cell>
          <cell r="U106" t="str">
            <v>الرابعة</v>
          </cell>
        </row>
        <row r="107">
          <cell r="A107">
            <v>801346</v>
          </cell>
          <cell r="B107" t="str">
            <v>شكري الخطيب</v>
          </cell>
          <cell r="C107" t="str">
            <v>الثانية</v>
          </cell>
          <cell r="E107" t="str">
            <v>الثانية</v>
          </cell>
          <cell r="G107" t="str">
            <v>الثانية</v>
          </cell>
          <cell r="I107" t="str">
            <v>الثانية</v>
          </cell>
          <cell r="K107" t="str">
            <v>الثانية</v>
          </cell>
          <cell r="M107" t="str">
            <v>الثانية</v>
          </cell>
          <cell r="O107" t="str">
            <v>الثانية</v>
          </cell>
          <cell r="Q107" t="str">
            <v>الثانية</v>
          </cell>
          <cell r="S107" t="str">
            <v>الثانية</v>
          </cell>
          <cell r="U107" t="str">
            <v>الثانية</v>
          </cell>
        </row>
        <row r="108">
          <cell r="A108">
            <v>801357</v>
          </cell>
          <cell r="B108" t="str">
            <v>ضياء الدين القيم</v>
          </cell>
          <cell r="C108" t="str">
            <v>الثالثة</v>
          </cell>
          <cell r="E108" t="str">
            <v>الثالثة</v>
          </cell>
          <cell r="F108">
            <v>1621</v>
          </cell>
          <cell r="G108" t="str">
            <v>الثالثة</v>
          </cell>
          <cell r="I108" t="str">
            <v>الثالثة</v>
          </cell>
          <cell r="J108" t="str">
            <v>مبرر</v>
          </cell>
          <cell r="K108" t="str">
            <v>الثالثة</v>
          </cell>
          <cell r="M108" t="str">
            <v>الثالثة</v>
          </cell>
          <cell r="O108" t="str">
            <v>الرابعة</v>
          </cell>
          <cell r="Q108" t="str">
            <v>الرابعة</v>
          </cell>
          <cell r="S108" t="str">
            <v>الرابعة</v>
          </cell>
          <cell r="U108" t="str">
            <v>الرابعة</v>
          </cell>
        </row>
        <row r="109">
          <cell r="A109">
            <v>801407</v>
          </cell>
          <cell r="B109" t="str">
            <v>علاءجمعه النداف</v>
          </cell>
          <cell r="C109" t="str">
            <v>الرابعة</v>
          </cell>
          <cell r="D109">
            <v>4291</v>
          </cell>
          <cell r="E109" t="str">
            <v>الرابعة</v>
          </cell>
          <cell r="G109" t="str">
            <v>الرابعة</v>
          </cell>
          <cell r="I109" t="str">
            <v>الرابعة</v>
          </cell>
          <cell r="J109" t="str">
            <v>مبرر</v>
          </cell>
          <cell r="K109" t="str">
            <v>الرابعة</v>
          </cell>
          <cell r="M109" t="str">
            <v>الرابعة</v>
          </cell>
          <cell r="O109" t="str">
            <v>الرابعة</v>
          </cell>
          <cell r="Q109" t="str">
            <v>الرابعة</v>
          </cell>
          <cell r="S109" t="str">
            <v>الرابعة</v>
          </cell>
          <cell r="U109" t="str">
            <v>الرابعة</v>
          </cell>
        </row>
        <row r="110">
          <cell r="A110">
            <v>801413</v>
          </cell>
          <cell r="B110" t="str">
            <v>علي السعود</v>
          </cell>
          <cell r="C110" t="str">
            <v>الثالثة حديث</v>
          </cell>
          <cell r="E110" t="str">
            <v>الثالثة</v>
          </cell>
          <cell r="G110" t="str">
            <v>الثالثة</v>
          </cell>
          <cell r="I110" t="str">
            <v>الثالثة</v>
          </cell>
          <cell r="J110" t="str">
            <v>مبرر</v>
          </cell>
          <cell r="K110" t="str">
            <v>الثالثة</v>
          </cell>
          <cell r="M110" t="str">
            <v>الثالثة</v>
          </cell>
          <cell r="O110" t="str">
            <v>الثالثة</v>
          </cell>
          <cell r="Q110" t="str">
            <v>الثالثة</v>
          </cell>
          <cell r="S110" t="str">
            <v>الثالثة</v>
          </cell>
          <cell r="U110" t="str">
            <v>الثالثة</v>
          </cell>
        </row>
        <row r="111">
          <cell r="A111">
            <v>801429</v>
          </cell>
          <cell r="B111" t="str">
            <v>عمر الحرش</v>
          </cell>
          <cell r="C111" t="str">
            <v>الأولى</v>
          </cell>
          <cell r="E111" t="str">
            <v>الأولى</v>
          </cell>
          <cell r="J111" t="str">
            <v>مبرر</v>
          </cell>
          <cell r="K111" t="str">
            <v>الأولى</v>
          </cell>
          <cell r="M111" t="str">
            <v>الأولى</v>
          </cell>
          <cell r="O111" t="str">
            <v>الأولى</v>
          </cell>
          <cell r="P111">
            <v>411</v>
          </cell>
          <cell r="Q111" t="str">
            <v>الأولى</v>
          </cell>
          <cell r="S111" t="str">
            <v>الثانية حديث</v>
          </cell>
          <cell r="T111">
            <v>399</v>
          </cell>
          <cell r="U111" t="str">
            <v>الثانية</v>
          </cell>
        </row>
        <row r="112">
          <cell r="A112">
            <v>801435</v>
          </cell>
          <cell r="B112" t="str">
            <v>عمران الهندي</v>
          </cell>
          <cell r="C112" t="str">
            <v>الثالثة</v>
          </cell>
          <cell r="E112" t="str">
            <v>الثالثة</v>
          </cell>
          <cell r="G112" t="str">
            <v>الثالثة</v>
          </cell>
          <cell r="I112" t="str">
            <v>الثالثة</v>
          </cell>
          <cell r="J112" t="str">
            <v>مبرر</v>
          </cell>
          <cell r="K112" t="str">
            <v>الثالثة</v>
          </cell>
          <cell r="M112" t="str">
            <v>الثالثة</v>
          </cell>
          <cell r="O112" t="str">
            <v>الثالثة</v>
          </cell>
          <cell r="Q112" t="str">
            <v>الثالثة</v>
          </cell>
          <cell r="S112" t="str">
            <v>الثالثة</v>
          </cell>
          <cell r="U112" t="str">
            <v>الثالثة</v>
          </cell>
        </row>
        <row r="113">
          <cell r="A113">
            <v>801462</v>
          </cell>
          <cell r="B113" t="str">
            <v>فاطمة التوت</v>
          </cell>
          <cell r="C113" t="str">
            <v>الثانية حديث</v>
          </cell>
          <cell r="E113" t="str">
            <v>الثانية</v>
          </cell>
          <cell r="G113" t="str">
            <v>الثانية</v>
          </cell>
          <cell r="I113" t="str">
            <v>الثانية</v>
          </cell>
          <cell r="K113" t="str">
            <v>الثانية</v>
          </cell>
          <cell r="M113" t="str">
            <v>الثانية</v>
          </cell>
          <cell r="O113" t="str">
            <v>الثانية</v>
          </cell>
          <cell r="Q113" t="str">
            <v>الثانية</v>
          </cell>
          <cell r="S113" t="str">
            <v>الثانية</v>
          </cell>
          <cell r="U113" t="str">
            <v>الثانية</v>
          </cell>
        </row>
        <row r="114">
          <cell r="A114">
            <v>801465</v>
          </cell>
          <cell r="B114" t="str">
            <v xml:space="preserve">فراس البزرة </v>
          </cell>
          <cell r="C114" t="str">
            <v>الثانية</v>
          </cell>
          <cell r="E114" t="str">
            <v>الثانية</v>
          </cell>
          <cell r="G114" t="str">
            <v>الثانية</v>
          </cell>
          <cell r="I114" t="str">
            <v>الثانية</v>
          </cell>
          <cell r="K114" t="str">
            <v>الثانية</v>
          </cell>
          <cell r="M114" t="str">
            <v>الثالثة حديث</v>
          </cell>
          <cell r="O114" t="str">
            <v>الثالثة</v>
          </cell>
          <cell r="Q114" t="str">
            <v>الثالثة</v>
          </cell>
          <cell r="S114" t="str">
            <v>الثالثة</v>
          </cell>
          <cell r="U114" t="str">
            <v>الثالثة</v>
          </cell>
        </row>
        <row r="115">
          <cell r="A115">
            <v>801471</v>
          </cell>
          <cell r="B115" t="str">
            <v>قاسم الدبيسي</v>
          </cell>
          <cell r="C115" t="str">
            <v>الثانية</v>
          </cell>
          <cell r="E115" t="str">
            <v>الثانية</v>
          </cell>
          <cell r="G115" t="str">
            <v>الثانية</v>
          </cell>
          <cell r="I115" t="str">
            <v>الثانية</v>
          </cell>
          <cell r="J115" t="str">
            <v>مبرر</v>
          </cell>
          <cell r="K115" t="str">
            <v>الثانية</v>
          </cell>
          <cell r="M115" t="str">
            <v>الثانية</v>
          </cell>
          <cell r="O115" t="str">
            <v>الثانية</v>
          </cell>
          <cell r="Q115" t="str">
            <v>الثانية</v>
          </cell>
          <cell r="S115" t="str">
            <v>الثانية</v>
          </cell>
          <cell r="U115" t="str">
            <v>الثانية</v>
          </cell>
        </row>
        <row r="116">
          <cell r="A116">
            <v>801488</v>
          </cell>
          <cell r="B116" t="str">
            <v>لؤي زودي</v>
          </cell>
          <cell r="C116" t="str">
            <v>الرابعة</v>
          </cell>
          <cell r="E116" t="str">
            <v>الرابعة</v>
          </cell>
          <cell r="G116" t="str">
            <v>الرابعة</v>
          </cell>
          <cell r="I116" t="str">
            <v>الرابعة</v>
          </cell>
          <cell r="J116" t="str">
            <v>مبرر</v>
          </cell>
          <cell r="K116" t="str">
            <v>الرابعة</v>
          </cell>
          <cell r="M116" t="str">
            <v>الرابعة</v>
          </cell>
          <cell r="O116" t="str">
            <v>الرابعة</v>
          </cell>
          <cell r="Q116" t="str">
            <v>الرابعة</v>
          </cell>
          <cell r="S116" t="str">
            <v>الرابعة</v>
          </cell>
          <cell r="U116" t="str">
            <v>الرابعة</v>
          </cell>
        </row>
        <row r="117">
          <cell r="A117">
            <v>801493</v>
          </cell>
          <cell r="B117" t="str">
            <v xml:space="preserve">لارا كاباديان </v>
          </cell>
          <cell r="C117" t="str">
            <v>الثانية</v>
          </cell>
          <cell r="E117" t="str">
            <v>الثانية</v>
          </cell>
          <cell r="G117" t="str">
            <v>الثانية</v>
          </cell>
          <cell r="I117" t="str">
            <v>الثانية</v>
          </cell>
          <cell r="K117" t="str">
            <v>الثالثة حديث</v>
          </cell>
          <cell r="M117" t="str">
            <v>الثالثة</v>
          </cell>
          <cell r="O117" t="str">
            <v>الثالثة</v>
          </cell>
          <cell r="Q117" t="str">
            <v>الثالثة</v>
          </cell>
          <cell r="S117" t="str">
            <v>الثالثة</v>
          </cell>
          <cell r="U117" t="str">
            <v>الثالثة</v>
          </cell>
        </row>
        <row r="118">
          <cell r="A118">
            <v>801503</v>
          </cell>
          <cell r="B118" t="str">
            <v>لينا اليونس</v>
          </cell>
          <cell r="C118" t="str">
            <v>الثانية</v>
          </cell>
          <cell r="E118" t="str">
            <v>الثانية</v>
          </cell>
          <cell r="G118" t="str">
            <v>الثانية</v>
          </cell>
          <cell r="I118" t="str">
            <v>الثالثة حديث</v>
          </cell>
          <cell r="K118" t="str">
            <v>الثالثة</v>
          </cell>
          <cell r="M118" t="str">
            <v>الثالثة</v>
          </cell>
          <cell r="O118" t="str">
            <v>الثالثة</v>
          </cell>
          <cell r="Q118" t="str">
            <v>الثالثة</v>
          </cell>
          <cell r="S118" t="str">
            <v>الرابعة حديث</v>
          </cell>
          <cell r="U118" t="str">
            <v>الرابعة</v>
          </cell>
        </row>
        <row r="119">
          <cell r="A119">
            <v>801518</v>
          </cell>
          <cell r="B119" t="str">
            <v>مالك عيروط</v>
          </cell>
          <cell r="C119" t="str">
            <v>الأولى</v>
          </cell>
          <cell r="E119" t="str">
            <v>الأولى</v>
          </cell>
          <cell r="G119" t="str">
            <v>الأولى</v>
          </cell>
          <cell r="I119" t="str">
            <v>الثانية حديث</v>
          </cell>
          <cell r="K119" t="str">
            <v>الثانية</v>
          </cell>
          <cell r="M119" t="str">
            <v>الثانية</v>
          </cell>
          <cell r="O119" t="str">
            <v>الثانية</v>
          </cell>
          <cell r="Q119" t="str">
            <v>الثانية</v>
          </cell>
          <cell r="S119" t="str">
            <v>الثانية</v>
          </cell>
          <cell r="U119" t="str">
            <v>الثالثة حديث</v>
          </cell>
        </row>
        <row r="120">
          <cell r="A120">
            <v>801551</v>
          </cell>
          <cell r="B120" t="str">
            <v>محمد السيد</v>
          </cell>
          <cell r="C120" t="str">
            <v>الأولى</v>
          </cell>
          <cell r="E120" t="str">
            <v>الأولى</v>
          </cell>
          <cell r="G120" t="str">
            <v>الأولى</v>
          </cell>
          <cell r="I120" t="str">
            <v>الأولى</v>
          </cell>
          <cell r="J120" t="str">
            <v>مبرر</v>
          </cell>
          <cell r="K120" t="str">
            <v>الأولى</v>
          </cell>
          <cell r="M120" t="str">
            <v>الأولى</v>
          </cell>
          <cell r="O120" t="str">
            <v>الأولى</v>
          </cell>
          <cell r="Q120" t="str">
            <v>الأولى</v>
          </cell>
          <cell r="S120" t="str">
            <v>الأولى</v>
          </cell>
          <cell r="U120" t="str">
            <v>الأولى</v>
          </cell>
        </row>
        <row r="121">
          <cell r="A121">
            <v>801597</v>
          </cell>
          <cell r="B121" t="str">
            <v>محمد بلال شيخ نجيب</v>
          </cell>
          <cell r="C121" t="str">
            <v>الثانية</v>
          </cell>
          <cell r="E121" t="str">
            <v>الثانية</v>
          </cell>
          <cell r="G121" t="str">
            <v>الثانية</v>
          </cell>
          <cell r="I121" t="str">
            <v>الثانية</v>
          </cell>
          <cell r="J121" t="str">
            <v>مبرر</v>
          </cell>
          <cell r="K121" t="str">
            <v>الثانية</v>
          </cell>
          <cell r="M121" t="str">
            <v>الثانية</v>
          </cell>
          <cell r="O121" t="str">
            <v>الثانية</v>
          </cell>
          <cell r="Q121" t="str">
            <v>الثانية</v>
          </cell>
          <cell r="S121" t="str">
            <v>الثانية</v>
          </cell>
          <cell r="U121" t="str">
            <v>الثانية</v>
          </cell>
        </row>
        <row r="122">
          <cell r="A122">
            <v>801600</v>
          </cell>
          <cell r="B122" t="str">
            <v>محمد بيطار</v>
          </cell>
          <cell r="C122" t="str">
            <v>الثانية</v>
          </cell>
          <cell r="E122" t="str">
            <v>الثانية</v>
          </cell>
          <cell r="G122" t="str">
            <v>الثانية</v>
          </cell>
          <cell r="I122" t="str">
            <v>الثانية</v>
          </cell>
          <cell r="J122" t="str">
            <v>مبرر</v>
          </cell>
          <cell r="K122" t="str">
            <v>الثانية</v>
          </cell>
          <cell r="M122" t="str">
            <v>الثانية</v>
          </cell>
          <cell r="O122" t="str">
            <v>الثانية</v>
          </cell>
          <cell r="Q122" t="str">
            <v>الثانية</v>
          </cell>
          <cell r="S122" t="str">
            <v>الثانية</v>
          </cell>
          <cell r="U122" t="str">
            <v>الثانية</v>
          </cell>
        </row>
        <row r="123">
          <cell r="A123">
            <v>801617</v>
          </cell>
          <cell r="B123" t="str">
            <v>محمد خيري حربل</v>
          </cell>
          <cell r="C123" t="str">
            <v>الأولى</v>
          </cell>
          <cell r="E123" t="str">
            <v>الأولى</v>
          </cell>
          <cell r="G123" t="str">
            <v>الأولى</v>
          </cell>
          <cell r="I123" t="str">
            <v>الأولى</v>
          </cell>
          <cell r="J123" t="str">
            <v>مبرر</v>
          </cell>
          <cell r="K123" t="str">
            <v>الأولى</v>
          </cell>
          <cell r="M123" t="str">
            <v>الأولى</v>
          </cell>
          <cell r="O123" t="str">
            <v>الأولى</v>
          </cell>
          <cell r="Q123" t="str">
            <v>الأولى</v>
          </cell>
          <cell r="S123" t="str">
            <v>الأولى</v>
          </cell>
          <cell r="U123" t="str">
            <v>الأولى</v>
          </cell>
        </row>
        <row r="124">
          <cell r="A124">
            <v>801624</v>
          </cell>
          <cell r="B124" t="str">
            <v>محمد رضوان أبو حرب</v>
          </cell>
          <cell r="C124" t="str">
            <v>الرابعة</v>
          </cell>
          <cell r="E124" t="str">
            <v>الرابعة</v>
          </cell>
          <cell r="G124" t="str">
            <v>الرابعة</v>
          </cell>
          <cell r="I124" t="str">
            <v>الرابعة</v>
          </cell>
          <cell r="J124" t="str">
            <v>مبرر</v>
          </cell>
          <cell r="K124" t="str">
            <v>الرابعة</v>
          </cell>
          <cell r="M124" t="str">
            <v>الرابعة</v>
          </cell>
          <cell r="O124" t="str">
            <v>الرابعة</v>
          </cell>
          <cell r="P124">
            <v>6</v>
          </cell>
          <cell r="Q124" t="str">
            <v>الرابعة</v>
          </cell>
          <cell r="R124">
            <v>4080</v>
          </cell>
          <cell r="S124" t="str">
            <v>الرابعة</v>
          </cell>
          <cell r="U124" t="str">
            <v>الرابعة</v>
          </cell>
        </row>
        <row r="125">
          <cell r="A125">
            <v>801650</v>
          </cell>
          <cell r="B125" t="str">
            <v>محمد علي غباش</v>
          </cell>
          <cell r="C125" t="str">
            <v>الثانية</v>
          </cell>
          <cell r="E125" t="str">
            <v>الثانية</v>
          </cell>
          <cell r="G125" t="str">
            <v>الثالثة حديث</v>
          </cell>
          <cell r="I125" t="str">
            <v>الثالثة</v>
          </cell>
          <cell r="K125" t="str">
            <v>الثالثة</v>
          </cell>
          <cell r="M125" t="str">
            <v>الرابعة حديث</v>
          </cell>
          <cell r="O125" t="str">
            <v>الرابعة</v>
          </cell>
          <cell r="Q125" t="str">
            <v>الرابعة</v>
          </cell>
          <cell r="S125" t="str">
            <v>الرابعة</v>
          </cell>
          <cell r="U125" t="str">
            <v>الرابعة</v>
          </cell>
        </row>
        <row r="126">
          <cell r="A126">
            <v>801652</v>
          </cell>
          <cell r="B126" t="str">
            <v>محمد عماد سليق</v>
          </cell>
          <cell r="C126" t="str">
            <v>الرابعة</v>
          </cell>
          <cell r="E126" t="str">
            <v>الرابعة</v>
          </cell>
          <cell r="G126" t="str">
            <v>الرابعة</v>
          </cell>
          <cell r="I126" t="str">
            <v>الرابعة</v>
          </cell>
          <cell r="J126" t="str">
            <v>مبرر</v>
          </cell>
          <cell r="K126" t="str">
            <v>الرابعة</v>
          </cell>
          <cell r="M126" t="str">
            <v>الرابعة</v>
          </cell>
          <cell r="O126" t="str">
            <v>الرابعة</v>
          </cell>
          <cell r="Q126" t="str">
            <v>الرابعة</v>
          </cell>
          <cell r="S126" t="str">
            <v>الرابعة</v>
          </cell>
          <cell r="U126" t="str">
            <v>الرابعة</v>
          </cell>
        </row>
        <row r="127">
          <cell r="A127">
            <v>801656</v>
          </cell>
          <cell r="B127" t="str">
            <v>محمد عيد الابراهيم</v>
          </cell>
          <cell r="C127" t="str">
            <v>الثانية</v>
          </cell>
          <cell r="D127">
            <v>126</v>
          </cell>
          <cell r="E127" t="str">
            <v>الثانية</v>
          </cell>
          <cell r="F127">
            <v>1574</v>
          </cell>
          <cell r="G127" t="str">
            <v>الثانية</v>
          </cell>
          <cell r="H127">
            <v>581</v>
          </cell>
          <cell r="I127" t="str">
            <v>الثانية</v>
          </cell>
          <cell r="J127" t="str">
            <v>مبرر</v>
          </cell>
          <cell r="K127" t="str">
            <v>الثانية</v>
          </cell>
          <cell r="M127" t="str">
            <v>الثانية</v>
          </cell>
          <cell r="O127" t="str">
            <v>الثانية</v>
          </cell>
          <cell r="Q127" t="str">
            <v>الثانية</v>
          </cell>
          <cell r="S127" t="str">
            <v>الثانية</v>
          </cell>
          <cell r="U127" t="str">
            <v>الثانية</v>
          </cell>
        </row>
        <row r="128">
          <cell r="A128">
            <v>801676</v>
          </cell>
          <cell r="B128" t="str">
            <v>محمد نور كيوان</v>
          </cell>
          <cell r="C128" t="str">
            <v>الأولى</v>
          </cell>
          <cell r="E128" t="str">
            <v>الأولى</v>
          </cell>
          <cell r="G128" t="str">
            <v>الأولى</v>
          </cell>
          <cell r="I128" t="str">
            <v>الأولى</v>
          </cell>
          <cell r="J128" t="str">
            <v>مبرر</v>
          </cell>
          <cell r="K128" t="str">
            <v>الأولى</v>
          </cell>
          <cell r="M128" t="str">
            <v>الأولى</v>
          </cell>
          <cell r="O128" t="str">
            <v>الأولى</v>
          </cell>
          <cell r="Q128" t="str">
            <v>الأولى</v>
          </cell>
          <cell r="S128" t="str">
            <v>الأولى</v>
          </cell>
          <cell r="U128" t="str">
            <v>الأولى</v>
          </cell>
        </row>
        <row r="129">
          <cell r="A129">
            <v>801678</v>
          </cell>
          <cell r="B129" t="str">
            <v>محمد نور العبد</v>
          </cell>
          <cell r="C129" t="str">
            <v>الأولى</v>
          </cell>
          <cell r="E129" t="str">
            <v>الأولى</v>
          </cell>
          <cell r="G129" t="str">
            <v>الأولى</v>
          </cell>
          <cell r="I129" t="str">
            <v>الأولى</v>
          </cell>
          <cell r="J129" t="str">
            <v>مبرر</v>
          </cell>
          <cell r="K129" t="str">
            <v>الأولى</v>
          </cell>
          <cell r="M129" t="str">
            <v>الأولى</v>
          </cell>
          <cell r="O129" t="str">
            <v>الأولى</v>
          </cell>
          <cell r="Q129" t="str">
            <v>الأولى</v>
          </cell>
          <cell r="S129" t="str">
            <v>الأولى</v>
          </cell>
          <cell r="U129" t="str">
            <v>الأولى</v>
          </cell>
        </row>
        <row r="130">
          <cell r="A130">
            <v>801695</v>
          </cell>
          <cell r="B130" t="str">
            <v>محمود الحلبي</v>
          </cell>
          <cell r="C130" t="str">
            <v>الرابعة</v>
          </cell>
          <cell r="E130" t="str">
            <v>الرابعة</v>
          </cell>
          <cell r="G130" t="str">
            <v>الرابعة</v>
          </cell>
          <cell r="H130">
            <v>611</v>
          </cell>
          <cell r="I130" t="str">
            <v>الرابعة</v>
          </cell>
          <cell r="K130" t="str">
            <v>الرابعة</v>
          </cell>
          <cell r="M130" t="str">
            <v>الرابعة</v>
          </cell>
          <cell r="N130">
            <v>2580</v>
          </cell>
          <cell r="O130" t="str">
            <v>الرابعة</v>
          </cell>
          <cell r="P130">
            <v>6</v>
          </cell>
          <cell r="Q130" t="str">
            <v>الرابعة</v>
          </cell>
          <cell r="S130" t="str">
            <v>الرابعة</v>
          </cell>
          <cell r="U130" t="str">
            <v>الرابعة</v>
          </cell>
        </row>
        <row r="131">
          <cell r="A131">
            <v>801700</v>
          </cell>
          <cell r="B131" t="str">
            <v>محمود مراد</v>
          </cell>
          <cell r="C131" t="str">
            <v>الرابعة</v>
          </cell>
          <cell r="E131" t="str">
            <v>الرابعة</v>
          </cell>
          <cell r="G131" t="str">
            <v>الرابعة</v>
          </cell>
          <cell r="I131" t="str">
            <v>الرابعة</v>
          </cell>
          <cell r="J131" t="str">
            <v>مبرر</v>
          </cell>
          <cell r="K131" t="str">
            <v>الرابعة</v>
          </cell>
          <cell r="M131" t="str">
            <v>الرابعة</v>
          </cell>
          <cell r="O131" t="str">
            <v>الرابعة</v>
          </cell>
          <cell r="Q131" t="str">
            <v>الرابعة</v>
          </cell>
          <cell r="S131" t="str">
            <v>الرابعة</v>
          </cell>
          <cell r="U131" t="str">
            <v>الرابعة</v>
          </cell>
        </row>
        <row r="132">
          <cell r="A132">
            <v>801707</v>
          </cell>
          <cell r="B132" t="str">
            <v>مرام محمد</v>
          </cell>
          <cell r="C132" t="str">
            <v>الثانية</v>
          </cell>
          <cell r="E132" t="str">
            <v>الثانية</v>
          </cell>
          <cell r="G132" t="str">
            <v>الثانية</v>
          </cell>
          <cell r="I132" t="str">
            <v>الثانية</v>
          </cell>
          <cell r="K132" t="str">
            <v>الثانية</v>
          </cell>
          <cell r="M132" t="str">
            <v>الثانية</v>
          </cell>
          <cell r="O132" t="str">
            <v>الثالثة حديث</v>
          </cell>
          <cell r="Q132" t="str">
            <v>الثالثة</v>
          </cell>
          <cell r="S132" t="str">
            <v>الثالثة</v>
          </cell>
          <cell r="U132" t="str">
            <v>الثالثة</v>
          </cell>
        </row>
        <row r="133">
          <cell r="A133">
            <v>801721</v>
          </cell>
          <cell r="B133" t="str">
            <v>ملك جمال</v>
          </cell>
          <cell r="C133" t="str">
            <v>الثانية</v>
          </cell>
          <cell r="E133" t="str">
            <v>الثانية</v>
          </cell>
          <cell r="G133" t="str">
            <v>الثالثة حديث</v>
          </cell>
          <cell r="I133" t="str">
            <v>الثالثة</v>
          </cell>
          <cell r="K133" t="str">
            <v>الثالثة</v>
          </cell>
          <cell r="M133" t="str">
            <v>الرابعة حديث</v>
          </cell>
          <cell r="N133">
            <v>2430</v>
          </cell>
          <cell r="O133" t="str">
            <v>الرابعة</v>
          </cell>
          <cell r="Q133" t="str">
            <v>الرابعة</v>
          </cell>
          <cell r="S133" t="str">
            <v>الرابعة</v>
          </cell>
          <cell r="U133" t="str">
            <v>الرابعة</v>
          </cell>
        </row>
        <row r="134">
          <cell r="A134">
            <v>801724</v>
          </cell>
          <cell r="B134" t="str">
            <v>ملهم نصر الله</v>
          </cell>
          <cell r="C134" t="str">
            <v>الثانية</v>
          </cell>
          <cell r="E134" t="str">
            <v>الثانية</v>
          </cell>
          <cell r="G134" t="str">
            <v>الثانية</v>
          </cell>
          <cell r="I134" t="str">
            <v>الثانية</v>
          </cell>
          <cell r="J134" t="str">
            <v>مبرر</v>
          </cell>
          <cell r="K134" t="str">
            <v>الثانية</v>
          </cell>
          <cell r="M134" t="str">
            <v>الثانية</v>
          </cell>
          <cell r="O134" t="str">
            <v>الثانية</v>
          </cell>
          <cell r="Q134" t="str">
            <v>الثانية</v>
          </cell>
          <cell r="S134" t="str">
            <v>الثانية</v>
          </cell>
          <cell r="U134" t="str">
            <v>الثانية</v>
          </cell>
        </row>
        <row r="135">
          <cell r="A135">
            <v>801736</v>
          </cell>
          <cell r="B135" t="str">
            <v>مهند العبد القادر</v>
          </cell>
          <cell r="C135" t="str">
            <v>الأولى</v>
          </cell>
          <cell r="E135" t="str">
            <v>الأولى</v>
          </cell>
          <cell r="F135">
            <v>1513</v>
          </cell>
          <cell r="G135" t="str">
            <v>الأولى</v>
          </cell>
          <cell r="I135" t="str">
            <v>الأولى</v>
          </cell>
          <cell r="J135" t="str">
            <v>مبرر</v>
          </cell>
          <cell r="K135" t="str">
            <v>الأولى</v>
          </cell>
          <cell r="M135" t="str">
            <v>الأولى</v>
          </cell>
          <cell r="O135" t="str">
            <v>الأولى</v>
          </cell>
          <cell r="Q135" t="str">
            <v>الأولى</v>
          </cell>
          <cell r="S135" t="str">
            <v>الأولى</v>
          </cell>
          <cell r="U135" t="str">
            <v>الأولى</v>
          </cell>
        </row>
        <row r="136">
          <cell r="A136">
            <v>801741</v>
          </cell>
          <cell r="B136" t="str">
            <v>ميسر القيسي</v>
          </cell>
          <cell r="C136" t="str">
            <v>الأولى</v>
          </cell>
          <cell r="E136" t="str">
            <v>الأولى</v>
          </cell>
          <cell r="G136" t="str">
            <v>الأولى</v>
          </cell>
          <cell r="I136" t="str">
            <v>الأولى</v>
          </cell>
          <cell r="J136" t="str">
            <v>مبرر</v>
          </cell>
          <cell r="K136" t="str">
            <v>الأولى</v>
          </cell>
          <cell r="M136" t="str">
            <v>الأولى</v>
          </cell>
          <cell r="O136" t="str">
            <v>الأولى</v>
          </cell>
          <cell r="Q136" t="str">
            <v>الأولى</v>
          </cell>
          <cell r="S136" t="str">
            <v>الأولى</v>
          </cell>
          <cell r="U136" t="str">
            <v>الأولى</v>
          </cell>
        </row>
        <row r="137">
          <cell r="A137">
            <v>801748</v>
          </cell>
          <cell r="B137" t="str">
            <v>ندى دباس</v>
          </cell>
          <cell r="C137" t="str">
            <v>الأولى</v>
          </cell>
          <cell r="E137" t="str">
            <v>الأولى</v>
          </cell>
          <cell r="G137" t="str">
            <v>الأولى</v>
          </cell>
          <cell r="I137" t="str">
            <v>الأولى</v>
          </cell>
          <cell r="J137" t="str">
            <v>مبرر</v>
          </cell>
          <cell r="K137" t="str">
            <v>الأولى</v>
          </cell>
          <cell r="M137" t="str">
            <v>الأولى</v>
          </cell>
          <cell r="O137" t="str">
            <v>الأولى</v>
          </cell>
          <cell r="Q137" t="str">
            <v>الأولى</v>
          </cell>
          <cell r="S137" t="str">
            <v>الأولى</v>
          </cell>
          <cell r="U137" t="str">
            <v>الأولى</v>
          </cell>
        </row>
        <row r="138">
          <cell r="A138">
            <v>801755</v>
          </cell>
          <cell r="B138" t="str">
            <v>نور الجاويش</v>
          </cell>
          <cell r="C138" t="str">
            <v>الأولى</v>
          </cell>
          <cell r="E138" t="str">
            <v>الأولى</v>
          </cell>
          <cell r="I138" t="str">
            <v>الأولى</v>
          </cell>
          <cell r="J138" t="str">
            <v>مبرر</v>
          </cell>
          <cell r="K138" t="str">
            <v>الأولى</v>
          </cell>
          <cell r="M138" t="str">
            <v>الأولى</v>
          </cell>
          <cell r="O138" t="str">
            <v>الأولى</v>
          </cell>
          <cell r="Q138" t="str">
            <v>الأولى</v>
          </cell>
          <cell r="S138" t="str">
            <v>الأولى</v>
          </cell>
          <cell r="U138" t="str">
            <v>الأولى</v>
          </cell>
        </row>
        <row r="139">
          <cell r="A139">
            <v>801768</v>
          </cell>
          <cell r="B139" t="str">
            <v>نورس نصر</v>
          </cell>
          <cell r="C139" t="str">
            <v>الرابعة</v>
          </cell>
          <cell r="D139">
            <v>5495</v>
          </cell>
          <cell r="E139" t="str">
            <v>الرابعة</v>
          </cell>
          <cell r="G139" t="str">
            <v>الرابعة</v>
          </cell>
          <cell r="H139">
            <v>4503</v>
          </cell>
          <cell r="I139" t="str">
            <v>الرابعة</v>
          </cell>
          <cell r="J139" t="str">
            <v>مبرر</v>
          </cell>
          <cell r="K139" t="str">
            <v>الرابعة</v>
          </cell>
          <cell r="M139" t="str">
            <v>الرابعة</v>
          </cell>
          <cell r="O139" t="str">
            <v>الرابعة</v>
          </cell>
          <cell r="Q139" t="str">
            <v>الرابعة</v>
          </cell>
          <cell r="S139" t="str">
            <v>الرابعة</v>
          </cell>
          <cell r="U139" t="str">
            <v>الرابعة</v>
          </cell>
        </row>
        <row r="140">
          <cell r="A140">
            <v>801779</v>
          </cell>
          <cell r="B140" t="str">
            <v xml:space="preserve">هديل شعلان </v>
          </cell>
          <cell r="C140" t="str">
            <v>الثانية</v>
          </cell>
          <cell r="E140" t="str">
            <v>الثانية</v>
          </cell>
          <cell r="G140" t="str">
            <v>الثالثة حديث</v>
          </cell>
          <cell r="I140" t="str">
            <v>الثالثة</v>
          </cell>
          <cell r="K140" t="str">
            <v>الثالثة</v>
          </cell>
          <cell r="M140" t="str">
            <v>الثالثة</v>
          </cell>
          <cell r="O140" t="str">
            <v>الثالثة</v>
          </cell>
          <cell r="Q140" t="str">
            <v>الثالثة</v>
          </cell>
          <cell r="S140" t="str">
            <v>الثالثة</v>
          </cell>
          <cell r="U140" t="str">
            <v>الثالثة</v>
          </cell>
        </row>
        <row r="141">
          <cell r="A141">
            <v>801782</v>
          </cell>
          <cell r="B141" t="str">
            <v xml:space="preserve">هشام قاسو </v>
          </cell>
          <cell r="C141" t="str">
            <v>الثالثة</v>
          </cell>
          <cell r="E141" t="str">
            <v>الثالثة</v>
          </cell>
          <cell r="G141" t="str">
            <v>الثالثة</v>
          </cell>
          <cell r="I141" t="str">
            <v>الثالثة</v>
          </cell>
          <cell r="J141" t="str">
            <v>مبرر</v>
          </cell>
          <cell r="K141" t="str">
            <v>الثالثة</v>
          </cell>
          <cell r="M141" t="str">
            <v>الثالثة</v>
          </cell>
          <cell r="O141" t="str">
            <v>الثالثة</v>
          </cell>
          <cell r="Q141" t="str">
            <v>الثالثة</v>
          </cell>
          <cell r="S141" t="str">
            <v>الثالثة</v>
          </cell>
          <cell r="U141" t="str">
            <v>الثالثة</v>
          </cell>
        </row>
        <row r="142">
          <cell r="A142">
            <v>801794</v>
          </cell>
          <cell r="B142" t="str">
            <v>وائل الحسن</v>
          </cell>
          <cell r="C142" t="str">
            <v>الأولى</v>
          </cell>
          <cell r="E142" t="str">
            <v>الأولى</v>
          </cell>
          <cell r="G142" t="str">
            <v>الأولى</v>
          </cell>
          <cell r="I142" t="str">
            <v>الأولى</v>
          </cell>
          <cell r="J142" t="str">
            <v>مبرر</v>
          </cell>
          <cell r="K142" t="str">
            <v>الأولى</v>
          </cell>
          <cell r="M142" t="str">
            <v>الأولى</v>
          </cell>
          <cell r="O142" t="str">
            <v>الأولى</v>
          </cell>
          <cell r="Q142" t="str">
            <v>الأولى</v>
          </cell>
          <cell r="S142" t="str">
            <v>الأولى</v>
          </cell>
          <cell r="U142" t="str">
            <v>الأولى</v>
          </cell>
        </row>
        <row r="143">
          <cell r="A143">
            <v>801800</v>
          </cell>
          <cell r="B143" t="str">
            <v>وجدان هبره</v>
          </cell>
          <cell r="C143" t="str">
            <v>الأولى</v>
          </cell>
          <cell r="E143" t="str">
            <v>الأولى</v>
          </cell>
          <cell r="G143" t="str">
            <v>الأولى</v>
          </cell>
          <cell r="I143" t="str">
            <v>الأولى</v>
          </cell>
          <cell r="J143" t="str">
            <v>مبرر</v>
          </cell>
          <cell r="K143" t="str">
            <v>الأولى</v>
          </cell>
          <cell r="M143" t="str">
            <v>الأولى</v>
          </cell>
          <cell r="O143" t="str">
            <v>الأولى</v>
          </cell>
          <cell r="Q143" t="str">
            <v>الأولى</v>
          </cell>
          <cell r="S143" t="str">
            <v>الأولى</v>
          </cell>
          <cell r="U143" t="str">
            <v>الأولى</v>
          </cell>
        </row>
        <row r="144">
          <cell r="A144">
            <v>801839</v>
          </cell>
          <cell r="B144" t="str">
            <v xml:space="preserve">احمد الملا </v>
          </cell>
          <cell r="C144" t="str">
            <v>الثالثة</v>
          </cell>
          <cell r="E144" t="str">
            <v>الثالثة</v>
          </cell>
          <cell r="G144" t="str">
            <v>الثالثة</v>
          </cell>
          <cell r="I144" t="str">
            <v>الثالثة</v>
          </cell>
          <cell r="K144" t="str">
            <v>الرابعة حديث</v>
          </cell>
          <cell r="M144" t="str">
            <v>الرابعة</v>
          </cell>
          <cell r="O144" t="str">
            <v>الرابعة</v>
          </cell>
          <cell r="Q144" t="str">
            <v>الرابعة</v>
          </cell>
          <cell r="S144" t="str">
            <v>الرابعة</v>
          </cell>
          <cell r="U144" t="str">
            <v>الرابعة</v>
          </cell>
        </row>
        <row r="145">
          <cell r="A145">
            <v>801856</v>
          </cell>
          <cell r="B145" t="str">
            <v>سوزان عيسى</v>
          </cell>
          <cell r="C145" t="str">
            <v>الرابعة</v>
          </cell>
          <cell r="E145" t="str">
            <v>الرابعة</v>
          </cell>
          <cell r="I145" t="str">
            <v>الرابعة</v>
          </cell>
          <cell r="J145" t="str">
            <v>مبرر</v>
          </cell>
          <cell r="K145" t="str">
            <v>الرابعة</v>
          </cell>
          <cell r="M145" t="str">
            <v>الرابعة</v>
          </cell>
          <cell r="O145" t="str">
            <v>الرابعة</v>
          </cell>
          <cell r="Q145" t="str">
            <v>الرابعة</v>
          </cell>
          <cell r="S145" t="str">
            <v>الرابعة</v>
          </cell>
          <cell r="U145" t="str">
            <v>الرابعة</v>
          </cell>
        </row>
        <row r="146">
          <cell r="A146">
            <v>801860</v>
          </cell>
          <cell r="B146" t="str">
            <v>صهيب البقاعي</v>
          </cell>
          <cell r="C146" t="str">
            <v>الرابعة</v>
          </cell>
          <cell r="E146" t="str">
            <v>الرابعة</v>
          </cell>
          <cell r="G146" t="str">
            <v>الرابعة</v>
          </cell>
          <cell r="I146" t="str">
            <v>الرابعة</v>
          </cell>
          <cell r="J146" t="str">
            <v>مبرر</v>
          </cell>
          <cell r="K146" t="str">
            <v>الرابعة</v>
          </cell>
          <cell r="M146" t="str">
            <v>الرابعة</v>
          </cell>
          <cell r="O146" t="str">
            <v>الرابعة</v>
          </cell>
          <cell r="Q146" t="str">
            <v>الرابعة</v>
          </cell>
          <cell r="S146" t="str">
            <v>الرابعة</v>
          </cell>
          <cell r="U146" t="str">
            <v>الرابعة</v>
          </cell>
        </row>
        <row r="147">
          <cell r="A147">
            <v>801863</v>
          </cell>
          <cell r="B147" t="str">
            <v>طلعت الخطيب</v>
          </cell>
          <cell r="C147" t="str">
            <v>الرابعة</v>
          </cell>
          <cell r="E147" t="str">
            <v>الرابعة</v>
          </cell>
          <cell r="G147" t="str">
            <v>الرابعة</v>
          </cell>
          <cell r="I147" t="str">
            <v>الرابعة</v>
          </cell>
          <cell r="J147" t="str">
            <v>مبرر</v>
          </cell>
          <cell r="K147" t="str">
            <v>الرابعة</v>
          </cell>
          <cell r="M147" t="str">
            <v>الرابعة</v>
          </cell>
          <cell r="O147" t="str">
            <v>الرابعة</v>
          </cell>
          <cell r="Q147" t="str">
            <v>الرابعة</v>
          </cell>
          <cell r="S147" t="str">
            <v>الرابعة</v>
          </cell>
          <cell r="U147" t="str">
            <v>الرابعة</v>
          </cell>
        </row>
        <row r="148">
          <cell r="A148">
            <v>801884</v>
          </cell>
          <cell r="B148" t="str">
            <v>مروة سكحل</v>
          </cell>
          <cell r="C148" t="str">
            <v>الثانية</v>
          </cell>
          <cell r="E148" t="str">
            <v>الثانية</v>
          </cell>
          <cell r="G148" t="str">
            <v>الثانية</v>
          </cell>
          <cell r="I148" t="str">
            <v>الثانية</v>
          </cell>
          <cell r="J148" t="str">
            <v>مبرر</v>
          </cell>
          <cell r="K148" t="str">
            <v>الثانية</v>
          </cell>
          <cell r="M148" t="str">
            <v>الثانية</v>
          </cell>
          <cell r="O148" t="str">
            <v>الثانية</v>
          </cell>
          <cell r="Q148" t="str">
            <v>الثانية</v>
          </cell>
          <cell r="S148" t="str">
            <v>الثانية</v>
          </cell>
          <cell r="U148" t="str">
            <v>الثانية</v>
          </cell>
        </row>
        <row r="149">
          <cell r="A149">
            <v>801901</v>
          </cell>
          <cell r="B149" t="str">
            <v xml:space="preserve">ألين عازر </v>
          </cell>
          <cell r="C149" t="str">
            <v>الثالثة حديث</v>
          </cell>
          <cell r="E149" t="str">
            <v>الثالثة</v>
          </cell>
          <cell r="G149" t="str">
            <v>الثالثة</v>
          </cell>
          <cell r="I149" t="str">
            <v>الرابعة حديث</v>
          </cell>
          <cell r="K149" t="str">
            <v>الرابعة</v>
          </cell>
          <cell r="M149" t="str">
            <v>الرابعة</v>
          </cell>
          <cell r="O149" t="str">
            <v>الرابعة</v>
          </cell>
          <cell r="Q149" t="str">
            <v>الرابعة</v>
          </cell>
          <cell r="S149" t="str">
            <v>الرابعة</v>
          </cell>
          <cell r="U149" t="str">
            <v>الرابعة</v>
          </cell>
        </row>
        <row r="150">
          <cell r="A150">
            <v>801904</v>
          </cell>
          <cell r="B150" t="str">
            <v>جوسلين حنا</v>
          </cell>
          <cell r="C150" t="str">
            <v>الرابعة</v>
          </cell>
          <cell r="E150" t="str">
            <v>الرابعة</v>
          </cell>
          <cell r="G150" t="str">
            <v>الرابعة</v>
          </cell>
          <cell r="I150" t="str">
            <v>الرابعة</v>
          </cell>
          <cell r="J150" t="str">
            <v>مبرر</v>
          </cell>
          <cell r="K150" t="str">
            <v>الرابعة</v>
          </cell>
          <cell r="M150" t="str">
            <v>الرابعة</v>
          </cell>
          <cell r="N150">
            <v>2617</v>
          </cell>
          <cell r="O150" t="str">
            <v>الرابعة</v>
          </cell>
          <cell r="Q150" t="str">
            <v>الرابعة</v>
          </cell>
          <cell r="S150" t="str">
            <v>الرابعة</v>
          </cell>
          <cell r="U150" t="str">
            <v>الرابعة</v>
          </cell>
        </row>
        <row r="151">
          <cell r="A151">
            <v>801915</v>
          </cell>
          <cell r="B151" t="str">
            <v>علا ابوزخم</v>
          </cell>
          <cell r="C151" t="str">
            <v>الثانية</v>
          </cell>
          <cell r="E151" t="str">
            <v>الثانية</v>
          </cell>
          <cell r="G151" t="str">
            <v>الثانية</v>
          </cell>
          <cell r="I151" t="str">
            <v>الثالثة حديث</v>
          </cell>
          <cell r="K151" t="str">
            <v>الثالثة</v>
          </cell>
          <cell r="M151" t="str">
            <v>الثالثة</v>
          </cell>
          <cell r="O151" t="str">
            <v>الثالثة</v>
          </cell>
          <cell r="Q151" t="str">
            <v>الثالثة</v>
          </cell>
          <cell r="S151" t="str">
            <v>الرابعة حديث</v>
          </cell>
          <cell r="U151" t="str">
            <v>الرابعة</v>
          </cell>
        </row>
        <row r="152">
          <cell r="A152">
            <v>801944</v>
          </cell>
          <cell r="B152" t="str">
            <v xml:space="preserve">صفوان عبد السلام </v>
          </cell>
          <cell r="C152" t="str">
            <v>الثانية</v>
          </cell>
          <cell r="E152" t="str">
            <v>الثانية</v>
          </cell>
          <cell r="I152" t="str">
            <v>الثانية</v>
          </cell>
          <cell r="J152" t="str">
            <v>مبرر</v>
          </cell>
          <cell r="K152" t="str">
            <v>الثانية</v>
          </cell>
          <cell r="M152" t="str">
            <v>الثانية</v>
          </cell>
          <cell r="O152" t="str">
            <v>الثانية</v>
          </cell>
          <cell r="Q152" t="str">
            <v>الثانية</v>
          </cell>
          <cell r="S152" t="str">
            <v>الثانية</v>
          </cell>
          <cell r="U152" t="str">
            <v>الثانية</v>
          </cell>
        </row>
        <row r="153">
          <cell r="A153">
            <v>801945</v>
          </cell>
          <cell r="B153" t="str">
            <v>باسل الاطرش</v>
          </cell>
          <cell r="C153" t="str">
            <v>الأولى</v>
          </cell>
          <cell r="E153" t="str">
            <v>الأولى</v>
          </cell>
          <cell r="G153" t="str">
            <v>الأولى</v>
          </cell>
          <cell r="I153" t="str">
            <v>الأولى</v>
          </cell>
          <cell r="J153" t="str">
            <v>مبرر</v>
          </cell>
          <cell r="K153" t="str">
            <v>الأولى</v>
          </cell>
          <cell r="M153" t="str">
            <v>الأولى</v>
          </cell>
          <cell r="O153" t="str">
            <v>الأولى</v>
          </cell>
          <cell r="Q153" t="str">
            <v>الأولى</v>
          </cell>
          <cell r="S153" t="str">
            <v>الأولى</v>
          </cell>
          <cell r="U153" t="str">
            <v>الأولى</v>
          </cell>
        </row>
        <row r="154">
          <cell r="A154">
            <v>801964</v>
          </cell>
          <cell r="B154" t="str">
            <v>أحمد البيش</v>
          </cell>
          <cell r="C154" t="str">
            <v>الثالثة</v>
          </cell>
          <cell r="E154" t="str">
            <v>الثالثة</v>
          </cell>
          <cell r="G154" t="str">
            <v>الثالثة</v>
          </cell>
          <cell r="I154" t="str">
            <v>الثالثة</v>
          </cell>
          <cell r="J154" t="str">
            <v>مبرر</v>
          </cell>
          <cell r="K154" t="str">
            <v>الثالثة</v>
          </cell>
          <cell r="M154" t="str">
            <v>الثالثة</v>
          </cell>
          <cell r="O154" t="str">
            <v>الثالثة</v>
          </cell>
          <cell r="Q154" t="str">
            <v>الثالثة</v>
          </cell>
          <cell r="S154" t="str">
            <v>الثالثة</v>
          </cell>
          <cell r="U154" t="str">
            <v>الثالثة</v>
          </cell>
        </row>
        <row r="155">
          <cell r="A155">
            <v>801984</v>
          </cell>
          <cell r="B155" t="str">
            <v>اركان نقور</v>
          </cell>
          <cell r="C155" t="str">
            <v>الرابعة حديث</v>
          </cell>
          <cell r="D155">
            <v>4060</v>
          </cell>
          <cell r="E155" t="str">
            <v>الرابعة</v>
          </cell>
          <cell r="G155" t="str">
            <v>الرابعة</v>
          </cell>
          <cell r="H155">
            <v>4255</v>
          </cell>
          <cell r="I155" t="str">
            <v>الرابعة</v>
          </cell>
          <cell r="J155" t="str">
            <v>مبرر</v>
          </cell>
          <cell r="K155" t="str">
            <v>الرابعة</v>
          </cell>
          <cell r="M155" t="str">
            <v>الرابعة</v>
          </cell>
          <cell r="O155" t="str">
            <v>الرابعة</v>
          </cell>
          <cell r="Q155" t="str">
            <v>الرابعة</v>
          </cell>
          <cell r="S155" t="str">
            <v>الرابعة</v>
          </cell>
          <cell r="U155" t="str">
            <v>الرابعة</v>
          </cell>
        </row>
        <row r="156">
          <cell r="A156">
            <v>801996</v>
          </cell>
          <cell r="B156" t="str">
            <v>امل البرتاوي</v>
          </cell>
          <cell r="C156" t="str">
            <v>الرابعة</v>
          </cell>
          <cell r="E156" t="str">
            <v>الرابعة</v>
          </cell>
          <cell r="G156" t="str">
            <v>الرابعة</v>
          </cell>
          <cell r="I156" t="str">
            <v>الرابعة</v>
          </cell>
          <cell r="K156" t="str">
            <v>الرابعة</v>
          </cell>
          <cell r="M156" t="str">
            <v>الرابعة</v>
          </cell>
          <cell r="N156">
            <v>1715</v>
          </cell>
          <cell r="O156" t="str">
            <v>الرابعة</v>
          </cell>
          <cell r="P156">
            <v>6</v>
          </cell>
          <cell r="Q156" t="str">
            <v>الرابعة</v>
          </cell>
          <cell r="R156">
            <v>5026</v>
          </cell>
          <cell r="S156" t="str">
            <v>الرابعة</v>
          </cell>
          <cell r="U156" t="str">
            <v>الرابعة</v>
          </cell>
        </row>
        <row r="157">
          <cell r="A157">
            <v>801999</v>
          </cell>
          <cell r="B157" t="str">
            <v>اناس سنوبر</v>
          </cell>
          <cell r="C157" t="str">
            <v>الثانية</v>
          </cell>
          <cell r="E157" t="str">
            <v>الثانية</v>
          </cell>
          <cell r="G157" t="str">
            <v>الثانية</v>
          </cell>
          <cell r="I157" t="str">
            <v>الثالثة حديث</v>
          </cell>
          <cell r="K157" t="str">
            <v>الثالثة</v>
          </cell>
          <cell r="M157" t="str">
            <v>الثالثة</v>
          </cell>
          <cell r="O157" t="str">
            <v>الثالثة</v>
          </cell>
          <cell r="Q157" t="str">
            <v>الثالثة</v>
          </cell>
          <cell r="S157" t="str">
            <v>الثالثة</v>
          </cell>
          <cell r="U157" t="str">
            <v>الثالثة</v>
          </cell>
        </row>
        <row r="158">
          <cell r="A158">
            <v>802005</v>
          </cell>
          <cell r="B158" t="str">
            <v>أوس منصور</v>
          </cell>
          <cell r="C158" t="str">
            <v>الثالثة</v>
          </cell>
          <cell r="E158" t="str">
            <v>الثالثة</v>
          </cell>
          <cell r="G158" t="str">
            <v>الثالثة</v>
          </cell>
          <cell r="I158" t="str">
            <v>الثالثة</v>
          </cell>
          <cell r="K158" t="str">
            <v>الرابعة حديث</v>
          </cell>
          <cell r="M158" t="str">
            <v>الرابعة</v>
          </cell>
          <cell r="O158" t="str">
            <v>الرابعة</v>
          </cell>
          <cell r="Q158" t="str">
            <v>الرابعة</v>
          </cell>
          <cell r="S158" t="str">
            <v>الرابعة</v>
          </cell>
          <cell r="U158" t="str">
            <v>الرابعة</v>
          </cell>
        </row>
        <row r="159">
          <cell r="A159">
            <v>802009</v>
          </cell>
          <cell r="B159" t="str">
            <v xml:space="preserve">اياد تركماني </v>
          </cell>
          <cell r="C159" t="str">
            <v>الأولى</v>
          </cell>
          <cell r="E159" t="str">
            <v>الأولى</v>
          </cell>
          <cell r="G159" t="str">
            <v>الأولى</v>
          </cell>
          <cell r="I159" t="str">
            <v>الأولى</v>
          </cell>
          <cell r="K159" t="str">
            <v>الأولى</v>
          </cell>
          <cell r="M159" t="str">
            <v>الأولى</v>
          </cell>
          <cell r="O159" t="str">
            <v>الأولى</v>
          </cell>
          <cell r="Q159" t="str">
            <v>الأولى</v>
          </cell>
          <cell r="S159" t="str">
            <v>الأولى</v>
          </cell>
          <cell r="U159" t="str">
            <v>الأولى</v>
          </cell>
        </row>
        <row r="160">
          <cell r="A160">
            <v>802011</v>
          </cell>
          <cell r="B160" t="str">
            <v>اياس قبلاوي</v>
          </cell>
          <cell r="C160" t="str">
            <v>الثالثة</v>
          </cell>
          <cell r="E160" t="str">
            <v>الثالثة</v>
          </cell>
          <cell r="G160" t="str">
            <v>الثالثة</v>
          </cell>
          <cell r="I160" t="str">
            <v>الثالثة</v>
          </cell>
          <cell r="K160" t="str">
            <v>الثالثة</v>
          </cell>
          <cell r="M160" t="str">
            <v>الثالثة</v>
          </cell>
          <cell r="O160" t="str">
            <v>الثالثة</v>
          </cell>
          <cell r="Q160" t="str">
            <v>الثالثة</v>
          </cell>
          <cell r="S160" t="str">
            <v>الثالثة</v>
          </cell>
          <cell r="U160" t="str">
            <v>الثالثة</v>
          </cell>
        </row>
        <row r="161">
          <cell r="A161">
            <v>802017</v>
          </cell>
          <cell r="B161" t="str">
            <v>ايمن كنج</v>
          </cell>
          <cell r="C161" t="str">
            <v>الرابعة حديث</v>
          </cell>
          <cell r="E161" t="str">
            <v>الرابعة</v>
          </cell>
          <cell r="G161" t="str">
            <v>الرابعة</v>
          </cell>
          <cell r="I161" t="str">
            <v>الرابعة</v>
          </cell>
          <cell r="K161" t="str">
            <v>الرابعة</v>
          </cell>
          <cell r="L161">
            <v>831</v>
          </cell>
          <cell r="M161" t="str">
            <v>الرابعة</v>
          </cell>
          <cell r="N161">
            <v>2400</v>
          </cell>
          <cell r="O161" t="str">
            <v>الرابعة</v>
          </cell>
          <cell r="Q161" t="str">
            <v>الرابعة</v>
          </cell>
          <cell r="S161" t="str">
            <v>الرابعة</v>
          </cell>
          <cell r="U161" t="str">
            <v>الرابعة</v>
          </cell>
        </row>
        <row r="162">
          <cell r="A162">
            <v>802033</v>
          </cell>
          <cell r="B162" t="str">
            <v>بشار حمادة</v>
          </cell>
          <cell r="C162" t="str">
            <v>الثالثة</v>
          </cell>
          <cell r="E162" t="str">
            <v>الثالثة</v>
          </cell>
          <cell r="G162" t="str">
            <v>الثالثة</v>
          </cell>
          <cell r="I162" t="str">
            <v>الثالثة</v>
          </cell>
          <cell r="J162" t="str">
            <v>مبرر</v>
          </cell>
          <cell r="K162" t="str">
            <v>الثالثة</v>
          </cell>
          <cell r="M162" t="str">
            <v>الثالثة</v>
          </cell>
          <cell r="O162" t="str">
            <v>الثالثة</v>
          </cell>
          <cell r="Q162" t="str">
            <v>الثالثة</v>
          </cell>
          <cell r="S162" t="str">
            <v>الثالثة</v>
          </cell>
          <cell r="U162" t="str">
            <v>الثالثة</v>
          </cell>
        </row>
        <row r="163">
          <cell r="A163">
            <v>802042</v>
          </cell>
          <cell r="B163" t="str">
            <v>جعفر موسى</v>
          </cell>
          <cell r="C163" t="str">
            <v>الأولى</v>
          </cell>
          <cell r="E163" t="str">
            <v>الأولى</v>
          </cell>
          <cell r="G163" t="str">
            <v>الأولى</v>
          </cell>
          <cell r="I163" t="str">
            <v>الأولى</v>
          </cell>
          <cell r="J163" t="str">
            <v>مبرر</v>
          </cell>
          <cell r="K163" t="str">
            <v>الأولى</v>
          </cell>
          <cell r="M163" t="str">
            <v>الأولى</v>
          </cell>
          <cell r="O163" t="str">
            <v>الأولى</v>
          </cell>
          <cell r="Q163" t="str">
            <v>الأولى</v>
          </cell>
          <cell r="S163" t="str">
            <v>الأولى</v>
          </cell>
          <cell r="U163" t="str">
            <v>الأولى</v>
          </cell>
        </row>
        <row r="164">
          <cell r="A164">
            <v>802048</v>
          </cell>
          <cell r="B164" t="str">
            <v>جوزيف كيكولوف</v>
          </cell>
          <cell r="C164" t="str">
            <v>الأولى</v>
          </cell>
          <cell r="E164" t="str">
            <v>الأولى</v>
          </cell>
          <cell r="G164" t="str">
            <v>الأولى</v>
          </cell>
          <cell r="I164" t="str">
            <v>الأولى</v>
          </cell>
          <cell r="J164" t="str">
            <v>مبرر</v>
          </cell>
          <cell r="K164" t="str">
            <v>الأولى</v>
          </cell>
          <cell r="M164" t="str">
            <v>الأولى</v>
          </cell>
          <cell r="O164" t="str">
            <v>الأولى</v>
          </cell>
          <cell r="Q164" t="str">
            <v>الأولى</v>
          </cell>
          <cell r="S164" t="str">
            <v>الأولى</v>
          </cell>
          <cell r="U164" t="str">
            <v>الأولى</v>
          </cell>
        </row>
        <row r="165">
          <cell r="A165">
            <v>802050</v>
          </cell>
          <cell r="B165" t="str">
            <v>جوني جاندري</v>
          </cell>
          <cell r="C165" t="str">
            <v>الثانية</v>
          </cell>
          <cell r="E165" t="str">
            <v>الثانية</v>
          </cell>
          <cell r="G165" t="str">
            <v>الثالثة حديث</v>
          </cell>
          <cell r="I165" t="str">
            <v>الثالثة</v>
          </cell>
          <cell r="K165" t="str">
            <v>الثالثة</v>
          </cell>
          <cell r="M165" t="str">
            <v>الثالثة</v>
          </cell>
          <cell r="O165" t="str">
            <v>الثالثة</v>
          </cell>
          <cell r="Q165" t="str">
            <v>الرابعة حديث</v>
          </cell>
          <cell r="S165" t="str">
            <v>الرابعة</v>
          </cell>
          <cell r="U165" t="str">
            <v>الرابعة</v>
          </cell>
        </row>
        <row r="166">
          <cell r="A166">
            <v>802069</v>
          </cell>
          <cell r="B166" t="str">
            <v>حنان الصباغ</v>
          </cell>
          <cell r="C166" t="str">
            <v>الثانية</v>
          </cell>
          <cell r="E166" t="str">
            <v>الثانية</v>
          </cell>
          <cell r="G166" t="str">
            <v>الثانية</v>
          </cell>
          <cell r="I166" t="str">
            <v>الثانية</v>
          </cell>
          <cell r="J166" t="str">
            <v>مبرر</v>
          </cell>
          <cell r="K166" t="str">
            <v>الثانية</v>
          </cell>
          <cell r="M166" t="str">
            <v>الثانية</v>
          </cell>
          <cell r="O166" t="str">
            <v>الثانية</v>
          </cell>
          <cell r="Q166" t="str">
            <v>الثانية</v>
          </cell>
          <cell r="S166" t="str">
            <v>الثانية</v>
          </cell>
          <cell r="U166" t="str">
            <v>الثانية</v>
          </cell>
        </row>
        <row r="167">
          <cell r="A167">
            <v>802074</v>
          </cell>
          <cell r="B167" t="str">
            <v>حيدر شرف</v>
          </cell>
          <cell r="C167" t="str">
            <v>الثانية</v>
          </cell>
          <cell r="E167" t="str">
            <v>الثانية</v>
          </cell>
          <cell r="G167" t="str">
            <v>الثانية</v>
          </cell>
          <cell r="I167" t="str">
            <v>الثانية</v>
          </cell>
          <cell r="K167" t="str">
            <v>الثانية</v>
          </cell>
          <cell r="M167" t="str">
            <v>الثانية</v>
          </cell>
          <cell r="O167" t="str">
            <v>الثانية</v>
          </cell>
          <cell r="Q167" t="str">
            <v>الثانية</v>
          </cell>
          <cell r="S167" t="str">
            <v>الثانية</v>
          </cell>
          <cell r="U167" t="str">
            <v>الثانية</v>
          </cell>
        </row>
        <row r="168">
          <cell r="A168">
            <v>802107</v>
          </cell>
          <cell r="B168" t="str">
            <v>رزان حبش</v>
          </cell>
          <cell r="C168" t="str">
            <v>الثانية</v>
          </cell>
          <cell r="E168" t="str">
            <v>الثانية</v>
          </cell>
          <cell r="G168" t="str">
            <v>الثانية</v>
          </cell>
          <cell r="H168">
            <v>4431</v>
          </cell>
          <cell r="I168" t="str">
            <v>الثانية</v>
          </cell>
          <cell r="J168" t="str">
            <v>مبرر</v>
          </cell>
          <cell r="K168" t="str">
            <v>الثانية</v>
          </cell>
          <cell r="M168" t="str">
            <v>الثانية</v>
          </cell>
          <cell r="O168" t="str">
            <v>الثانية</v>
          </cell>
          <cell r="Q168" t="str">
            <v>الثانية</v>
          </cell>
          <cell r="S168" t="str">
            <v>الثانية</v>
          </cell>
          <cell r="U168" t="str">
            <v>الثانية</v>
          </cell>
        </row>
        <row r="169">
          <cell r="A169">
            <v>802112</v>
          </cell>
          <cell r="B169" t="str">
            <v>رغد النشواتي</v>
          </cell>
          <cell r="C169" t="str">
            <v>الثانية</v>
          </cell>
          <cell r="E169" t="str">
            <v>الثانية</v>
          </cell>
          <cell r="G169" t="str">
            <v>الثانية</v>
          </cell>
          <cell r="I169" t="str">
            <v>الثانية</v>
          </cell>
          <cell r="J169" t="str">
            <v>مبرر</v>
          </cell>
          <cell r="K169" t="str">
            <v>الثانية</v>
          </cell>
          <cell r="M169" t="str">
            <v>الثانية</v>
          </cell>
          <cell r="O169" t="str">
            <v>الثانية</v>
          </cell>
          <cell r="Q169" t="str">
            <v>الثانية</v>
          </cell>
          <cell r="S169" t="str">
            <v>الثانية</v>
          </cell>
          <cell r="U169" t="str">
            <v>الثانية</v>
          </cell>
        </row>
        <row r="170">
          <cell r="A170">
            <v>802117</v>
          </cell>
          <cell r="B170" t="str">
            <v>رنيم اسماعيل</v>
          </cell>
          <cell r="C170" t="str">
            <v>الثانية</v>
          </cell>
          <cell r="E170" t="str">
            <v>الثانية</v>
          </cell>
          <cell r="G170" t="str">
            <v>الثانية</v>
          </cell>
          <cell r="I170" t="str">
            <v>الثانية</v>
          </cell>
          <cell r="J170" t="str">
            <v>مبرر</v>
          </cell>
          <cell r="K170" t="str">
            <v>الثانية</v>
          </cell>
          <cell r="M170" t="str">
            <v>الثالثة حديث</v>
          </cell>
          <cell r="O170" t="str">
            <v>الثالثة</v>
          </cell>
          <cell r="Q170" t="str">
            <v>الثالثة</v>
          </cell>
          <cell r="S170" t="str">
            <v>الثالثة</v>
          </cell>
          <cell r="U170" t="str">
            <v>الثالثة</v>
          </cell>
        </row>
        <row r="171">
          <cell r="A171">
            <v>802120</v>
          </cell>
          <cell r="B171" t="str">
            <v>رهف الحيدر</v>
          </cell>
          <cell r="C171" t="str">
            <v>الثانية</v>
          </cell>
          <cell r="E171" t="str">
            <v>الثانية</v>
          </cell>
          <cell r="G171" t="str">
            <v>الثانية</v>
          </cell>
          <cell r="I171" t="str">
            <v>الثانية</v>
          </cell>
          <cell r="J171" t="str">
            <v>مبرر</v>
          </cell>
          <cell r="K171" t="str">
            <v>الثانية</v>
          </cell>
          <cell r="M171" t="str">
            <v>الثانية</v>
          </cell>
          <cell r="O171" t="str">
            <v>الثانية</v>
          </cell>
          <cell r="Q171" t="str">
            <v>الثانية</v>
          </cell>
          <cell r="S171" t="str">
            <v>الثانية</v>
          </cell>
          <cell r="U171" t="str">
            <v>الثانية</v>
          </cell>
        </row>
        <row r="172">
          <cell r="A172">
            <v>802123</v>
          </cell>
          <cell r="B172" t="str">
            <v xml:space="preserve">روضه شيخ نجيب </v>
          </cell>
          <cell r="C172" t="str">
            <v>الثالثة</v>
          </cell>
          <cell r="D172" t="str">
            <v>استثناء إيقاف رقم /210/ تا 21/1/2021</v>
          </cell>
          <cell r="E172" t="str">
            <v>الثالثة</v>
          </cell>
          <cell r="G172" t="str">
            <v>الثالثة</v>
          </cell>
          <cell r="I172" t="str">
            <v>الثالثة</v>
          </cell>
          <cell r="K172" t="str">
            <v>الثالثة</v>
          </cell>
          <cell r="M172" t="str">
            <v>الثالثة</v>
          </cell>
          <cell r="O172" t="str">
            <v>الثالثة</v>
          </cell>
          <cell r="Q172" t="str">
            <v>الرابعة حديث</v>
          </cell>
          <cell r="S172" t="str">
            <v>الرابعة</v>
          </cell>
          <cell r="U172" t="str">
            <v>الرابعة</v>
          </cell>
        </row>
        <row r="173">
          <cell r="A173">
            <v>802128</v>
          </cell>
          <cell r="B173" t="str">
            <v xml:space="preserve">ريتا يوسف </v>
          </cell>
          <cell r="C173" t="str">
            <v>الثانية</v>
          </cell>
          <cell r="E173" t="str">
            <v>الثانية</v>
          </cell>
          <cell r="G173" t="str">
            <v>الثانية</v>
          </cell>
          <cell r="I173" t="str">
            <v>الثالثة حديث</v>
          </cell>
          <cell r="K173" t="str">
            <v>الثالثة</v>
          </cell>
          <cell r="L173" t="str">
            <v>حرمان دورتين امتحانيتين اعتباراً ف1 20-21</v>
          </cell>
          <cell r="M173" t="str">
            <v>الثالثة</v>
          </cell>
          <cell r="O173" t="str">
            <v>الثالثة</v>
          </cell>
          <cell r="Q173" t="str">
            <v>الثالثة</v>
          </cell>
          <cell r="S173" t="str">
            <v>الرابعة حديث</v>
          </cell>
          <cell r="U173" t="str">
            <v>الرابعة</v>
          </cell>
        </row>
        <row r="174">
          <cell r="A174">
            <v>802135</v>
          </cell>
          <cell r="B174" t="str">
            <v>زهور كنعان</v>
          </cell>
          <cell r="C174" t="str">
            <v>الأولى</v>
          </cell>
          <cell r="E174" t="str">
            <v>الأولى</v>
          </cell>
          <cell r="G174" t="str">
            <v>الأولى</v>
          </cell>
          <cell r="I174" t="str">
            <v>الأولى</v>
          </cell>
          <cell r="K174" t="str">
            <v>الثانية حديث</v>
          </cell>
          <cell r="M174" t="str">
            <v>الثانية</v>
          </cell>
          <cell r="O174" t="str">
            <v>الثالثة حديث</v>
          </cell>
          <cell r="Q174" t="str">
            <v>الثالثة</v>
          </cell>
          <cell r="R174">
            <v>6100</v>
          </cell>
          <cell r="S174" t="str">
            <v>الثالثة</v>
          </cell>
          <cell r="U174" t="str">
            <v>الرابعة حديث</v>
          </cell>
        </row>
        <row r="175">
          <cell r="A175">
            <v>802150</v>
          </cell>
          <cell r="B175" t="str">
            <v>سلام ضميريه</v>
          </cell>
          <cell r="C175" t="str">
            <v>الرابعة حديث</v>
          </cell>
          <cell r="D175">
            <v>3925</v>
          </cell>
          <cell r="E175" t="str">
            <v>الرابعة</v>
          </cell>
          <cell r="G175" t="str">
            <v>الرابعة</v>
          </cell>
          <cell r="I175" t="str">
            <v>الرابعة</v>
          </cell>
          <cell r="J175" t="str">
            <v>مبرر</v>
          </cell>
          <cell r="K175" t="str">
            <v>الرابعة</v>
          </cell>
          <cell r="M175" t="str">
            <v>الرابعة</v>
          </cell>
          <cell r="O175" t="str">
            <v>الرابعة</v>
          </cell>
          <cell r="Q175" t="str">
            <v>الرابعة</v>
          </cell>
          <cell r="S175" t="str">
            <v>الرابعة</v>
          </cell>
          <cell r="U175" t="str">
            <v>الرابعة</v>
          </cell>
        </row>
        <row r="176">
          <cell r="A176">
            <v>802156</v>
          </cell>
          <cell r="B176" t="str">
            <v>سماء حجازي</v>
          </cell>
          <cell r="C176" t="str">
            <v>الثالثة</v>
          </cell>
          <cell r="D176">
            <v>86</v>
          </cell>
          <cell r="E176" t="str">
            <v>الثالثة</v>
          </cell>
          <cell r="G176" t="str">
            <v>الثالثة</v>
          </cell>
          <cell r="I176" t="str">
            <v>الثالثة</v>
          </cell>
          <cell r="J176" t="str">
            <v>مبرر</v>
          </cell>
          <cell r="K176" t="str">
            <v>الثالثة</v>
          </cell>
          <cell r="M176" t="str">
            <v>الثالثة</v>
          </cell>
          <cell r="O176" t="str">
            <v>الثالثة</v>
          </cell>
          <cell r="Q176" t="str">
            <v>الثالثة</v>
          </cell>
          <cell r="S176" t="str">
            <v>الثالثة</v>
          </cell>
          <cell r="U176" t="str">
            <v>الثالثة</v>
          </cell>
        </row>
        <row r="177">
          <cell r="A177">
            <v>802162</v>
          </cell>
          <cell r="B177" t="str">
            <v>شذا فضول</v>
          </cell>
          <cell r="C177" t="str">
            <v>الثالثة</v>
          </cell>
          <cell r="E177" t="str">
            <v>الثالثة</v>
          </cell>
          <cell r="I177" t="str">
            <v>الثالثة</v>
          </cell>
          <cell r="K177" t="str">
            <v>الثالثة</v>
          </cell>
          <cell r="M177" t="str">
            <v>الثالثة</v>
          </cell>
          <cell r="O177" t="str">
            <v>الثالثة</v>
          </cell>
          <cell r="Q177" t="str">
            <v>الثالثة</v>
          </cell>
          <cell r="S177" t="str">
            <v>الثالثة</v>
          </cell>
          <cell r="U177" t="str">
            <v>الثالثة</v>
          </cell>
        </row>
        <row r="178">
          <cell r="A178">
            <v>802165</v>
          </cell>
          <cell r="B178" t="str">
            <v>صالح قطيفان</v>
          </cell>
          <cell r="C178" t="str">
            <v>الأولى</v>
          </cell>
          <cell r="E178" t="str">
            <v>الأولى</v>
          </cell>
          <cell r="G178" t="str">
            <v>الأولى</v>
          </cell>
          <cell r="I178" t="str">
            <v>الأولى</v>
          </cell>
          <cell r="J178" t="str">
            <v>مبرر</v>
          </cell>
          <cell r="K178" t="str">
            <v>الأولى</v>
          </cell>
          <cell r="M178" t="str">
            <v>الأولى</v>
          </cell>
          <cell r="O178" t="str">
            <v>الأولى</v>
          </cell>
          <cell r="Q178" t="str">
            <v>الأولى</v>
          </cell>
          <cell r="S178" t="str">
            <v>الأولى</v>
          </cell>
          <cell r="U178" t="str">
            <v>الأولى</v>
          </cell>
        </row>
        <row r="179">
          <cell r="A179">
            <v>802178</v>
          </cell>
          <cell r="B179" t="str">
            <v>عبد الغني الحمصي</v>
          </cell>
          <cell r="C179" t="str">
            <v>الرابعة حديث</v>
          </cell>
          <cell r="E179" t="str">
            <v>الرابعة</v>
          </cell>
          <cell r="G179" t="str">
            <v>الرابعة</v>
          </cell>
          <cell r="I179" t="str">
            <v>الرابعة</v>
          </cell>
          <cell r="K179" t="str">
            <v>الرابعة</v>
          </cell>
          <cell r="M179" t="str">
            <v>الرابعة</v>
          </cell>
          <cell r="N179">
            <v>2452</v>
          </cell>
          <cell r="O179" t="str">
            <v>الرابعة</v>
          </cell>
          <cell r="P179">
            <v>776</v>
          </cell>
          <cell r="Q179" t="str">
            <v>الرابعة</v>
          </cell>
          <cell r="R179">
            <v>4059</v>
          </cell>
          <cell r="S179" t="str">
            <v>الرابعة</v>
          </cell>
          <cell r="U179" t="str">
            <v>الرابعة</v>
          </cell>
        </row>
        <row r="180">
          <cell r="A180">
            <v>802189</v>
          </cell>
          <cell r="B180" t="str">
            <v>عبد الغني حاج زين</v>
          </cell>
          <cell r="C180" t="str">
            <v>الرابعة</v>
          </cell>
          <cell r="E180" t="str">
            <v>الرابعة</v>
          </cell>
          <cell r="G180" t="str">
            <v>الرابعة</v>
          </cell>
          <cell r="H180">
            <v>16</v>
          </cell>
          <cell r="I180" t="str">
            <v>الرابعة</v>
          </cell>
          <cell r="J180" t="str">
            <v>مبرر</v>
          </cell>
          <cell r="K180" t="str">
            <v>الرابعة</v>
          </cell>
          <cell r="L180">
            <v>862</v>
          </cell>
          <cell r="M180" t="str">
            <v>الرابعة</v>
          </cell>
          <cell r="O180" t="str">
            <v>الرابعة</v>
          </cell>
          <cell r="Q180" t="str">
            <v>الرابعة</v>
          </cell>
          <cell r="S180" t="str">
            <v>الرابعة</v>
          </cell>
          <cell r="U180" t="str">
            <v>الرابعة</v>
          </cell>
        </row>
        <row r="181">
          <cell r="A181">
            <v>802199</v>
          </cell>
          <cell r="B181" t="str">
            <v xml:space="preserve">عروه الجاسم العبيد </v>
          </cell>
          <cell r="C181" t="str">
            <v>الثالثة</v>
          </cell>
          <cell r="E181" t="str">
            <v>الثالثة</v>
          </cell>
          <cell r="F181">
            <v>1606</v>
          </cell>
          <cell r="G181" t="str">
            <v>الثالثة</v>
          </cell>
          <cell r="I181" t="str">
            <v>الثالثة</v>
          </cell>
          <cell r="J181" t="str">
            <v>مبرر</v>
          </cell>
          <cell r="K181" t="str">
            <v>الثالثة</v>
          </cell>
          <cell r="M181" t="str">
            <v>الثالثة</v>
          </cell>
          <cell r="O181" t="str">
            <v>الثالثة</v>
          </cell>
          <cell r="Q181" t="str">
            <v>الثالثة</v>
          </cell>
          <cell r="S181" t="str">
            <v>الثالثة</v>
          </cell>
          <cell r="U181" t="str">
            <v>الثالثة</v>
          </cell>
        </row>
        <row r="182">
          <cell r="A182">
            <v>802206</v>
          </cell>
          <cell r="B182" t="str">
            <v>علا الصباغ</v>
          </cell>
          <cell r="C182" t="str">
            <v>الرابعة</v>
          </cell>
          <cell r="E182" t="str">
            <v>الرابعة</v>
          </cell>
          <cell r="G182" t="str">
            <v>الرابعة</v>
          </cell>
          <cell r="I182" t="str">
            <v>الرابعة</v>
          </cell>
          <cell r="J182">
            <v>1357</v>
          </cell>
          <cell r="K182" t="str">
            <v>الرابعة</v>
          </cell>
          <cell r="M182" t="str">
            <v>الرابعة</v>
          </cell>
          <cell r="N182">
            <v>2429</v>
          </cell>
          <cell r="O182" t="str">
            <v>الرابعة</v>
          </cell>
          <cell r="Q182" t="str">
            <v>الرابعة</v>
          </cell>
          <cell r="S182" t="str">
            <v>الرابعة</v>
          </cell>
          <cell r="U182" t="str">
            <v>الرابعة</v>
          </cell>
        </row>
        <row r="183">
          <cell r="A183">
            <v>802220</v>
          </cell>
          <cell r="B183" t="str">
            <v>علي رسوق</v>
          </cell>
          <cell r="C183" t="str">
            <v>الثانية</v>
          </cell>
          <cell r="E183" t="str">
            <v>الثانية</v>
          </cell>
          <cell r="G183" t="str">
            <v>الثانية</v>
          </cell>
          <cell r="I183" t="str">
            <v>الثانية</v>
          </cell>
          <cell r="J183" t="str">
            <v>مبرر</v>
          </cell>
          <cell r="K183" t="str">
            <v>الثانية</v>
          </cell>
          <cell r="M183" t="str">
            <v>الثانية</v>
          </cell>
          <cell r="O183" t="str">
            <v>الثانية</v>
          </cell>
          <cell r="Q183" t="str">
            <v>الثانية</v>
          </cell>
          <cell r="S183" t="str">
            <v>الثانية</v>
          </cell>
          <cell r="U183" t="str">
            <v>الثانية</v>
          </cell>
        </row>
        <row r="184">
          <cell r="A184">
            <v>802221</v>
          </cell>
          <cell r="B184" t="str">
            <v>علي عدره</v>
          </cell>
          <cell r="C184" t="str">
            <v>الأولى</v>
          </cell>
          <cell r="E184" t="str">
            <v>الأولى</v>
          </cell>
          <cell r="G184" t="str">
            <v>الأولى</v>
          </cell>
          <cell r="J184" t="str">
            <v>مبرر</v>
          </cell>
          <cell r="M184" t="str">
            <v>الأولى</v>
          </cell>
          <cell r="O184" t="str">
            <v>الأولى</v>
          </cell>
          <cell r="Q184" t="str">
            <v>الثانية حديث</v>
          </cell>
          <cell r="S184" t="str">
            <v>الثانية</v>
          </cell>
          <cell r="U184" t="str">
            <v>الثانية</v>
          </cell>
        </row>
        <row r="185">
          <cell r="A185">
            <v>802231</v>
          </cell>
          <cell r="B185" t="str">
            <v>عمار حماده</v>
          </cell>
          <cell r="C185" t="str">
            <v>الثالثة</v>
          </cell>
          <cell r="E185" t="str">
            <v>الثالثة</v>
          </cell>
          <cell r="G185" t="str">
            <v>الثالثة</v>
          </cell>
          <cell r="I185" t="str">
            <v>الثالثة</v>
          </cell>
          <cell r="J185" t="str">
            <v>مبرر</v>
          </cell>
          <cell r="K185" t="str">
            <v>الثالثة</v>
          </cell>
          <cell r="M185" t="str">
            <v>الثالثة</v>
          </cell>
          <cell r="O185" t="str">
            <v>الثالثة</v>
          </cell>
          <cell r="Q185" t="str">
            <v>الثالثة</v>
          </cell>
          <cell r="S185" t="str">
            <v>الثالثة</v>
          </cell>
          <cell r="U185" t="str">
            <v>الثالثة</v>
          </cell>
        </row>
        <row r="186">
          <cell r="A186">
            <v>802233</v>
          </cell>
          <cell r="B186" t="str">
            <v>عمار قاسم</v>
          </cell>
          <cell r="C186" t="str">
            <v>الأولى</v>
          </cell>
          <cell r="E186" t="str">
            <v>الأولى</v>
          </cell>
          <cell r="G186" t="str">
            <v>الأولى</v>
          </cell>
          <cell r="I186" t="str">
            <v>الأولى</v>
          </cell>
          <cell r="J186" t="str">
            <v>مبرر</v>
          </cell>
          <cell r="K186" t="str">
            <v>الأولى</v>
          </cell>
          <cell r="M186" t="str">
            <v>الأولى</v>
          </cell>
          <cell r="O186" t="str">
            <v>الأولى</v>
          </cell>
          <cell r="Q186" t="str">
            <v>الأولى</v>
          </cell>
          <cell r="S186" t="str">
            <v>الأولى</v>
          </cell>
          <cell r="U186" t="str">
            <v>الأولى</v>
          </cell>
        </row>
        <row r="187">
          <cell r="A187">
            <v>802236</v>
          </cell>
          <cell r="B187" t="str">
            <v>عمر نمر</v>
          </cell>
          <cell r="C187" t="str">
            <v>الرابعة حديث</v>
          </cell>
          <cell r="E187" t="str">
            <v>الرابعة</v>
          </cell>
          <cell r="G187" t="str">
            <v>الرابعة</v>
          </cell>
          <cell r="I187" t="str">
            <v>الرابعة</v>
          </cell>
          <cell r="K187" t="str">
            <v>الرابعة</v>
          </cell>
          <cell r="M187" t="str">
            <v>الرابعة</v>
          </cell>
          <cell r="O187" t="str">
            <v>الرابعة</v>
          </cell>
          <cell r="Q187" t="str">
            <v>الرابعة</v>
          </cell>
          <cell r="S187" t="str">
            <v>الرابعة</v>
          </cell>
          <cell r="U187" t="str">
            <v>الرابعة</v>
          </cell>
        </row>
        <row r="188">
          <cell r="A188">
            <v>802237</v>
          </cell>
          <cell r="B188" t="str">
            <v>عمرو الادلبي</v>
          </cell>
          <cell r="C188" t="str">
            <v>الأولى</v>
          </cell>
          <cell r="E188" t="str">
            <v>الأولى</v>
          </cell>
          <cell r="G188" t="str">
            <v>الأولى</v>
          </cell>
          <cell r="I188" t="str">
            <v>الأولى</v>
          </cell>
          <cell r="J188" t="str">
            <v>مبرر</v>
          </cell>
          <cell r="K188" t="str">
            <v>الأولى</v>
          </cell>
          <cell r="M188" t="str">
            <v>الأولى</v>
          </cell>
          <cell r="O188" t="str">
            <v>الأولى</v>
          </cell>
          <cell r="Q188" t="str">
            <v>الأولى</v>
          </cell>
          <cell r="S188" t="str">
            <v>الأولى</v>
          </cell>
          <cell r="U188" t="str">
            <v>الأولى</v>
          </cell>
        </row>
        <row r="189">
          <cell r="A189">
            <v>802255</v>
          </cell>
          <cell r="B189" t="str">
            <v>فخر الدين كايد</v>
          </cell>
          <cell r="C189" t="str">
            <v>الثانية</v>
          </cell>
          <cell r="E189" t="str">
            <v>الثانية</v>
          </cell>
          <cell r="G189" t="str">
            <v>الثانية</v>
          </cell>
          <cell r="I189" t="str">
            <v>الثانية</v>
          </cell>
          <cell r="J189" t="str">
            <v>مبرر</v>
          </cell>
          <cell r="K189" t="str">
            <v>الثانية</v>
          </cell>
          <cell r="M189" t="str">
            <v>الثانية</v>
          </cell>
          <cell r="O189" t="str">
            <v>الثانية</v>
          </cell>
          <cell r="Q189" t="str">
            <v>الثانية</v>
          </cell>
          <cell r="S189" t="str">
            <v>الثانية</v>
          </cell>
          <cell r="U189" t="str">
            <v>الثانية</v>
          </cell>
        </row>
        <row r="190">
          <cell r="A190">
            <v>802258</v>
          </cell>
          <cell r="B190" t="str">
            <v>فراس داود</v>
          </cell>
          <cell r="C190" t="str">
            <v>الأولى</v>
          </cell>
          <cell r="E190" t="str">
            <v>الأولى</v>
          </cell>
          <cell r="G190" t="str">
            <v>الأولى</v>
          </cell>
          <cell r="H190">
            <v>742</v>
          </cell>
          <cell r="I190" t="str">
            <v>الأولى</v>
          </cell>
          <cell r="K190" t="str">
            <v>الأولى</v>
          </cell>
          <cell r="M190" t="str">
            <v>الأولى</v>
          </cell>
          <cell r="O190" t="str">
            <v>الثانية حديث</v>
          </cell>
          <cell r="Q190" t="str">
            <v>الثانية</v>
          </cell>
          <cell r="S190" t="str">
            <v>الثانية</v>
          </cell>
          <cell r="U190" t="str">
            <v>الثانية</v>
          </cell>
        </row>
        <row r="191">
          <cell r="A191">
            <v>802269</v>
          </cell>
          <cell r="B191" t="str">
            <v>كارلا الحداد</v>
          </cell>
          <cell r="C191" t="str">
            <v>الثانية</v>
          </cell>
          <cell r="E191" t="str">
            <v>الثانية</v>
          </cell>
          <cell r="G191" t="str">
            <v>الثانية</v>
          </cell>
          <cell r="I191" t="str">
            <v>الثانية</v>
          </cell>
          <cell r="J191" t="str">
            <v>مبرر</v>
          </cell>
          <cell r="K191" t="str">
            <v>الثانية</v>
          </cell>
          <cell r="M191" t="str">
            <v>الثانية</v>
          </cell>
          <cell r="O191" t="str">
            <v>الثانية</v>
          </cell>
          <cell r="Q191" t="str">
            <v>الثانية</v>
          </cell>
          <cell r="S191" t="str">
            <v>الثانية</v>
          </cell>
          <cell r="U191" t="str">
            <v>الثانية</v>
          </cell>
        </row>
        <row r="192">
          <cell r="A192">
            <v>802284</v>
          </cell>
          <cell r="B192" t="str">
            <v>ليلاف ايوبي</v>
          </cell>
          <cell r="C192" t="str">
            <v>الرابعة</v>
          </cell>
          <cell r="E192" t="str">
            <v>الرابعة</v>
          </cell>
          <cell r="G192" t="str">
            <v>الرابعة</v>
          </cell>
          <cell r="I192" t="str">
            <v>الرابعة</v>
          </cell>
          <cell r="K192" t="str">
            <v>الرابعة</v>
          </cell>
          <cell r="M192" t="str">
            <v>الرابعة</v>
          </cell>
          <cell r="O192" t="str">
            <v>الرابعة</v>
          </cell>
          <cell r="Q192" t="str">
            <v>الرابعة</v>
          </cell>
          <cell r="S192" t="str">
            <v>الرابعة</v>
          </cell>
          <cell r="U192" t="str">
            <v>الرابعة</v>
          </cell>
        </row>
        <row r="193">
          <cell r="A193">
            <v>802286</v>
          </cell>
          <cell r="B193" t="str">
            <v>لين جراد</v>
          </cell>
          <cell r="C193" t="str">
            <v>الثانية</v>
          </cell>
          <cell r="E193" t="str">
            <v>الثانية</v>
          </cell>
          <cell r="G193" t="str">
            <v>الثانية</v>
          </cell>
          <cell r="I193" t="str">
            <v>الثانية</v>
          </cell>
          <cell r="J193" t="str">
            <v>مبرر</v>
          </cell>
          <cell r="K193" t="str">
            <v>الثانية</v>
          </cell>
          <cell r="M193" t="str">
            <v>الثانية</v>
          </cell>
          <cell r="O193" t="str">
            <v>الثانية</v>
          </cell>
          <cell r="Q193" t="str">
            <v>الثانية</v>
          </cell>
          <cell r="S193" t="str">
            <v>الثانية</v>
          </cell>
          <cell r="U193" t="str">
            <v>الثانية</v>
          </cell>
        </row>
        <row r="194">
          <cell r="A194">
            <v>802311</v>
          </cell>
          <cell r="B194" t="str">
            <v>محمد الجردي</v>
          </cell>
          <cell r="C194" t="str">
            <v>الأولى</v>
          </cell>
          <cell r="E194" t="str">
            <v>الأولى</v>
          </cell>
          <cell r="G194" t="str">
            <v>الأولى</v>
          </cell>
          <cell r="I194" t="str">
            <v>الأولى</v>
          </cell>
          <cell r="J194">
            <v>1489</v>
          </cell>
          <cell r="K194" t="str">
            <v>الأولى</v>
          </cell>
          <cell r="L194">
            <v>320</v>
          </cell>
          <cell r="M194" t="str">
            <v>الأولى</v>
          </cell>
          <cell r="N194">
            <v>2394</v>
          </cell>
          <cell r="O194" t="str">
            <v>الأولى</v>
          </cell>
          <cell r="Q194" t="str">
            <v>الأولى</v>
          </cell>
          <cell r="S194" t="str">
            <v>الأولى</v>
          </cell>
          <cell r="U194" t="str">
            <v>الأولى</v>
          </cell>
        </row>
        <row r="195">
          <cell r="A195">
            <v>802313</v>
          </cell>
          <cell r="B195" t="str">
            <v xml:space="preserve">محمد الحداد </v>
          </cell>
          <cell r="C195" t="str">
            <v>الثالثة</v>
          </cell>
          <cell r="E195" t="str">
            <v>الثالثة</v>
          </cell>
          <cell r="G195" t="str">
            <v>الثالثة</v>
          </cell>
          <cell r="I195" t="str">
            <v>الثالثة</v>
          </cell>
          <cell r="J195" t="str">
            <v>مبرر</v>
          </cell>
          <cell r="K195" t="str">
            <v>الثالثة</v>
          </cell>
          <cell r="M195" t="str">
            <v>الثالثة</v>
          </cell>
          <cell r="N195">
            <v>2785</v>
          </cell>
          <cell r="O195" t="str">
            <v>الثالثة</v>
          </cell>
          <cell r="Q195" t="str">
            <v>الثالثة</v>
          </cell>
          <cell r="S195" t="str">
            <v>الثالثة</v>
          </cell>
          <cell r="T195">
            <v>784</v>
          </cell>
          <cell r="U195" t="str">
            <v>الثالثة</v>
          </cell>
        </row>
        <row r="196">
          <cell r="A196">
            <v>802317</v>
          </cell>
          <cell r="B196" t="str">
            <v xml:space="preserve">محمد الد يري </v>
          </cell>
          <cell r="C196" t="str">
            <v>الأولى</v>
          </cell>
          <cell r="E196" t="str">
            <v>الثانية حديث</v>
          </cell>
          <cell r="G196" t="str">
            <v>الثانية</v>
          </cell>
          <cell r="I196" t="str">
            <v>الثانية</v>
          </cell>
          <cell r="J196" t="str">
            <v>مبرر</v>
          </cell>
          <cell r="K196" t="str">
            <v>الثانية</v>
          </cell>
          <cell r="M196" t="str">
            <v>الثانية</v>
          </cell>
          <cell r="O196" t="str">
            <v>الثانية</v>
          </cell>
          <cell r="Q196" t="str">
            <v>الثانية</v>
          </cell>
          <cell r="S196" t="str">
            <v>الثانية</v>
          </cell>
          <cell r="U196" t="str">
            <v>الثانية</v>
          </cell>
        </row>
        <row r="197">
          <cell r="A197">
            <v>802323</v>
          </cell>
          <cell r="B197" t="str">
            <v>محمد الصليبي</v>
          </cell>
          <cell r="C197" t="str">
            <v>الثالثة</v>
          </cell>
          <cell r="E197" t="str">
            <v>الثالثة</v>
          </cell>
          <cell r="G197" t="str">
            <v>الثالثة</v>
          </cell>
          <cell r="I197" t="str">
            <v>الثالثة</v>
          </cell>
          <cell r="J197" t="str">
            <v>مبرر</v>
          </cell>
          <cell r="K197" t="str">
            <v>الثالثة</v>
          </cell>
          <cell r="M197" t="str">
            <v>الثالثة</v>
          </cell>
          <cell r="N197">
            <v>2555</v>
          </cell>
          <cell r="O197" t="str">
            <v>الثالثة</v>
          </cell>
          <cell r="Q197" t="str">
            <v>الثالثة</v>
          </cell>
          <cell r="S197" t="str">
            <v>الثالثة</v>
          </cell>
          <cell r="U197" t="str">
            <v>الرابعة حديث</v>
          </cell>
        </row>
        <row r="198">
          <cell r="A198">
            <v>802328</v>
          </cell>
          <cell r="B198" t="str">
            <v>محمد المحمود</v>
          </cell>
          <cell r="C198" t="str">
            <v>الأولى</v>
          </cell>
          <cell r="E198" t="str">
            <v>الأولى</v>
          </cell>
          <cell r="G198" t="str">
            <v>الأولى</v>
          </cell>
          <cell r="I198" t="str">
            <v>الأولى</v>
          </cell>
          <cell r="J198" t="str">
            <v>مبرر</v>
          </cell>
          <cell r="K198" t="str">
            <v>الأولى</v>
          </cell>
          <cell r="M198" t="str">
            <v>الأولى</v>
          </cell>
          <cell r="O198" t="str">
            <v>الأولى</v>
          </cell>
          <cell r="Q198" t="str">
            <v>الأولى</v>
          </cell>
          <cell r="S198" t="str">
            <v>الأولى</v>
          </cell>
          <cell r="U198" t="str">
            <v>الأولى</v>
          </cell>
        </row>
        <row r="199">
          <cell r="A199">
            <v>802341</v>
          </cell>
          <cell r="B199" t="str">
            <v>محمد حسين برقوقي</v>
          </cell>
          <cell r="C199" t="str">
            <v>الثانية</v>
          </cell>
          <cell r="E199" t="str">
            <v>الثانية</v>
          </cell>
          <cell r="I199" t="str">
            <v>الثالثة حديث</v>
          </cell>
          <cell r="K199" t="str">
            <v>الثالثة</v>
          </cell>
          <cell r="M199" t="str">
            <v>الثالثة</v>
          </cell>
          <cell r="O199" t="str">
            <v>الرابعة حديث</v>
          </cell>
          <cell r="Q199" t="str">
            <v>الرابعة</v>
          </cell>
          <cell r="S199" t="str">
            <v>الرابعة</v>
          </cell>
          <cell r="T199" t="str">
            <v>حرمان ثلاث دورات</v>
          </cell>
          <cell r="U199" t="str">
            <v>الرابعة</v>
          </cell>
        </row>
        <row r="200">
          <cell r="A200">
            <v>802359</v>
          </cell>
          <cell r="B200" t="str">
            <v>محمد مرهج</v>
          </cell>
          <cell r="C200" t="str">
            <v>الثانية</v>
          </cell>
          <cell r="E200" t="str">
            <v>الثانية</v>
          </cell>
          <cell r="G200" t="str">
            <v>الثانية</v>
          </cell>
          <cell r="I200" t="str">
            <v>الثانية</v>
          </cell>
          <cell r="K200" t="str">
            <v>الثانية</v>
          </cell>
          <cell r="M200" t="str">
            <v>الثالثة حديث</v>
          </cell>
          <cell r="O200" t="str">
            <v>الثالثة</v>
          </cell>
          <cell r="Q200" t="str">
            <v>الثالثة</v>
          </cell>
          <cell r="S200" t="str">
            <v>الثالثة</v>
          </cell>
          <cell r="U200" t="str">
            <v>الثالثة</v>
          </cell>
        </row>
        <row r="201">
          <cell r="A201">
            <v>802364</v>
          </cell>
          <cell r="B201" t="str">
            <v>محمد يزن رحمون</v>
          </cell>
          <cell r="C201" t="str">
            <v>الثالثة</v>
          </cell>
          <cell r="E201" t="str">
            <v>الثالثة</v>
          </cell>
          <cell r="G201" t="str">
            <v>الثالثة</v>
          </cell>
          <cell r="I201" t="str">
            <v>الثالثة</v>
          </cell>
          <cell r="J201" t="str">
            <v>مبرر</v>
          </cell>
          <cell r="K201" t="str">
            <v>الثالثة</v>
          </cell>
          <cell r="M201" t="str">
            <v>الثالثة</v>
          </cell>
          <cell r="O201" t="str">
            <v>الثالثة</v>
          </cell>
          <cell r="Q201" t="str">
            <v>الثالثة</v>
          </cell>
          <cell r="S201" t="str">
            <v>الثالثة</v>
          </cell>
          <cell r="U201" t="str">
            <v>الثالثة</v>
          </cell>
        </row>
        <row r="202">
          <cell r="A202">
            <v>802373</v>
          </cell>
          <cell r="B202" t="str">
            <v xml:space="preserve">محمد المعزر </v>
          </cell>
          <cell r="C202" t="str">
            <v>الثانية</v>
          </cell>
          <cell r="E202" t="str">
            <v>الثانية</v>
          </cell>
          <cell r="G202" t="str">
            <v>الثانية</v>
          </cell>
          <cell r="I202" t="str">
            <v>الثانية</v>
          </cell>
          <cell r="K202" t="str">
            <v>الثانية</v>
          </cell>
          <cell r="M202" t="str">
            <v>الثانية</v>
          </cell>
          <cell r="O202" t="str">
            <v>الثانية</v>
          </cell>
          <cell r="Q202" t="str">
            <v>الثانية</v>
          </cell>
          <cell r="S202" t="str">
            <v>الثانية</v>
          </cell>
          <cell r="U202" t="str">
            <v>الثانية</v>
          </cell>
        </row>
        <row r="203">
          <cell r="A203">
            <v>802377</v>
          </cell>
          <cell r="B203" t="str">
            <v>محمد بدر القمحه</v>
          </cell>
          <cell r="C203" t="str">
            <v>الرابعة</v>
          </cell>
          <cell r="E203" t="str">
            <v>الرابعة</v>
          </cell>
          <cell r="G203" t="str">
            <v>الرابعة</v>
          </cell>
          <cell r="I203" t="str">
            <v>الرابعة</v>
          </cell>
          <cell r="K203" t="str">
            <v>الرابعة</v>
          </cell>
          <cell r="L203">
            <v>566</v>
          </cell>
          <cell r="M203" t="str">
            <v>الرابعة</v>
          </cell>
          <cell r="N203">
            <v>2788</v>
          </cell>
          <cell r="O203" t="str">
            <v>الرابعة</v>
          </cell>
          <cell r="P203">
            <v>134</v>
          </cell>
          <cell r="Q203" t="str">
            <v>الرابعة</v>
          </cell>
          <cell r="R203">
            <v>2051</v>
          </cell>
          <cell r="S203" t="str">
            <v>الرابعة</v>
          </cell>
          <cell r="U203" t="str">
            <v>الرابعة</v>
          </cell>
        </row>
        <row r="204">
          <cell r="A204">
            <v>802382</v>
          </cell>
          <cell r="B204" t="str">
            <v>محمد خالد حوراني</v>
          </cell>
          <cell r="C204" t="str">
            <v>الأولى</v>
          </cell>
          <cell r="E204" t="str">
            <v>الأولى</v>
          </cell>
          <cell r="G204" t="str">
            <v>الأولى</v>
          </cell>
          <cell r="I204" t="str">
            <v>الأولى</v>
          </cell>
          <cell r="J204" t="str">
            <v>مبرر</v>
          </cell>
          <cell r="K204" t="str">
            <v>الأولى</v>
          </cell>
          <cell r="M204" t="str">
            <v>الأولى</v>
          </cell>
          <cell r="O204" t="str">
            <v>الأولى</v>
          </cell>
          <cell r="Q204" t="str">
            <v>الأولى</v>
          </cell>
          <cell r="S204" t="str">
            <v>الأولى</v>
          </cell>
          <cell r="U204" t="str">
            <v>الأولى</v>
          </cell>
        </row>
        <row r="205">
          <cell r="A205">
            <v>802436</v>
          </cell>
          <cell r="B205" t="str">
            <v>مهند المصري</v>
          </cell>
          <cell r="C205" t="str">
            <v>الرابعة</v>
          </cell>
          <cell r="D205">
            <v>219</v>
          </cell>
          <cell r="E205" t="str">
            <v>الرابعة</v>
          </cell>
          <cell r="F205">
            <v>1546</v>
          </cell>
          <cell r="G205" t="str">
            <v>الرابعة</v>
          </cell>
          <cell r="I205" t="str">
            <v>الرابعة</v>
          </cell>
          <cell r="J205" t="str">
            <v>مبرر</v>
          </cell>
          <cell r="K205" t="str">
            <v>الرابعة</v>
          </cell>
          <cell r="M205" t="str">
            <v>الرابعة</v>
          </cell>
          <cell r="O205" t="str">
            <v>الرابعة</v>
          </cell>
          <cell r="Q205" t="str">
            <v>الرابعة</v>
          </cell>
          <cell r="S205" t="str">
            <v>الرابعة</v>
          </cell>
          <cell r="U205" t="str">
            <v>الرابعة</v>
          </cell>
        </row>
        <row r="206">
          <cell r="A206">
            <v>802455</v>
          </cell>
          <cell r="B206" t="str">
            <v>نعمة الله الريان</v>
          </cell>
          <cell r="C206" t="str">
            <v>الثالثة</v>
          </cell>
          <cell r="E206" t="str">
            <v>الثالثة</v>
          </cell>
          <cell r="G206" t="str">
            <v>الرابعة حديث</v>
          </cell>
          <cell r="I206" t="str">
            <v>الرابعة</v>
          </cell>
          <cell r="K206" t="str">
            <v>الرابعة</v>
          </cell>
          <cell r="M206" t="str">
            <v>الرابعة</v>
          </cell>
          <cell r="O206" t="str">
            <v>الرابعة</v>
          </cell>
          <cell r="Q206" t="str">
            <v>الرابعة</v>
          </cell>
          <cell r="S206" t="str">
            <v>الرابعة</v>
          </cell>
          <cell r="U206" t="str">
            <v>الرابعة</v>
          </cell>
        </row>
        <row r="207">
          <cell r="A207">
            <v>802467</v>
          </cell>
          <cell r="B207" t="str">
            <v>هادي غانم</v>
          </cell>
          <cell r="C207" t="str">
            <v>الثانية</v>
          </cell>
          <cell r="E207" t="str">
            <v>الثالثة حديث</v>
          </cell>
          <cell r="G207" t="str">
            <v>الثالثة</v>
          </cell>
          <cell r="I207" t="str">
            <v>الثالثة</v>
          </cell>
          <cell r="K207" t="str">
            <v>الثالثة</v>
          </cell>
          <cell r="M207" t="str">
            <v>الثالثة</v>
          </cell>
          <cell r="O207" t="str">
            <v>الثالثة</v>
          </cell>
          <cell r="Q207" t="str">
            <v>الثالثة</v>
          </cell>
          <cell r="S207" t="str">
            <v>الثالثة</v>
          </cell>
          <cell r="U207" t="str">
            <v>الثالثة</v>
          </cell>
        </row>
        <row r="208">
          <cell r="A208">
            <v>802472</v>
          </cell>
          <cell r="B208" t="str">
            <v>هبه سلوم</v>
          </cell>
          <cell r="C208" t="str">
            <v>الثانية</v>
          </cell>
          <cell r="E208" t="str">
            <v>الثانية</v>
          </cell>
          <cell r="G208" t="str">
            <v>الثانية</v>
          </cell>
          <cell r="I208" t="str">
            <v>الثانية</v>
          </cell>
          <cell r="J208" t="str">
            <v>مبرر</v>
          </cell>
          <cell r="K208" t="str">
            <v>الثانية</v>
          </cell>
          <cell r="M208" t="str">
            <v>الثانية</v>
          </cell>
          <cell r="O208" t="str">
            <v>الثانية</v>
          </cell>
          <cell r="Q208" t="str">
            <v>الثانية</v>
          </cell>
          <cell r="S208" t="str">
            <v>الثالثة حديث</v>
          </cell>
          <cell r="U208" t="str">
            <v>الثالثة</v>
          </cell>
        </row>
        <row r="209">
          <cell r="A209">
            <v>802499</v>
          </cell>
          <cell r="B209" t="str">
            <v>الاء قاروط</v>
          </cell>
          <cell r="C209" t="str">
            <v>الثانية</v>
          </cell>
          <cell r="E209" t="str">
            <v>الثانية</v>
          </cell>
          <cell r="F209">
            <v>1510</v>
          </cell>
          <cell r="G209" t="str">
            <v>الثانية</v>
          </cell>
          <cell r="I209" t="str">
            <v>الثانية</v>
          </cell>
          <cell r="J209" t="str">
            <v>مبرر</v>
          </cell>
          <cell r="K209" t="str">
            <v>الثانية</v>
          </cell>
          <cell r="M209" t="str">
            <v>الثانية</v>
          </cell>
          <cell r="O209" t="str">
            <v>الثانية</v>
          </cell>
          <cell r="Q209" t="str">
            <v>الثانية</v>
          </cell>
          <cell r="S209" t="str">
            <v>الثانية</v>
          </cell>
          <cell r="U209" t="str">
            <v>الثانية</v>
          </cell>
        </row>
        <row r="210">
          <cell r="A210">
            <v>802502</v>
          </cell>
          <cell r="B210" t="str">
            <v>باسل الفقير</v>
          </cell>
          <cell r="C210" t="str">
            <v>الثالثة</v>
          </cell>
          <cell r="E210" t="str">
            <v>الثالثة</v>
          </cell>
          <cell r="G210" t="str">
            <v>الثالثة</v>
          </cell>
          <cell r="I210" t="str">
            <v>الثالثة</v>
          </cell>
          <cell r="J210" t="str">
            <v>مبرر</v>
          </cell>
          <cell r="K210" t="str">
            <v>الثالثة</v>
          </cell>
          <cell r="M210" t="str">
            <v>الثالثة</v>
          </cell>
          <cell r="O210" t="str">
            <v>الثالثة</v>
          </cell>
          <cell r="Q210" t="str">
            <v>الثالثة</v>
          </cell>
          <cell r="S210" t="str">
            <v>الثالثة</v>
          </cell>
          <cell r="U210" t="str">
            <v>الثالثة</v>
          </cell>
        </row>
        <row r="211">
          <cell r="A211">
            <v>802503</v>
          </cell>
          <cell r="B211" t="str">
            <v>خلال خضير شيخ الحدادين</v>
          </cell>
          <cell r="Q211" t="str">
            <v>الرابعة</v>
          </cell>
          <cell r="S211" t="str">
            <v>الرابعة</v>
          </cell>
          <cell r="U211" t="str">
            <v>الرابعة</v>
          </cell>
        </row>
        <row r="212">
          <cell r="A212">
            <v>802506</v>
          </cell>
          <cell r="B212" t="str">
            <v>سامر محمد</v>
          </cell>
          <cell r="C212" t="str">
            <v>الثانية</v>
          </cell>
          <cell r="E212" t="str">
            <v>الثانية</v>
          </cell>
          <cell r="G212" t="str">
            <v>الثانية</v>
          </cell>
          <cell r="I212" t="str">
            <v>الثانية</v>
          </cell>
          <cell r="J212" t="str">
            <v>مبرر</v>
          </cell>
          <cell r="K212" t="str">
            <v>الثانية</v>
          </cell>
          <cell r="M212" t="str">
            <v>الثانية</v>
          </cell>
          <cell r="O212" t="str">
            <v>الثانية</v>
          </cell>
          <cell r="Q212" t="str">
            <v>الثانية</v>
          </cell>
          <cell r="S212" t="str">
            <v>الثانية</v>
          </cell>
          <cell r="U212" t="str">
            <v>الثانية</v>
          </cell>
        </row>
        <row r="213">
          <cell r="A213">
            <v>802513</v>
          </cell>
          <cell r="B213" t="str">
            <v>وسام عيد</v>
          </cell>
          <cell r="C213" t="str">
            <v>الرابعة</v>
          </cell>
          <cell r="E213" t="str">
            <v>الرابعة</v>
          </cell>
          <cell r="G213" t="str">
            <v>الرابعة</v>
          </cell>
          <cell r="I213" t="str">
            <v>الرابعة</v>
          </cell>
          <cell r="J213">
            <v>1474</v>
          </cell>
          <cell r="K213" t="str">
            <v>الرابعة</v>
          </cell>
          <cell r="L213">
            <v>878</v>
          </cell>
          <cell r="M213" t="str">
            <v>الرابعة</v>
          </cell>
          <cell r="N213" t="str">
            <v>مبرر</v>
          </cell>
          <cell r="O213" t="str">
            <v>الرابعة</v>
          </cell>
          <cell r="P213" t="str">
            <v>مبرر</v>
          </cell>
          <cell r="Q213" t="str">
            <v>الرابعة</v>
          </cell>
          <cell r="R213" t="str">
            <v>مبرر</v>
          </cell>
          <cell r="S213" t="str">
            <v>الرابعة</v>
          </cell>
          <cell r="T213" t="str">
            <v>مبرر</v>
          </cell>
          <cell r="U213" t="str">
            <v>الرابعة</v>
          </cell>
        </row>
        <row r="214">
          <cell r="A214">
            <v>802518</v>
          </cell>
          <cell r="B214" t="str">
            <v>هديل الاغبر</v>
          </cell>
          <cell r="C214" t="str">
            <v>الرابعة حديث</v>
          </cell>
          <cell r="E214" t="str">
            <v>الرابعة</v>
          </cell>
          <cell r="G214" t="str">
            <v>الرابعة</v>
          </cell>
          <cell r="I214" t="str">
            <v>الرابعة</v>
          </cell>
          <cell r="J214" t="str">
            <v>مبرر</v>
          </cell>
          <cell r="K214" t="str">
            <v>الرابعة</v>
          </cell>
          <cell r="M214" t="str">
            <v>الرابعة</v>
          </cell>
          <cell r="O214" t="str">
            <v>الرابعة</v>
          </cell>
          <cell r="Q214" t="str">
            <v>الرابعة</v>
          </cell>
          <cell r="S214" t="str">
            <v>الرابعة</v>
          </cell>
          <cell r="U214" t="str">
            <v>الرابعة</v>
          </cell>
        </row>
        <row r="215">
          <cell r="A215">
            <v>802521</v>
          </cell>
          <cell r="B215" t="str">
            <v>محمود ابراهيم</v>
          </cell>
          <cell r="C215" t="str">
            <v>الثالثة</v>
          </cell>
          <cell r="E215" t="str">
            <v>الرابعة</v>
          </cell>
          <cell r="G215" t="str">
            <v>الرابعة</v>
          </cell>
          <cell r="I215" t="str">
            <v>الرابعة</v>
          </cell>
          <cell r="K215" t="str">
            <v>الرابعة</v>
          </cell>
          <cell r="M215" t="str">
            <v>الرابعة</v>
          </cell>
          <cell r="N215">
            <v>2629</v>
          </cell>
          <cell r="O215" t="str">
            <v>الرابعة</v>
          </cell>
          <cell r="P215">
            <v>516</v>
          </cell>
          <cell r="Q215" t="str">
            <v>الرابعة</v>
          </cell>
          <cell r="R215">
            <v>3002</v>
          </cell>
          <cell r="S215" t="str">
            <v>الرابعة</v>
          </cell>
          <cell r="T215">
            <v>472</v>
          </cell>
          <cell r="U215" t="str">
            <v>الرابعة</v>
          </cell>
        </row>
        <row r="216">
          <cell r="A216">
            <v>802523</v>
          </cell>
          <cell r="B216" t="str">
            <v>فايزه الهادي</v>
          </cell>
          <cell r="C216" t="str">
            <v>الثالثة حديث</v>
          </cell>
          <cell r="E216" t="str">
            <v>الثالثة</v>
          </cell>
          <cell r="G216" t="str">
            <v>الثالثة</v>
          </cell>
          <cell r="I216" t="str">
            <v>الثالثة</v>
          </cell>
          <cell r="K216" t="str">
            <v>الثالثة</v>
          </cell>
          <cell r="M216" t="str">
            <v>الثالثة</v>
          </cell>
          <cell r="O216" t="str">
            <v>الثالثة</v>
          </cell>
          <cell r="Q216" t="str">
            <v>الثالثة</v>
          </cell>
          <cell r="S216" t="str">
            <v>الثالثة</v>
          </cell>
          <cell r="U216" t="str">
            <v>الثالثة</v>
          </cell>
        </row>
        <row r="217">
          <cell r="A217">
            <v>802527</v>
          </cell>
          <cell r="B217" t="str">
            <v>نانسي سعاد نصري</v>
          </cell>
          <cell r="C217" t="str">
            <v>الثانية</v>
          </cell>
          <cell r="E217" t="str">
            <v>الثانية</v>
          </cell>
          <cell r="G217" t="str">
            <v>الثانية</v>
          </cell>
          <cell r="I217" t="str">
            <v>الثانية</v>
          </cell>
          <cell r="J217" t="str">
            <v>مبرر</v>
          </cell>
          <cell r="K217" t="str">
            <v>الثانية</v>
          </cell>
          <cell r="M217" t="str">
            <v>الثانية</v>
          </cell>
          <cell r="O217" t="str">
            <v>الثانية</v>
          </cell>
          <cell r="Q217" t="str">
            <v>الثانية</v>
          </cell>
          <cell r="S217" t="str">
            <v>الثانية</v>
          </cell>
          <cell r="U217" t="str">
            <v>الثانية</v>
          </cell>
        </row>
        <row r="218">
          <cell r="A218">
            <v>802528</v>
          </cell>
          <cell r="B218" t="str">
            <v>وسام العلي</v>
          </cell>
          <cell r="C218" t="str">
            <v>الثانية</v>
          </cell>
          <cell r="E218" t="str">
            <v>الثانية</v>
          </cell>
          <cell r="G218" t="str">
            <v>الثالثة</v>
          </cell>
          <cell r="I218" t="str">
            <v>الثالثة</v>
          </cell>
          <cell r="K218" t="str">
            <v>الرابعة حديث</v>
          </cell>
          <cell r="M218" t="str">
            <v>الرابعة</v>
          </cell>
          <cell r="N218">
            <v>2453</v>
          </cell>
          <cell r="O218" t="str">
            <v>الرابعة</v>
          </cell>
          <cell r="Q218" t="str">
            <v>الرابعة</v>
          </cell>
          <cell r="S218" t="str">
            <v>الرابعة</v>
          </cell>
          <cell r="U218" t="str">
            <v>الرابعة</v>
          </cell>
        </row>
        <row r="219">
          <cell r="A219">
            <v>802532</v>
          </cell>
          <cell r="B219" t="str">
            <v>علاء غزالي</v>
          </cell>
          <cell r="C219" t="str">
            <v>الثالثة</v>
          </cell>
          <cell r="E219" t="str">
            <v>الثالثة</v>
          </cell>
          <cell r="G219" t="str">
            <v>الثالثة</v>
          </cell>
          <cell r="I219" t="str">
            <v>الثالثة</v>
          </cell>
          <cell r="K219" t="str">
            <v>الرابعة حديث</v>
          </cell>
          <cell r="M219" t="str">
            <v>الرابعة</v>
          </cell>
          <cell r="O219" t="str">
            <v>الرابعة</v>
          </cell>
          <cell r="P219">
            <v>734</v>
          </cell>
          <cell r="Q219" t="str">
            <v>الرابعة</v>
          </cell>
          <cell r="S219" t="str">
            <v>الرابعة</v>
          </cell>
          <cell r="U219" t="str">
            <v>الرابعة</v>
          </cell>
        </row>
        <row r="220">
          <cell r="A220">
            <v>802534</v>
          </cell>
          <cell r="B220" t="str">
            <v>واجب الدرزي</v>
          </cell>
          <cell r="C220" t="str">
            <v>الثالثة</v>
          </cell>
          <cell r="E220" t="str">
            <v>الثالثة</v>
          </cell>
          <cell r="G220" t="str">
            <v>الثالثة</v>
          </cell>
          <cell r="I220" t="str">
            <v>الثالثة</v>
          </cell>
          <cell r="K220" t="str">
            <v>الثالثة</v>
          </cell>
          <cell r="M220" t="str">
            <v>الثالثة</v>
          </cell>
          <cell r="O220" t="str">
            <v>الثالثة</v>
          </cell>
          <cell r="Q220" t="str">
            <v>الثالثة</v>
          </cell>
          <cell r="R220">
            <v>6168</v>
          </cell>
          <cell r="S220" t="str">
            <v>الثالثة</v>
          </cell>
          <cell r="T220">
            <v>11</v>
          </cell>
          <cell r="U220" t="str">
            <v>الثالثة</v>
          </cell>
        </row>
        <row r="221">
          <cell r="A221">
            <v>802544</v>
          </cell>
          <cell r="B221" t="str">
            <v>ابراهيم علي عروس</v>
          </cell>
          <cell r="C221" t="str">
            <v>الأولى</v>
          </cell>
          <cell r="E221" t="str">
            <v>الأولى</v>
          </cell>
          <cell r="G221" t="str">
            <v>الأولى</v>
          </cell>
          <cell r="I221" t="str">
            <v>الأولى</v>
          </cell>
          <cell r="J221" t="str">
            <v>مبرر</v>
          </cell>
          <cell r="K221" t="str">
            <v>الأولى</v>
          </cell>
          <cell r="M221" t="str">
            <v>الأولى</v>
          </cell>
          <cell r="O221" t="str">
            <v>الأولى</v>
          </cell>
          <cell r="Q221" t="str">
            <v>الأولى</v>
          </cell>
          <cell r="S221" t="str">
            <v>الأولى</v>
          </cell>
          <cell r="U221" t="str">
            <v>الأولى</v>
          </cell>
        </row>
        <row r="222">
          <cell r="A222">
            <v>802562</v>
          </cell>
          <cell r="B222" t="str">
            <v>احمد السمكري</v>
          </cell>
          <cell r="C222" t="str">
            <v>الأولى</v>
          </cell>
          <cell r="E222" t="str">
            <v>الأولى</v>
          </cell>
          <cell r="G222" t="str">
            <v>الأولى</v>
          </cell>
          <cell r="I222" t="str">
            <v>الأولى</v>
          </cell>
          <cell r="J222" t="str">
            <v>مبرر</v>
          </cell>
          <cell r="K222" t="str">
            <v>الأولى</v>
          </cell>
          <cell r="M222" t="str">
            <v>الأولى</v>
          </cell>
          <cell r="O222" t="str">
            <v>الأولى</v>
          </cell>
          <cell r="Q222" t="str">
            <v>الأولى</v>
          </cell>
          <cell r="S222" t="str">
            <v>الأولى</v>
          </cell>
          <cell r="U222" t="str">
            <v>الأولى</v>
          </cell>
        </row>
        <row r="223">
          <cell r="A223">
            <v>802589</v>
          </cell>
          <cell r="B223" t="str">
            <v>احمد رحمون</v>
          </cell>
          <cell r="C223" t="str">
            <v>الأولى</v>
          </cell>
          <cell r="E223" t="str">
            <v>الأولى</v>
          </cell>
          <cell r="J223" t="str">
            <v>مبرر</v>
          </cell>
          <cell r="K223" t="str">
            <v>الأولى</v>
          </cell>
          <cell r="M223" t="str">
            <v>الثانية حديث</v>
          </cell>
          <cell r="O223" t="str">
            <v>الثانية</v>
          </cell>
          <cell r="P223">
            <v>554</v>
          </cell>
          <cell r="Q223" t="str">
            <v>الثانية</v>
          </cell>
          <cell r="S223" t="str">
            <v>الثانية</v>
          </cell>
          <cell r="U223" t="str">
            <v>الثانية</v>
          </cell>
        </row>
        <row r="224">
          <cell r="A224">
            <v>802592</v>
          </cell>
          <cell r="B224" t="str">
            <v>احمد شيخ نجيب</v>
          </cell>
          <cell r="C224" t="str">
            <v>الثانية</v>
          </cell>
          <cell r="E224" t="str">
            <v>الثانية</v>
          </cell>
          <cell r="G224" t="str">
            <v>الثانية</v>
          </cell>
          <cell r="I224" t="str">
            <v>الثالثة حديث</v>
          </cell>
          <cell r="K224" t="str">
            <v>الثالثة</v>
          </cell>
          <cell r="L224" t="str">
            <v>حرمان دورتين امتحانيتين اعتباراً من ف1 20/21</v>
          </cell>
          <cell r="M224" t="str">
            <v>الثالثة</v>
          </cell>
          <cell r="O224" t="str">
            <v>الثالثة</v>
          </cell>
          <cell r="Q224" t="str">
            <v>الثالثة</v>
          </cell>
          <cell r="S224" t="str">
            <v>الثالثة</v>
          </cell>
          <cell r="U224" t="str">
            <v>الثالثة</v>
          </cell>
        </row>
        <row r="225">
          <cell r="A225">
            <v>802634</v>
          </cell>
          <cell r="B225" t="str">
            <v xml:space="preserve">آلاء كل </v>
          </cell>
          <cell r="C225" t="str">
            <v>الثانية</v>
          </cell>
          <cell r="E225" t="str">
            <v>الثالثة حديث</v>
          </cell>
          <cell r="G225" t="str">
            <v>الثالثة</v>
          </cell>
          <cell r="I225" t="str">
            <v>الثالثة</v>
          </cell>
          <cell r="J225">
            <v>1542</v>
          </cell>
          <cell r="K225" t="str">
            <v>الثالثة</v>
          </cell>
          <cell r="L225">
            <v>514</v>
          </cell>
          <cell r="M225" t="str">
            <v>الثالثة</v>
          </cell>
          <cell r="N225">
            <v>2387</v>
          </cell>
          <cell r="O225" t="str">
            <v>الثالثة</v>
          </cell>
          <cell r="Q225" t="str">
            <v>الثالثة</v>
          </cell>
          <cell r="R225">
            <v>3047</v>
          </cell>
          <cell r="S225" t="str">
            <v>الثالثة</v>
          </cell>
          <cell r="U225" t="str">
            <v>الثالثة</v>
          </cell>
        </row>
        <row r="226">
          <cell r="A226">
            <v>802650</v>
          </cell>
          <cell r="B226" t="str">
            <v>أنس الزغير</v>
          </cell>
          <cell r="C226" t="str">
            <v>الرابعة</v>
          </cell>
          <cell r="E226" t="str">
            <v>الرابعة</v>
          </cell>
          <cell r="G226" t="str">
            <v>الرابعة</v>
          </cell>
          <cell r="I226" t="str">
            <v>الرابعة</v>
          </cell>
          <cell r="J226" t="str">
            <v>مبرر</v>
          </cell>
          <cell r="K226" t="str">
            <v>الرابعة</v>
          </cell>
          <cell r="M226" t="str">
            <v>الرابعة</v>
          </cell>
          <cell r="O226" t="str">
            <v>الرابعة</v>
          </cell>
          <cell r="Q226" t="str">
            <v>الرابعة</v>
          </cell>
          <cell r="S226" t="str">
            <v>الرابعة</v>
          </cell>
          <cell r="U226" t="str">
            <v>الرابعة</v>
          </cell>
        </row>
        <row r="227">
          <cell r="A227">
            <v>802658</v>
          </cell>
          <cell r="B227" t="str">
            <v>ايمان الناصر</v>
          </cell>
          <cell r="C227" t="str">
            <v>الأولى</v>
          </cell>
          <cell r="E227" t="str">
            <v>الأولى</v>
          </cell>
          <cell r="F227">
            <v>1474</v>
          </cell>
          <cell r="G227" t="str">
            <v>الأولى</v>
          </cell>
          <cell r="I227" t="str">
            <v>الأولى</v>
          </cell>
          <cell r="J227" t="str">
            <v>مبرر</v>
          </cell>
          <cell r="K227" t="str">
            <v>الأولى</v>
          </cell>
          <cell r="M227" t="str">
            <v>الأولى</v>
          </cell>
          <cell r="O227" t="str">
            <v>الأولى</v>
          </cell>
          <cell r="Q227" t="str">
            <v>الأولى</v>
          </cell>
          <cell r="S227" t="str">
            <v>الأولى</v>
          </cell>
          <cell r="U227" t="str">
            <v>الأولى</v>
          </cell>
        </row>
        <row r="228">
          <cell r="A228">
            <v>802672</v>
          </cell>
          <cell r="B228" t="str">
            <v>ايهم هلال</v>
          </cell>
          <cell r="C228" t="str">
            <v>الأولى</v>
          </cell>
          <cell r="E228" t="str">
            <v>الأولى</v>
          </cell>
          <cell r="G228" t="str">
            <v>الأولى</v>
          </cell>
          <cell r="I228" t="str">
            <v>الأولى</v>
          </cell>
          <cell r="J228" t="str">
            <v>مبرر</v>
          </cell>
          <cell r="K228" t="str">
            <v>الأولى</v>
          </cell>
          <cell r="M228" t="str">
            <v>الأولى</v>
          </cell>
          <cell r="O228" t="str">
            <v>الأولى</v>
          </cell>
          <cell r="Q228" t="str">
            <v>الأولى</v>
          </cell>
          <cell r="S228" t="str">
            <v>الأولى</v>
          </cell>
          <cell r="U228" t="str">
            <v>الأولى</v>
          </cell>
        </row>
        <row r="229">
          <cell r="A229">
            <v>802673</v>
          </cell>
          <cell r="B229" t="str">
            <v xml:space="preserve">ألاء الدايه فواز </v>
          </cell>
          <cell r="C229" t="str">
            <v>الثالثة</v>
          </cell>
          <cell r="E229" t="str">
            <v>الثالثة</v>
          </cell>
          <cell r="G229" t="str">
            <v>الثالثة</v>
          </cell>
          <cell r="I229" t="str">
            <v>الرابعة حديث</v>
          </cell>
          <cell r="K229" t="str">
            <v>الرابعة</v>
          </cell>
          <cell r="M229" t="str">
            <v>الرابعة</v>
          </cell>
          <cell r="O229" t="str">
            <v>الرابعة</v>
          </cell>
          <cell r="Q229" t="str">
            <v>الرابعة</v>
          </cell>
          <cell r="R229">
            <v>4048</v>
          </cell>
          <cell r="S229" t="str">
            <v>الرابعة</v>
          </cell>
          <cell r="T229">
            <v>461</v>
          </cell>
          <cell r="U229" t="str">
            <v>الرابعة</v>
          </cell>
        </row>
        <row r="230">
          <cell r="A230">
            <v>802687</v>
          </cell>
          <cell r="B230" t="str">
            <v>براءة الحسين</v>
          </cell>
          <cell r="C230" t="str">
            <v>الأولى</v>
          </cell>
          <cell r="E230" t="str">
            <v>الأولى</v>
          </cell>
          <cell r="G230" t="str">
            <v>الأولى</v>
          </cell>
          <cell r="I230" t="str">
            <v>الأولى</v>
          </cell>
          <cell r="J230" t="str">
            <v>مبرر</v>
          </cell>
          <cell r="K230" t="str">
            <v>الأولى</v>
          </cell>
          <cell r="M230" t="str">
            <v>الأولى</v>
          </cell>
          <cell r="O230" t="str">
            <v>الأولى</v>
          </cell>
          <cell r="Q230" t="str">
            <v>الأولى</v>
          </cell>
          <cell r="S230" t="str">
            <v>الأولى</v>
          </cell>
          <cell r="U230" t="str">
            <v>الأولى</v>
          </cell>
        </row>
        <row r="231">
          <cell r="A231">
            <v>802701</v>
          </cell>
          <cell r="B231" t="str">
            <v>بلال العتيلي</v>
          </cell>
          <cell r="C231" t="str">
            <v>الأولى</v>
          </cell>
          <cell r="E231" t="str">
            <v>الأولى</v>
          </cell>
          <cell r="G231" t="str">
            <v>الأولى</v>
          </cell>
          <cell r="I231" t="str">
            <v>الأولى</v>
          </cell>
          <cell r="J231" t="str">
            <v>مبرر</v>
          </cell>
          <cell r="K231" t="str">
            <v>الأولى</v>
          </cell>
          <cell r="M231" t="str">
            <v>الأولى</v>
          </cell>
          <cell r="O231" t="str">
            <v>الأولى</v>
          </cell>
          <cell r="Q231" t="str">
            <v>الأولى</v>
          </cell>
          <cell r="S231" t="str">
            <v>الأولى</v>
          </cell>
          <cell r="U231" t="str">
            <v>الأولى</v>
          </cell>
        </row>
        <row r="232">
          <cell r="A232">
            <v>802707</v>
          </cell>
          <cell r="B232" t="str">
            <v>بهاء الحجل</v>
          </cell>
          <cell r="C232" t="str">
            <v>الثانية</v>
          </cell>
          <cell r="E232" t="str">
            <v>الثانية</v>
          </cell>
          <cell r="G232" t="str">
            <v>الثانية</v>
          </cell>
          <cell r="I232" t="str">
            <v>الثالثة حديث</v>
          </cell>
          <cell r="K232" t="str">
            <v>الثالثة</v>
          </cell>
          <cell r="M232" t="str">
            <v>الثالثة</v>
          </cell>
          <cell r="O232" t="str">
            <v>الثالثة</v>
          </cell>
          <cell r="Q232" t="str">
            <v>الثالثة</v>
          </cell>
          <cell r="S232" t="str">
            <v>الثالثة</v>
          </cell>
          <cell r="U232" t="str">
            <v>الثالثة</v>
          </cell>
        </row>
        <row r="233">
          <cell r="A233">
            <v>802715</v>
          </cell>
          <cell r="B233" t="str">
            <v>ثناء جبور</v>
          </cell>
          <cell r="C233" t="str">
            <v>الثانية</v>
          </cell>
          <cell r="E233" t="str">
            <v>الثانية</v>
          </cell>
          <cell r="G233" t="str">
            <v>الثانية</v>
          </cell>
          <cell r="I233" t="str">
            <v>الثالثة حديث</v>
          </cell>
          <cell r="K233" t="str">
            <v>الثالثة</v>
          </cell>
          <cell r="M233" t="str">
            <v>الثالثة</v>
          </cell>
          <cell r="N233" t="str">
            <v>حرمان دورتين امتحانيتين من ف2/20-21</v>
          </cell>
          <cell r="O233" t="str">
            <v>الثالثة</v>
          </cell>
          <cell r="Q233" t="str">
            <v>الثالثة</v>
          </cell>
          <cell r="S233" t="str">
            <v>الرابعة حديث</v>
          </cell>
          <cell r="U233" t="str">
            <v>الرابعة</v>
          </cell>
        </row>
        <row r="234">
          <cell r="A234">
            <v>802716</v>
          </cell>
          <cell r="B234" t="str">
            <v xml:space="preserve">جاسم السميط </v>
          </cell>
          <cell r="C234" t="str">
            <v>الثالثة</v>
          </cell>
          <cell r="E234" t="str">
            <v>الثالثة</v>
          </cell>
          <cell r="G234" t="str">
            <v>الثالثة</v>
          </cell>
          <cell r="H234">
            <v>303</v>
          </cell>
          <cell r="I234" t="str">
            <v>الثالثة</v>
          </cell>
          <cell r="J234" t="str">
            <v>مبرر</v>
          </cell>
          <cell r="K234" t="str">
            <v>الثالثة</v>
          </cell>
          <cell r="M234" t="str">
            <v>الثالثة</v>
          </cell>
          <cell r="O234" t="str">
            <v>الثالثة</v>
          </cell>
          <cell r="Q234" t="str">
            <v>الثالثة</v>
          </cell>
          <cell r="S234" t="str">
            <v>الثالثة</v>
          </cell>
          <cell r="U234" t="str">
            <v>الثالثة</v>
          </cell>
        </row>
        <row r="235">
          <cell r="A235">
            <v>802718</v>
          </cell>
          <cell r="B235" t="str">
            <v>جلال بكر زهدي</v>
          </cell>
          <cell r="C235" t="str">
            <v>الأولى</v>
          </cell>
          <cell r="E235" t="str">
            <v>الأولى</v>
          </cell>
          <cell r="G235" t="str">
            <v>الثانية حديث</v>
          </cell>
          <cell r="I235" t="str">
            <v>الثانية</v>
          </cell>
          <cell r="J235" t="str">
            <v>مبرر</v>
          </cell>
          <cell r="K235" t="str">
            <v>الثانية</v>
          </cell>
          <cell r="M235" t="str">
            <v>الثانية</v>
          </cell>
          <cell r="O235" t="str">
            <v>الثانية</v>
          </cell>
          <cell r="Q235" t="str">
            <v>الثانية</v>
          </cell>
          <cell r="S235" t="str">
            <v>الثانية</v>
          </cell>
          <cell r="U235" t="str">
            <v>الثانية</v>
          </cell>
        </row>
        <row r="236">
          <cell r="A236">
            <v>802727</v>
          </cell>
          <cell r="B236" t="str">
            <v>جهاد دعبول</v>
          </cell>
          <cell r="C236" t="str">
            <v>الأولى</v>
          </cell>
          <cell r="E236" t="str">
            <v>الأولى</v>
          </cell>
          <cell r="G236" t="str">
            <v>الأولى</v>
          </cell>
          <cell r="I236" t="str">
            <v>الأولى</v>
          </cell>
          <cell r="J236" t="str">
            <v>مبرر</v>
          </cell>
          <cell r="K236" t="str">
            <v>الأولى</v>
          </cell>
          <cell r="M236" t="str">
            <v>الأولى</v>
          </cell>
          <cell r="O236" t="str">
            <v>الأولى</v>
          </cell>
          <cell r="Q236" t="str">
            <v>الأولى</v>
          </cell>
          <cell r="S236" t="str">
            <v>الأولى</v>
          </cell>
          <cell r="U236" t="str">
            <v>الأولى</v>
          </cell>
        </row>
        <row r="237">
          <cell r="A237">
            <v>802731</v>
          </cell>
          <cell r="B237" t="str">
            <v>جودي قاضي قران</v>
          </cell>
          <cell r="C237" t="str">
            <v>الأولى</v>
          </cell>
          <cell r="D237">
            <v>200</v>
          </cell>
          <cell r="E237" t="str">
            <v>الأولى</v>
          </cell>
          <cell r="G237" t="str">
            <v>الأولى</v>
          </cell>
          <cell r="H237">
            <v>265</v>
          </cell>
          <cell r="I237" t="str">
            <v>الأولى</v>
          </cell>
          <cell r="K237" t="str">
            <v>الأولى</v>
          </cell>
          <cell r="M237" t="str">
            <v>الأولى</v>
          </cell>
          <cell r="O237" t="str">
            <v>الثانية حديث</v>
          </cell>
          <cell r="Q237" t="str">
            <v>الثانية</v>
          </cell>
          <cell r="S237" t="str">
            <v>الثانية</v>
          </cell>
          <cell r="U237" t="str">
            <v>الثانية</v>
          </cell>
        </row>
        <row r="238">
          <cell r="A238">
            <v>802742</v>
          </cell>
          <cell r="B238" t="str">
            <v>حسام عاقل</v>
          </cell>
          <cell r="C238" t="str">
            <v>الأولى</v>
          </cell>
          <cell r="E238" t="str">
            <v>الأولى</v>
          </cell>
          <cell r="G238" t="str">
            <v>الأولى</v>
          </cell>
          <cell r="I238" t="str">
            <v>الأولى</v>
          </cell>
          <cell r="J238" t="str">
            <v>مبرر</v>
          </cell>
          <cell r="K238" t="str">
            <v>الأولى</v>
          </cell>
          <cell r="M238" t="str">
            <v>الأولى</v>
          </cell>
          <cell r="O238" t="str">
            <v>الأولى</v>
          </cell>
          <cell r="Q238" t="str">
            <v>الأولى</v>
          </cell>
          <cell r="S238" t="str">
            <v>الأولى</v>
          </cell>
          <cell r="U238" t="str">
            <v>الأولى</v>
          </cell>
        </row>
        <row r="239">
          <cell r="A239">
            <v>802749</v>
          </cell>
          <cell r="B239" t="str">
            <v>حسن غالي</v>
          </cell>
          <cell r="C239" t="str">
            <v>الثالثة</v>
          </cell>
          <cell r="E239" t="str">
            <v>الثالثة</v>
          </cell>
          <cell r="G239" t="str">
            <v>الثالثة</v>
          </cell>
          <cell r="I239" t="str">
            <v>الثالثة</v>
          </cell>
          <cell r="J239" t="str">
            <v>مبرر</v>
          </cell>
          <cell r="K239" t="str">
            <v>الثالثة</v>
          </cell>
          <cell r="M239" t="str">
            <v>الثالثة</v>
          </cell>
          <cell r="O239" t="str">
            <v>الثالثة</v>
          </cell>
          <cell r="Q239" t="str">
            <v>الثالثة</v>
          </cell>
          <cell r="S239" t="str">
            <v>الرابعة حديث</v>
          </cell>
          <cell r="U239" t="str">
            <v>الرابعة</v>
          </cell>
        </row>
        <row r="240">
          <cell r="A240">
            <v>802758</v>
          </cell>
          <cell r="B240" t="str">
            <v>حياة طالب</v>
          </cell>
          <cell r="C240" t="str">
            <v>الثانية</v>
          </cell>
          <cell r="E240" t="str">
            <v>الثانية</v>
          </cell>
          <cell r="G240" t="str">
            <v>الثانية</v>
          </cell>
          <cell r="I240" t="str">
            <v>الثانية</v>
          </cell>
          <cell r="J240" t="str">
            <v>مبرر</v>
          </cell>
          <cell r="K240" t="str">
            <v>الثانية</v>
          </cell>
          <cell r="M240" t="str">
            <v>الثانية</v>
          </cell>
          <cell r="O240" t="str">
            <v>الثانية</v>
          </cell>
          <cell r="Q240" t="str">
            <v>الثانية</v>
          </cell>
          <cell r="S240" t="str">
            <v>الثانية</v>
          </cell>
          <cell r="U240" t="str">
            <v>الثانية</v>
          </cell>
        </row>
        <row r="241">
          <cell r="A241">
            <v>802760</v>
          </cell>
          <cell r="B241" t="str">
            <v>حيان محمد</v>
          </cell>
          <cell r="C241" t="str">
            <v>الأولى</v>
          </cell>
          <cell r="E241" t="str">
            <v>الأولى</v>
          </cell>
          <cell r="G241" t="str">
            <v>الأولى</v>
          </cell>
          <cell r="I241" t="str">
            <v>الأولى</v>
          </cell>
          <cell r="J241" t="str">
            <v>مبرر</v>
          </cell>
          <cell r="K241" t="str">
            <v>الأولى</v>
          </cell>
          <cell r="M241" t="str">
            <v>الأولى</v>
          </cell>
          <cell r="O241" t="str">
            <v>الأولى</v>
          </cell>
          <cell r="Q241" t="str">
            <v>الأولى</v>
          </cell>
          <cell r="S241" t="str">
            <v>الأولى</v>
          </cell>
          <cell r="U241" t="str">
            <v>الأولى</v>
          </cell>
        </row>
        <row r="242">
          <cell r="A242">
            <v>802772</v>
          </cell>
          <cell r="B242" t="str">
            <v>خليل ادريس</v>
          </cell>
          <cell r="C242" t="str">
            <v>الثانية</v>
          </cell>
          <cell r="E242" t="str">
            <v>الثالثة حديث</v>
          </cell>
          <cell r="G242" t="str">
            <v>الثالثة</v>
          </cell>
          <cell r="I242" t="str">
            <v>الثالثة</v>
          </cell>
          <cell r="K242" t="str">
            <v>الثالثة</v>
          </cell>
          <cell r="M242" t="str">
            <v>الثالثة</v>
          </cell>
          <cell r="O242" t="str">
            <v>الثالثة</v>
          </cell>
          <cell r="Q242" t="str">
            <v>الثالثة</v>
          </cell>
          <cell r="S242" t="str">
            <v>الثالثة</v>
          </cell>
          <cell r="U242" t="str">
            <v>الثالثة</v>
          </cell>
        </row>
        <row r="243">
          <cell r="A243">
            <v>802777</v>
          </cell>
          <cell r="B243" t="str">
            <v>دانة لشريف</v>
          </cell>
          <cell r="C243" t="str">
            <v>الأولى</v>
          </cell>
          <cell r="E243" t="str">
            <v>الأولى</v>
          </cell>
          <cell r="G243" t="str">
            <v>الأولى</v>
          </cell>
          <cell r="I243" t="str">
            <v>الأولى</v>
          </cell>
          <cell r="J243" t="str">
            <v>مبرر</v>
          </cell>
          <cell r="K243" t="str">
            <v>الأولى</v>
          </cell>
          <cell r="M243" t="str">
            <v>الأولى</v>
          </cell>
          <cell r="O243" t="str">
            <v>الأولى</v>
          </cell>
          <cell r="Q243" t="str">
            <v>الأولى</v>
          </cell>
          <cell r="S243" t="str">
            <v>الأولى</v>
          </cell>
          <cell r="U243" t="str">
            <v>الأولى</v>
          </cell>
        </row>
        <row r="244">
          <cell r="A244">
            <v>802784</v>
          </cell>
          <cell r="B244" t="str">
            <v>دعاء ترعاني</v>
          </cell>
          <cell r="C244" t="str">
            <v>الثانية</v>
          </cell>
          <cell r="E244" t="str">
            <v>الثانية</v>
          </cell>
          <cell r="G244" t="str">
            <v>الثانية</v>
          </cell>
          <cell r="I244" t="str">
            <v>الثالثة حديث</v>
          </cell>
          <cell r="K244" t="str">
            <v>الثالثة</v>
          </cell>
          <cell r="M244" t="str">
            <v>الثالثة</v>
          </cell>
          <cell r="O244" t="str">
            <v>الثالثة</v>
          </cell>
          <cell r="Q244" t="str">
            <v>الثالثة</v>
          </cell>
          <cell r="S244" t="str">
            <v>الثالثة</v>
          </cell>
          <cell r="U244" t="str">
            <v>الثالثة</v>
          </cell>
        </row>
        <row r="245">
          <cell r="A245">
            <v>802789</v>
          </cell>
          <cell r="B245" t="str">
            <v>ديمه المنجد</v>
          </cell>
          <cell r="C245" t="str">
            <v>الثانية</v>
          </cell>
          <cell r="E245" t="str">
            <v>الثانية</v>
          </cell>
          <cell r="G245" t="str">
            <v>الثانية</v>
          </cell>
          <cell r="I245" t="str">
            <v>الثانية</v>
          </cell>
          <cell r="K245" t="str">
            <v>الثالثة حديث</v>
          </cell>
          <cell r="M245" t="str">
            <v>الثالثة</v>
          </cell>
          <cell r="O245" t="str">
            <v>الثالثة</v>
          </cell>
          <cell r="Q245" t="str">
            <v>الثالثة</v>
          </cell>
          <cell r="S245" t="str">
            <v>الثالثة</v>
          </cell>
          <cell r="U245" t="str">
            <v>الثالثة</v>
          </cell>
        </row>
        <row r="246">
          <cell r="A246">
            <v>802808</v>
          </cell>
          <cell r="B246" t="str">
            <v>ربا سليم</v>
          </cell>
          <cell r="C246" t="str">
            <v>الثانية</v>
          </cell>
          <cell r="E246" t="str">
            <v>الثانية</v>
          </cell>
          <cell r="G246" t="str">
            <v>الثانية</v>
          </cell>
          <cell r="I246" t="str">
            <v>الثانية</v>
          </cell>
          <cell r="J246" t="str">
            <v>مبرر</v>
          </cell>
          <cell r="K246" t="str">
            <v>الثانية</v>
          </cell>
          <cell r="M246" t="str">
            <v>الثانية</v>
          </cell>
          <cell r="O246" t="str">
            <v>الثانية</v>
          </cell>
          <cell r="Q246" t="str">
            <v>الثانية</v>
          </cell>
          <cell r="S246" t="str">
            <v>الثانية</v>
          </cell>
          <cell r="U246" t="str">
            <v>الثانية</v>
          </cell>
        </row>
        <row r="247">
          <cell r="A247">
            <v>802812</v>
          </cell>
          <cell r="B247" t="str">
            <v>ربيع ميا</v>
          </cell>
          <cell r="C247" t="str">
            <v>الأولى</v>
          </cell>
          <cell r="E247" t="str">
            <v>الأولى</v>
          </cell>
          <cell r="G247" t="str">
            <v>الأولى</v>
          </cell>
          <cell r="I247" t="str">
            <v>الأولى</v>
          </cell>
          <cell r="J247" t="str">
            <v>مبرر</v>
          </cell>
          <cell r="K247" t="str">
            <v>الأولى</v>
          </cell>
          <cell r="M247" t="str">
            <v>الأولى</v>
          </cell>
          <cell r="O247" t="str">
            <v>الأولى</v>
          </cell>
          <cell r="Q247" t="str">
            <v>الأولى</v>
          </cell>
          <cell r="S247" t="str">
            <v>الأولى</v>
          </cell>
          <cell r="U247" t="str">
            <v>الأولى</v>
          </cell>
        </row>
        <row r="248">
          <cell r="A248">
            <v>802813</v>
          </cell>
          <cell r="B248" t="str">
            <v>رزان الحبال</v>
          </cell>
          <cell r="C248" t="str">
            <v>الثانية</v>
          </cell>
          <cell r="E248" t="str">
            <v>الثانية</v>
          </cell>
          <cell r="G248" t="str">
            <v>الثانية</v>
          </cell>
          <cell r="I248" t="str">
            <v>الثانية</v>
          </cell>
          <cell r="J248">
            <v>1445</v>
          </cell>
          <cell r="K248" t="str">
            <v>الثانية</v>
          </cell>
          <cell r="L248">
            <v>793</v>
          </cell>
          <cell r="M248" t="str">
            <v>الثانية</v>
          </cell>
          <cell r="N248">
            <v>2610</v>
          </cell>
          <cell r="O248" t="str">
            <v>الثانية</v>
          </cell>
          <cell r="P248">
            <v>589</v>
          </cell>
          <cell r="Q248" t="str">
            <v>الثانية</v>
          </cell>
          <cell r="S248" t="str">
            <v>الثانية</v>
          </cell>
          <cell r="U248" t="str">
            <v>الثانية</v>
          </cell>
        </row>
        <row r="249">
          <cell r="A249">
            <v>802816</v>
          </cell>
          <cell r="B249" t="str">
            <v>رشا حسنين</v>
          </cell>
          <cell r="C249" t="str">
            <v>الرابعة حديث</v>
          </cell>
          <cell r="E249" t="str">
            <v>الرابعة</v>
          </cell>
          <cell r="G249" t="str">
            <v>الرابعة</v>
          </cell>
          <cell r="I249" t="str">
            <v>الرابعة</v>
          </cell>
          <cell r="J249" t="str">
            <v>مبرر</v>
          </cell>
          <cell r="K249" t="str">
            <v>الرابعة</v>
          </cell>
          <cell r="M249" t="str">
            <v>الرابعة</v>
          </cell>
          <cell r="O249" t="str">
            <v>الرابعة</v>
          </cell>
          <cell r="Q249" t="str">
            <v>الرابعة</v>
          </cell>
          <cell r="S249" t="str">
            <v>الرابعة</v>
          </cell>
          <cell r="U249" t="str">
            <v>الرابعة</v>
          </cell>
        </row>
        <row r="250">
          <cell r="A250">
            <v>802822</v>
          </cell>
          <cell r="B250" t="str">
            <v>رقيا حمدان</v>
          </cell>
          <cell r="C250" t="str">
            <v>الثانية</v>
          </cell>
          <cell r="E250" t="str">
            <v>الثانية</v>
          </cell>
          <cell r="G250" t="str">
            <v>الثانية</v>
          </cell>
          <cell r="I250" t="str">
            <v>الثالثة حديث</v>
          </cell>
          <cell r="K250" t="str">
            <v>الثالثة</v>
          </cell>
          <cell r="M250" t="str">
            <v>الثالثة</v>
          </cell>
          <cell r="O250" t="str">
            <v>الثالثة</v>
          </cell>
          <cell r="Q250" t="str">
            <v>الثالثة</v>
          </cell>
          <cell r="S250" t="str">
            <v>الثالثة</v>
          </cell>
          <cell r="U250" t="str">
            <v>الثالثة</v>
          </cell>
        </row>
        <row r="251">
          <cell r="A251">
            <v>802827</v>
          </cell>
          <cell r="B251" t="str">
            <v>رهام الجوابرة</v>
          </cell>
          <cell r="C251" t="str">
            <v>الثانية</v>
          </cell>
          <cell r="E251" t="str">
            <v>الثانية</v>
          </cell>
          <cell r="G251" t="str">
            <v>الثانية</v>
          </cell>
          <cell r="I251" t="str">
            <v>الثانية</v>
          </cell>
          <cell r="J251" t="str">
            <v>مبرر</v>
          </cell>
          <cell r="K251" t="str">
            <v>الثانية</v>
          </cell>
          <cell r="M251" t="str">
            <v>الثانية</v>
          </cell>
          <cell r="O251" t="str">
            <v>الثانية</v>
          </cell>
          <cell r="Q251" t="str">
            <v>الثانية</v>
          </cell>
          <cell r="S251" t="str">
            <v>الثانية</v>
          </cell>
          <cell r="U251" t="str">
            <v>الثانية</v>
          </cell>
        </row>
        <row r="252">
          <cell r="A252">
            <v>802841</v>
          </cell>
          <cell r="B252" t="str">
            <v>ريم الشديدي</v>
          </cell>
          <cell r="C252" t="str">
            <v>الثانية</v>
          </cell>
          <cell r="E252" t="str">
            <v>الثانية</v>
          </cell>
          <cell r="G252" t="str">
            <v>الثانية</v>
          </cell>
          <cell r="I252" t="str">
            <v>الثانية</v>
          </cell>
          <cell r="K252" t="str">
            <v>الثانية</v>
          </cell>
          <cell r="M252" t="str">
            <v>الثالثة حديث</v>
          </cell>
          <cell r="O252" t="str">
            <v>الثالثة</v>
          </cell>
          <cell r="Q252" t="str">
            <v>الثالثة</v>
          </cell>
          <cell r="S252" t="str">
            <v>الثالثة</v>
          </cell>
          <cell r="U252" t="str">
            <v>الثالثة</v>
          </cell>
        </row>
        <row r="253">
          <cell r="A253">
            <v>802859</v>
          </cell>
          <cell r="B253" t="str">
            <v>سالي سليمان</v>
          </cell>
          <cell r="C253" t="str">
            <v>الأولى</v>
          </cell>
          <cell r="E253" t="str">
            <v>الأولى</v>
          </cell>
          <cell r="G253" t="str">
            <v>الأولى</v>
          </cell>
          <cell r="I253" t="str">
            <v>الأولى</v>
          </cell>
          <cell r="K253" t="str">
            <v>الأولى</v>
          </cell>
          <cell r="M253" t="str">
            <v>الأولى</v>
          </cell>
          <cell r="O253" t="str">
            <v>الأولى</v>
          </cell>
          <cell r="Q253" t="str">
            <v>الأولى</v>
          </cell>
          <cell r="S253" t="str">
            <v>الأولى</v>
          </cell>
          <cell r="U253" t="str">
            <v>الأولى</v>
          </cell>
        </row>
        <row r="254">
          <cell r="A254">
            <v>802860</v>
          </cell>
          <cell r="B254" t="str">
            <v>سامر الجبر</v>
          </cell>
          <cell r="C254" t="str">
            <v>الأولى</v>
          </cell>
          <cell r="E254" t="str">
            <v>الأولى</v>
          </cell>
          <cell r="G254" t="str">
            <v>الأولى</v>
          </cell>
          <cell r="I254" t="str">
            <v>الأولى</v>
          </cell>
          <cell r="K254" t="str">
            <v>الأولى</v>
          </cell>
          <cell r="M254" t="str">
            <v>الأولى</v>
          </cell>
          <cell r="O254" t="str">
            <v>الثانية حديث</v>
          </cell>
          <cell r="Q254" t="str">
            <v>الثانية</v>
          </cell>
          <cell r="S254" t="str">
            <v>الثانية</v>
          </cell>
          <cell r="U254" t="str">
            <v>الثانية</v>
          </cell>
        </row>
        <row r="255">
          <cell r="A255">
            <v>802861</v>
          </cell>
          <cell r="B255" t="str">
            <v>سامر خليل</v>
          </cell>
          <cell r="C255" t="str">
            <v>الثالثة</v>
          </cell>
          <cell r="E255" t="str">
            <v>الثالثة</v>
          </cell>
          <cell r="G255" t="str">
            <v>الثالثة</v>
          </cell>
          <cell r="I255" t="str">
            <v>الثالثة</v>
          </cell>
          <cell r="K255" t="str">
            <v>الرابعة حديث</v>
          </cell>
          <cell r="M255" t="str">
            <v>الرابعة</v>
          </cell>
          <cell r="O255" t="str">
            <v>الرابعة</v>
          </cell>
          <cell r="P255">
            <v>336</v>
          </cell>
          <cell r="Q255" t="str">
            <v>الرابعة</v>
          </cell>
          <cell r="R255">
            <v>3025</v>
          </cell>
          <cell r="S255" t="str">
            <v>الرابعة</v>
          </cell>
          <cell r="T255">
            <v>416</v>
          </cell>
          <cell r="U255" t="str">
            <v>الرابعة</v>
          </cell>
        </row>
        <row r="256">
          <cell r="A256">
            <v>802872</v>
          </cell>
          <cell r="B256" t="str">
            <v>سلطان الصويص</v>
          </cell>
          <cell r="C256" t="str">
            <v>الثالثة</v>
          </cell>
          <cell r="E256" t="str">
            <v>الثالثة</v>
          </cell>
          <cell r="G256" t="str">
            <v>الثالثة</v>
          </cell>
          <cell r="I256" t="str">
            <v>الرابعة حديث</v>
          </cell>
          <cell r="K256" t="str">
            <v>الرابعة</v>
          </cell>
          <cell r="M256" t="str">
            <v>الرابعة</v>
          </cell>
          <cell r="O256" t="str">
            <v>الرابعة</v>
          </cell>
          <cell r="Q256" t="str">
            <v>الرابعة</v>
          </cell>
          <cell r="S256" t="str">
            <v>الرابعة</v>
          </cell>
          <cell r="U256" t="str">
            <v>الرابعة</v>
          </cell>
        </row>
        <row r="257">
          <cell r="A257">
            <v>802890</v>
          </cell>
          <cell r="B257" t="str">
            <v>سومر المحرز</v>
          </cell>
          <cell r="C257" t="str">
            <v>الثالثة</v>
          </cell>
          <cell r="E257" t="str">
            <v>الثالثة</v>
          </cell>
          <cell r="G257" t="str">
            <v>الثالثة</v>
          </cell>
          <cell r="I257" t="str">
            <v>الثالثة</v>
          </cell>
          <cell r="K257" t="str">
            <v>الرابعة حديث</v>
          </cell>
          <cell r="M257" t="str">
            <v>الرابعة</v>
          </cell>
          <cell r="O257" t="str">
            <v>الرابعة</v>
          </cell>
          <cell r="Q257" t="str">
            <v>الرابعة</v>
          </cell>
          <cell r="S257" t="str">
            <v>الرابعة</v>
          </cell>
          <cell r="T257">
            <v>462</v>
          </cell>
          <cell r="U257" t="str">
            <v>الرابعة</v>
          </cell>
        </row>
        <row r="258">
          <cell r="A258">
            <v>802924</v>
          </cell>
          <cell r="B258" t="str">
            <v>طارق القديمي</v>
          </cell>
          <cell r="C258" t="str">
            <v>الأولى</v>
          </cell>
          <cell r="E258" t="str">
            <v>الأولى</v>
          </cell>
          <cell r="G258" t="str">
            <v>الأولى</v>
          </cell>
          <cell r="I258" t="str">
            <v>الأولى</v>
          </cell>
          <cell r="J258" t="str">
            <v>مبرر</v>
          </cell>
          <cell r="K258" t="str">
            <v>الأولى</v>
          </cell>
          <cell r="M258" t="str">
            <v>الأولى</v>
          </cell>
          <cell r="O258" t="str">
            <v>الأولى</v>
          </cell>
          <cell r="Q258" t="str">
            <v>الأولى</v>
          </cell>
          <cell r="S258" t="str">
            <v>الأولى</v>
          </cell>
          <cell r="U258" t="str">
            <v>الأولى</v>
          </cell>
        </row>
        <row r="259">
          <cell r="A259">
            <v>802928</v>
          </cell>
          <cell r="B259" t="str">
            <v xml:space="preserve">طوني باظه  </v>
          </cell>
          <cell r="C259" t="str">
            <v>الثالثة</v>
          </cell>
          <cell r="E259" t="str">
            <v>الثالثة</v>
          </cell>
          <cell r="G259" t="str">
            <v>الرابعة حديث</v>
          </cell>
          <cell r="I259" t="str">
            <v>الرابعة</v>
          </cell>
          <cell r="K259" t="str">
            <v>الرابعة</v>
          </cell>
          <cell r="L259">
            <v>394</v>
          </cell>
          <cell r="M259" t="str">
            <v>الرابعة</v>
          </cell>
          <cell r="N259">
            <v>2354</v>
          </cell>
          <cell r="O259" t="str">
            <v>الرابعة</v>
          </cell>
          <cell r="P259">
            <v>307</v>
          </cell>
          <cell r="Q259" t="str">
            <v>الرابعة</v>
          </cell>
          <cell r="R259">
            <v>2073</v>
          </cell>
          <cell r="S259" t="str">
            <v>الرابعة</v>
          </cell>
          <cell r="U259" t="str">
            <v>الرابعة</v>
          </cell>
        </row>
        <row r="260">
          <cell r="A260">
            <v>802933</v>
          </cell>
          <cell r="B260" t="str">
            <v xml:space="preserve">عاصم العاني </v>
          </cell>
          <cell r="C260" t="str">
            <v>الثالثة</v>
          </cell>
          <cell r="E260" t="str">
            <v>الثالثة</v>
          </cell>
          <cell r="G260" t="str">
            <v>الرابعة حديث</v>
          </cell>
          <cell r="I260" t="str">
            <v>الرابعة</v>
          </cell>
          <cell r="J260">
            <v>1410</v>
          </cell>
          <cell r="K260" t="str">
            <v>الرابعة</v>
          </cell>
          <cell r="M260" t="str">
            <v>الرابعة</v>
          </cell>
          <cell r="O260" t="str">
            <v>الرابعة</v>
          </cell>
          <cell r="Q260" t="str">
            <v>الرابعة</v>
          </cell>
          <cell r="S260" t="str">
            <v>الرابعة</v>
          </cell>
          <cell r="U260" t="str">
            <v>الرابعة</v>
          </cell>
        </row>
        <row r="261">
          <cell r="A261">
            <v>802934</v>
          </cell>
          <cell r="B261" t="str">
            <v>عامر البني</v>
          </cell>
          <cell r="C261" t="str">
            <v>الأولى</v>
          </cell>
          <cell r="E261" t="str">
            <v>الأولى</v>
          </cell>
          <cell r="G261" t="str">
            <v>الأولى</v>
          </cell>
          <cell r="I261" t="str">
            <v>الأولى</v>
          </cell>
          <cell r="J261" t="str">
            <v>مبرر</v>
          </cell>
          <cell r="K261" t="str">
            <v>الأولى</v>
          </cell>
          <cell r="M261" t="str">
            <v>الأولى</v>
          </cell>
          <cell r="O261" t="str">
            <v>الأولى</v>
          </cell>
          <cell r="Q261" t="str">
            <v>الأولى</v>
          </cell>
          <cell r="S261" t="str">
            <v>الأولى</v>
          </cell>
          <cell r="U261" t="str">
            <v>الأولى</v>
          </cell>
        </row>
        <row r="262">
          <cell r="A262">
            <v>802937</v>
          </cell>
          <cell r="B262" t="str">
            <v>عامر شحاده</v>
          </cell>
          <cell r="C262" t="str">
            <v>الثانية</v>
          </cell>
          <cell r="E262" t="str">
            <v>الثانية</v>
          </cell>
          <cell r="G262" t="str">
            <v>الثانية</v>
          </cell>
          <cell r="I262" t="str">
            <v>الثانية</v>
          </cell>
          <cell r="J262" t="str">
            <v>مبرر</v>
          </cell>
          <cell r="K262" t="str">
            <v>الثانية</v>
          </cell>
          <cell r="M262" t="str">
            <v>الثانية</v>
          </cell>
          <cell r="O262" t="str">
            <v>الثانية</v>
          </cell>
          <cell r="Q262" t="str">
            <v>الثانية</v>
          </cell>
          <cell r="S262" t="str">
            <v>الثانية</v>
          </cell>
          <cell r="U262" t="str">
            <v>الثانية</v>
          </cell>
        </row>
        <row r="263">
          <cell r="A263">
            <v>802939</v>
          </cell>
          <cell r="B263" t="str">
            <v>عامر موقاو</v>
          </cell>
          <cell r="C263" t="str">
            <v>الثانية</v>
          </cell>
          <cell r="E263" t="str">
            <v>الثانية</v>
          </cell>
          <cell r="G263" t="str">
            <v>الثانية</v>
          </cell>
          <cell r="I263" t="str">
            <v>الثانية</v>
          </cell>
          <cell r="J263" t="str">
            <v>مبرر</v>
          </cell>
          <cell r="K263" t="str">
            <v>الثانية</v>
          </cell>
          <cell r="M263" t="str">
            <v>الثانية</v>
          </cell>
          <cell r="O263" t="str">
            <v>الثانية</v>
          </cell>
          <cell r="Q263" t="str">
            <v>الثانية</v>
          </cell>
          <cell r="S263" t="str">
            <v>الثانية</v>
          </cell>
          <cell r="U263" t="str">
            <v>الثانية</v>
          </cell>
        </row>
        <row r="264">
          <cell r="A264">
            <v>802948</v>
          </cell>
          <cell r="B264" t="str">
            <v>عبد الرحمن خطاب شهله</v>
          </cell>
          <cell r="C264" t="str">
            <v>الثالثة</v>
          </cell>
          <cell r="E264" t="str">
            <v>الثالثة</v>
          </cell>
          <cell r="G264" t="str">
            <v>الثالثة</v>
          </cell>
          <cell r="I264" t="str">
            <v>الثالثة</v>
          </cell>
          <cell r="J264" t="str">
            <v>مبرر</v>
          </cell>
          <cell r="K264" t="str">
            <v>الثالثة</v>
          </cell>
          <cell r="M264" t="str">
            <v>الثالثة</v>
          </cell>
          <cell r="O264" t="str">
            <v>الثالثة</v>
          </cell>
          <cell r="Q264" t="str">
            <v>الثالثة</v>
          </cell>
          <cell r="S264" t="str">
            <v>الثالثة</v>
          </cell>
          <cell r="U264" t="str">
            <v>الثالثة</v>
          </cell>
        </row>
        <row r="265">
          <cell r="A265">
            <v>802958</v>
          </cell>
          <cell r="B265" t="str">
            <v>عبد الغني النداف</v>
          </cell>
          <cell r="C265" t="str">
            <v>الرابعة</v>
          </cell>
          <cell r="E265" t="str">
            <v>الرابعة</v>
          </cell>
          <cell r="G265" t="str">
            <v>الرابعة</v>
          </cell>
          <cell r="I265" t="str">
            <v>الرابعة</v>
          </cell>
          <cell r="J265" t="str">
            <v>مبرر</v>
          </cell>
          <cell r="K265" t="str">
            <v>الرابعة</v>
          </cell>
          <cell r="M265" t="str">
            <v>الرابعة</v>
          </cell>
          <cell r="O265" t="str">
            <v>الرابعة</v>
          </cell>
          <cell r="Q265" t="str">
            <v>الرابعة</v>
          </cell>
          <cell r="S265" t="str">
            <v>الرابعة</v>
          </cell>
          <cell r="U265" t="str">
            <v>الرابعة</v>
          </cell>
        </row>
        <row r="266">
          <cell r="A266">
            <v>802963</v>
          </cell>
          <cell r="B266" t="str">
            <v>عبد الكريم سفر</v>
          </cell>
          <cell r="C266" t="str">
            <v>الثالثة</v>
          </cell>
          <cell r="E266" t="str">
            <v>الثالثة</v>
          </cell>
          <cell r="G266" t="str">
            <v>الثالثة</v>
          </cell>
          <cell r="I266" t="str">
            <v>الثالثة</v>
          </cell>
          <cell r="J266">
            <v>1591</v>
          </cell>
          <cell r="K266" t="str">
            <v>الثالثة</v>
          </cell>
          <cell r="M266" t="str">
            <v>الثالثة</v>
          </cell>
          <cell r="N266">
            <v>2664</v>
          </cell>
          <cell r="O266" t="str">
            <v>الثالثة</v>
          </cell>
          <cell r="Q266" t="str">
            <v>الرابعة حديث</v>
          </cell>
          <cell r="S266" t="str">
            <v>الرابعة</v>
          </cell>
          <cell r="U266" t="str">
            <v>الرابعة</v>
          </cell>
        </row>
        <row r="267">
          <cell r="A267">
            <v>802977</v>
          </cell>
          <cell r="B267" t="str">
            <v xml:space="preserve">عبد الهادي بركات </v>
          </cell>
          <cell r="C267" t="str">
            <v>الرابعة حديث</v>
          </cell>
          <cell r="E267" t="str">
            <v>الرابعة</v>
          </cell>
          <cell r="G267" t="str">
            <v>الرابعة</v>
          </cell>
          <cell r="I267" t="str">
            <v>الرابعة</v>
          </cell>
          <cell r="J267" t="str">
            <v>مبرر</v>
          </cell>
          <cell r="K267" t="str">
            <v>الرابعة</v>
          </cell>
          <cell r="M267" t="str">
            <v>الرابعة</v>
          </cell>
          <cell r="O267" t="str">
            <v>الرابعة</v>
          </cell>
          <cell r="Q267" t="str">
            <v>الرابعة</v>
          </cell>
          <cell r="S267" t="str">
            <v>الرابعة</v>
          </cell>
          <cell r="U267" t="str">
            <v>الرابعة</v>
          </cell>
        </row>
        <row r="268">
          <cell r="A268">
            <v>802991</v>
          </cell>
          <cell r="B268" t="str">
            <v>عدنان المحمد</v>
          </cell>
          <cell r="C268" t="str">
            <v>الأولى</v>
          </cell>
          <cell r="E268" t="str">
            <v>الأولى</v>
          </cell>
          <cell r="G268" t="str">
            <v>الأولى</v>
          </cell>
          <cell r="H268">
            <v>366</v>
          </cell>
          <cell r="I268" t="str">
            <v>الأولى</v>
          </cell>
          <cell r="J268" t="str">
            <v>مبرر</v>
          </cell>
          <cell r="K268" t="str">
            <v>الأولى</v>
          </cell>
          <cell r="M268" t="str">
            <v>الأولى</v>
          </cell>
          <cell r="O268" t="str">
            <v>الأولى</v>
          </cell>
          <cell r="Q268" t="str">
            <v>الأولى</v>
          </cell>
          <cell r="S268" t="str">
            <v>الأولى</v>
          </cell>
          <cell r="U268" t="str">
            <v>الأولى</v>
          </cell>
        </row>
        <row r="269">
          <cell r="A269">
            <v>802996</v>
          </cell>
          <cell r="B269" t="str">
            <v>عدنان عدي</v>
          </cell>
          <cell r="C269" t="str">
            <v>الأولى</v>
          </cell>
          <cell r="E269" t="str">
            <v>الأولى</v>
          </cell>
          <cell r="G269" t="str">
            <v>الأولى</v>
          </cell>
          <cell r="I269" t="str">
            <v>الأولى</v>
          </cell>
          <cell r="J269" t="str">
            <v>مبرر</v>
          </cell>
          <cell r="K269" t="str">
            <v>الأولى</v>
          </cell>
          <cell r="M269" t="str">
            <v>الأولى</v>
          </cell>
          <cell r="O269" t="str">
            <v>الأولى</v>
          </cell>
          <cell r="Q269" t="str">
            <v>الأولى</v>
          </cell>
          <cell r="S269" t="str">
            <v>الأولى</v>
          </cell>
          <cell r="U269" t="str">
            <v>الأولى</v>
          </cell>
        </row>
        <row r="270">
          <cell r="A270">
            <v>802999</v>
          </cell>
          <cell r="B270" t="str">
            <v>عروه القصير</v>
          </cell>
          <cell r="C270" t="str">
            <v>الثالثة</v>
          </cell>
          <cell r="E270" t="str">
            <v>الثالثة</v>
          </cell>
          <cell r="G270" t="str">
            <v>الثالثة</v>
          </cell>
          <cell r="H270">
            <v>723</v>
          </cell>
          <cell r="I270" t="str">
            <v>الثالثة</v>
          </cell>
          <cell r="J270" t="str">
            <v>مبرر</v>
          </cell>
          <cell r="K270" t="str">
            <v>الثالثة</v>
          </cell>
          <cell r="M270" t="str">
            <v>الثالثة</v>
          </cell>
          <cell r="O270" t="str">
            <v>الثالثة</v>
          </cell>
          <cell r="Q270" t="str">
            <v>الثالثة</v>
          </cell>
          <cell r="R270">
            <v>6167</v>
          </cell>
          <cell r="S270" t="str">
            <v>الثالثة</v>
          </cell>
          <cell r="U270" t="str">
            <v>الثالثة</v>
          </cell>
        </row>
        <row r="271">
          <cell r="A271">
            <v>803014</v>
          </cell>
          <cell r="B271" t="str">
            <v>علاء الدين عزوز</v>
          </cell>
          <cell r="C271" t="str">
            <v>الثالثة</v>
          </cell>
          <cell r="E271" t="str">
            <v>الثالثة</v>
          </cell>
          <cell r="G271" t="str">
            <v>الثالثة</v>
          </cell>
          <cell r="I271" t="str">
            <v>الثالثة</v>
          </cell>
          <cell r="J271" t="str">
            <v>مبرر</v>
          </cell>
          <cell r="K271" t="str">
            <v>الثالثة</v>
          </cell>
          <cell r="M271" t="str">
            <v>الثالثة</v>
          </cell>
          <cell r="O271" t="str">
            <v>الثالثة</v>
          </cell>
          <cell r="Q271" t="str">
            <v>الثالثة</v>
          </cell>
          <cell r="S271" t="str">
            <v>الثالثة</v>
          </cell>
          <cell r="U271" t="str">
            <v>الثالثة</v>
          </cell>
        </row>
        <row r="272">
          <cell r="A272">
            <v>803016</v>
          </cell>
          <cell r="B272" t="str">
            <v>علاء العابد</v>
          </cell>
          <cell r="C272" t="str">
            <v>الثالثة</v>
          </cell>
          <cell r="E272" t="str">
            <v>الثالثة</v>
          </cell>
          <cell r="G272" t="str">
            <v>الرابعة حديث</v>
          </cell>
          <cell r="I272" t="str">
            <v>الرابعة</v>
          </cell>
          <cell r="K272" t="str">
            <v>الرابعة</v>
          </cell>
          <cell r="M272" t="str">
            <v>الرابعة</v>
          </cell>
          <cell r="O272" t="str">
            <v>الرابعة</v>
          </cell>
          <cell r="Q272" t="str">
            <v>الرابعة</v>
          </cell>
          <cell r="S272" t="str">
            <v>الرابعة</v>
          </cell>
          <cell r="U272" t="str">
            <v>الرابعة</v>
          </cell>
        </row>
        <row r="273">
          <cell r="A273">
            <v>803049</v>
          </cell>
          <cell r="B273" t="str">
            <v>علي نور الدين</v>
          </cell>
          <cell r="C273" t="str">
            <v>الثالثة حديث</v>
          </cell>
          <cell r="E273" t="str">
            <v>الثالثة</v>
          </cell>
          <cell r="G273" t="str">
            <v>الثالثة</v>
          </cell>
          <cell r="I273" t="str">
            <v>الثالثة</v>
          </cell>
          <cell r="J273" t="str">
            <v>مبرر</v>
          </cell>
          <cell r="K273" t="str">
            <v>الثالثة</v>
          </cell>
          <cell r="M273" t="str">
            <v>الثالثة</v>
          </cell>
          <cell r="O273" t="str">
            <v>الثالثة</v>
          </cell>
          <cell r="Q273" t="str">
            <v>الثالثة</v>
          </cell>
          <cell r="S273" t="str">
            <v>الثالثة</v>
          </cell>
          <cell r="U273" t="str">
            <v>الثالثة</v>
          </cell>
        </row>
        <row r="274">
          <cell r="A274">
            <v>803057</v>
          </cell>
          <cell r="B274" t="str">
            <v>عمار عثمان</v>
          </cell>
          <cell r="C274" t="str">
            <v>الثانية</v>
          </cell>
          <cell r="E274" t="str">
            <v>الثانية</v>
          </cell>
          <cell r="G274" t="str">
            <v>الثانية</v>
          </cell>
          <cell r="I274" t="str">
            <v>الثانية</v>
          </cell>
          <cell r="J274" t="str">
            <v>مبرر</v>
          </cell>
          <cell r="K274" t="str">
            <v>الثانية</v>
          </cell>
          <cell r="M274" t="str">
            <v>الثانية</v>
          </cell>
          <cell r="O274" t="str">
            <v>الثانية</v>
          </cell>
          <cell r="Q274" t="str">
            <v>الثانية</v>
          </cell>
          <cell r="S274" t="str">
            <v>الثانية</v>
          </cell>
          <cell r="U274" t="str">
            <v>الثانية</v>
          </cell>
        </row>
        <row r="275">
          <cell r="A275">
            <v>803079</v>
          </cell>
          <cell r="B275" t="str">
            <v>غدير البري</v>
          </cell>
          <cell r="C275" t="str">
            <v>الأولى</v>
          </cell>
          <cell r="E275" t="str">
            <v>الأولى</v>
          </cell>
          <cell r="G275" t="str">
            <v>الأولى</v>
          </cell>
          <cell r="I275" t="str">
            <v>الأولى</v>
          </cell>
          <cell r="J275" t="str">
            <v>مبرر</v>
          </cell>
          <cell r="K275" t="str">
            <v>الأولى</v>
          </cell>
          <cell r="M275" t="str">
            <v>الأولى</v>
          </cell>
          <cell r="O275" t="str">
            <v>الأولى</v>
          </cell>
          <cell r="P275">
            <v>767</v>
          </cell>
          <cell r="Q275" t="str">
            <v>الأولى</v>
          </cell>
          <cell r="S275" t="str">
            <v>الأولى</v>
          </cell>
          <cell r="U275" t="str">
            <v>الأولى</v>
          </cell>
        </row>
        <row r="276">
          <cell r="A276">
            <v>803088</v>
          </cell>
          <cell r="B276" t="str">
            <v>فاتن الشيبه</v>
          </cell>
          <cell r="C276" t="str">
            <v>الأولى</v>
          </cell>
          <cell r="E276" t="str">
            <v>الأولى</v>
          </cell>
          <cell r="G276" t="str">
            <v>الثانية حديث</v>
          </cell>
          <cell r="I276" t="str">
            <v>الثانية</v>
          </cell>
          <cell r="K276" t="str">
            <v>الثانية</v>
          </cell>
          <cell r="M276" t="str">
            <v>الثانية</v>
          </cell>
          <cell r="O276" t="str">
            <v>الثانية</v>
          </cell>
          <cell r="Q276" t="str">
            <v>الثانية</v>
          </cell>
          <cell r="S276" t="str">
            <v>الثانية</v>
          </cell>
          <cell r="T276">
            <v>569</v>
          </cell>
          <cell r="U276" t="str">
            <v>الثانية</v>
          </cell>
        </row>
        <row r="277">
          <cell r="A277">
            <v>803100</v>
          </cell>
          <cell r="B277" t="str">
            <v xml:space="preserve">فاطمة عبد الخالق </v>
          </cell>
          <cell r="C277" t="str">
            <v>الثانية</v>
          </cell>
          <cell r="E277" t="str">
            <v>الثالثة حديث</v>
          </cell>
          <cell r="G277" t="str">
            <v>الثالثة</v>
          </cell>
          <cell r="I277" t="str">
            <v>الثالثة</v>
          </cell>
          <cell r="K277" t="str">
            <v>الثالثة</v>
          </cell>
          <cell r="M277" t="str">
            <v>الثالثة</v>
          </cell>
          <cell r="O277" t="str">
            <v>الثالثة</v>
          </cell>
          <cell r="Q277" t="str">
            <v>الثالثة</v>
          </cell>
          <cell r="S277" t="str">
            <v>الثالثة</v>
          </cell>
          <cell r="U277" t="str">
            <v>الثالثة</v>
          </cell>
        </row>
        <row r="278">
          <cell r="A278">
            <v>803102</v>
          </cell>
          <cell r="B278" t="str">
            <v>فاطمه مراد</v>
          </cell>
          <cell r="C278" t="str">
            <v>الأولى</v>
          </cell>
          <cell r="E278" t="str">
            <v>الأولى</v>
          </cell>
          <cell r="G278" t="str">
            <v>الأولى</v>
          </cell>
          <cell r="I278" t="str">
            <v>الأولى</v>
          </cell>
          <cell r="J278" t="str">
            <v>مبرر</v>
          </cell>
          <cell r="K278" t="str">
            <v>الأولى</v>
          </cell>
          <cell r="M278" t="str">
            <v>الأولى</v>
          </cell>
          <cell r="O278" t="str">
            <v>الأولى</v>
          </cell>
          <cell r="Q278" t="str">
            <v>الأولى</v>
          </cell>
          <cell r="S278" t="str">
            <v>الأولى</v>
          </cell>
          <cell r="U278" t="str">
            <v>الأولى</v>
          </cell>
        </row>
        <row r="279">
          <cell r="A279">
            <v>803137</v>
          </cell>
          <cell r="B279" t="str">
            <v>لبنى العمله</v>
          </cell>
          <cell r="C279" t="str">
            <v>الأولى</v>
          </cell>
          <cell r="E279" t="str">
            <v>الأولى</v>
          </cell>
          <cell r="G279" t="str">
            <v>الأولى</v>
          </cell>
          <cell r="I279" t="str">
            <v>الأولى</v>
          </cell>
          <cell r="K279" t="str">
            <v>الأولى</v>
          </cell>
          <cell r="M279" t="str">
            <v>الأولى</v>
          </cell>
          <cell r="O279" t="str">
            <v>الأولى</v>
          </cell>
          <cell r="Q279" t="str">
            <v>الأولى</v>
          </cell>
          <cell r="S279" t="str">
            <v>الأولى</v>
          </cell>
          <cell r="U279" t="str">
            <v>الأولى</v>
          </cell>
        </row>
        <row r="280">
          <cell r="A280">
            <v>803144</v>
          </cell>
          <cell r="B280" t="str">
            <v>لين المارديني</v>
          </cell>
          <cell r="C280" t="str">
            <v>الرابعة حديث</v>
          </cell>
          <cell r="D280">
            <v>210</v>
          </cell>
          <cell r="E280" t="str">
            <v>الرابعة</v>
          </cell>
          <cell r="G280" t="str">
            <v>الرابعة</v>
          </cell>
          <cell r="I280" t="str">
            <v>الرابعة</v>
          </cell>
          <cell r="K280" t="str">
            <v>الرابعة</v>
          </cell>
          <cell r="M280" t="str">
            <v>الرابعة</v>
          </cell>
          <cell r="O280" t="str">
            <v>الرابعة</v>
          </cell>
          <cell r="Q280" t="str">
            <v>الرابعة</v>
          </cell>
          <cell r="S280" t="str">
            <v>الرابعة</v>
          </cell>
          <cell r="T280">
            <v>441</v>
          </cell>
          <cell r="U280" t="str">
            <v>الرابعة</v>
          </cell>
        </row>
        <row r="281">
          <cell r="A281">
            <v>803153</v>
          </cell>
          <cell r="B281" t="str">
            <v xml:space="preserve">مؤيد دغمش </v>
          </cell>
          <cell r="C281" t="str">
            <v>الثالثة</v>
          </cell>
          <cell r="E281" t="str">
            <v>الثالثة</v>
          </cell>
          <cell r="G281" t="str">
            <v>الثالثة</v>
          </cell>
          <cell r="H281">
            <v>357</v>
          </cell>
          <cell r="I281" t="str">
            <v>الثالثة</v>
          </cell>
          <cell r="J281" t="str">
            <v>مبرر</v>
          </cell>
          <cell r="K281" t="str">
            <v>الثالثة</v>
          </cell>
          <cell r="L281">
            <v>881</v>
          </cell>
          <cell r="M281" t="str">
            <v>الثالثة</v>
          </cell>
          <cell r="N281">
            <v>2533</v>
          </cell>
          <cell r="O281" t="str">
            <v>الثالثة</v>
          </cell>
          <cell r="Q281" t="str">
            <v>الثالثة</v>
          </cell>
          <cell r="S281" t="str">
            <v>الثالثة</v>
          </cell>
          <cell r="U281" t="str">
            <v>الثالثة</v>
          </cell>
        </row>
        <row r="282">
          <cell r="A282">
            <v>803155</v>
          </cell>
          <cell r="B282" t="str">
            <v xml:space="preserve">مؤيد عزيزية </v>
          </cell>
          <cell r="C282" t="str">
            <v>الثالثة</v>
          </cell>
          <cell r="E282" t="str">
            <v>الثالثة</v>
          </cell>
          <cell r="G282" t="str">
            <v>الرابعة حديث</v>
          </cell>
          <cell r="I282" t="str">
            <v>الرابعة</v>
          </cell>
          <cell r="K282" t="str">
            <v>الرابعة</v>
          </cell>
          <cell r="L282">
            <v>489</v>
          </cell>
          <cell r="M282" t="str">
            <v>الرابعة</v>
          </cell>
          <cell r="N282">
            <v>2450</v>
          </cell>
          <cell r="O282" t="str">
            <v>الرابعة</v>
          </cell>
          <cell r="P282">
            <v>222</v>
          </cell>
          <cell r="Q282" t="str">
            <v>الرابعة</v>
          </cell>
          <cell r="S282" t="str">
            <v>الرابعة</v>
          </cell>
          <cell r="U282" t="str">
            <v>الرابعة</v>
          </cell>
        </row>
        <row r="283">
          <cell r="A283">
            <v>803158</v>
          </cell>
          <cell r="B283" t="str">
            <v>مازن العبدالله</v>
          </cell>
          <cell r="C283" t="str">
            <v>الرابعة</v>
          </cell>
          <cell r="E283" t="str">
            <v>الرابعة</v>
          </cell>
          <cell r="G283" t="str">
            <v>الرابعة</v>
          </cell>
          <cell r="H283">
            <v>4068</v>
          </cell>
          <cell r="I283" t="str">
            <v>الرابعة</v>
          </cell>
          <cell r="J283" t="str">
            <v>مبرر</v>
          </cell>
          <cell r="K283" t="str">
            <v>الرابعة</v>
          </cell>
          <cell r="M283" t="str">
            <v>الرابعة</v>
          </cell>
          <cell r="O283" t="str">
            <v>الرابعة</v>
          </cell>
          <cell r="Q283" t="str">
            <v>الرابعة</v>
          </cell>
          <cell r="S283" t="str">
            <v>الرابعة</v>
          </cell>
          <cell r="U283" t="str">
            <v>الرابعة</v>
          </cell>
        </row>
        <row r="284">
          <cell r="A284">
            <v>803183</v>
          </cell>
          <cell r="B284" t="str">
            <v>محمد البردان</v>
          </cell>
          <cell r="C284" t="str">
            <v>الثانية</v>
          </cell>
          <cell r="E284" t="str">
            <v>الثانية</v>
          </cell>
          <cell r="G284" t="str">
            <v>الثانية</v>
          </cell>
          <cell r="I284" t="str">
            <v>الثانية</v>
          </cell>
          <cell r="J284" t="str">
            <v>مبرر</v>
          </cell>
          <cell r="K284" t="str">
            <v>الثانية</v>
          </cell>
          <cell r="M284" t="str">
            <v>الثانية</v>
          </cell>
          <cell r="O284" t="str">
            <v>الثانية</v>
          </cell>
          <cell r="Q284" t="str">
            <v>الثانية</v>
          </cell>
          <cell r="S284" t="str">
            <v>الثانية</v>
          </cell>
          <cell r="U284" t="str">
            <v>الثانية</v>
          </cell>
        </row>
        <row r="285">
          <cell r="A285">
            <v>803197</v>
          </cell>
          <cell r="B285" t="str">
            <v xml:space="preserve">محمد الشيخ </v>
          </cell>
          <cell r="C285" t="str">
            <v>الأولى</v>
          </cell>
          <cell r="E285" t="str">
            <v>الأولى</v>
          </cell>
          <cell r="G285" t="str">
            <v>الأولى</v>
          </cell>
          <cell r="I285" t="str">
            <v>الأولى</v>
          </cell>
          <cell r="K285" t="str">
            <v>الأولى</v>
          </cell>
          <cell r="L285" t="str">
            <v>قرار مجلس تعليم مفتوح رقم /266 تاريخ 24/6/2021</v>
          </cell>
          <cell r="M285" t="str">
            <v>الأولى</v>
          </cell>
          <cell r="O285" t="str">
            <v>الثانية حديث</v>
          </cell>
          <cell r="Q285" t="str">
            <v>الثانية</v>
          </cell>
          <cell r="S285" t="str">
            <v>الثانية</v>
          </cell>
          <cell r="U285" t="str">
            <v>الثانية</v>
          </cell>
        </row>
        <row r="286">
          <cell r="A286">
            <v>803212</v>
          </cell>
          <cell r="B286" t="str">
            <v>محمد اويس كيفو</v>
          </cell>
          <cell r="C286" t="str">
            <v>الثالثة</v>
          </cell>
          <cell r="E286" t="str">
            <v>الرابعة حديث</v>
          </cell>
          <cell r="G286" t="str">
            <v>الرابعة</v>
          </cell>
          <cell r="I286" t="str">
            <v>الرابعة</v>
          </cell>
          <cell r="K286" t="str">
            <v>الرابعة</v>
          </cell>
          <cell r="M286" t="str">
            <v>الرابعة</v>
          </cell>
          <cell r="O286" t="str">
            <v>الرابعة</v>
          </cell>
          <cell r="P286">
            <v>470</v>
          </cell>
          <cell r="Q286" t="str">
            <v>الرابعة</v>
          </cell>
          <cell r="R286">
            <v>3018</v>
          </cell>
          <cell r="S286" t="str">
            <v>الرابعة</v>
          </cell>
          <cell r="T286">
            <v>662</v>
          </cell>
          <cell r="U286" t="str">
            <v>الرابعة</v>
          </cell>
        </row>
        <row r="287">
          <cell r="A287">
            <v>803215</v>
          </cell>
          <cell r="B287" t="str">
            <v>محمد أيمن شيخ الأرض</v>
          </cell>
          <cell r="C287" t="str">
            <v>الثانية</v>
          </cell>
          <cell r="E287" t="str">
            <v>الثانية</v>
          </cell>
          <cell r="G287" t="str">
            <v>الثانية</v>
          </cell>
          <cell r="I287" t="str">
            <v>الثانية</v>
          </cell>
          <cell r="K287" t="str">
            <v>الثانية</v>
          </cell>
          <cell r="M287" t="str">
            <v>الثالثة حديث</v>
          </cell>
          <cell r="O287" t="str">
            <v>الثالثة</v>
          </cell>
          <cell r="Q287" t="str">
            <v>الثالثة</v>
          </cell>
          <cell r="S287" t="str">
            <v>الرابعة حديث</v>
          </cell>
          <cell r="U287" t="str">
            <v>الرابعة</v>
          </cell>
        </row>
        <row r="288">
          <cell r="A288">
            <v>803230</v>
          </cell>
          <cell r="B288" t="str">
            <v>محمد حامد</v>
          </cell>
          <cell r="C288" t="str">
            <v>الأولى</v>
          </cell>
          <cell r="E288" t="str">
            <v>الأولى</v>
          </cell>
          <cell r="G288" t="str">
            <v>الأولى</v>
          </cell>
          <cell r="I288" t="str">
            <v>الأولى</v>
          </cell>
          <cell r="J288" t="str">
            <v>مبرر</v>
          </cell>
          <cell r="K288" t="str">
            <v>الأولى</v>
          </cell>
          <cell r="M288" t="str">
            <v>الأولى</v>
          </cell>
          <cell r="O288" t="str">
            <v>الأولى</v>
          </cell>
          <cell r="Q288" t="str">
            <v>الأولى</v>
          </cell>
          <cell r="S288" t="str">
            <v>الأولى</v>
          </cell>
          <cell r="U288" t="str">
            <v>الأولى</v>
          </cell>
        </row>
        <row r="289">
          <cell r="A289">
            <v>803233</v>
          </cell>
          <cell r="B289" t="str">
            <v>محمد حسام الضبع</v>
          </cell>
          <cell r="C289" t="str">
            <v>الأولى</v>
          </cell>
          <cell r="E289" t="str">
            <v>الأولى</v>
          </cell>
          <cell r="G289" t="str">
            <v>الأولى</v>
          </cell>
          <cell r="I289" t="str">
            <v>الثانية حديث</v>
          </cell>
          <cell r="K289" t="str">
            <v>الثانية</v>
          </cell>
          <cell r="M289" t="str">
            <v>الثانية</v>
          </cell>
          <cell r="O289" t="str">
            <v>الثانية</v>
          </cell>
          <cell r="Q289" t="str">
            <v>الثانية</v>
          </cell>
          <cell r="S289" t="str">
            <v>الثانية</v>
          </cell>
          <cell r="T289">
            <v>468</v>
          </cell>
          <cell r="U289" t="str">
            <v>الثانية</v>
          </cell>
        </row>
        <row r="290">
          <cell r="A290">
            <v>803280</v>
          </cell>
          <cell r="B290" t="str">
            <v>محمد عبد الر حمن</v>
          </cell>
          <cell r="C290" t="str">
            <v>الثانية</v>
          </cell>
          <cell r="E290" t="str">
            <v>الثانية</v>
          </cell>
          <cell r="G290" t="str">
            <v>الثانية</v>
          </cell>
          <cell r="I290" t="str">
            <v>الثانية</v>
          </cell>
          <cell r="J290" t="str">
            <v>مبرر</v>
          </cell>
          <cell r="K290" t="str">
            <v>الثانية</v>
          </cell>
          <cell r="M290" t="str">
            <v>الثانية</v>
          </cell>
          <cell r="O290" t="str">
            <v>الثانية</v>
          </cell>
          <cell r="Q290" t="str">
            <v>الثانية</v>
          </cell>
          <cell r="S290" t="str">
            <v>الثانية</v>
          </cell>
          <cell r="U290" t="str">
            <v>الثانية</v>
          </cell>
        </row>
        <row r="291">
          <cell r="A291">
            <v>803283</v>
          </cell>
          <cell r="B291" t="str">
            <v>محمد عبدو</v>
          </cell>
          <cell r="C291" t="str">
            <v>الثانية</v>
          </cell>
          <cell r="E291" t="str">
            <v>الثانية</v>
          </cell>
          <cell r="G291" t="str">
            <v>الثانية</v>
          </cell>
          <cell r="I291" t="str">
            <v>الثالثة حديث</v>
          </cell>
          <cell r="K291" t="str">
            <v>الثالثة</v>
          </cell>
          <cell r="M291" t="str">
            <v>الثالثة</v>
          </cell>
          <cell r="O291" t="str">
            <v>الثالثة</v>
          </cell>
          <cell r="P291">
            <v>809</v>
          </cell>
          <cell r="Q291" t="str">
            <v>الثالثة</v>
          </cell>
          <cell r="S291" t="str">
            <v>الثالثة</v>
          </cell>
          <cell r="U291" t="str">
            <v>الثالثة</v>
          </cell>
        </row>
        <row r="292">
          <cell r="A292">
            <v>803284</v>
          </cell>
          <cell r="B292" t="str">
            <v>محمد عجلوني</v>
          </cell>
          <cell r="C292" t="str">
            <v>الثانية</v>
          </cell>
          <cell r="E292" t="str">
            <v>الثانية</v>
          </cell>
          <cell r="G292" t="str">
            <v>الثانية</v>
          </cell>
          <cell r="I292" t="str">
            <v>الثانية</v>
          </cell>
          <cell r="J292" t="str">
            <v>مبرر</v>
          </cell>
          <cell r="K292" t="str">
            <v>الثانية</v>
          </cell>
          <cell r="M292" t="str">
            <v>الثانية</v>
          </cell>
          <cell r="O292" t="str">
            <v>الثانية</v>
          </cell>
          <cell r="Q292" t="str">
            <v>الثانية</v>
          </cell>
          <cell r="S292" t="str">
            <v>الثانية</v>
          </cell>
          <cell r="U292" t="str">
            <v>الثانية</v>
          </cell>
        </row>
        <row r="293">
          <cell r="A293">
            <v>803319</v>
          </cell>
          <cell r="B293" t="str">
            <v>محمد مأمون الصواف</v>
          </cell>
          <cell r="C293" t="str">
            <v>الثانية</v>
          </cell>
          <cell r="E293" t="str">
            <v>الثانية</v>
          </cell>
          <cell r="G293" t="str">
            <v>الثانية</v>
          </cell>
          <cell r="I293" t="str">
            <v>الثانية</v>
          </cell>
          <cell r="J293" t="str">
            <v>مبرر</v>
          </cell>
          <cell r="K293" t="str">
            <v>الثانية</v>
          </cell>
          <cell r="M293" t="str">
            <v>الثانية</v>
          </cell>
          <cell r="O293" t="str">
            <v>الثانية</v>
          </cell>
          <cell r="Q293" t="str">
            <v>الثانية</v>
          </cell>
          <cell r="S293" t="str">
            <v>الثانية</v>
          </cell>
          <cell r="U293" t="str">
            <v>الثانية</v>
          </cell>
        </row>
        <row r="294">
          <cell r="A294">
            <v>803320</v>
          </cell>
          <cell r="B294" t="str">
            <v>محمد مجد رحيمة</v>
          </cell>
          <cell r="C294" t="str">
            <v>الأولى</v>
          </cell>
          <cell r="E294" t="str">
            <v>الأولى</v>
          </cell>
          <cell r="G294" t="str">
            <v>الأولى</v>
          </cell>
          <cell r="I294" t="str">
            <v>الأولى</v>
          </cell>
          <cell r="J294" t="str">
            <v>مبرر</v>
          </cell>
          <cell r="K294" t="str">
            <v>الأولى</v>
          </cell>
          <cell r="M294" t="str">
            <v>الأولى</v>
          </cell>
          <cell r="O294" t="str">
            <v>الأولى</v>
          </cell>
          <cell r="Q294" t="str">
            <v>الأولى</v>
          </cell>
          <cell r="S294" t="str">
            <v>الأولى</v>
          </cell>
          <cell r="U294" t="str">
            <v>الأولى</v>
          </cell>
        </row>
        <row r="295">
          <cell r="A295">
            <v>803327</v>
          </cell>
          <cell r="B295" t="str">
            <v>محمد مرعي</v>
          </cell>
          <cell r="C295" t="str">
            <v>الثالثة</v>
          </cell>
          <cell r="E295" t="str">
            <v>الرابعة حديث</v>
          </cell>
          <cell r="G295" t="str">
            <v>الرابعة</v>
          </cell>
          <cell r="I295" t="str">
            <v>الرابعة</v>
          </cell>
          <cell r="J295" t="str">
            <v>مبرر</v>
          </cell>
          <cell r="K295" t="str">
            <v>الرابعة</v>
          </cell>
          <cell r="M295" t="str">
            <v>الرابعة</v>
          </cell>
          <cell r="O295" t="str">
            <v>الرابعة</v>
          </cell>
          <cell r="Q295" t="str">
            <v>الرابعة</v>
          </cell>
          <cell r="S295" t="str">
            <v>الرابعة</v>
          </cell>
          <cell r="U295" t="str">
            <v>الرابعة</v>
          </cell>
        </row>
        <row r="296">
          <cell r="A296">
            <v>803336</v>
          </cell>
          <cell r="B296" t="str">
            <v>محمد موسى</v>
          </cell>
          <cell r="C296" t="str">
            <v>الثانية</v>
          </cell>
          <cell r="E296" t="str">
            <v>الثانية</v>
          </cell>
          <cell r="G296" t="str">
            <v>الثانية</v>
          </cell>
          <cell r="I296" t="str">
            <v>الثانية</v>
          </cell>
          <cell r="J296" t="str">
            <v>مبرر</v>
          </cell>
          <cell r="K296" t="str">
            <v>الثانية</v>
          </cell>
          <cell r="M296" t="str">
            <v>الثانية</v>
          </cell>
          <cell r="O296" t="str">
            <v>الثانية</v>
          </cell>
          <cell r="Q296" t="str">
            <v>الثانية</v>
          </cell>
          <cell r="S296" t="str">
            <v>الثانية</v>
          </cell>
          <cell r="U296" t="str">
            <v>الثانية</v>
          </cell>
        </row>
        <row r="297">
          <cell r="A297">
            <v>803354</v>
          </cell>
          <cell r="B297" t="str">
            <v>محمد فراس الجبان</v>
          </cell>
          <cell r="C297" t="str">
            <v>الثانية</v>
          </cell>
          <cell r="E297" t="str">
            <v>الثانية</v>
          </cell>
          <cell r="F297">
            <v>1618</v>
          </cell>
          <cell r="G297" t="str">
            <v>الثانية</v>
          </cell>
          <cell r="I297" t="str">
            <v>الثانية</v>
          </cell>
          <cell r="K297" t="str">
            <v>الثانية</v>
          </cell>
          <cell r="M297" t="str">
            <v>الثانية</v>
          </cell>
          <cell r="O297" t="str">
            <v>الثانية</v>
          </cell>
          <cell r="P297">
            <v>269</v>
          </cell>
          <cell r="Q297" t="str">
            <v>الثانية</v>
          </cell>
          <cell r="R297">
            <v>3063</v>
          </cell>
          <cell r="S297" t="str">
            <v>الثانية</v>
          </cell>
          <cell r="U297" t="str">
            <v>الثالثة حديث</v>
          </cell>
        </row>
        <row r="298">
          <cell r="A298">
            <v>803372</v>
          </cell>
          <cell r="B298" t="str">
            <v>مروان نظام</v>
          </cell>
          <cell r="C298" t="str">
            <v>الأولى</v>
          </cell>
          <cell r="D298">
            <v>193</v>
          </cell>
          <cell r="E298" t="str">
            <v>الأولى</v>
          </cell>
          <cell r="G298" t="str">
            <v>الأولى</v>
          </cell>
          <cell r="I298" t="str">
            <v>الأولى</v>
          </cell>
          <cell r="J298" t="str">
            <v>مبرر</v>
          </cell>
          <cell r="K298" t="str">
            <v>الأولى</v>
          </cell>
          <cell r="M298" t="str">
            <v>الأولى</v>
          </cell>
          <cell r="O298" t="str">
            <v>الأولى</v>
          </cell>
          <cell r="Q298" t="str">
            <v>الأولى</v>
          </cell>
          <cell r="S298" t="str">
            <v>الأولى</v>
          </cell>
          <cell r="U298" t="str">
            <v>الأولى</v>
          </cell>
        </row>
        <row r="299">
          <cell r="A299">
            <v>803377</v>
          </cell>
          <cell r="B299" t="str">
            <v>مصطفى الاسعد</v>
          </cell>
          <cell r="C299" t="str">
            <v>الأولى</v>
          </cell>
          <cell r="E299" t="str">
            <v>الأولى</v>
          </cell>
          <cell r="G299" t="str">
            <v>الأولى</v>
          </cell>
          <cell r="I299" t="str">
            <v>الأولى</v>
          </cell>
          <cell r="K299" t="str">
            <v>الأولى</v>
          </cell>
          <cell r="M299" t="str">
            <v>الأولى</v>
          </cell>
          <cell r="O299" t="str">
            <v>الأولى</v>
          </cell>
          <cell r="Q299" t="str">
            <v>الأولى</v>
          </cell>
          <cell r="S299" t="str">
            <v>الأولى</v>
          </cell>
          <cell r="U299" t="str">
            <v>الأولى</v>
          </cell>
        </row>
        <row r="300">
          <cell r="A300">
            <v>803400</v>
          </cell>
          <cell r="B300" t="str">
            <v>منى عبد المجيد</v>
          </cell>
          <cell r="C300" t="str">
            <v>الثانية</v>
          </cell>
          <cell r="E300" t="str">
            <v>الثانية</v>
          </cell>
          <cell r="G300" t="str">
            <v>الثانية</v>
          </cell>
          <cell r="I300" t="str">
            <v>الثانية</v>
          </cell>
          <cell r="J300" t="str">
            <v>مبرر</v>
          </cell>
          <cell r="K300" t="str">
            <v>الثانية</v>
          </cell>
          <cell r="M300" t="str">
            <v>الثانية</v>
          </cell>
          <cell r="O300" t="str">
            <v>الثانية</v>
          </cell>
          <cell r="Q300" t="str">
            <v>الثانية</v>
          </cell>
          <cell r="S300" t="str">
            <v>الثانية</v>
          </cell>
          <cell r="U300" t="str">
            <v>الثانية</v>
          </cell>
        </row>
        <row r="301">
          <cell r="A301">
            <v>803409</v>
          </cell>
          <cell r="B301" t="str">
            <v>مهند حسن</v>
          </cell>
          <cell r="C301" t="str">
            <v>الثانية</v>
          </cell>
          <cell r="E301" t="str">
            <v>الثانية</v>
          </cell>
          <cell r="I301" t="str">
            <v>الثانية</v>
          </cell>
          <cell r="J301" t="str">
            <v>مبرر</v>
          </cell>
          <cell r="K301" t="str">
            <v>الثانية</v>
          </cell>
          <cell r="M301" t="str">
            <v>الثانية</v>
          </cell>
          <cell r="O301" t="str">
            <v>الثانية</v>
          </cell>
          <cell r="Q301" t="str">
            <v>الثانية</v>
          </cell>
          <cell r="S301" t="str">
            <v>الثانية</v>
          </cell>
          <cell r="U301" t="str">
            <v>الثانية</v>
          </cell>
        </row>
        <row r="302">
          <cell r="A302">
            <v>803446</v>
          </cell>
          <cell r="B302" t="str">
            <v>نور السيوفي</v>
          </cell>
          <cell r="C302" t="str">
            <v>الأولى</v>
          </cell>
          <cell r="E302" t="str">
            <v>الأولى</v>
          </cell>
          <cell r="G302" t="str">
            <v>الأولى</v>
          </cell>
          <cell r="I302" t="str">
            <v>الأولى</v>
          </cell>
          <cell r="K302" t="str">
            <v>الأولى</v>
          </cell>
          <cell r="M302" t="str">
            <v>الأولى</v>
          </cell>
          <cell r="O302" t="str">
            <v>الأولى</v>
          </cell>
          <cell r="Q302" t="str">
            <v>الأولى</v>
          </cell>
          <cell r="S302" t="str">
            <v>الأولى</v>
          </cell>
          <cell r="U302" t="str">
            <v>الأولى</v>
          </cell>
        </row>
        <row r="303">
          <cell r="A303">
            <v>803447</v>
          </cell>
          <cell r="B303" t="str">
            <v>نور النحاس</v>
          </cell>
          <cell r="C303" t="str">
            <v>الثالثة</v>
          </cell>
          <cell r="D303">
            <v>3802</v>
          </cell>
          <cell r="E303" t="str">
            <v>الثالثة</v>
          </cell>
          <cell r="F303">
            <v>1650</v>
          </cell>
          <cell r="G303" t="str">
            <v>الثالثة</v>
          </cell>
          <cell r="I303" t="str">
            <v>الثالثة</v>
          </cell>
          <cell r="J303" t="str">
            <v>مبرر</v>
          </cell>
          <cell r="K303" t="str">
            <v>الثالثة</v>
          </cell>
          <cell r="M303" t="str">
            <v>الثالثة</v>
          </cell>
          <cell r="O303" t="str">
            <v>الثالثة</v>
          </cell>
          <cell r="Q303" t="str">
            <v>الثالثة</v>
          </cell>
          <cell r="S303" t="str">
            <v>الثالثة</v>
          </cell>
          <cell r="U303" t="str">
            <v>الثالثة</v>
          </cell>
        </row>
        <row r="304">
          <cell r="A304">
            <v>803462</v>
          </cell>
          <cell r="B304" t="str">
            <v>هبه ابو فوده</v>
          </cell>
          <cell r="C304" t="str">
            <v>الأولى</v>
          </cell>
          <cell r="E304" t="str">
            <v>الأولى</v>
          </cell>
          <cell r="G304" t="str">
            <v>الأولى</v>
          </cell>
          <cell r="I304" t="str">
            <v>الأولى</v>
          </cell>
          <cell r="J304" t="str">
            <v>مبرر</v>
          </cell>
          <cell r="K304" t="str">
            <v>الأولى</v>
          </cell>
          <cell r="M304" t="str">
            <v>الأولى</v>
          </cell>
          <cell r="O304" t="str">
            <v>الأولى</v>
          </cell>
          <cell r="Q304" t="str">
            <v>الأولى</v>
          </cell>
          <cell r="S304" t="str">
            <v>الأولى</v>
          </cell>
          <cell r="U304" t="str">
            <v>الأولى</v>
          </cell>
        </row>
        <row r="305">
          <cell r="A305">
            <v>803463</v>
          </cell>
          <cell r="B305" t="str">
            <v>هبه التكريتي</v>
          </cell>
          <cell r="C305" t="str">
            <v>الثانية</v>
          </cell>
          <cell r="E305" t="str">
            <v>الثانية</v>
          </cell>
          <cell r="G305" t="str">
            <v>الثالثة حديث</v>
          </cell>
          <cell r="I305" t="str">
            <v>الثالثة</v>
          </cell>
          <cell r="K305" t="str">
            <v>الثالثة</v>
          </cell>
          <cell r="M305" t="str">
            <v>الثالثة</v>
          </cell>
          <cell r="O305" t="str">
            <v>الثالثة</v>
          </cell>
          <cell r="Q305" t="str">
            <v>الثالثة</v>
          </cell>
          <cell r="S305" t="str">
            <v>الثالثة</v>
          </cell>
          <cell r="U305" t="str">
            <v>الثالثة</v>
          </cell>
        </row>
        <row r="306">
          <cell r="A306">
            <v>803465</v>
          </cell>
          <cell r="B306" t="str">
            <v xml:space="preserve">هبه دياب </v>
          </cell>
          <cell r="C306" t="str">
            <v>الثالثة حديث</v>
          </cell>
          <cell r="E306" t="str">
            <v>الثالثة</v>
          </cell>
          <cell r="G306" t="str">
            <v>الثالثة</v>
          </cell>
          <cell r="I306" t="str">
            <v>الثالثة</v>
          </cell>
          <cell r="K306" t="str">
            <v>الرابعة حديث</v>
          </cell>
          <cell r="M306" t="str">
            <v>الرابعة</v>
          </cell>
          <cell r="O306" t="str">
            <v>الثالثة</v>
          </cell>
          <cell r="Q306" t="str">
            <v>الرابعة حديث</v>
          </cell>
          <cell r="S306" t="str">
            <v>الرابعة</v>
          </cell>
          <cell r="U306" t="str">
            <v>الرابعة</v>
          </cell>
        </row>
        <row r="307">
          <cell r="A307">
            <v>803475</v>
          </cell>
          <cell r="B307" t="str">
            <v>هلا الطويبي</v>
          </cell>
          <cell r="C307" t="str">
            <v>الأولى</v>
          </cell>
          <cell r="E307" t="str">
            <v>الأولى</v>
          </cell>
          <cell r="G307" t="str">
            <v>الأولى</v>
          </cell>
          <cell r="I307" t="str">
            <v>الأولى</v>
          </cell>
          <cell r="J307" t="str">
            <v>مبرر</v>
          </cell>
          <cell r="K307" t="str">
            <v>الأولى</v>
          </cell>
          <cell r="M307" t="str">
            <v>الأولى</v>
          </cell>
          <cell r="O307" t="str">
            <v>الأولى</v>
          </cell>
          <cell r="Q307" t="str">
            <v>الأولى</v>
          </cell>
          <cell r="S307" t="str">
            <v>الأولى</v>
          </cell>
          <cell r="U307" t="str">
            <v>الأولى</v>
          </cell>
        </row>
        <row r="308">
          <cell r="A308">
            <v>803481</v>
          </cell>
          <cell r="B308" t="str">
            <v>هندرين حسن</v>
          </cell>
          <cell r="C308" t="str">
            <v>الثانية</v>
          </cell>
          <cell r="E308" t="str">
            <v>الثانية</v>
          </cell>
          <cell r="G308" t="str">
            <v>الثانية</v>
          </cell>
          <cell r="I308" t="str">
            <v>الثانية</v>
          </cell>
          <cell r="J308" t="str">
            <v>مبرر</v>
          </cell>
          <cell r="K308" t="str">
            <v>الثانية</v>
          </cell>
          <cell r="M308" t="str">
            <v>الثانية</v>
          </cell>
          <cell r="O308" t="str">
            <v>الثانية</v>
          </cell>
          <cell r="Q308" t="str">
            <v>الثانية</v>
          </cell>
          <cell r="S308" t="str">
            <v>الثانية</v>
          </cell>
          <cell r="U308" t="str">
            <v>الثانية</v>
          </cell>
        </row>
        <row r="309">
          <cell r="A309">
            <v>803489</v>
          </cell>
          <cell r="B309" t="str">
            <v>وائل ثابت</v>
          </cell>
          <cell r="C309" t="str">
            <v>الرابعة</v>
          </cell>
          <cell r="E309" t="str">
            <v>الرابعة</v>
          </cell>
          <cell r="I309" t="str">
            <v>الرابعة</v>
          </cell>
          <cell r="J309">
            <v>1426</v>
          </cell>
          <cell r="K309" t="str">
            <v>الرابعة</v>
          </cell>
          <cell r="M309" t="str">
            <v>الرابعة</v>
          </cell>
          <cell r="O309" t="str">
            <v>الرابعة</v>
          </cell>
          <cell r="Q309" t="str">
            <v>الرابعة</v>
          </cell>
          <cell r="S309" t="str">
            <v>الرابعة</v>
          </cell>
          <cell r="U309" t="str">
            <v>الرابعة</v>
          </cell>
        </row>
        <row r="310">
          <cell r="A310">
            <v>803491</v>
          </cell>
          <cell r="B310" t="str">
            <v>وائل والي</v>
          </cell>
          <cell r="C310" t="str">
            <v>الأولى</v>
          </cell>
          <cell r="E310" t="str">
            <v>الأولى</v>
          </cell>
          <cell r="G310" t="str">
            <v>الأولى</v>
          </cell>
          <cell r="I310" t="str">
            <v>الأولى</v>
          </cell>
          <cell r="J310" t="str">
            <v>مبرر</v>
          </cell>
          <cell r="K310" t="str">
            <v>الأولى</v>
          </cell>
          <cell r="M310" t="str">
            <v>الأولى</v>
          </cell>
          <cell r="O310" t="str">
            <v>الأولى</v>
          </cell>
          <cell r="Q310" t="str">
            <v>الأولى</v>
          </cell>
          <cell r="S310" t="str">
            <v>الأولى</v>
          </cell>
          <cell r="U310" t="str">
            <v>الأولى</v>
          </cell>
        </row>
        <row r="311">
          <cell r="A311">
            <v>803511</v>
          </cell>
          <cell r="B311" t="str">
            <v>ياسر ابو اذان</v>
          </cell>
          <cell r="C311" t="str">
            <v>الثالثة</v>
          </cell>
          <cell r="E311" t="str">
            <v>الثالثة</v>
          </cell>
          <cell r="G311" t="str">
            <v>الثالثة</v>
          </cell>
          <cell r="I311" t="str">
            <v>الثالثة</v>
          </cell>
          <cell r="J311" t="str">
            <v>مبرر</v>
          </cell>
          <cell r="K311" t="str">
            <v>الثالثة</v>
          </cell>
          <cell r="M311" t="str">
            <v>الثالثة</v>
          </cell>
          <cell r="O311" t="str">
            <v>الثالثة</v>
          </cell>
          <cell r="Q311" t="str">
            <v>الثالثة</v>
          </cell>
          <cell r="S311" t="str">
            <v>الثالثة</v>
          </cell>
          <cell r="U311" t="str">
            <v>الثالثة</v>
          </cell>
        </row>
        <row r="312">
          <cell r="A312">
            <v>803518</v>
          </cell>
          <cell r="B312" t="str">
            <v>ياسمين قره جو لي</v>
          </cell>
          <cell r="C312" t="str">
            <v>الثانية</v>
          </cell>
          <cell r="E312" t="str">
            <v>الثانية</v>
          </cell>
          <cell r="G312" t="str">
            <v>الثانية</v>
          </cell>
          <cell r="I312" t="str">
            <v>الثانية</v>
          </cell>
          <cell r="J312" t="str">
            <v>مبرر</v>
          </cell>
          <cell r="K312" t="str">
            <v>الثانية</v>
          </cell>
          <cell r="M312" t="str">
            <v>الثانية</v>
          </cell>
          <cell r="O312" t="str">
            <v>الثانية</v>
          </cell>
          <cell r="Q312" t="str">
            <v>الثانية</v>
          </cell>
          <cell r="S312" t="str">
            <v>الثانية</v>
          </cell>
          <cell r="U312" t="str">
            <v>الثانية</v>
          </cell>
        </row>
        <row r="313">
          <cell r="A313">
            <v>803524</v>
          </cell>
          <cell r="B313" t="str">
            <v>يزن الكيالي</v>
          </cell>
          <cell r="C313" t="str">
            <v>الثانية</v>
          </cell>
          <cell r="E313" t="str">
            <v>الثالثة حديث</v>
          </cell>
          <cell r="G313" t="str">
            <v>الثالثة</v>
          </cell>
          <cell r="I313" t="str">
            <v>الثالثة</v>
          </cell>
          <cell r="J313" t="str">
            <v>مبرر</v>
          </cell>
          <cell r="K313" t="str">
            <v>الثالثة</v>
          </cell>
          <cell r="M313" t="str">
            <v>الثالثة</v>
          </cell>
          <cell r="O313" t="str">
            <v>الثالثة</v>
          </cell>
          <cell r="Q313" t="str">
            <v>الثالثة</v>
          </cell>
          <cell r="S313" t="str">
            <v>الثالثة</v>
          </cell>
          <cell r="U313" t="str">
            <v>الثالثة</v>
          </cell>
        </row>
        <row r="314">
          <cell r="A314">
            <v>803530</v>
          </cell>
          <cell r="B314" t="str">
            <v>يزن صالح</v>
          </cell>
          <cell r="C314" t="str">
            <v>الثانية</v>
          </cell>
          <cell r="E314" t="str">
            <v>الثانية</v>
          </cell>
          <cell r="G314" t="str">
            <v>الثانية</v>
          </cell>
          <cell r="I314" t="str">
            <v>الثانية</v>
          </cell>
          <cell r="K314" t="str">
            <v>الثالثة حديث</v>
          </cell>
          <cell r="M314" t="str">
            <v>الثالثة</v>
          </cell>
          <cell r="O314" t="str">
            <v>الثالثة</v>
          </cell>
          <cell r="Q314" t="str">
            <v>الثالثة</v>
          </cell>
          <cell r="S314" t="str">
            <v>الرابعة حديث</v>
          </cell>
          <cell r="U314" t="str">
            <v>الرابعة</v>
          </cell>
        </row>
        <row r="315">
          <cell r="A315">
            <v>803534</v>
          </cell>
          <cell r="B315" t="str">
            <v>يسرى اللحام</v>
          </cell>
          <cell r="C315" t="str">
            <v>الثالثة حديث</v>
          </cell>
          <cell r="E315" t="str">
            <v>الثالثة</v>
          </cell>
          <cell r="G315" t="str">
            <v>الثالثة</v>
          </cell>
          <cell r="I315" t="str">
            <v>الثالثة</v>
          </cell>
          <cell r="K315" t="str">
            <v>الرابعة حديث</v>
          </cell>
          <cell r="M315" t="str">
            <v>الرابعة</v>
          </cell>
          <cell r="O315" t="str">
            <v>الرابعة</v>
          </cell>
          <cell r="Q315" t="str">
            <v>الرابعة</v>
          </cell>
          <cell r="S315" t="str">
            <v>الرابعة</v>
          </cell>
          <cell r="U315" t="str">
            <v>الرابعة</v>
          </cell>
        </row>
        <row r="316">
          <cell r="A316">
            <v>803536</v>
          </cell>
          <cell r="B316" t="str">
            <v>يمان حجازي</v>
          </cell>
          <cell r="C316" t="str">
            <v>الثالثة</v>
          </cell>
          <cell r="E316" t="str">
            <v>الثالثة</v>
          </cell>
          <cell r="G316" t="str">
            <v>الثالثة</v>
          </cell>
          <cell r="I316" t="str">
            <v>الثالثة</v>
          </cell>
          <cell r="J316" t="str">
            <v>مبرر</v>
          </cell>
          <cell r="K316" t="str">
            <v>الثالثة</v>
          </cell>
          <cell r="M316" t="str">
            <v>الثالثة</v>
          </cell>
          <cell r="O316" t="str">
            <v>الثالثة</v>
          </cell>
          <cell r="Q316" t="str">
            <v>الثالثة</v>
          </cell>
          <cell r="S316" t="str">
            <v>الثالثة</v>
          </cell>
          <cell r="U316" t="str">
            <v>الثالثة</v>
          </cell>
        </row>
        <row r="317">
          <cell r="A317">
            <v>803560</v>
          </cell>
          <cell r="B317" t="str">
            <v>منار الباش</v>
          </cell>
          <cell r="C317" t="str">
            <v>الثالثة</v>
          </cell>
          <cell r="D317">
            <v>3614</v>
          </cell>
          <cell r="E317" t="str">
            <v>الثالثة</v>
          </cell>
          <cell r="G317" t="str">
            <v>الثالثة</v>
          </cell>
          <cell r="I317" t="str">
            <v>الثالثة</v>
          </cell>
          <cell r="J317" t="str">
            <v>مبرر</v>
          </cell>
          <cell r="K317" t="str">
            <v>الثالثة</v>
          </cell>
          <cell r="M317" t="str">
            <v>الثالثة</v>
          </cell>
          <cell r="O317" t="str">
            <v>الثالثة</v>
          </cell>
          <cell r="P317">
            <v>732</v>
          </cell>
          <cell r="Q317" t="str">
            <v>الثالثة</v>
          </cell>
          <cell r="R317">
            <v>5016</v>
          </cell>
          <cell r="S317" t="str">
            <v>الثالثة</v>
          </cell>
          <cell r="U317" t="str">
            <v>الثالثة</v>
          </cell>
        </row>
        <row r="318">
          <cell r="A318">
            <v>803575</v>
          </cell>
          <cell r="B318" t="str">
            <v>سيطان ابو عاصي</v>
          </cell>
          <cell r="C318" t="str">
            <v>الثانية</v>
          </cell>
          <cell r="E318" t="str">
            <v>الثانية</v>
          </cell>
          <cell r="G318" t="str">
            <v>الثانية</v>
          </cell>
          <cell r="I318" t="str">
            <v>الثانية</v>
          </cell>
          <cell r="J318" t="str">
            <v>مبرر</v>
          </cell>
          <cell r="K318" t="str">
            <v>الثانية</v>
          </cell>
          <cell r="M318" t="str">
            <v>الثانية</v>
          </cell>
          <cell r="O318" t="str">
            <v>الثانية</v>
          </cell>
          <cell r="Q318" t="str">
            <v>الثانية</v>
          </cell>
          <cell r="S318" t="str">
            <v>الثانية</v>
          </cell>
          <cell r="U318" t="str">
            <v>الثانية</v>
          </cell>
        </row>
        <row r="319">
          <cell r="A319">
            <v>803577</v>
          </cell>
          <cell r="B319" t="str">
            <v xml:space="preserve">علي مراد </v>
          </cell>
          <cell r="C319" t="str">
            <v>الأولى</v>
          </cell>
          <cell r="E319" t="str">
            <v>الأولى</v>
          </cell>
          <cell r="G319" t="str">
            <v>الأولى</v>
          </cell>
          <cell r="I319" t="str">
            <v>الأولى</v>
          </cell>
          <cell r="J319" t="str">
            <v>مبرر</v>
          </cell>
          <cell r="K319" t="str">
            <v>الأولى</v>
          </cell>
          <cell r="M319" t="str">
            <v>الأولى</v>
          </cell>
          <cell r="O319" t="str">
            <v>الأولى</v>
          </cell>
          <cell r="Q319" t="str">
            <v>الأولى</v>
          </cell>
          <cell r="S319" t="str">
            <v>الأولى</v>
          </cell>
          <cell r="U319" t="str">
            <v>الأولى</v>
          </cell>
        </row>
        <row r="320">
          <cell r="A320">
            <v>803580</v>
          </cell>
          <cell r="B320" t="str">
            <v xml:space="preserve">ياسمين العلاوي </v>
          </cell>
          <cell r="C320" t="str">
            <v>الأولى</v>
          </cell>
          <cell r="E320" t="str">
            <v>الأولى</v>
          </cell>
          <cell r="G320" t="str">
            <v>الأولى</v>
          </cell>
          <cell r="I320" t="str">
            <v>الثانية حديث</v>
          </cell>
          <cell r="K320" t="str">
            <v>الثانية</v>
          </cell>
          <cell r="M320" t="str">
            <v>الثانية</v>
          </cell>
          <cell r="O320" t="str">
            <v>الثانية</v>
          </cell>
          <cell r="Q320" t="str">
            <v>الثانية</v>
          </cell>
          <cell r="S320" t="str">
            <v>الثالثة حديث</v>
          </cell>
          <cell r="U320" t="str">
            <v>الثالثة</v>
          </cell>
        </row>
        <row r="321">
          <cell r="A321">
            <v>803587</v>
          </cell>
          <cell r="B321" t="str">
            <v xml:space="preserve">سامر حسن </v>
          </cell>
          <cell r="C321" t="str">
            <v>الرابعة</v>
          </cell>
          <cell r="E321" t="str">
            <v>الرابعة</v>
          </cell>
          <cell r="G321" t="str">
            <v>الرابعة</v>
          </cell>
          <cell r="I321" t="str">
            <v>الرابعة</v>
          </cell>
          <cell r="K321" t="str">
            <v>الرابعة</v>
          </cell>
          <cell r="M321" t="str">
            <v>الرابعة</v>
          </cell>
          <cell r="O321" t="str">
            <v>الرابعة</v>
          </cell>
          <cell r="Q321" t="str">
            <v>الرابعة</v>
          </cell>
          <cell r="S321" t="str">
            <v>الرابعة</v>
          </cell>
          <cell r="U321" t="str">
            <v>الرابعة</v>
          </cell>
        </row>
        <row r="322">
          <cell r="A322">
            <v>803596</v>
          </cell>
          <cell r="B322" t="str">
            <v>ابراهيم صالح</v>
          </cell>
          <cell r="C322" t="str">
            <v>الأولى</v>
          </cell>
          <cell r="E322" t="str">
            <v>الأولى</v>
          </cell>
          <cell r="G322" t="str">
            <v>الأولى</v>
          </cell>
          <cell r="I322" t="str">
            <v>الأولى</v>
          </cell>
          <cell r="K322" t="str">
            <v>الثانية حديث</v>
          </cell>
          <cell r="M322" t="str">
            <v>الثانية</v>
          </cell>
          <cell r="O322" t="str">
            <v>الثانية</v>
          </cell>
          <cell r="Q322" t="str">
            <v>الثانية</v>
          </cell>
          <cell r="S322" t="str">
            <v>الثانية</v>
          </cell>
          <cell r="U322" t="str">
            <v>الثانية</v>
          </cell>
        </row>
        <row r="323">
          <cell r="A323">
            <v>803619</v>
          </cell>
          <cell r="B323" t="str">
            <v>احمد المطر</v>
          </cell>
          <cell r="C323" t="str">
            <v>الثانية</v>
          </cell>
          <cell r="E323" t="str">
            <v>الثانية</v>
          </cell>
          <cell r="G323" t="str">
            <v>الثانية</v>
          </cell>
          <cell r="I323" t="str">
            <v>الثانية</v>
          </cell>
          <cell r="J323" t="str">
            <v>مبرر</v>
          </cell>
          <cell r="K323" t="str">
            <v>الثانية</v>
          </cell>
          <cell r="M323" t="str">
            <v>الثانية</v>
          </cell>
          <cell r="O323" t="str">
            <v>الثانية</v>
          </cell>
          <cell r="Q323" t="str">
            <v>الثانية</v>
          </cell>
          <cell r="S323" t="str">
            <v>الثانية</v>
          </cell>
          <cell r="U323" t="str">
            <v>الثانية</v>
          </cell>
        </row>
        <row r="324">
          <cell r="A324">
            <v>803621</v>
          </cell>
          <cell r="B324" t="str">
            <v>أحمد الميداني</v>
          </cell>
          <cell r="C324" t="str">
            <v>الثانية</v>
          </cell>
          <cell r="E324" t="str">
            <v>الثانية</v>
          </cell>
          <cell r="F324">
            <v>1562</v>
          </cell>
          <cell r="G324" t="str">
            <v>الثانية</v>
          </cell>
          <cell r="I324" t="str">
            <v>الثانية</v>
          </cell>
          <cell r="J324" t="str">
            <v>مبرر</v>
          </cell>
          <cell r="K324" t="str">
            <v>الثانية</v>
          </cell>
          <cell r="M324" t="str">
            <v>الثانية</v>
          </cell>
          <cell r="O324" t="str">
            <v>الثانية</v>
          </cell>
          <cell r="Q324" t="str">
            <v>الثانية</v>
          </cell>
          <cell r="S324" t="str">
            <v>الثانية</v>
          </cell>
          <cell r="U324" t="str">
            <v>الثانية</v>
          </cell>
        </row>
        <row r="325">
          <cell r="A325">
            <v>803622</v>
          </cell>
          <cell r="B325" t="str">
            <v>احمد الميداني</v>
          </cell>
          <cell r="C325" t="str">
            <v>الثانية</v>
          </cell>
          <cell r="E325" t="str">
            <v>الثانية</v>
          </cell>
          <cell r="G325" t="str">
            <v>الثانية</v>
          </cell>
          <cell r="I325" t="str">
            <v>الثانية</v>
          </cell>
          <cell r="K325" t="str">
            <v>الثالثة حديث</v>
          </cell>
          <cell r="M325" t="str">
            <v>الثالثة</v>
          </cell>
          <cell r="O325" t="str">
            <v>الثالثة</v>
          </cell>
          <cell r="Q325" t="str">
            <v>الثالثة</v>
          </cell>
          <cell r="S325" t="str">
            <v>الثالثة</v>
          </cell>
          <cell r="U325" t="str">
            <v>الثالثة</v>
          </cell>
        </row>
        <row r="326">
          <cell r="A326">
            <v>803624</v>
          </cell>
          <cell r="B326" t="str">
            <v>احمد بدور</v>
          </cell>
          <cell r="C326" t="str">
            <v>الأولى</v>
          </cell>
          <cell r="E326" t="str">
            <v>الأولى</v>
          </cell>
          <cell r="G326" t="str">
            <v>الأولى</v>
          </cell>
          <cell r="I326" t="str">
            <v>الأولى</v>
          </cell>
          <cell r="J326" t="str">
            <v>مبرر</v>
          </cell>
          <cell r="K326" t="str">
            <v>الأولى</v>
          </cell>
          <cell r="M326" t="str">
            <v>الأولى</v>
          </cell>
          <cell r="O326" t="str">
            <v>الأولى</v>
          </cell>
          <cell r="Q326" t="str">
            <v>الأولى</v>
          </cell>
          <cell r="S326" t="str">
            <v>الأولى</v>
          </cell>
          <cell r="U326" t="str">
            <v>الأولى</v>
          </cell>
        </row>
        <row r="327">
          <cell r="A327">
            <v>803634</v>
          </cell>
          <cell r="B327" t="str">
            <v>احمد طلب</v>
          </cell>
          <cell r="C327" t="str">
            <v>الثالثة حديث</v>
          </cell>
          <cell r="E327" t="str">
            <v>الثالثة</v>
          </cell>
          <cell r="G327" t="str">
            <v>الثالثة</v>
          </cell>
          <cell r="I327" t="str">
            <v>الثالثة</v>
          </cell>
          <cell r="K327" t="str">
            <v>الثالثة</v>
          </cell>
          <cell r="M327" t="str">
            <v>الرابعة حديث</v>
          </cell>
          <cell r="O327" t="str">
            <v>الرابعة</v>
          </cell>
          <cell r="P327">
            <v>632</v>
          </cell>
          <cell r="Q327" t="str">
            <v>الرابعة</v>
          </cell>
          <cell r="S327" t="str">
            <v>الرابعة</v>
          </cell>
          <cell r="U327" t="str">
            <v>الرابعة</v>
          </cell>
        </row>
        <row r="328">
          <cell r="A328">
            <v>803636</v>
          </cell>
          <cell r="B328" t="str">
            <v>احمد عزيز</v>
          </cell>
          <cell r="C328" t="str">
            <v>الأولى</v>
          </cell>
          <cell r="E328" t="str">
            <v>الأولى</v>
          </cell>
          <cell r="G328" t="str">
            <v>الأولى</v>
          </cell>
          <cell r="I328" t="str">
            <v>الأولى</v>
          </cell>
          <cell r="J328" t="str">
            <v>مبرر</v>
          </cell>
          <cell r="K328" t="str">
            <v>الأولى</v>
          </cell>
          <cell r="M328" t="str">
            <v>الأولى</v>
          </cell>
          <cell r="O328" t="str">
            <v>الأولى</v>
          </cell>
          <cell r="Q328" t="str">
            <v>الأولى</v>
          </cell>
          <cell r="S328" t="str">
            <v>الأولى</v>
          </cell>
          <cell r="U328" t="str">
            <v>الأولى</v>
          </cell>
        </row>
        <row r="329">
          <cell r="A329">
            <v>803651</v>
          </cell>
          <cell r="B329" t="str">
            <v>اسامه القاضي</v>
          </cell>
          <cell r="C329" t="str">
            <v>الثالثة</v>
          </cell>
          <cell r="E329" t="str">
            <v>الثالثة</v>
          </cell>
          <cell r="G329" t="str">
            <v>الثالثة</v>
          </cell>
          <cell r="I329" t="str">
            <v>الثالثة</v>
          </cell>
          <cell r="J329" t="str">
            <v>مبرر</v>
          </cell>
          <cell r="K329" t="str">
            <v>الثالثة</v>
          </cell>
          <cell r="M329" t="str">
            <v>الثالثة</v>
          </cell>
          <cell r="O329" t="str">
            <v>الثالثة</v>
          </cell>
          <cell r="Q329" t="str">
            <v>الثالثة</v>
          </cell>
          <cell r="S329" t="str">
            <v>الثالثة</v>
          </cell>
          <cell r="U329" t="str">
            <v>الثالثة</v>
          </cell>
        </row>
        <row r="330">
          <cell r="A330">
            <v>803657</v>
          </cell>
          <cell r="B330" t="str">
            <v>اسماء رسلان</v>
          </cell>
          <cell r="C330" t="str">
            <v>الأولى</v>
          </cell>
          <cell r="E330" t="str">
            <v>الأولى</v>
          </cell>
          <cell r="G330" t="str">
            <v>الثانية حديث</v>
          </cell>
          <cell r="I330" t="str">
            <v>الثانية</v>
          </cell>
          <cell r="K330" t="str">
            <v>الثانية</v>
          </cell>
          <cell r="M330" t="str">
            <v>الثالثة حديث</v>
          </cell>
          <cell r="O330" t="str">
            <v>الثالثة</v>
          </cell>
          <cell r="Q330" t="str">
            <v>الثالثة</v>
          </cell>
          <cell r="S330" t="str">
            <v>الثالثة</v>
          </cell>
          <cell r="U330" t="str">
            <v>الرابعة حديث</v>
          </cell>
        </row>
        <row r="331">
          <cell r="A331">
            <v>803658</v>
          </cell>
          <cell r="B331" t="str">
            <v>اسماعيل الحلاق</v>
          </cell>
          <cell r="C331" t="str">
            <v>الأولى</v>
          </cell>
          <cell r="E331" t="str">
            <v>الأولى</v>
          </cell>
          <cell r="G331" t="str">
            <v>الأولى</v>
          </cell>
          <cell r="I331" t="str">
            <v>الأولى</v>
          </cell>
          <cell r="J331" t="str">
            <v>مبرر</v>
          </cell>
          <cell r="K331" t="str">
            <v>الأولى</v>
          </cell>
          <cell r="M331" t="str">
            <v>الأولى</v>
          </cell>
          <cell r="O331" t="str">
            <v>الأولى</v>
          </cell>
          <cell r="Q331" t="str">
            <v>الأولى</v>
          </cell>
          <cell r="S331" t="str">
            <v>الأولى</v>
          </cell>
          <cell r="U331" t="str">
            <v>الأولى</v>
          </cell>
        </row>
        <row r="332">
          <cell r="A332">
            <v>803671</v>
          </cell>
          <cell r="B332" t="str">
            <v>الاء سليم</v>
          </cell>
          <cell r="C332" t="str">
            <v>الأولى</v>
          </cell>
          <cell r="E332" t="str">
            <v>الأولى</v>
          </cell>
          <cell r="G332" t="str">
            <v>الأولى</v>
          </cell>
          <cell r="I332" t="str">
            <v>الأولى</v>
          </cell>
          <cell r="J332" t="str">
            <v>مبرر</v>
          </cell>
          <cell r="K332" t="str">
            <v>الأولى</v>
          </cell>
          <cell r="M332" t="str">
            <v>الأولى</v>
          </cell>
          <cell r="O332" t="str">
            <v>الأولى</v>
          </cell>
          <cell r="Q332" t="str">
            <v>الأولى</v>
          </cell>
          <cell r="S332" t="str">
            <v>الأولى</v>
          </cell>
          <cell r="U332" t="str">
            <v>الأولى</v>
          </cell>
        </row>
        <row r="333">
          <cell r="A333">
            <v>803672</v>
          </cell>
          <cell r="B333" t="str">
            <v>الاء غزال</v>
          </cell>
          <cell r="C333" t="str">
            <v>الأولى</v>
          </cell>
          <cell r="E333" t="str">
            <v>الأولى</v>
          </cell>
          <cell r="G333" t="str">
            <v>الأولى</v>
          </cell>
          <cell r="I333" t="str">
            <v>الأولى</v>
          </cell>
          <cell r="K333" t="str">
            <v>الثانية حديث</v>
          </cell>
          <cell r="M333" t="str">
            <v>الثانية</v>
          </cell>
          <cell r="O333" t="str">
            <v>الثانية</v>
          </cell>
          <cell r="Q333" t="str">
            <v>الثانية</v>
          </cell>
          <cell r="S333" t="str">
            <v>الثانية</v>
          </cell>
          <cell r="U333" t="str">
            <v>الثانية</v>
          </cell>
        </row>
        <row r="334">
          <cell r="A334">
            <v>803673</v>
          </cell>
          <cell r="B334" t="str">
            <v>الاء مصطفى</v>
          </cell>
          <cell r="C334" t="str">
            <v>الأولى</v>
          </cell>
          <cell r="E334" t="str">
            <v>الأولى</v>
          </cell>
          <cell r="G334" t="str">
            <v>الأولى</v>
          </cell>
          <cell r="I334" t="str">
            <v>الأولى</v>
          </cell>
          <cell r="J334" t="str">
            <v>مبرر</v>
          </cell>
          <cell r="K334" t="str">
            <v>الأولى</v>
          </cell>
          <cell r="M334" t="str">
            <v>الأولى</v>
          </cell>
          <cell r="O334" t="str">
            <v>الأولى</v>
          </cell>
          <cell r="Q334" t="str">
            <v>الأولى</v>
          </cell>
          <cell r="S334" t="str">
            <v>الأولى</v>
          </cell>
          <cell r="U334" t="str">
            <v>الأولى</v>
          </cell>
        </row>
        <row r="335">
          <cell r="A335">
            <v>803679</v>
          </cell>
          <cell r="B335" t="str">
            <v>الهام عرودكي</v>
          </cell>
          <cell r="C335" t="str">
            <v>الثانية</v>
          </cell>
          <cell r="E335" t="str">
            <v>الثانية</v>
          </cell>
          <cell r="G335" t="str">
            <v>الثانية</v>
          </cell>
          <cell r="I335" t="str">
            <v>الثانية</v>
          </cell>
          <cell r="J335" t="str">
            <v>مبرر</v>
          </cell>
          <cell r="K335" t="str">
            <v>الثانية</v>
          </cell>
          <cell r="M335" t="str">
            <v>الثانية</v>
          </cell>
          <cell r="O335" t="str">
            <v>الثانية</v>
          </cell>
          <cell r="Q335" t="str">
            <v>الثانية</v>
          </cell>
          <cell r="S335" t="str">
            <v>الثانية</v>
          </cell>
          <cell r="U335" t="str">
            <v>الثانية</v>
          </cell>
        </row>
        <row r="336">
          <cell r="A336">
            <v>803684</v>
          </cell>
          <cell r="B336" t="str">
            <v>امل سطاس</v>
          </cell>
          <cell r="C336" t="str">
            <v>الثانية</v>
          </cell>
          <cell r="E336" t="str">
            <v>الثانية</v>
          </cell>
          <cell r="G336" t="str">
            <v>الثانية</v>
          </cell>
          <cell r="I336" t="str">
            <v>الثانية</v>
          </cell>
          <cell r="J336" t="str">
            <v>مبرر</v>
          </cell>
          <cell r="K336" t="str">
            <v>الثانية</v>
          </cell>
          <cell r="M336" t="str">
            <v>الثانية</v>
          </cell>
          <cell r="O336" t="str">
            <v>الثانية</v>
          </cell>
          <cell r="Q336" t="str">
            <v>الثانية</v>
          </cell>
          <cell r="S336" t="str">
            <v>الثانية</v>
          </cell>
          <cell r="U336" t="str">
            <v>الثانية</v>
          </cell>
        </row>
        <row r="337">
          <cell r="A337">
            <v>803694</v>
          </cell>
          <cell r="B337" t="str">
            <v>اياد الجمل</v>
          </cell>
          <cell r="C337" t="str">
            <v>الأولى</v>
          </cell>
          <cell r="E337" t="str">
            <v>الأولى</v>
          </cell>
          <cell r="I337" t="str">
            <v>الأولى</v>
          </cell>
          <cell r="K337" t="str">
            <v>الأولى</v>
          </cell>
          <cell r="M337" t="str">
            <v>الأولى</v>
          </cell>
          <cell r="O337" t="str">
            <v>الأولى</v>
          </cell>
          <cell r="Q337" t="str">
            <v>الأولى</v>
          </cell>
          <cell r="S337" t="str">
            <v>الأولى</v>
          </cell>
          <cell r="U337" t="str">
            <v>الأولى</v>
          </cell>
        </row>
        <row r="338">
          <cell r="A338">
            <v>803695</v>
          </cell>
          <cell r="B338" t="str">
            <v>إياد العرجاوي</v>
          </cell>
          <cell r="C338" t="str">
            <v>الثالثة</v>
          </cell>
          <cell r="E338" t="str">
            <v>الثالثة</v>
          </cell>
          <cell r="G338" t="str">
            <v>الثالثة</v>
          </cell>
          <cell r="I338" t="str">
            <v>الثالثة</v>
          </cell>
          <cell r="J338">
            <v>1385</v>
          </cell>
          <cell r="K338" t="str">
            <v>الثالثة</v>
          </cell>
          <cell r="M338" t="str">
            <v>الثالثة</v>
          </cell>
          <cell r="O338" t="str">
            <v>الثالثة</v>
          </cell>
          <cell r="Q338" t="str">
            <v>الثالثة</v>
          </cell>
          <cell r="S338" t="str">
            <v>الثالثة</v>
          </cell>
          <cell r="U338" t="str">
            <v>الثالثة</v>
          </cell>
        </row>
        <row r="339">
          <cell r="A339">
            <v>803701</v>
          </cell>
          <cell r="B339" t="str">
            <v>ايمن ساميز</v>
          </cell>
          <cell r="C339" t="str">
            <v>الثانية</v>
          </cell>
          <cell r="D339">
            <v>5096</v>
          </cell>
          <cell r="E339" t="str">
            <v>الثانية</v>
          </cell>
          <cell r="G339" t="str">
            <v>الثانية</v>
          </cell>
          <cell r="H339">
            <v>4201</v>
          </cell>
          <cell r="I339" t="str">
            <v>الثانية</v>
          </cell>
          <cell r="J339" t="str">
            <v>مبرر</v>
          </cell>
          <cell r="K339" t="str">
            <v>الثانية</v>
          </cell>
          <cell r="M339" t="str">
            <v>الثانية</v>
          </cell>
          <cell r="O339" t="str">
            <v>الثانية</v>
          </cell>
          <cell r="Q339" t="str">
            <v>الثانية</v>
          </cell>
          <cell r="S339" t="str">
            <v>الثانية</v>
          </cell>
          <cell r="U339" t="str">
            <v>الثانية</v>
          </cell>
        </row>
        <row r="340">
          <cell r="A340">
            <v>803705</v>
          </cell>
          <cell r="B340" t="str">
            <v>ايهم خزعه</v>
          </cell>
          <cell r="C340" t="str">
            <v>الثانية</v>
          </cell>
          <cell r="E340" t="str">
            <v>الثانية</v>
          </cell>
          <cell r="J340" t="str">
            <v>مبرر</v>
          </cell>
          <cell r="M340" t="str">
            <v>الثانية</v>
          </cell>
          <cell r="O340" t="str">
            <v>الثانية</v>
          </cell>
          <cell r="Q340" t="str">
            <v>الثانية</v>
          </cell>
          <cell r="S340" t="str">
            <v>الثالثة حديث</v>
          </cell>
          <cell r="U340" t="str">
            <v>الثالثة</v>
          </cell>
        </row>
        <row r="341">
          <cell r="A341">
            <v>803706</v>
          </cell>
          <cell r="B341" t="str">
            <v>ايهم رزق</v>
          </cell>
          <cell r="C341" t="str">
            <v>الأولى</v>
          </cell>
          <cell r="E341" t="str">
            <v>الأولى</v>
          </cell>
          <cell r="G341" t="str">
            <v>الأولى</v>
          </cell>
          <cell r="I341" t="str">
            <v>الأولى</v>
          </cell>
          <cell r="J341" t="str">
            <v>مبرر</v>
          </cell>
          <cell r="K341" t="str">
            <v>الأولى</v>
          </cell>
          <cell r="M341" t="str">
            <v>الأولى</v>
          </cell>
          <cell r="O341" t="str">
            <v>الأولى</v>
          </cell>
          <cell r="Q341" t="str">
            <v>الأولى</v>
          </cell>
          <cell r="S341" t="str">
            <v>الأولى</v>
          </cell>
          <cell r="U341" t="str">
            <v>الأولى</v>
          </cell>
        </row>
        <row r="342">
          <cell r="A342">
            <v>803709</v>
          </cell>
          <cell r="B342" t="str">
            <v>آلاء البشاش</v>
          </cell>
          <cell r="C342" t="str">
            <v>الثانية</v>
          </cell>
          <cell r="E342" t="str">
            <v>الثانية</v>
          </cell>
          <cell r="G342" t="str">
            <v>الثانية</v>
          </cell>
          <cell r="I342" t="str">
            <v>الثانية</v>
          </cell>
          <cell r="K342" t="str">
            <v>الثالثة حديث</v>
          </cell>
          <cell r="M342" t="str">
            <v>الثالثة</v>
          </cell>
          <cell r="O342" t="str">
            <v>الثالثة</v>
          </cell>
          <cell r="Q342" t="str">
            <v>الثالثة</v>
          </cell>
          <cell r="S342" t="str">
            <v>الثالثة</v>
          </cell>
          <cell r="U342" t="str">
            <v>الثالثة</v>
          </cell>
        </row>
        <row r="343">
          <cell r="A343">
            <v>803719</v>
          </cell>
          <cell r="B343" t="str">
            <v>احمد الحموي</v>
          </cell>
          <cell r="C343" t="str">
            <v>الثانية</v>
          </cell>
          <cell r="E343" t="str">
            <v>الثالثة حديث</v>
          </cell>
          <cell r="G343" t="str">
            <v>الثالثة</v>
          </cell>
          <cell r="I343" t="str">
            <v>الثالثة</v>
          </cell>
          <cell r="J343" t="str">
            <v>مبرر</v>
          </cell>
          <cell r="K343" t="str">
            <v>الثالثة</v>
          </cell>
          <cell r="M343" t="str">
            <v>الثالثة</v>
          </cell>
          <cell r="O343" t="str">
            <v>الثالثة</v>
          </cell>
          <cell r="Q343" t="str">
            <v>الثالثة</v>
          </cell>
          <cell r="S343" t="str">
            <v>الثالثة</v>
          </cell>
          <cell r="U343" t="str">
            <v>الثالثة</v>
          </cell>
        </row>
        <row r="344">
          <cell r="A344">
            <v>803722</v>
          </cell>
          <cell r="B344" t="str">
            <v>أحمد الدوبه</v>
          </cell>
          <cell r="C344" t="str">
            <v>الرابعة</v>
          </cell>
          <cell r="E344" t="str">
            <v>الرابعة</v>
          </cell>
          <cell r="G344" t="str">
            <v>الرابعة</v>
          </cell>
          <cell r="I344" t="str">
            <v>الرابعة</v>
          </cell>
          <cell r="K344" t="str">
            <v>الرابعة</v>
          </cell>
          <cell r="M344" t="str">
            <v>الرابعة</v>
          </cell>
          <cell r="O344" t="str">
            <v>الرابعة</v>
          </cell>
          <cell r="Q344" t="str">
            <v>الرابعة</v>
          </cell>
          <cell r="R344">
            <v>5098</v>
          </cell>
          <cell r="S344" t="str">
            <v>الرابعة</v>
          </cell>
          <cell r="T344">
            <v>487</v>
          </cell>
          <cell r="U344" t="str">
            <v>الرابعة</v>
          </cell>
        </row>
        <row r="345">
          <cell r="A345">
            <v>803726</v>
          </cell>
          <cell r="B345" t="str">
            <v>احمد جهان</v>
          </cell>
          <cell r="C345" t="str">
            <v>الثالثة</v>
          </cell>
          <cell r="E345" t="str">
            <v>الرابعة حديث</v>
          </cell>
          <cell r="G345" t="str">
            <v>الرابعة</v>
          </cell>
          <cell r="I345" t="str">
            <v>الرابعة</v>
          </cell>
          <cell r="K345" t="str">
            <v>الرابعة</v>
          </cell>
          <cell r="M345" t="str">
            <v>الرابعة</v>
          </cell>
          <cell r="N345">
            <v>2576</v>
          </cell>
          <cell r="O345" t="str">
            <v>الرابعة</v>
          </cell>
          <cell r="P345">
            <v>471</v>
          </cell>
          <cell r="Q345" t="str">
            <v>الرابعة</v>
          </cell>
          <cell r="R345">
            <v>3019</v>
          </cell>
          <cell r="S345" t="str">
            <v>الرابعة</v>
          </cell>
          <cell r="T345">
            <v>661</v>
          </cell>
          <cell r="U345" t="str">
            <v>الرابعة</v>
          </cell>
        </row>
        <row r="346">
          <cell r="A346">
            <v>803738</v>
          </cell>
          <cell r="B346" t="str">
            <v>أدهم بوسماعيل</v>
          </cell>
          <cell r="C346" t="str">
            <v>الرابعة</v>
          </cell>
          <cell r="E346" t="str">
            <v>الرابعة</v>
          </cell>
          <cell r="G346" t="str">
            <v>الرابعة</v>
          </cell>
          <cell r="I346" t="str">
            <v>الرابعة</v>
          </cell>
          <cell r="J346" t="str">
            <v>مبرر</v>
          </cell>
          <cell r="K346" t="str">
            <v>الرابعة</v>
          </cell>
          <cell r="M346" t="str">
            <v>الرابعة</v>
          </cell>
          <cell r="O346" t="str">
            <v>الرابعة</v>
          </cell>
          <cell r="Q346" t="str">
            <v>الرابعة</v>
          </cell>
          <cell r="S346" t="str">
            <v>الرابعة</v>
          </cell>
          <cell r="U346" t="str">
            <v>الرابعة</v>
          </cell>
        </row>
        <row r="347">
          <cell r="A347">
            <v>803742</v>
          </cell>
          <cell r="B347" t="str">
            <v>امجد القربي</v>
          </cell>
          <cell r="C347" t="str">
            <v>الثالثة</v>
          </cell>
          <cell r="E347" t="str">
            <v>الثالثة</v>
          </cell>
          <cell r="G347" t="str">
            <v>الرابعة حديث</v>
          </cell>
          <cell r="I347" t="str">
            <v>الرابعة</v>
          </cell>
          <cell r="K347" t="str">
            <v>الرابعة</v>
          </cell>
          <cell r="L347">
            <v>591</v>
          </cell>
          <cell r="M347" t="str">
            <v>الرابعة</v>
          </cell>
          <cell r="O347" t="str">
            <v>الرابعة</v>
          </cell>
          <cell r="P347">
            <v>369</v>
          </cell>
          <cell r="Q347" t="str">
            <v>الرابعة</v>
          </cell>
          <cell r="S347" t="str">
            <v>الرابعة</v>
          </cell>
          <cell r="T347">
            <v>8</v>
          </cell>
          <cell r="U347" t="str">
            <v>الرابعة</v>
          </cell>
        </row>
        <row r="348">
          <cell r="A348">
            <v>803750</v>
          </cell>
          <cell r="B348" t="str">
            <v>انس رمضان</v>
          </cell>
          <cell r="C348" t="str">
            <v>الثانية</v>
          </cell>
          <cell r="E348" t="str">
            <v>الثانية</v>
          </cell>
          <cell r="G348" t="str">
            <v>الثانية</v>
          </cell>
          <cell r="I348" t="str">
            <v>الثالثة حديث</v>
          </cell>
          <cell r="K348" t="str">
            <v>الثالثة</v>
          </cell>
          <cell r="M348" t="str">
            <v>الثالثة</v>
          </cell>
          <cell r="O348" t="str">
            <v>الرابعة حديث</v>
          </cell>
          <cell r="Q348" t="str">
            <v>الرابعة</v>
          </cell>
          <cell r="S348" t="str">
            <v>الرابعة</v>
          </cell>
          <cell r="U348" t="str">
            <v>الرابعة</v>
          </cell>
        </row>
        <row r="349">
          <cell r="A349">
            <v>803752</v>
          </cell>
          <cell r="B349" t="str">
            <v>أيمن صبح</v>
          </cell>
          <cell r="C349" t="str">
            <v>الأولى</v>
          </cell>
          <cell r="E349" t="str">
            <v>الأولى</v>
          </cell>
          <cell r="G349" t="str">
            <v>الأولى</v>
          </cell>
          <cell r="I349" t="str">
            <v>الأولى</v>
          </cell>
          <cell r="K349" t="str">
            <v>الأولى</v>
          </cell>
          <cell r="L349">
            <v>764</v>
          </cell>
          <cell r="M349" t="str">
            <v>الأولى</v>
          </cell>
          <cell r="N349">
            <v>2519</v>
          </cell>
          <cell r="O349" t="str">
            <v>الأولى</v>
          </cell>
          <cell r="P349">
            <v>518</v>
          </cell>
          <cell r="Q349" t="str">
            <v>الأولى</v>
          </cell>
          <cell r="S349" t="str">
            <v>الأولى</v>
          </cell>
          <cell r="U349" t="str">
            <v>الأولى</v>
          </cell>
        </row>
        <row r="350">
          <cell r="A350">
            <v>803783</v>
          </cell>
          <cell r="B350" t="str">
            <v>بشار صهيون</v>
          </cell>
          <cell r="C350" t="str">
            <v>الثانية</v>
          </cell>
          <cell r="E350" t="str">
            <v>الثانية</v>
          </cell>
          <cell r="G350" t="str">
            <v>الثانية</v>
          </cell>
          <cell r="I350" t="str">
            <v>الثانية</v>
          </cell>
          <cell r="J350" t="str">
            <v>مبرر</v>
          </cell>
          <cell r="K350" t="str">
            <v>الثانية</v>
          </cell>
          <cell r="M350" t="str">
            <v>الثانية</v>
          </cell>
          <cell r="O350" t="str">
            <v>الثانية</v>
          </cell>
          <cell r="Q350" t="str">
            <v>الثانية</v>
          </cell>
          <cell r="S350" t="str">
            <v>الثانية</v>
          </cell>
          <cell r="U350" t="str">
            <v>الثانية</v>
          </cell>
        </row>
        <row r="351">
          <cell r="A351">
            <v>803789</v>
          </cell>
          <cell r="B351" t="str">
            <v>بلال الخشة</v>
          </cell>
          <cell r="C351" t="str">
            <v>الثانية</v>
          </cell>
          <cell r="E351" t="str">
            <v>الثانية</v>
          </cell>
          <cell r="G351" t="str">
            <v>الثانية</v>
          </cell>
          <cell r="I351" t="str">
            <v>الثانية</v>
          </cell>
          <cell r="J351" t="str">
            <v>مبرر</v>
          </cell>
          <cell r="K351" t="str">
            <v>الثانية</v>
          </cell>
          <cell r="M351" t="str">
            <v>الثانية</v>
          </cell>
          <cell r="O351" t="str">
            <v>الثانية</v>
          </cell>
          <cell r="Q351" t="str">
            <v>الثانية</v>
          </cell>
          <cell r="S351" t="str">
            <v>الثانية</v>
          </cell>
          <cell r="U351" t="str">
            <v>الثانية</v>
          </cell>
        </row>
        <row r="352">
          <cell r="A352">
            <v>803820</v>
          </cell>
          <cell r="B352" t="str">
            <v>حذيفة جعارة</v>
          </cell>
          <cell r="C352" t="str">
            <v>الرابعة</v>
          </cell>
          <cell r="E352" t="str">
            <v>الرابعة</v>
          </cell>
          <cell r="G352" t="str">
            <v>الرابعة</v>
          </cell>
          <cell r="I352" t="str">
            <v>الرابعة</v>
          </cell>
          <cell r="J352" t="str">
            <v>مبرر</v>
          </cell>
          <cell r="K352" t="str">
            <v>الرابعة</v>
          </cell>
          <cell r="M352" t="str">
            <v>الرابعة</v>
          </cell>
          <cell r="O352" t="str">
            <v>الرابعة</v>
          </cell>
          <cell r="Q352" t="str">
            <v>الرابعة</v>
          </cell>
          <cell r="S352" t="str">
            <v>الرابعة</v>
          </cell>
          <cell r="U352" t="str">
            <v>الرابعة</v>
          </cell>
        </row>
        <row r="353">
          <cell r="A353">
            <v>803833</v>
          </cell>
          <cell r="B353" t="str">
            <v>حسان الصليبي</v>
          </cell>
          <cell r="C353" t="str">
            <v>الثانية</v>
          </cell>
          <cell r="E353" t="str">
            <v>الثالثة حديث</v>
          </cell>
          <cell r="G353" t="str">
            <v>الثالثة</v>
          </cell>
          <cell r="I353" t="str">
            <v>الثالثة</v>
          </cell>
          <cell r="J353" t="str">
            <v>مبرر</v>
          </cell>
          <cell r="K353" t="str">
            <v>الثالثة</v>
          </cell>
          <cell r="M353" t="str">
            <v>الثالثة</v>
          </cell>
          <cell r="N353">
            <v>2511</v>
          </cell>
          <cell r="O353" t="str">
            <v>الثالثة</v>
          </cell>
          <cell r="P353">
            <v>613</v>
          </cell>
          <cell r="Q353" t="str">
            <v>الثالثة</v>
          </cell>
          <cell r="R353">
            <v>4095</v>
          </cell>
          <cell r="S353" t="str">
            <v>الثالثة</v>
          </cell>
          <cell r="U353" t="str">
            <v>الثالثة</v>
          </cell>
        </row>
        <row r="354">
          <cell r="A354">
            <v>803834</v>
          </cell>
          <cell r="B354" t="str">
            <v>حسان عبد الكريم</v>
          </cell>
          <cell r="C354" t="str">
            <v>الرابعة حديث</v>
          </cell>
          <cell r="E354" t="str">
            <v>الرابعة</v>
          </cell>
          <cell r="G354" t="str">
            <v>الرابعة</v>
          </cell>
          <cell r="I354" t="str">
            <v>الرابعة</v>
          </cell>
          <cell r="K354" t="str">
            <v>الرابعة</v>
          </cell>
          <cell r="M354" t="str">
            <v>الرابعة</v>
          </cell>
          <cell r="O354" t="str">
            <v>الرابعة</v>
          </cell>
          <cell r="Q354" t="str">
            <v>الرابعة</v>
          </cell>
          <cell r="S354" t="str">
            <v>الرابعة</v>
          </cell>
          <cell r="U354" t="str">
            <v>الرابعة</v>
          </cell>
        </row>
        <row r="355">
          <cell r="A355">
            <v>803838</v>
          </cell>
          <cell r="B355" t="str">
            <v>حسن العال</v>
          </cell>
          <cell r="C355" t="str">
            <v>الثالثة</v>
          </cell>
          <cell r="E355" t="str">
            <v>الرابعة حديث</v>
          </cell>
          <cell r="G355" t="str">
            <v>الرابعة</v>
          </cell>
          <cell r="I355" t="str">
            <v>الرابعة</v>
          </cell>
          <cell r="K355" t="str">
            <v>الرابعة</v>
          </cell>
          <cell r="L355" t="str">
            <v>حرمان دورتين امتحانيتين اعتباراً من ف1 20/21</v>
          </cell>
          <cell r="M355" t="str">
            <v>الرابعة</v>
          </cell>
          <cell r="O355" t="str">
            <v>الرابعة</v>
          </cell>
          <cell r="P355">
            <v>248</v>
          </cell>
          <cell r="Q355" t="str">
            <v>الرابعة</v>
          </cell>
          <cell r="S355" t="str">
            <v>الرابعة</v>
          </cell>
          <cell r="U355" t="str">
            <v>الرابعة</v>
          </cell>
        </row>
        <row r="356">
          <cell r="A356">
            <v>803842</v>
          </cell>
          <cell r="B356" t="str">
            <v>حسن زهوه</v>
          </cell>
          <cell r="C356" t="str">
            <v>الأولى</v>
          </cell>
          <cell r="E356" t="str">
            <v>الأولى</v>
          </cell>
          <cell r="G356" t="str">
            <v>الأولى</v>
          </cell>
          <cell r="I356" t="str">
            <v>الأولى</v>
          </cell>
          <cell r="J356" t="str">
            <v>مبرر</v>
          </cell>
          <cell r="K356" t="str">
            <v>الأولى</v>
          </cell>
          <cell r="M356" t="str">
            <v>الأولى</v>
          </cell>
          <cell r="O356" t="str">
            <v>الأولى</v>
          </cell>
          <cell r="Q356" t="str">
            <v>الأولى</v>
          </cell>
          <cell r="S356" t="str">
            <v>الأولى</v>
          </cell>
          <cell r="U356" t="str">
            <v>الأولى</v>
          </cell>
        </row>
        <row r="357">
          <cell r="A357">
            <v>803854</v>
          </cell>
          <cell r="B357" t="str">
            <v>حفيضه شحاده</v>
          </cell>
          <cell r="C357" t="str">
            <v>الأولى</v>
          </cell>
          <cell r="E357" t="str">
            <v>الأولى</v>
          </cell>
          <cell r="G357" t="str">
            <v>الأولى</v>
          </cell>
          <cell r="I357" t="str">
            <v>الأولى</v>
          </cell>
          <cell r="K357" t="str">
            <v>الأولى</v>
          </cell>
          <cell r="M357" t="str">
            <v>الأولى</v>
          </cell>
          <cell r="O357" t="str">
            <v>الأولى</v>
          </cell>
          <cell r="Q357" t="str">
            <v>الأولى</v>
          </cell>
          <cell r="S357" t="str">
            <v>الأولى</v>
          </cell>
          <cell r="U357" t="str">
            <v>الأولى</v>
          </cell>
        </row>
        <row r="358">
          <cell r="A358">
            <v>803855</v>
          </cell>
          <cell r="B358" t="str">
            <v>حليم سباط</v>
          </cell>
          <cell r="C358" t="str">
            <v>الأولى</v>
          </cell>
          <cell r="E358" t="str">
            <v>الأولى</v>
          </cell>
          <cell r="G358" t="str">
            <v>الأولى</v>
          </cell>
          <cell r="I358" t="str">
            <v>الأولى</v>
          </cell>
          <cell r="J358" t="str">
            <v>مبرر</v>
          </cell>
          <cell r="K358" t="str">
            <v>الأولى</v>
          </cell>
          <cell r="M358" t="str">
            <v>الأولى</v>
          </cell>
          <cell r="O358" t="str">
            <v>الأولى</v>
          </cell>
          <cell r="Q358" t="str">
            <v>الأولى</v>
          </cell>
          <cell r="S358" t="str">
            <v>الأولى</v>
          </cell>
          <cell r="U358" t="str">
            <v>الأولى</v>
          </cell>
        </row>
        <row r="359">
          <cell r="A359">
            <v>803858</v>
          </cell>
          <cell r="B359" t="str">
            <v>حمده خلوف</v>
          </cell>
          <cell r="C359" t="str">
            <v>الثانية</v>
          </cell>
          <cell r="E359" t="str">
            <v>الثانية</v>
          </cell>
          <cell r="G359" t="str">
            <v>الثانية</v>
          </cell>
          <cell r="I359" t="str">
            <v>الثانية</v>
          </cell>
          <cell r="K359" t="str">
            <v>الثالثة حديث</v>
          </cell>
          <cell r="M359" t="str">
            <v>الثالثة</v>
          </cell>
          <cell r="O359" t="str">
            <v>الثالثة</v>
          </cell>
          <cell r="Q359" t="str">
            <v>الثالثة</v>
          </cell>
          <cell r="S359" t="str">
            <v>الرابعة حديث</v>
          </cell>
          <cell r="U359" t="str">
            <v>الرابعة</v>
          </cell>
        </row>
        <row r="360">
          <cell r="A360">
            <v>803867</v>
          </cell>
          <cell r="B360" t="str">
            <v>حنين زغيب</v>
          </cell>
          <cell r="C360" t="str">
            <v>الثانية</v>
          </cell>
          <cell r="E360" t="str">
            <v>الثانية</v>
          </cell>
          <cell r="G360" t="str">
            <v>الثانية</v>
          </cell>
          <cell r="I360" t="str">
            <v>الثانية</v>
          </cell>
          <cell r="K360" t="str">
            <v>الثالثة حديث</v>
          </cell>
          <cell r="M360" t="str">
            <v>الثالثة</v>
          </cell>
          <cell r="O360" t="str">
            <v>الثالثة</v>
          </cell>
          <cell r="Q360" t="str">
            <v>الثالثة</v>
          </cell>
          <cell r="S360" t="str">
            <v>الرابعة حديث</v>
          </cell>
          <cell r="U360" t="str">
            <v>الرابعة</v>
          </cell>
        </row>
        <row r="361">
          <cell r="A361">
            <v>803874</v>
          </cell>
          <cell r="B361" t="str">
            <v>خالد الشريف</v>
          </cell>
          <cell r="C361" t="str">
            <v>الثانية</v>
          </cell>
          <cell r="E361" t="str">
            <v>الثانية</v>
          </cell>
          <cell r="G361" t="str">
            <v>الثالثة حديث</v>
          </cell>
          <cell r="I361" t="str">
            <v>الثالثة</v>
          </cell>
          <cell r="K361" t="str">
            <v>الثالثة</v>
          </cell>
          <cell r="M361" t="str">
            <v>الثالثة</v>
          </cell>
          <cell r="O361" t="str">
            <v>الثالثة</v>
          </cell>
          <cell r="Q361" t="str">
            <v>الثالثة</v>
          </cell>
          <cell r="R361">
            <v>5051</v>
          </cell>
          <cell r="S361" t="str">
            <v>الثالثة</v>
          </cell>
          <cell r="T361">
            <v>600</v>
          </cell>
          <cell r="U361" t="str">
            <v>الثالثة</v>
          </cell>
        </row>
        <row r="362">
          <cell r="A362">
            <v>803878</v>
          </cell>
          <cell r="B362" t="str">
            <v>خالد عبد العزيز حجو</v>
          </cell>
          <cell r="C362" t="str">
            <v>الثالثة</v>
          </cell>
          <cell r="E362" t="str">
            <v>الرابعة حديث</v>
          </cell>
          <cell r="G362" t="str">
            <v>الرابعة</v>
          </cell>
          <cell r="I362" t="str">
            <v>الرابعة</v>
          </cell>
          <cell r="K362" t="str">
            <v>الرابعة</v>
          </cell>
          <cell r="M362" t="str">
            <v>الرابعة</v>
          </cell>
          <cell r="O362" t="str">
            <v>الرابعة</v>
          </cell>
          <cell r="P362">
            <v>63</v>
          </cell>
          <cell r="Q362" t="str">
            <v>الرابعة</v>
          </cell>
          <cell r="S362" t="str">
            <v>الرابعة</v>
          </cell>
          <cell r="T362">
            <v>576</v>
          </cell>
          <cell r="U362" t="str">
            <v>الرابعة</v>
          </cell>
        </row>
        <row r="363">
          <cell r="A363">
            <v>803887</v>
          </cell>
          <cell r="B363" t="str">
            <v>خلود بيطار</v>
          </cell>
          <cell r="C363" t="str">
            <v>الثانية</v>
          </cell>
          <cell r="E363" t="str">
            <v>الثانية</v>
          </cell>
          <cell r="G363" t="str">
            <v>الثانية</v>
          </cell>
          <cell r="I363" t="str">
            <v>الثالثة حديث</v>
          </cell>
          <cell r="K363" t="str">
            <v>الثالثة</v>
          </cell>
          <cell r="M363" t="str">
            <v>الثالثة</v>
          </cell>
          <cell r="O363" t="str">
            <v>الثالثة</v>
          </cell>
          <cell r="Q363" t="str">
            <v>الثالثة</v>
          </cell>
          <cell r="S363" t="str">
            <v>الرابعة حديث</v>
          </cell>
          <cell r="U363" t="str">
            <v>الرابعة</v>
          </cell>
        </row>
        <row r="364">
          <cell r="A364">
            <v>803900</v>
          </cell>
          <cell r="B364" t="str">
            <v xml:space="preserve">دعاء النابلسي </v>
          </cell>
          <cell r="C364" t="str">
            <v>الأولى</v>
          </cell>
          <cell r="E364" t="str">
            <v>الأولى</v>
          </cell>
          <cell r="G364" t="str">
            <v>الثانية حديث</v>
          </cell>
          <cell r="I364" t="str">
            <v>الثانية</v>
          </cell>
          <cell r="K364" t="str">
            <v>الثالثة حديث</v>
          </cell>
          <cell r="M364" t="str">
            <v>الثالثة</v>
          </cell>
          <cell r="O364" t="str">
            <v>الثالثة</v>
          </cell>
          <cell r="Q364" t="str">
            <v>الرابعة حديث</v>
          </cell>
          <cell r="S364" t="str">
            <v>الرابعة</v>
          </cell>
          <cell r="U364" t="str">
            <v>الرابعة</v>
          </cell>
        </row>
        <row r="365">
          <cell r="A365">
            <v>803919</v>
          </cell>
          <cell r="B365" t="str">
            <v>رامي الحج</v>
          </cell>
          <cell r="C365" t="str">
            <v>الثانية</v>
          </cell>
          <cell r="E365" t="str">
            <v>الثانية</v>
          </cell>
          <cell r="G365" t="str">
            <v>الثانية</v>
          </cell>
          <cell r="I365" t="str">
            <v>الثانية</v>
          </cell>
          <cell r="J365" t="str">
            <v>مبرر</v>
          </cell>
          <cell r="K365" t="str">
            <v>الثانية</v>
          </cell>
          <cell r="M365" t="str">
            <v>الثانية</v>
          </cell>
          <cell r="O365" t="str">
            <v>الثانية</v>
          </cell>
          <cell r="Q365" t="str">
            <v>الثانية</v>
          </cell>
          <cell r="S365" t="str">
            <v>الثانية</v>
          </cell>
          <cell r="U365" t="str">
            <v>الثانية</v>
          </cell>
        </row>
        <row r="366">
          <cell r="A366">
            <v>803935</v>
          </cell>
          <cell r="B366" t="str">
            <v xml:space="preserve">ربى الحلبي </v>
          </cell>
          <cell r="C366" t="str">
            <v>الثانية</v>
          </cell>
          <cell r="E366" t="str">
            <v>الثانية</v>
          </cell>
          <cell r="G366" t="str">
            <v>الثانية</v>
          </cell>
          <cell r="I366" t="str">
            <v>الثانية</v>
          </cell>
          <cell r="K366" t="str">
            <v>الثالثة حديث</v>
          </cell>
          <cell r="M366" t="str">
            <v>الثالثة</v>
          </cell>
          <cell r="O366" t="str">
            <v>الثالثة</v>
          </cell>
          <cell r="Q366" t="str">
            <v>الثالثة</v>
          </cell>
          <cell r="S366" t="str">
            <v>الثالثة</v>
          </cell>
          <cell r="U366" t="str">
            <v>الرابعة حديث</v>
          </cell>
        </row>
        <row r="367">
          <cell r="A367">
            <v>803940</v>
          </cell>
          <cell r="B367" t="str">
            <v>رشا ضاهر</v>
          </cell>
          <cell r="C367" t="str">
            <v>الثانية</v>
          </cell>
          <cell r="E367" t="str">
            <v>الثانية</v>
          </cell>
          <cell r="G367" t="str">
            <v>الثانية</v>
          </cell>
          <cell r="I367" t="str">
            <v>الثانية</v>
          </cell>
          <cell r="K367" t="str">
            <v>الثانية</v>
          </cell>
          <cell r="M367" t="str">
            <v>الثانية</v>
          </cell>
          <cell r="O367" t="str">
            <v>الثانية</v>
          </cell>
          <cell r="Q367" t="str">
            <v>الثانية</v>
          </cell>
          <cell r="S367" t="str">
            <v>الثانية</v>
          </cell>
          <cell r="U367" t="str">
            <v>الثانية</v>
          </cell>
        </row>
        <row r="368">
          <cell r="A368">
            <v>803951</v>
          </cell>
          <cell r="B368" t="str">
            <v xml:space="preserve">رنا الحناوي </v>
          </cell>
          <cell r="C368" t="str">
            <v>الثانية</v>
          </cell>
          <cell r="E368" t="str">
            <v>الثانية</v>
          </cell>
          <cell r="G368" t="str">
            <v>الثانية</v>
          </cell>
          <cell r="I368" t="str">
            <v>الثانية</v>
          </cell>
          <cell r="J368" t="str">
            <v>مبرر</v>
          </cell>
          <cell r="K368" t="str">
            <v>الثانية</v>
          </cell>
          <cell r="M368" t="str">
            <v>الثانية</v>
          </cell>
          <cell r="O368" t="str">
            <v>الثانية</v>
          </cell>
          <cell r="Q368" t="str">
            <v>الثانية</v>
          </cell>
          <cell r="S368" t="str">
            <v>الثانية</v>
          </cell>
          <cell r="U368" t="str">
            <v>الثانية</v>
          </cell>
        </row>
        <row r="369">
          <cell r="A369">
            <v>803962</v>
          </cell>
          <cell r="B369" t="str">
            <v>رهف النفره</v>
          </cell>
          <cell r="C369" t="str">
            <v>الثالثة حديث</v>
          </cell>
          <cell r="E369" t="str">
            <v>الثالثة</v>
          </cell>
          <cell r="G369" t="str">
            <v>الرابعة حديث</v>
          </cell>
          <cell r="I369" t="str">
            <v>الرابعة</v>
          </cell>
          <cell r="K369" t="str">
            <v>الرابعة</v>
          </cell>
          <cell r="M369" t="str">
            <v>الرابعة</v>
          </cell>
          <cell r="O369" t="str">
            <v>الرابعة</v>
          </cell>
          <cell r="Q369" t="str">
            <v>الرابعة</v>
          </cell>
          <cell r="S369" t="str">
            <v>الرابعة</v>
          </cell>
          <cell r="U369" t="str">
            <v>الرابعة</v>
          </cell>
        </row>
        <row r="370">
          <cell r="A370">
            <v>803963</v>
          </cell>
          <cell r="B370" t="str">
            <v>رهف ابو عيشه</v>
          </cell>
          <cell r="C370" t="str">
            <v>الثالثة</v>
          </cell>
          <cell r="E370" t="str">
            <v>الثالثة</v>
          </cell>
          <cell r="I370" t="str">
            <v>الثالثة</v>
          </cell>
          <cell r="J370" t="str">
            <v>مبرر</v>
          </cell>
          <cell r="K370" t="str">
            <v>الثالثة</v>
          </cell>
          <cell r="M370" t="str">
            <v>الثالثة</v>
          </cell>
          <cell r="O370" t="str">
            <v>الثالثة</v>
          </cell>
          <cell r="Q370" t="str">
            <v>الثالثة</v>
          </cell>
          <cell r="S370" t="str">
            <v>الثالثة</v>
          </cell>
          <cell r="U370" t="str">
            <v>الثالثة</v>
          </cell>
        </row>
        <row r="371">
          <cell r="A371">
            <v>803968</v>
          </cell>
          <cell r="B371" t="str">
            <v>روان نداف</v>
          </cell>
          <cell r="C371" t="str">
            <v>الأولى</v>
          </cell>
          <cell r="E371" t="str">
            <v>الأولى</v>
          </cell>
          <cell r="G371" t="str">
            <v>الثانية حديث</v>
          </cell>
          <cell r="I371" t="str">
            <v>الثانية</v>
          </cell>
          <cell r="K371" t="str">
            <v>الثانية</v>
          </cell>
          <cell r="M371" t="str">
            <v>الثالثة حديث</v>
          </cell>
          <cell r="O371" t="str">
            <v>الثالثة</v>
          </cell>
          <cell r="Q371" t="str">
            <v>الثالثة</v>
          </cell>
          <cell r="S371" t="str">
            <v>الرابعة حديث</v>
          </cell>
          <cell r="U371" t="str">
            <v>الرابعة</v>
          </cell>
        </row>
        <row r="372">
          <cell r="A372">
            <v>803970</v>
          </cell>
          <cell r="B372" t="str">
            <v xml:space="preserve">روجين الأيوبي </v>
          </cell>
          <cell r="C372" t="str">
            <v>الثالثة</v>
          </cell>
          <cell r="E372" t="str">
            <v>الثالثة</v>
          </cell>
          <cell r="G372" t="str">
            <v>الثالثة</v>
          </cell>
          <cell r="I372" t="str">
            <v>الرابعة حديث</v>
          </cell>
          <cell r="K372" t="str">
            <v>الرابعة</v>
          </cell>
          <cell r="M372" t="str">
            <v>الرابعة</v>
          </cell>
          <cell r="O372" t="str">
            <v>الرابعة</v>
          </cell>
          <cell r="Q372" t="str">
            <v>الرابعة</v>
          </cell>
          <cell r="S372" t="str">
            <v>الرابعة</v>
          </cell>
          <cell r="U372" t="str">
            <v>الرابعة</v>
          </cell>
        </row>
        <row r="373">
          <cell r="A373">
            <v>803975</v>
          </cell>
          <cell r="B373" t="str">
            <v>ريم البخاري</v>
          </cell>
          <cell r="C373" t="str">
            <v>الأولى</v>
          </cell>
          <cell r="E373" t="str">
            <v>الأولى</v>
          </cell>
          <cell r="G373" t="str">
            <v>الأولى</v>
          </cell>
          <cell r="I373" t="str">
            <v>الأولى</v>
          </cell>
          <cell r="J373" t="str">
            <v>مبرر</v>
          </cell>
          <cell r="K373" t="str">
            <v>الأولى</v>
          </cell>
          <cell r="M373" t="str">
            <v>الأولى</v>
          </cell>
          <cell r="O373" t="str">
            <v>الأولى</v>
          </cell>
          <cell r="Q373" t="str">
            <v>الأولى</v>
          </cell>
          <cell r="S373" t="str">
            <v>الأولى</v>
          </cell>
          <cell r="U373" t="str">
            <v>الأولى</v>
          </cell>
        </row>
        <row r="374">
          <cell r="A374">
            <v>803979</v>
          </cell>
          <cell r="B374" t="str">
            <v xml:space="preserve">ريم المشرقي </v>
          </cell>
          <cell r="C374" t="str">
            <v>الأولى</v>
          </cell>
          <cell r="E374" t="str">
            <v>الأولى</v>
          </cell>
          <cell r="G374" t="str">
            <v>الثانية حديث</v>
          </cell>
          <cell r="I374" t="str">
            <v>الثانية</v>
          </cell>
          <cell r="K374" t="str">
            <v>الثانية</v>
          </cell>
          <cell r="M374" t="str">
            <v>الثانية</v>
          </cell>
          <cell r="O374" t="str">
            <v>الثانية</v>
          </cell>
          <cell r="Q374" t="str">
            <v>الثانية</v>
          </cell>
          <cell r="S374" t="str">
            <v>الثالثة حديث</v>
          </cell>
          <cell r="U374" t="str">
            <v>الثالثة</v>
          </cell>
        </row>
        <row r="375">
          <cell r="A375">
            <v>803984</v>
          </cell>
          <cell r="B375" t="str">
            <v>زكريا صادق</v>
          </cell>
          <cell r="C375" t="str">
            <v>الثانية</v>
          </cell>
          <cell r="E375" t="str">
            <v>الثانية</v>
          </cell>
          <cell r="G375" t="str">
            <v>الثانية</v>
          </cell>
          <cell r="I375" t="str">
            <v>الثانية</v>
          </cell>
          <cell r="J375" t="str">
            <v>مبرر</v>
          </cell>
          <cell r="K375" t="str">
            <v>الثانية</v>
          </cell>
          <cell r="M375" t="str">
            <v>الثانية</v>
          </cell>
          <cell r="O375" t="str">
            <v>الثانية</v>
          </cell>
          <cell r="Q375" t="str">
            <v>الثانية</v>
          </cell>
          <cell r="S375" t="str">
            <v>الثانية</v>
          </cell>
          <cell r="U375" t="str">
            <v>الثانية</v>
          </cell>
        </row>
        <row r="376">
          <cell r="A376">
            <v>803996</v>
          </cell>
          <cell r="B376" t="str">
            <v>سارة الحرش</v>
          </cell>
          <cell r="C376" t="str">
            <v>الأولى</v>
          </cell>
          <cell r="E376" t="str">
            <v>الأولى</v>
          </cell>
          <cell r="G376" t="str">
            <v>الثانية حديث</v>
          </cell>
          <cell r="I376" t="str">
            <v>الثانية</v>
          </cell>
          <cell r="J376" t="str">
            <v>مبرر</v>
          </cell>
          <cell r="K376" t="str">
            <v>الثانية</v>
          </cell>
          <cell r="M376" t="str">
            <v>الثانية</v>
          </cell>
          <cell r="O376" t="str">
            <v>الثانية</v>
          </cell>
          <cell r="Q376" t="str">
            <v>الثانية</v>
          </cell>
          <cell r="S376" t="str">
            <v>الثانية</v>
          </cell>
          <cell r="U376" t="str">
            <v>الثانية</v>
          </cell>
        </row>
        <row r="377">
          <cell r="A377">
            <v>804009</v>
          </cell>
          <cell r="B377" t="str">
            <v>سعيد الريس</v>
          </cell>
          <cell r="C377" t="str">
            <v>الثانية</v>
          </cell>
          <cell r="E377" t="str">
            <v>الثانية</v>
          </cell>
          <cell r="G377" t="str">
            <v>الثانية</v>
          </cell>
          <cell r="I377" t="str">
            <v>الثانية</v>
          </cell>
          <cell r="K377" t="str">
            <v>الثانية</v>
          </cell>
          <cell r="M377" t="str">
            <v>الثانية</v>
          </cell>
          <cell r="O377" t="str">
            <v>الثانية</v>
          </cell>
          <cell r="Q377" t="str">
            <v>الثانية</v>
          </cell>
          <cell r="S377" t="str">
            <v>الثانية</v>
          </cell>
          <cell r="U377" t="str">
            <v>الثانية</v>
          </cell>
        </row>
        <row r="378">
          <cell r="A378">
            <v>804015</v>
          </cell>
          <cell r="B378" t="str">
            <v>سلوى كوكجه</v>
          </cell>
          <cell r="C378" t="str">
            <v>الثانية</v>
          </cell>
          <cell r="E378" t="str">
            <v>الثانية</v>
          </cell>
          <cell r="G378" t="str">
            <v>الثانية</v>
          </cell>
          <cell r="I378" t="str">
            <v>الثانية</v>
          </cell>
          <cell r="J378" t="str">
            <v>مبرر</v>
          </cell>
          <cell r="K378" t="str">
            <v>الثانية</v>
          </cell>
          <cell r="M378" t="str">
            <v>الثانية</v>
          </cell>
          <cell r="O378" t="str">
            <v>الثانية</v>
          </cell>
          <cell r="Q378" t="str">
            <v>الثانية</v>
          </cell>
          <cell r="S378" t="str">
            <v>الثانية</v>
          </cell>
          <cell r="U378" t="str">
            <v>الثانية</v>
          </cell>
        </row>
        <row r="379">
          <cell r="A379">
            <v>804017</v>
          </cell>
          <cell r="B379" t="str">
            <v>سليمان العرسان</v>
          </cell>
          <cell r="C379" t="str">
            <v>الأولى</v>
          </cell>
          <cell r="E379" t="str">
            <v>الأولى</v>
          </cell>
          <cell r="G379" t="str">
            <v>الأولى</v>
          </cell>
          <cell r="I379" t="str">
            <v>الأولى</v>
          </cell>
          <cell r="J379" t="str">
            <v>مبرر</v>
          </cell>
          <cell r="K379" t="str">
            <v>الأولى</v>
          </cell>
          <cell r="M379" t="str">
            <v>الأولى</v>
          </cell>
          <cell r="O379" t="str">
            <v>الأولى</v>
          </cell>
          <cell r="Q379" t="str">
            <v>الأولى</v>
          </cell>
          <cell r="S379" t="str">
            <v>الأولى</v>
          </cell>
          <cell r="U379" t="str">
            <v>الأولى</v>
          </cell>
        </row>
        <row r="380">
          <cell r="A380">
            <v>804024</v>
          </cell>
          <cell r="B380" t="str">
            <v>سوزان القطيفان</v>
          </cell>
          <cell r="C380" t="str">
            <v>الأولى</v>
          </cell>
          <cell r="E380" t="str">
            <v>الأولى</v>
          </cell>
          <cell r="G380" t="str">
            <v>الأولى</v>
          </cell>
          <cell r="I380" t="str">
            <v>الأولى</v>
          </cell>
          <cell r="J380" t="str">
            <v>مبرر</v>
          </cell>
          <cell r="K380" t="str">
            <v>الأولى</v>
          </cell>
          <cell r="M380" t="str">
            <v>الأولى</v>
          </cell>
          <cell r="O380" t="str">
            <v>الأولى</v>
          </cell>
          <cell r="Q380" t="str">
            <v>الأولى</v>
          </cell>
          <cell r="S380" t="str">
            <v>الأولى</v>
          </cell>
          <cell r="U380" t="str">
            <v>الأولى</v>
          </cell>
        </row>
        <row r="381">
          <cell r="A381">
            <v>804040</v>
          </cell>
          <cell r="B381" t="str">
            <v>صبري خوري</v>
          </cell>
          <cell r="C381" t="str">
            <v>الأولى</v>
          </cell>
          <cell r="E381" t="str">
            <v>الأولى</v>
          </cell>
          <cell r="G381" t="str">
            <v>الأولى</v>
          </cell>
          <cell r="I381" t="str">
            <v>الأولى</v>
          </cell>
          <cell r="K381" t="str">
            <v>الأولى</v>
          </cell>
          <cell r="M381" t="str">
            <v>الأولى</v>
          </cell>
          <cell r="O381" t="str">
            <v>الأولى</v>
          </cell>
          <cell r="Q381" t="str">
            <v>الأولى</v>
          </cell>
          <cell r="S381" t="str">
            <v>الأولى</v>
          </cell>
          <cell r="U381" t="str">
            <v>الأولى</v>
          </cell>
        </row>
        <row r="382">
          <cell r="A382">
            <v>804043</v>
          </cell>
          <cell r="B382" t="str">
            <v xml:space="preserve">ضحى الغنيمي الميداني </v>
          </cell>
          <cell r="C382" t="str">
            <v>الثانية</v>
          </cell>
          <cell r="E382" t="str">
            <v>الثانية</v>
          </cell>
          <cell r="G382" t="str">
            <v>الثالثة حديث</v>
          </cell>
          <cell r="I382" t="str">
            <v>الثالثة</v>
          </cell>
          <cell r="K382" t="str">
            <v>الثالثة</v>
          </cell>
          <cell r="M382" t="str">
            <v>الثالثة</v>
          </cell>
          <cell r="N382">
            <v>2447</v>
          </cell>
          <cell r="O382" t="str">
            <v>الثالثة</v>
          </cell>
          <cell r="P382">
            <v>575</v>
          </cell>
          <cell r="Q382" t="str">
            <v>الثالثة</v>
          </cell>
          <cell r="R382">
            <v>4098</v>
          </cell>
          <cell r="S382" t="str">
            <v>الثالثة</v>
          </cell>
          <cell r="U382" t="str">
            <v>الثالثة</v>
          </cell>
        </row>
        <row r="383">
          <cell r="A383">
            <v>804045</v>
          </cell>
          <cell r="B383" t="str">
            <v>ضياء عطايا</v>
          </cell>
          <cell r="C383" t="str">
            <v>الثانية</v>
          </cell>
          <cell r="E383" t="str">
            <v>الثانية</v>
          </cell>
          <cell r="G383" t="str">
            <v>الثانية</v>
          </cell>
          <cell r="I383" t="str">
            <v>الثانية</v>
          </cell>
          <cell r="J383" t="str">
            <v>مبرر</v>
          </cell>
          <cell r="K383" t="str">
            <v>الثانية</v>
          </cell>
          <cell r="M383" t="str">
            <v>الثانية</v>
          </cell>
          <cell r="O383" t="str">
            <v>الثانية</v>
          </cell>
          <cell r="Q383" t="str">
            <v>الثانية</v>
          </cell>
          <cell r="S383" t="str">
            <v>الثانية</v>
          </cell>
          <cell r="U383" t="str">
            <v>الثانية</v>
          </cell>
        </row>
        <row r="384">
          <cell r="A384">
            <v>804058</v>
          </cell>
          <cell r="B384" t="str">
            <v>ظافر غالي</v>
          </cell>
          <cell r="C384" t="str">
            <v>الثانية</v>
          </cell>
          <cell r="E384" t="str">
            <v>الثانية</v>
          </cell>
          <cell r="G384" t="str">
            <v>الثانية</v>
          </cell>
          <cell r="I384" t="str">
            <v>الثانية</v>
          </cell>
          <cell r="K384" t="str">
            <v>الثالثة حديث</v>
          </cell>
          <cell r="M384" t="str">
            <v>الثالثة</v>
          </cell>
          <cell r="O384" t="str">
            <v>الثالثة</v>
          </cell>
          <cell r="Q384" t="str">
            <v>الثالثة</v>
          </cell>
          <cell r="S384" t="str">
            <v>الثالثة</v>
          </cell>
          <cell r="U384" t="str">
            <v>الثالثة</v>
          </cell>
        </row>
        <row r="385">
          <cell r="A385">
            <v>804062</v>
          </cell>
          <cell r="B385" t="str">
            <v>عامر الدباس</v>
          </cell>
          <cell r="C385" t="str">
            <v>الثالثة</v>
          </cell>
          <cell r="E385" t="str">
            <v>الثالثة</v>
          </cell>
          <cell r="G385" t="str">
            <v>الثالثة</v>
          </cell>
          <cell r="I385" t="str">
            <v>الثالثة</v>
          </cell>
          <cell r="K385" t="str">
            <v>الرابعة حديث</v>
          </cell>
          <cell r="M385" t="str">
            <v>الرابعة</v>
          </cell>
          <cell r="O385" t="str">
            <v>الرابعة</v>
          </cell>
          <cell r="Q385" t="str">
            <v>الرابعة</v>
          </cell>
          <cell r="S385" t="str">
            <v>الرابعة</v>
          </cell>
          <cell r="U385" t="str">
            <v>الرابعة</v>
          </cell>
        </row>
        <row r="386">
          <cell r="A386">
            <v>804072</v>
          </cell>
          <cell r="B386" t="str">
            <v>عبد الرزاق الجزيري</v>
          </cell>
          <cell r="C386" t="str">
            <v>الثانية</v>
          </cell>
          <cell r="E386" t="str">
            <v>الثانية</v>
          </cell>
          <cell r="G386" t="str">
            <v>الثانية</v>
          </cell>
          <cell r="I386" t="str">
            <v>الثانية</v>
          </cell>
          <cell r="K386" t="str">
            <v>الثالثة حديث</v>
          </cell>
          <cell r="M386" t="str">
            <v>الثالثة</v>
          </cell>
          <cell r="O386" t="str">
            <v>الثالثة</v>
          </cell>
          <cell r="Q386" t="str">
            <v>الثالثة</v>
          </cell>
          <cell r="S386" t="str">
            <v>الثالثة</v>
          </cell>
          <cell r="U386" t="str">
            <v>الثالثة</v>
          </cell>
        </row>
        <row r="387">
          <cell r="A387">
            <v>804094</v>
          </cell>
          <cell r="B387" t="str">
            <v>عبد القادر الشيخه</v>
          </cell>
          <cell r="C387" t="str">
            <v>الأولى</v>
          </cell>
          <cell r="E387" t="str">
            <v>الأولى</v>
          </cell>
          <cell r="G387" t="str">
            <v>الأولى</v>
          </cell>
          <cell r="I387" t="str">
            <v>الأولى</v>
          </cell>
          <cell r="J387" t="str">
            <v>مبرر</v>
          </cell>
          <cell r="K387" t="str">
            <v>الأولى</v>
          </cell>
          <cell r="M387" t="str">
            <v>الأولى</v>
          </cell>
          <cell r="O387" t="str">
            <v>الأولى</v>
          </cell>
          <cell r="Q387" t="str">
            <v>الأولى</v>
          </cell>
          <cell r="S387" t="str">
            <v>الأولى</v>
          </cell>
          <cell r="U387" t="str">
            <v>الأولى</v>
          </cell>
        </row>
        <row r="388">
          <cell r="A388">
            <v>804095</v>
          </cell>
          <cell r="B388" t="str">
            <v>عبد القادر المرعي</v>
          </cell>
          <cell r="C388" t="str">
            <v>الثانية</v>
          </cell>
          <cell r="E388" t="str">
            <v>الثانية</v>
          </cell>
          <cell r="G388" t="str">
            <v>الثانية</v>
          </cell>
          <cell r="I388" t="str">
            <v>الثانية</v>
          </cell>
          <cell r="J388" t="str">
            <v>مبرر</v>
          </cell>
          <cell r="K388" t="str">
            <v>الثانية</v>
          </cell>
          <cell r="M388" t="str">
            <v>الثانية</v>
          </cell>
          <cell r="O388" t="str">
            <v>الثانية</v>
          </cell>
          <cell r="Q388" t="str">
            <v>الثانية</v>
          </cell>
          <cell r="S388" t="str">
            <v>الثانية</v>
          </cell>
          <cell r="U388" t="str">
            <v>الثانية</v>
          </cell>
        </row>
        <row r="389">
          <cell r="A389">
            <v>804100</v>
          </cell>
          <cell r="B389" t="str">
            <v>عبد الله البيطار</v>
          </cell>
          <cell r="C389" t="str">
            <v>الثالثة</v>
          </cell>
          <cell r="E389" t="str">
            <v>الثالثة</v>
          </cell>
          <cell r="G389" t="str">
            <v>الثالثة</v>
          </cell>
          <cell r="H389">
            <v>225</v>
          </cell>
          <cell r="I389" t="str">
            <v>الثالثة</v>
          </cell>
          <cell r="J389">
            <v>1540</v>
          </cell>
          <cell r="K389" t="str">
            <v>الثالثة</v>
          </cell>
          <cell r="M389" t="str">
            <v>الثالثة</v>
          </cell>
          <cell r="O389" t="str">
            <v>الثالثة</v>
          </cell>
          <cell r="Q389" t="str">
            <v>الثالثة</v>
          </cell>
          <cell r="S389" t="str">
            <v>الثالثة</v>
          </cell>
          <cell r="U389" t="str">
            <v>الثالثة</v>
          </cell>
        </row>
        <row r="390">
          <cell r="A390">
            <v>804103</v>
          </cell>
          <cell r="B390" t="str">
            <v xml:space="preserve">عبد الله عجاج </v>
          </cell>
          <cell r="C390" t="str">
            <v>الثانية</v>
          </cell>
          <cell r="E390" t="str">
            <v>الثانية</v>
          </cell>
          <cell r="G390" t="str">
            <v>الثانية</v>
          </cell>
          <cell r="I390" t="str">
            <v>الثانية</v>
          </cell>
          <cell r="J390" t="str">
            <v>مبرر</v>
          </cell>
          <cell r="K390" t="str">
            <v>الثانية</v>
          </cell>
          <cell r="M390" t="str">
            <v>الثانية</v>
          </cell>
          <cell r="O390" t="str">
            <v>الثانية</v>
          </cell>
          <cell r="Q390" t="str">
            <v>الثانية</v>
          </cell>
          <cell r="S390" t="str">
            <v>الثانية</v>
          </cell>
          <cell r="U390" t="str">
            <v>الثانية</v>
          </cell>
        </row>
        <row r="391">
          <cell r="A391">
            <v>804111</v>
          </cell>
          <cell r="B391" t="str">
            <v>عبدالله أصلان</v>
          </cell>
          <cell r="C391" t="str">
            <v>الثانية</v>
          </cell>
          <cell r="E391" t="str">
            <v>الثانية</v>
          </cell>
          <cell r="G391" t="str">
            <v>الثانية</v>
          </cell>
          <cell r="I391" t="str">
            <v>الثانية</v>
          </cell>
          <cell r="J391" t="str">
            <v>مبرر</v>
          </cell>
          <cell r="K391" t="str">
            <v>الثانية</v>
          </cell>
          <cell r="M391" t="str">
            <v>الثانية</v>
          </cell>
          <cell r="O391" t="str">
            <v>الثانية</v>
          </cell>
          <cell r="Q391" t="str">
            <v>الثانية</v>
          </cell>
          <cell r="S391" t="str">
            <v>الثانية</v>
          </cell>
          <cell r="U391" t="str">
            <v>الثانية</v>
          </cell>
        </row>
        <row r="392">
          <cell r="A392">
            <v>804112</v>
          </cell>
          <cell r="B392" t="str">
            <v>عبد الهادي السيد</v>
          </cell>
          <cell r="C392" t="str">
            <v>الثالثة</v>
          </cell>
          <cell r="E392" t="str">
            <v>الثالثة</v>
          </cell>
          <cell r="G392" t="str">
            <v>الثالثة</v>
          </cell>
          <cell r="I392" t="str">
            <v>الرابعة حديث</v>
          </cell>
          <cell r="J392" t="str">
            <v>مبرر</v>
          </cell>
          <cell r="K392" t="str">
            <v>الرابعة</v>
          </cell>
          <cell r="M392" t="str">
            <v>الرابعة</v>
          </cell>
          <cell r="O392" t="str">
            <v>الرابعة</v>
          </cell>
          <cell r="Q392" t="str">
            <v>الرابعة</v>
          </cell>
          <cell r="S392" t="str">
            <v>الرابعة</v>
          </cell>
          <cell r="U392" t="str">
            <v>الرابعة</v>
          </cell>
        </row>
        <row r="393">
          <cell r="A393">
            <v>804133</v>
          </cell>
          <cell r="B393" t="str">
            <v>عصام شما</v>
          </cell>
          <cell r="C393" t="str">
            <v>الرابعة حديث</v>
          </cell>
          <cell r="E393" t="str">
            <v>الرابعة</v>
          </cell>
          <cell r="G393" t="str">
            <v>الرابعة</v>
          </cell>
          <cell r="H393">
            <v>710</v>
          </cell>
          <cell r="I393" t="str">
            <v>الرابعة</v>
          </cell>
          <cell r="J393">
            <v>1313</v>
          </cell>
          <cell r="K393" t="str">
            <v>الرابعة</v>
          </cell>
          <cell r="M393" t="str">
            <v>الرابعة</v>
          </cell>
          <cell r="O393" t="str">
            <v>الرابعة</v>
          </cell>
          <cell r="Q393" t="str">
            <v>الرابعة</v>
          </cell>
          <cell r="S393" t="str">
            <v>الرابعة</v>
          </cell>
          <cell r="U393" t="str">
            <v>الرابعة</v>
          </cell>
        </row>
        <row r="394">
          <cell r="A394">
            <v>804153</v>
          </cell>
          <cell r="B394" t="str">
            <v>علاء قاووق</v>
          </cell>
          <cell r="C394" t="str">
            <v>الثانية</v>
          </cell>
          <cell r="E394" t="str">
            <v>الثالثة حديث</v>
          </cell>
          <cell r="G394" t="str">
            <v>الثالثة</v>
          </cell>
          <cell r="I394" t="str">
            <v>الثالثة</v>
          </cell>
          <cell r="J394" t="str">
            <v>مبرر</v>
          </cell>
          <cell r="K394" t="str">
            <v>الثالثة</v>
          </cell>
          <cell r="M394" t="str">
            <v>الثالثة</v>
          </cell>
          <cell r="O394" t="str">
            <v>الثالثة</v>
          </cell>
          <cell r="Q394" t="str">
            <v>الثالثة</v>
          </cell>
          <cell r="S394" t="str">
            <v>الثالثة</v>
          </cell>
          <cell r="U394" t="str">
            <v>الثالثة</v>
          </cell>
        </row>
        <row r="395">
          <cell r="A395">
            <v>804157</v>
          </cell>
          <cell r="B395" t="str">
            <v>علي الأسعد</v>
          </cell>
          <cell r="C395" t="str">
            <v>الثانية</v>
          </cell>
          <cell r="E395" t="str">
            <v>الثانية</v>
          </cell>
          <cell r="I395" t="str">
            <v>الثانية</v>
          </cell>
          <cell r="J395" t="str">
            <v>مبرر</v>
          </cell>
          <cell r="K395" t="str">
            <v>الثانية</v>
          </cell>
          <cell r="M395" t="str">
            <v>الثانية</v>
          </cell>
          <cell r="O395" t="str">
            <v>الثانية</v>
          </cell>
          <cell r="Q395" t="str">
            <v>الثانية</v>
          </cell>
          <cell r="S395" t="str">
            <v>الثانية</v>
          </cell>
          <cell r="U395" t="str">
            <v>الثانية</v>
          </cell>
        </row>
        <row r="396">
          <cell r="A396">
            <v>804159</v>
          </cell>
          <cell r="B396" t="str">
            <v>علي الشمالي</v>
          </cell>
          <cell r="C396" t="str">
            <v>الثالثة</v>
          </cell>
          <cell r="D396">
            <v>4295</v>
          </cell>
          <cell r="E396" t="str">
            <v>الثالثة</v>
          </cell>
          <cell r="G396" t="str">
            <v>الثالثة</v>
          </cell>
          <cell r="H396">
            <v>388</v>
          </cell>
          <cell r="I396" t="str">
            <v>الثالثة</v>
          </cell>
          <cell r="J396" t="str">
            <v>مبرر</v>
          </cell>
          <cell r="K396" t="str">
            <v>الثالثة</v>
          </cell>
          <cell r="M396" t="str">
            <v>الثالثة</v>
          </cell>
          <cell r="O396" t="str">
            <v>الثالثة</v>
          </cell>
          <cell r="Q396" t="str">
            <v>الثالثة</v>
          </cell>
          <cell r="S396" t="str">
            <v>الثالثة</v>
          </cell>
          <cell r="U396" t="str">
            <v>الثالثة</v>
          </cell>
        </row>
        <row r="397">
          <cell r="A397">
            <v>804168</v>
          </cell>
          <cell r="B397" t="str">
            <v>علي زريق</v>
          </cell>
          <cell r="C397" t="str">
            <v>الثالثة</v>
          </cell>
          <cell r="E397" t="str">
            <v>الثالثة</v>
          </cell>
          <cell r="G397" t="str">
            <v>الثالثة</v>
          </cell>
          <cell r="I397" t="str">
            <v>الثالثة</v>
          </cell>
          <cell r="J397" t="str">
            <v>مبرر</v>
          </cell>
          <cell r="K397" t="str">
            <v>الثالثة</v>
          </cell>
          <cell r="M397" t="str">
            <v>الثالثة</v>
          </cell>
          <cell r="O397" t="str">
            <v>الرابعة</v>
          </cell>
          <cell r="Q397" t="str">
            <v>الرابعة</v>
          </cell>
          <cell r="S397" t="str">
            <v>الرابعة</v>
          </cell>
          <cell r="U397" t="str">
            <v>الرابعة</v>
          </cell>
        </row>
        <row r="398">
          <cell r="A398">
            <v>804170</v>
          </cell>
          <cell r="B398" t="str">
            <v>علي سعادات</v>
          </cell>
          <cell r="C398" t="str">
            <v>الأولى</v>
          </cell>
          <cell r="E398" t="str">
            <v>الثانية حديث</v>
          </cell>
          <cell r="G398" t="str">
            <v>الثانية</v>
          </cell>
          <cell r="I398" t="str">
            <v>الثانية</v>
          </cell>
          <cell r="K398" t="str">
            <v>الثانية</v>
          </cell>
          <cell r="M398" t="str">
            <v>الثانية</v>
          </cell>
          <cell r="O398" t="str">
            <v>الثانية</v>
          </cell>
          <cell r="Q398" t="str">
            <v>الثانية</v>
          </cell>
          <cell r="S398" t="str">
            <v>الثانية</v>
          </cell>
          <cell r="U398" t="str">
            <v>الثانية</v>
          </cell>
        </row>
        <row r="399">
          <cell r="A399">
            <v>804176</v>
          </cell>
          <cell r="B399" t="str">
            <v>علي فارس</v>
          </cell>
          <cell r="C399" t="str">
            <v>الثانية</v>
          </cell>
          <cell r="E399" t="str">
            <v>الثانية</v>
          </cell>
          <cell r="G399" t="str">
            <v>الثانية</v>
          </cell>
          <cell r="I399" t="str">
            <v>الثانية</v>
          </cell>
          <cell r="J399" t="str">
            <v>مبرر</v>
          </cell>
          <cell r="K399" t="str">
            <v>الثانية</v>
          </cell>
          <cell r="M399" t="str">
            <v>الثانية</v>
          </cell>
          <cell r="O399" t="str">
            <v>الثانية</v>
          </cell>
          <cell r="Q399" t="str">
            <v>الثانية</v>
          </cell>
          <cell r="S399" t="str">
            <v>الثانية</v>
          </cell>
          <cell r="U399" t="str">
            <v>الثانية</v>
          </cell>
        </row>
        <row r="400">
          <cell r="A400">
            <v>804182</v>
          </cell>
          <cell r="B400" t="str">
            <v xml:space="preserve">علياء ابو عساف </v>
          </cell>
          <cell r="C400" t="str">
            <v>الأولى</v>
          </cell>
          <cell r="E400" t="str">
            <v>الأولى</v>
          </cell>
          <cell r="G400" t="str">
            <v>الأولى</v>
          </cell>
          <cell r="I400" t="str">
            <v>الأولى</v>
          </cell>
          <cell r="K400" t="str">
            <v>الأولى</v>
          </cell>
          <cell r="M400" t="str">
            <v>الأولى</v>
          </cell>
          <cell r="O400" t="str">
            <v>الأولى</v>
          </cell>
          <cell r="Q400" t="str">
            <v>الأولى</v>
          </cell>
          <cell r="S400" t="str">
            <v>الأولى</v>
          </cell>
          <cell r="U400" t="str">
            <v>الأولى</v>
          </cell>
        </row>
        <row r="401">
          <cell r="A401">
            <v>804190</v>
          </cell>
          <cell r="B401" t="str">
            <v>عمار آفه دار</v>
          </cell>
          <cell r="C401" t="str">
            <v>الثالثة</v>
          </cell>
          <cell r="E401" t="str">
            <v>الثالثة</v>
          </cell>
          <cell r="G401" t="str">
            <v>الرابعة حديث</v>
          </cell>
          <cell r="I401" t="str">
            <v>الرابعة</v>
          </cell>
          <cell r="K401" t="str">
            <v>الرابعة</v>
          </cell>
          <cell r="M401" t="str">
            <v>الرابعة</v>
          </cell>
          <cell r="O401" t="str">
            <v>الرابعة</v>
          </cell>
          <cell r="P401">
            <v>393</v>
          </cell>
          <cell r="Q401" t="str">
            <v>الرابعة</v>
          </cell>
          <cell r="R401">
            <v>4049</v>
          </cell>
          <cell r="S401" t="str">
            <v>الرابعة</v>
          </cell>
          <cell r="U401" t="str">
            <v>الرابعة</v>
          </cell>
        </row>
        <row r="402">
          <cell r="A402">
            <v>804196</v>
          </cell>
          <cell r="B402" t="str">
            <v>عمر ابوحوش</v>
          </cell>
          <cell r="C402" t="str">
            <v>الثالثة حديث</v>
          </cell>
          <cell r="E402" t="str">
            <v>الثالثة</v>
          </cell>
          <cell r="G402" t="str">
            <v>الثالثة</v>
          </cell>
          <cell r="I402" t="str">
            <v>الثالثة</v>
          </cell>
          <cell r="J402" t="str">
            <v>مبرر</v>
          </cell>
          <cell r="K402" t="str">
            <v>الثالثة</v>
          </cell>
          <cell r="M402" t="str">
            <v>الثالثة</v>
          </cell>
          <cell r="O402" t="str">
            <v>الثالثة</v>
          </cell>
          <cell r="Q402" t="str">
            <v>الثالثة</v>
          </cell>
          <cell r="S402" t="str">
            <v>الثالثة</v>
          </cell>
          <cell r="U402" t="str">
            <v>الثالثة</v>
          </cell>
        </row>
        <row r="403">
          <cell r="A403">
            <v>804213</v>
          </cell>
          <cell r="B403" t="str">
            <v>عهد حقوق</v>
          </cell>
          <cell r="C403" t="str">
            <v>الرابعة حديث</v>
          </cell>
          <cell r="E403" t="str">
            <v>الرابعة</v>
          </cell>
          <cell r="F403">
            <v>1586</v>
          </cell>
          <cell r="G403" t="str">
            <v>الرابعة</v>
          </cell>
          <cell r="H403">
            <v>46</v>
          </cell>
          <cell r="I403" t="str">
            <v>الرابعة</v>
          </cell>
          <cell r="J403">
            <v>1506</v>
          </cell>
          <cell r="K403" t="str">
            <v>الرابعة</v>
          </cell>
          <cell r="L403">
            <v>932</v>
          </cell>
          <cell r="M403" t="str">
            <v>الرابعة</v>
          </cell>
          <cell r="O403" t="str">
            <v>الرابعة</v>
          </cell>
          <cell r="Q403" t="str">
            <v>الرابعة</v>
          </cell>
          <cell r="S403" t="str">
            <v>الرابعة</v>
          </cell>
          <cell r="U403" t="str">
            <v>الرابعة</v>
          </cell>
        </row>
        <row r="404">
          <cell r="A404">
            <v>804216</v>
          </cell>
          <cell r="B404" t="str">
            <v>غسان جبلاوي</v>
          </cell>
          <cell r="C404" t="str">
            <v>الأولى</v>
          </cell>
          <cell r="E404" t="str">
            <v>الأولى</v>
          </cell>
          <cell r="G404" t="str">
            <v>الأولى</v>
          </cell>
          <cell r="I404" t="str">
            <v>الأولى</v>
          </cell>
          <cell r="J404" t="str">
            <v>مبرر</v>
          </cell>
          <cell r="K404" t="str">
            <v>الأولى</v>
          </cell>
          <cell r="M404" t="str">
            <v>الأولى</v>
          </cell>
          <cell r="O404" t="str">
            <v>الأولى</v>
          </cell>
          <cell r="Q404" t="str">
            <v>الأولى</v>
          </cell>
          <cell r="S404" t="str">
            <v>الأولى</v>
          </cell>
          <cell r="U404" t="str">
            <v>الأولى</v>
          </cell>
        </row>
        <row r="405">
          <cell r="A405">
            <v>804219</v>
          </cell>
          <cell r="B405" t="str">
            <v>غياث دياب</v>
          </cell>
          <cell r="C405" t="str">
            <v>الأولى</v>
          </cell>
          <cell r="E405" t="str">
            <v>الأولى</v>
          </cell>
          <cell r="I405" t="str">
            <v>الأولى</v>
          </cell>
          <cell r="J405" t="str">
            <v>مبرر</v>
          </cell>
          <cell r="K405" t="str">
            <v>الأولى</v>
          </cell>
          <cell r="M405" t="str">
            <v>الأولى</v>
          </cell>
          <cell r="O405" t="str">
            <v>الأولى</v>
          </cell>
          <cell r="Q405" t="str">
            <v>الأولى</v>
          </cell>
          <cell r="S405" t="str">
            <v>الأولى</v>
          </cell>
          <cell r="U405" t="str">
            <v>الأولى</v>
          </cell>
        </row>
        <row r="406">
          <cell r="A406">
            <v>804224</v>
          </cell>
          <cell r="B406" t="str">
            <v>فؤاد المظلوم</v>
          </cell>
          <cell r="C406" t="str">
            <v>الثالثة</v>
          </cell>
          <cell r="E406" t="str">
            <v>الثالثة</v>
          </cell>
          <cell r="G406" t="str">
            <v>الثالثة</v>
          </cell>
          <cell r="I406" t="str">
            <v>الرابعة حديث</v>
          </cell>
          <cell r="K406" t="str">
            <v>الرابعة</v>
          </cell>
          <cell r="M406" t="str">
            <v>الرابعة</v>
          </cell>
          <cell r="O406" t="str">
            <v>الرابعة</v>
          </cell>
          <cell r="Q406" t="str">
            <v>الرابعة</v>
          </cell>
          <cell r="S406" t="str">
            <v>الرابعة</v>
          </cell>
          <cell r="U406" t="str">
            <v>الرابعة</v>
          </cell>
        </row>
        <row r="407">
          <cell r="A407">
            <v>804229</v>
          </cell>
          <cell r="B407" t="str">
            <v>فادي ابوسمرة</v>
          </cell>
          <cell r="C407" t="str">
            <v>الثانية</v>
          </cell>
          <cell r="E407" t="str">
            <v>الثانية</v>
          </cell>
          <cell r="G407" t="str">
            <v>الثانية</v>
          </cell>
          <cell r="I407" t="str">
            <v>الثانية</v>
          </cell>
          <cell r="K407" t="str">
            <v>الثانية</v>
          </cell>
          <cell r="M407" t="str">
            <v>الثالثة حديث</v>
          </cell>
          <cell r="O407" t="str">
            <v>الثالثة</v>
          </cell>
          <cell r="P407">
            <v>428</v>
          </cell>
          <cell r="Q407" t="str">
            <v>الثالثة</v>
          </cell>
          <cell r="S407" t="str">
            <v>الثالثة</v>
          </cell>
          <cell r="U407" t="str">
            <v>الثالثة</v>
          </cell>
        </row>
        <row r="408">
          <cell r="A408">
            <v>804230</v>
          </cell>
          <cell r="B408" t="str">
            <v>فادي الحسن</v>
          </cell>
          <cell r="C408" t="str">
            <v>الثانية</v>
          </cell>
          <cell r="E408" t="str">
            <v>الثانية</v>
          </cell>
          <cell r="G408" t="str">
            <v>الثالثة حديث</v>
          </cell>
          <cell r="I408" t="str">
            <v>الثالثة</v>
          </cell>
          <cell r="J408" t="str">
            <v>مبرر</v>
          </cell>
          <cell r="K408" t="str">
            <v>الثالثة</v>
          </cell>
          <cell r="M408" t="str">
            <v>الثالثة</v>
          </cell>
          <cell r="O408" t="str">
            <v>الثالثة</v>
          </cell>
          <cell r="Q408" t="str">
            <v>الثالثة</v>
          </cell>
          <cell r="S408" t="str">
            <v>الثالثة</v>
          </cell>
          <cell r="U408" t="str">
            <v>الثالثة</v>
          </cell>
        </row>
        <row r="409">
          <cell r="A409">
            <v>804239</v>
          </cell>
          <cell r="B409" t="str">
            <v xml:space="preserve">فارس مرعي </v>
          </cell>
          <cell r="C409" t="str">
            <v>الثالثة حديث</v>
          </cell>
          <cell r="E409" t="str">
            <v>الثالثة</v>
          </cell>
          <cell r="G409" t="str">
            <v>الثالثة</v>
          </cell>
          <cell r="I409" t="str">
            <v>الثالثة</v>
          </cell>
          <cell r="J409" t="str">
            <v>مبرر</v>
          </cell>
          <cell r="K409" t="str">
            <v>الثالثة</v>
          </cell>
          <cell r="M409" t="str">
            <v>الثالثة</v>
          </cell>
          <cell r="O409" t="str">
            <v>الثالثة</v>
          </cell>
          <cell r="Q409" t="str">
            <v>الثالثة</v>
          </cell>
          <cell r="S409" t="str">
            <v>الثالثة</v>
          </cell>
          <cell r="U409" t="str">
            <v>الثالثة</v>
          </cell>
        </row>
        <row r="410">
          <cell r="A410">
            <v>804240</v>
          </cell>
          <cell r="B410" t="str">
            <v>فاروق طيجون</v>
          </cell>
          <cell r="C410" t="str">
            <v>الثالثة</v>
          </cell>
          <cell r="E410" t="str">
            <v>الرابعة حديث</v>
          </cell>
          <cell r="G410" t="str">
            <v>الرابعة</v>
          </cell>
          <cell r="I410" t="str">
            <v>الرابعة</v>
          </cell>
          <cell r="J410" t="str">
            <v>مبرر</v>
          </cell>
          <cell r="K410" t="str">
            <v>الرابعة</v>
          </cell>
          <cell r="M410" t="str">
            <v>الرابعة</v>
          </cell>
          <cell r="O410" t="str">
            <v>الرابعة</v>
          </cell>
          <cell r="Q410" t="str">
            <v>الرابعة</v>
          </cell>
          <cell r="S410" t="str">
            <v>الرابعة</v>
          </cell>
          <cell r="U410" t="str">
            <v>الرابعة</v>
          </cell>
        </row>
        <row r="411">
          <cell r="A411">
            <v>804243</v>
          </cell>
          <cell r="B411" t="str">
            <v>فتون بني المرجه</v>
          </cell>
          <cell r="C411" t="str">
            <v>الثانية</v>
          </cell>
          <cell r="E411" t="str">
            <v>الثانية</v>
          </cell>
          <cell r="G411" t="str">
            <v>الثانية</v>
          </cell>
          <cell r="I411" t="str">
            <v>الثانية</v>
          </cell>
          <cell r="J411" t="str">
            <v>مبرر</v>
          </cell>
          <cell r="K411" t="str">
            <v>الثانية</v>
          </cell>
          <cell r="M411" t="str">
            <v>الثانية</v>
          </cell>
          <cell r="O411" t="str">
            <v>الثانية</v>
          </cell>
          <cell r="Q411" t="str">
            <v>الثانية</v>
          </cell>
          <cell r="S411" t="str">
            <v>الثانية</v>
          </cell>
          <cell r="U411" t="str">
            <v>الثانية</v>
          </cell>
        </row>
        <row r="412">
          <cell r="A412">
            <v>804244</v>
          </cell>
          <cell r="B412" t="str">
            <v>فداء عبود</v>
          </cell>
          <cell r="C412" t="str">
            <v>الثالثة</v>
          </cell>
          <cell r="E412" t="str">
            <v>الثالثة</v>
          </cell>
          <cell r="G412" t="str">
            <v>الثالثة</v>
          </cell>
          <cell r="I412" t="str">
            <v>الثالثة</v>
          </cell>
          <cell r="J412" t="str">
            <v>مبرر</v>
          </cell>
          <cell r="K412" t="str">
            <v>الثالثة</v>
          </cell>
          <cell r="M412" t="str">
            <v>الثالثة</v>
          </cell>
          <cell r="O412" t="str">
            <v>الثالثة</v>
          </cell>
          <cell r="Q412" t="str">
            <v>الرابعة حديث</v>
          </cell>
          <cell r="S412" t="str">
            <v>الرابعة</v>
          </cell>
          <cell r="U412" t="str">
            <v>الرابعة</v>
          </cell>
        </row>
        <row r="413">
          <cell r="A413">
            <v>804265</v>
          </cell>
          <cell r="B413" t="str">
            <v>لؤي الحمصي</v>
          </cell>
          <cell r="C413" t="str">
            <v>الثانية حديث</v>
          </cell>
          <cell r="E413" t="str">
            <v>الثانية</v>
          </cell>
          <cell r="G413" t="str">
            <v>الثانية</v>
          </cell>
          <cell r="I413" t="str">
            <v>الثانية</v>
          </cell>
          <cell r="K413" t="str">
            <v>الثانية</v>
          </cell>
          <cell r="M413" t="str">
            <v>الثانية</v>
          </cell>
          <cell r="O413" t="str">
            <v>الثالثة حديث</v>
          </cell>
          <cell r="Q413" t="str">
            <v>الثالثة</v>
          </cell>
          <cell r="S413" t="str">
            <v>الثالثة</v>
          </cell>
          <cell r="U413" t="str">
            <v>الثالثة</v>
          </cell>
        </row>
        <row r="414">
          <cell r="A414">
            <v>804270</v>
          </cell>
          <cell r="B414" t="str">
            <v>لبنى السيد</v>
          </cell>
          <cell r="C414" t="str">
            <v>الثانية</v>
          </cell>
          <cell r="E414" t="str">
            <v>الثانية</v>
          </cell>
          <cell r="G414" t="str">
            <v>الثانية</v>
          </cell>
          <cell r="I414" t="str">
            <v>الثانية</v>
          </cell>
          <cell r="J414" t="str">
            <v>مبرر</v>
          </cell>
          <cell r="K414" t="str">
            <v>الثانية</v>
          </cell>
          <cell r="M414" t="str">
            <v>الثانية</v>
          </cell>
          <cell r="O414" t="str">
            <v>الثانية</v>
          </cell>
          <cell r="Q414" t="str">
            <v>الثانية</v>
          </cell>
          <cell r="S414" t="str">
            <v>الثانية</v>
          </cell>
          <cell r="U414" t="str">
            <v>الثانية</v>
          </cell>
        </row>
        <row r="415">
          <cell r="A415">
            <v>804271</v>
          </cell>
          <cell r="B415" t="str">
            <v>لجين قنبر</v>
          </cell>
          <cell r="C415" t="str">
            <v>الأولى</v>
          </cell>
          <cell r="E415" t="str">
            <v>الأولى</v>
          </cell>
          <cell r="G415" t="str">
            <v>الأولى</v>
          </cell>
          <cell r="I415" t="str">
            <v>الأولى</v>
          </cell>
          <cell r="J415" t="str">
            <v>مبرر</v>
          </cell>
          <cell r="K415" t="str">
            <v>الأولى</v>
          </cell>
          <cell r="M415" t="str">
            <v>الأولى</v>
          </cell>
          <cell r="O415" t="str">
            <v>الأولى</v>
          </cell>
          <cell r="Q415" t="str">
            <v>الأولى</v>
          </cell>
          <cell r="S415" t="str">
            <v>الأولى</v>
          </cell>
          <cell r="U415" t="str">
            <v>الأولى</v>
          </cell>
        </row>
        <row r="416">
          <cell r="A416">
            <v>804276</v>
          </cell>
          <cell r="B416" t="str">
            <v>ليث الجمال</v>
          </cell>
          <cell r="C416" t="str">
            <v>الثانية</v>
          </cell>
          <cell r="E416" t="str">
            <v>الثالثة حديث</v>
          </cell>
          <cell r="G416" t="str">
            <v>الثالثة</v>
          </cell>
          <cell r="I416" t="str">
            <v>الثالثة</v>
          </cell>
          <cell r="K416" t="str">
            <v>الثالثة</v>
          </cell>
          <cell r="M416" t="str">
            <v>الرابعة حديث</v>
          </cell>
          <cell r="O416" t="str">
            <v>الرابعة</v>
          </cell>
          <cell r="Q416" t="str">
            <v>الرابعة</v>
          </cell>
          <cell r="S416" t="str">
            <v>الرابعة</v>
          </cell>
          <cell r="U416" t="str">
            <v>الرابعة</v>
          </cell>
        </row>
        <row r="417">
          <cell r="A417">
            <v>804297</v>
          </cell>
          <cell r="B417" t="str">
            <v xml:space="preserve">مازن طربوش </v>
          </cell>
          <cell r="C417" t="str">
            <v>الأولى</v>
          </cell>
          <cell r="E417" t="str">
            <v>الأولى</v>
          </cell>
          <cell r="G417" t="str">
            <v>الأولى</v>
          </cell>
          <cell r="I417" t="str">
            <v>الثانية حديث</v>
          </cell>
          <cell r="K417" t="str">
            <v>الثانية</v>
          </cell>
          <cell r="M417" t="str">
            <v>الثانية</v>
          </cell>
          <cell r="O417" t="str">
            <v>الثانية</v>
          </cell>
          <cell r="Q417" t="str">
            <v>الثانية</v>
          </cell>
          <cell r="R417">
            <v>3035</v>
          </cell>
          <cell r="S417" t="str">
            <v>الثانية</v>
          </cell>
          <cell r="U417" t="str">
            <v>الثانية</v>
          </cell>
        </row>
        <row r="418">
          <cell r="A418">
            <v>804298</v>
          </cell>
          <cell r="B418" t="str">
            <v>مالك سليمان</v>
          </cell>
          <cell r="C418" t="str">
            <v>الثالثة حديث</v>
          </cell>
          <cell r="E418" t="str">
            <v>الثالثة</v>
          </cell>
          <cell r="G418" t="str">
            <v>الثالثة</v>
          </cell>
          <cell r="I418" t="str">
            <v>الثالثة</v>
          </cell>
          <cell r="K418" t="str">
            <v>الرابعة حديث</v>
          </cell>
          <cell r="M418" t="str">
            <v>الرابعة</v>
          </cell>
          <cell r="O418" t="str">
            <v>الرابعة</v>
          </cell>
          <cell r="Q418" t="str">
            <v>الرابعة</v>
          </cell>
          <cell r="S418" t="str">
            <v>الرابعة</v>
          </cell>
          <cell r="U418" t="str">
            <v>الرابعة</v>
          </cell>
        </row>
        <row r="419">
          <cell r="A419">
            <v>804305</v>
          </cell>
          <cell r="B419" t="str">
            <v>مأمون يونس</v>
          </cell>
          <cell r="C419" t="str">
            <v>الثانية</v>
          </cell>
          <cell r="E419" t="str">
            <v>الثالثة حديث</v>
          </cell>
          <cell r="G419" t="str">
            <v>الثالثة</v>
          </cell>
          <cell r="I419" t="str">
            <v>الثالثة</v>
          </cell>
          <cell r="K419" t="str">
            <v>الثالثة</v>
          </cell>
          <cell r="M419" t="str">
            <v>الثالثة</v>
          </cell>
          <cell r="O419" t="str">
            <v>الثالثة</v>
          </cell>
          <cell r="Q419" t="str">
            <v>الثالثة</v>
          </cell>
          <cell r="S419" t="str">
            <v>الثالثة</v>
          </cell>
          <cell r="U419" t="str">
            <v>الثالثة</v>
          </cell>
        </row>
        <row r="420">
          <cell r="A420">
            <v>804312</v>
          </cell>
          <cell r="B420" t="str">
            <v>مجد كلبون</v>
          </cell>
          <cell r="C420" t="str">
            <v>الثالثة</v>
          </cell>
          <cell r="E420" t="str">
            <v>الثالثة</v>
          </cell>
          <cell r="G420" t="str">
            <v>الثالثة</v>
          </cell>
          <cell r="I420" t="str">
            <v>الثالثة</v>
          </cell>
          <cell r="J420" t="str">
            <v>مبرر</v>
          </cell>
          <cell r="K420" t="str">
            <v>الثالثة</v>
          </cell>
          <cell r="M420" t="str">
            <v>الثالثة</v>
          </cell>
          <cell r="O420" t="str">
            <v>الثالثة</v>
          </cell>
          <cell r="Q420" t="str">
            <v>الثالثة</v>
          </cell>
          <cell r="S420" t="str">
            <v>الثالثة</v>
          </cell>
          <cell r="U420" t="str">
            <v>الثالثة</v>
          </cell>
        </row>
        <row r="421">
          <cell r="A421">
            <v>804320</v>
          </cell>
          <cell r="B421" t="str">
            <v>محروس موهباني</v>
          </cell>
          <cell r="C421" t="str">
            <v>الرابعة</v>
          </cell>
          <cell r="E421" t="str">
            <v>الرابعة</v>
          </cell>
          <cell r="G421" t="str">
            <v>الرابعة</v>
          </cell>
          <cell r="I421" t="str">
            <v>الرابعة</v>
          </cell>
          <cell r="J421" t="str">
            <v>مبرر</v>
          </cell>
          <cell r="K421" t="str">
            <v>الرابعة</v>
          </cell>
          <cell r="M421" t="str">
            <v>الرابعة</v>
          </cell>
          <cell r="O421" t="str">
            <v>الرابعة</v>
          </cell>
          <cell r="Q421" t="str">
            <v>الرابعة</v>
          </cell>
          <cell r="S421" t="str">
            <v>الرابعة</v>
          </cell>
          <cell r="U421" t="str">
            <v>الرابعة</v>
          </cell>
        </row>
        <row r="422">
          <cell r="A422">
            <v>804323</v>
          </cell>
          <cell r="B422" t="str">
            <v>محمد ابو زرار</v>
          </cell>
          <cell r="C422" t="str">
            <v>الثانية</v>
          </cell>
          <cell r="E422" t="str">
            <v>الثالثة حديث</v>
          </cell>
          <cell r="G422" t="str">
            <v>الثالثة</v>
          </cell>
          <cell r="I422" t="str">
            <v>الثالثة</v>
          </cell>
          <cell r="K422" t="str">
            <v>الثالثة</v>
          </cell>
          <cell r="M422" t="str">
            <v>الثالثة</v>
          </cell>
          <cell r="O422" t="str">
            <v>الثالثة</v>
          </cell>
          <cell r="Q422" t="str">
            <v>الثالثة</v>
          </cell>
          <cell r="S422" t="str">
            <v>الثالثة</v>
          </cell>
          <cell r="U422" t="str">
            <v>الثالثة</v>
          </cell>
        </row>
        <row r="423">
          <cell r="A423">
            <v>804343</v>
          </cell>
          <cell r="B423" t="str">
            <v>محمد الشرقاوي</v>
          </cell>
          <cell r="C423" t="str">
            <v>الأولى</v>
          </cell>
          <cell r="E423" t="str">
            <v>الأولى</v>
          </cell>
          <cell r="G423" t="str">
            <v>الأولى</v>
          </cell>
          <cell r="I423" t="str">
            <v>الأولى</v>
          </cell>
          <cell r="J423" t="str">
            <v>مبرر</v>
          </cell>
          <cell r="K423" t="str">
            <v>الأولى</v>
          </cell>
          <cell r="M423" t="str">
            <v>الأولى</v>
          </cell>
          <cell r="O423" t="str">
            <v>الأولى</v>
          </cell>
          <cell r="Q423" t="str">
            <v>الأولى</v>
          </cell>
          <cell r="S423" t="str">
            <v>الأولى</v>
          </cell>
          <cell r="U423" t="str">
            <v>الأولى</v>
          </cell>
        </row>
        <row r="424">
          <cell r="A424">
            <v>804349</v>
          </cell>
          <cell r="B424" t="str">
            <v>محمد العبدالله</v>
          </cell>
          <cell r="C424" t="str">
            <v>الأولى</v>
          </cell>
          <cell r="E424" t="str">
            <v>الأولى</v>
          </cell>
          <cell r="G424" t="str">
            <v>الأولى</v>
          </cell>
          <cell r="I424" t="str">
            <v>الأولى</v>
          </cell>
          <cell r="J424" t="str">
            <v>مبرر</v>
          </cell>
          <cell r="K424" t="str">
            <v>الأولى</v>
          </cell>
          <cell r="M424" t="str">
            <v>الأولى</v>
          </cell>
          <cell r="O424" t="str">
            <v>الأولى</v>
          </cell>
          <cell r="Q424" t="str">
            <v>الأولى</v>
          </cell>
          <cell r="S424" t="str">
            <v>الأولى</v>
          </cell>
          <cell r="U424" t="str">
            <v>الأولى</v>
          </cell>
        </row>
        <row r="425">
          <cell r="A425">
            <v>804354</v>
          </cell>
          <cell r="B425" t="str">
            <v>محمد المجدر</v>
          </cell>
          <cell r="C425" t="str">
            <v>الثانية</v>
          </cell>
          <cell r="E425" t="str">
            <v>الثانية</v>
          </cell>
          <cell r="G425" t="str">
            <v>الثانية</v>
          </cell>
          <cell r="I425" t="str">
            <v>الثانية</v>
          </cell>
          <cell r="J425" t="str">
            <v>مبرر</v>
          </cell>
          <cell r="K425" t="str">
            <v>الثانية</v>
          </cell>
          <cell r="M425" t="str">
            <v>الثانية</v>
          </cell>
          <cell r="O425" t="str">
            <v>الثانية</v>
          </cell>
          <cell r="Q425" t="str">
            <v>الثانية</v>
          </cell>
          <cell r="S425" t="str">
            <v>الثانية</v>
          </cell>
          <cell r="U425" t="str">
            <v>الثانية</v>
          </cell>
        </row>
        <row r="426">
          <cell r="A426">
            <v>804359</v>
          </cell>
          <cell r="B426" t="str">
            <v>محمد النجار</v>
          </cell>
          <cell r="C426" t="str">
            <v>الثانية</v>
          </cell>
          <cell r="E426" t="str">
            <v>الثانية</v>
          </cell>
          <cell r="G426" t="str">
            <v>الثانية</v>
          </cell>
          <cell r="I426" t="str">
            <v>الثانية</v>
          </cell>
          <cell r="J426" t="str">
            <v>مبرر</v>
          </cell>
          <cell r="K426" t="str">
            <v>الثانية</v>
          </cell>
          <cell r="M426" t="str">
            <v>الثانية</v>
          </cell>
          <cell r="O426" t="str">
            <v>الثانية</v>
          </cell>
          <cell r="Q426" t="str">
            <v>الثانية</v>
          </cell>
          <cell r="S426" t="str">
            <v>الثالثة حديث</v>
          </cell>
          <cell r="U426" t="str">
            <v>الثالثة</v>
          </cell>
        </row>
        <row r="427">
          <cell r="A427">
            <v>804368</v>
          </cell>
          <cell r="B427" t="str">
            <v>محمد بدير</v>
          </cell>
          <cell r="C427" t="str">
            <v>الأولى</v>
          </cell>
          <cell r="E427" t="str">
            <v>الأولى</v>
          </cell>
          <cell r="G427" t="str">
            <v>الأولى</v>
          </cell>
          <cell r="I427" t="str">
            <v>الأولى</v>
          </cell>
          <cell r="J427" t="str">
            <v>مبرر</v>
          </cell>
          <cell r="K427" t="str">
            <v>الأولى</v>
          </cell>
          <cell r="M427" t="str">
            <v>الأولى</v>
          </cell>
          <cell r="O427" t="str">
            <v>الأولى</v>
          </cell>
          <cell r="Q427" t="str">
            <v>الأولى</v>
          </cell>
          <cell r="S427" t="str">
            <v>الأولى</v>
          </cell>
          <cell r="U427" t="str">
            <v>الأولى</v>
          </cell>
        </row>
        <row r="428">
          <cell r="A428">
            <v>804376</v>
          </cell>
          <cell r="B428" t="str">
            <v>محمد حداد</v>
          </cell>
          <cell r="C428" t="str">
            <v>الثانية</v>
          </cell>
          <cell r="E428" t="str">
            <v>الثالثة حديث</v>
          </cell>
          <cell r="G428" t="str">
            <v>الثالثة</v>
          </cell>
          <cell r="I428" t="str">
            <v>الثالثة</v>
          </cell>
          <cell r="K428" t="str">
            <v>الرابعة حديث</v>
          </cell>
          <cell r="L428">
            <v>920</v>
          </cell>
          <cell r="M428" t="str">
            <v>الرابعة</v>
          </cell>
          <cell r="O428" t="str">
            <v>الرابعة</v>
          </cell>
          <cell r="Q428" t="str">
            <v>الرابعة</v>
          </cell>
          <cell r="S428" t="str">
            <v>الرابعة</v>
          </cell>
          <cell r="U428" t="str">
            <v>الرابعة</v>
          </cell>
        </row>
        <row r="429">
          <cell r="A429">
            <v>804379</v>
          </cell>
          <cell r="B429" t="str">
            <v xml:space="preserve">محمد خالد الوني </v>
          </cell>
          <cell r="C429" t="str">
            <v>الثالثة</v>
          </cell>
          <cell r="E429" t="str">
            <v>الثالثة</v>
          </cell>
          <cell r="G429" t="str">
            <v>الثالثة</v>
          </cell>
          <cell r="I429" t="str">
            <v>الرابعة حديث</v>
          </cell>
          <cell r="K429" t="str">
            <v>الرابعة</v>
          </cell>
          <cell r="M429" t="str">
            <v>الرابعة</v>
          </cell>
          <cell r="N429" t="str">
            <v>حرمان دورتين امتحانيتين من تكميلي 20/21</v>
          </cell>
          <cell r="O429" t="str">
            <v>الرابعة</v>
          </cell>
          <cell r="Q429" t="str">
            <v>الرابعة</v>
          </cell>
          <cell r="S429" t="str">
            <v>الرابعة</v>
          </cell>
          <cell r="U429" t="str">
            <v>الرابعة</v>
          </cell>
        </row>
        <row r="430">
          <cell r="A430">
            <v>804385</v>
          </cell>
          <cell r="B430" t="str">
            <v>محمد زاهر النصار</v>
          </cell>
          <cell r="C430" t="str">
            <v>الأولى</v>
          </cell>
          <cell r="E430" t="str">
            <v>الأولى</v>
          </cell>
          <cell r="G430" t="str">
            <v>الأولى</v>
          </cell>
          <cell r="H430">
            <v>569</v>
          </cell>
          <cell r="I430" t="str">
            <v>الأولى</v>
          </cell>
          <cell r="J430" t="str">
            <v>مبرر</v>
          </cell>
          <cell r="K430" t="str">
            <v>الأولى</v>
          </cell>
          <cell r="M430" t="str">
            <v>الأولى</v>
          </cell>
          <cell r="O430" t="str">
            <v>الأولى</v>
          </cell>
          <cell r="Q430" t="str">
            <v>الأولى</v>
          </cell>
          <cell r="S430" t="str">
            <v>الأولى</v>
          </cell>
          <cell r="U430" t="str">
            <v>الأولى</v>
          </cell>
        </row>
        <row r="431">
          <cell r="A431">
            <v>804387</v>
          </cell>
          <cell r="B431" t="str">
            <v>محمد زياد دهان</v>
          </cell>
          <cell r="C431" t="str">
            <v>الثالثة</v>
          </cell>
          <cell r="E431" t="str">
            <v>الثالثة</v>
          </cell>
          <cell r="G431" t="str">
            <v>الثالثة</v>
          </cell>
          <cell r="I431" t="str">
            <v>الرابعة حديث</v>
          </cell>
          <cell r="K431" t="str">
            <v>الرابعة</v>
          </cell>
          <cell r="M431" t="str">
            <v>الرابعة</v>
          </cell>
          <cell r="O431" t="str">
            <v>الرابعة</v>
          </cell>
          <cell r="Q431" t="str">
            <v>الرابعة</v>
          </cell>
          <cell r="S431" t="str">
            <v>الرابعة</v>
          </cell>
          <cell r="U431" t="str">
            <v>الرابعة</v>
          </cell>
        </row>
        <row r="432">
          <cell r="A432">
            <v>804391</v>
          </cell>
          <cell r="B432" t="str">
            <v>محمد سعود</v>
          </cell>
          <cell r="C432" t="str">
            <v>الثالثة</v>
          </cell>
          <cell r="E432" t="str">
            <v>الثالثة</v>
          </cell>
          <cell r="F432">
            <v>1518</v>
          </cell>
          <cell r="G432" t="str">
            <v>الثالثة</v>
          </cell>
          <cell r="I432" t="str">
            <v>الرابعة حديث</v>
          </cell>
          <cell r="J432" t="str">
            <v>مبرر</v>
          </cell>
          <cell r="K432" t="str">
            <v>الرابعة</v>
          </cell>
          <cell r="M432" t="str">
            <v>الرابعة</v>
          </cell>
          <cell r="O432" t="str">
            <v>الرابعة</v>
          </cell>
          <cell r="Q432" t="str">
            <v>الرابعة</v>
          </cell>
          <cell r="S432" t="str">
            <v>الرابعة</v>
          </cell>
          <cell r="U432" t="str">
            <v>الرابعة</v>
          </cell>
        </row>
        <row r="433">
          <cell r="A433">
            <v>804393</v>
          </cell>
          <cell r="B433" t="str">
            <v>محمد شيخ الزور</v>
          </cell>
          <cell r="C433" t="str">
            <v>الثانية</v>
          </cell>
          <cell r="E433" t="str">
            <v>الثانية</v>
          </cell>
          <cell r="G433" t="str">
            <v>الثانية</v>
          </cell>
          <cell r="I433" t="str">
            <v>الثانية</v>
          </cell>
          <cell r="J433" t="str">
            <v>مبرر</v>
          </cell>
          <cell r="K433" t="str">
            <v>الثانية</v>
          </cell>
          <cell r="M433" t="str">
            <v>الثانية</v>
          </cell>
          <cell r="O433" t="str">
            <v>الثانية</v>
          </cell>
          <cell r="Q433" t="str">
            <v>الثانية</v>
          </cell>
          <cell r="S433" t="str">
            <v>الثانية</v>
          </cell>
          <cell r="U433" t="str">
            <v>الثانية</v>
          </cell>
        </row>
        <row r="434">
          <cell r="A434">
            <v>804396</v>
          </cell>
          <cell r="B434" t="str">
            <v>محمد ضميريه</v>
          </cell>
          <cell r="C434" t="str">
            <v>الثالثة</v>
          </cell>
          <cell r="E434" t="str">
            <v>الثالثة</v>
          </cell>
          <cell r="G434" t="str">
            <v>الثالثة</v>
          </cell>
          <cell r="I434" t="str">
            <v>الثالثة</v>
          </cell>
          <cell r="K434" t="str">
            <v>الرابعة حديث</v>
          </cell>
          <cell r="M434" t="str">
            <v>الرابعة</v>
          </cell>
          <cell r="O434" t="str">
            <v>الرابعة</v>
          </cell>
          <cell r="Q434" t="str">
            <v>الرابعة</v>
          </cell>
          <cell r="R434">
            <v>3007</v>
          </cell>
          <cell r="S434" t="str">
            <v>الرابعة</v>
          </cell>
          <cell r="U434" t="str">
            <v>الرابعة</v>
          </cell>
        </row>
        <row r="435">
          <cell r="A435">
            <v>804403</v>
          </cell>
          <cell r="B435" t="str">
            <v>محمد عبد الرحيم الرفاعي</v>
          </cell>
          <cell r="C435" t="str">
            <v>الثالثة</v>
          </cell>
          <cell r="E435" t="str">
            <v>الثالثة</v>
          </cell>
          <cell r="G435" t="str">
            <v>الثالثة</v>
          </cell>
          <cell r="H435">
            <v>4282</v>
          </cell>
          <cell r="I435" t="str">
            <v>الثالثة</v>
          </cell>
          <cell r="J435" t="str">
            <v>مبرر</v>
          </cell>
          <cell r="K435" t="str">
            <v>الثالثة</v>
          </cell>
          <cell r="M435" t="str">
            <v>الثالثة</v>
          </cell>
          <cell r="O435" t="str">
            <v>الثالثة</v>
          </cell>
          <cell r="Q435" t="str">
            <v>الثالثة</v>
          </cell>
          <cell r="S435" t="str">
            <v>الثالثة</v>
          </cell>
          <cell r="U435" t="str">
            <v>الثالثة</v>
          </cell>
        </row>
        <row r="436">
          <cell r="A436">
            <v>804415</v>
          </cell>
          <cell r="B436" t="str">
            <v>محمد عيسى</v>
          </cell>
          <cell r="C436" t="str">
            <v>الثالثة</v>
          </cell>
          <cell r="E436" t="str">
            <v>الثالثة</v>
          </cell>
          <cell r="G436" t="str">
            <v>الرابعة حديث</v>
          </cell>
          <cell r="H436">
            <v>622</v>
          </cell>
          <cell r="I436" t="str">
            <v>الرابعة</v>
          </cell>
          <cell r="J436" t="str">
            <v>مبرر</v>
          </cell>
          <cell r="K436" t="str">
            <v>الرابعة</v>
          </cell>
          <cell r="L436">
            <v>1205</v>
          </cell>
          <cell r="M436" t="str">
            <v>الرابعة</v>
          </cell>
          <cell r="O436" t="str">
            <v>الرابعة</v>
          </cell>
          <cell r="P436">
            <v>641</v>
          </cell>
          <cell r="Q436" t="str">
            <v>الرابعة</v>
          </cell>
          <cell r="R436">
            <v>5048</v>
          </cell>
          <cell r="S436" t="str">
            <v>الرابعة</v>
          </cell>
          <cell r="U436" t="str">
            <v>الرابعة</v>
          </cell>
        </row>
        <row r="437">
          <cell r="A437">
            <v>804417</v>
          </cell>
          <cell r="B437" t="str">
            <v>محمد غزال</v>
          </cell>
          <cell r="C437" t="str">
            <v>الأولى</v>
          </cell>
          <cell r="E437" t="str">
            <v>الأولى</v>
          </cell>
          <cell r="I437" t="str">
            <v>الأولى</v>
          </cell>
          <cell r="J437" t="str">
            <v>مبرر</v>
          </cell>
          <cell r="K437" t="str">
            <v>الأولى</v>
          </cell>
          <cell r="M437" t="str">
            <v>الأولى</v>
          </cell>
          <cell r="O437" t="str">
            <v>الأولى</v>
          </cell>
          <cell r="Q437" t="str">
            <v>الأولى</v>
          </cell>
          <cell r="S437" t="str">
            <v>الأولى</v>
          </cell>
          <cell r="U437" t="str">
            <v>الأولى</v>
          </cell>
        </row>
        <row r="438">
          <cell r="A438">
            <v>804418</v>
          </cell>
          <cell r="B438" t="str">
            <v>محمد غنام</v>
          </cell>
          <cell r="C438" t="str">
            <v>الأولى</v>
          </cell>
          <cell r="E438" t="str">
            <v>الأولى</v>
          </cell>
          <cell r="G438" t="str">
            <v>الأولى</v>
          </cell>
          <cell r="I438" t="str">
            <v>الأولى</v>
          </cell>
          <cell r="J438" t="str">
            <v>مبرر</v>
          </cell>
          <cell r="K438" t="str">
            <v>الأولى</v>
          </cell>
          <cell r="M438" t="str">
            <v>الثانية حديث</v>
          </cell>
          <cell r="O438" t="str">
            <v>الثانية</v>
          </cell>
          <cell r="Q438" t="str">
            <v>الثانية</v>
          </cell>
          <cell r="S438" t="str">
            <v>الثالثة حديث</v>
          </cell>
          <cell r="U438" t="str">
            <v>الثالثة</v>
          </cell>
        </row>
        <row r="439">
          <cell r="A439">
            <v>804421</v>
          </cell>
          <cell r="B439" t="str">
            <v>محمد فراس بعلبكي</v>
          </cell>
          <cell r="C439" t="str">
            <v>الثانية</v>
          </cell>
          <cell r="E439" t="str">
            <v>الثانية</v>
          </cell>
          <cell r="G439" t="str">
            <v>الثالثة حديث</v>
          </cell>
          <cell r="I439" t="str">
            <v>الثالثة</v>
          </cell>
          <cell r="K439" t="str">
            <v>الرابعة حديث</v>
          </cell>
          <cell r="M439" t="str">
            <v>الرابعة</v>
          </cell>
          <cell r="O439" t="str">
            <v>الرابعة</v>
          </cell>
          <cell r="Q439" t="str">
            <v>الرابعة</v>
          </cell>
          <cell r="S439" t="str">
            <v>الرابعة</v>
          </cell>
          <cell r="T439">
            <v>8</v>
          </cell>
          <cell r="U439" t="str">
            <v>الرابعة</v>
          </cell>
        </row>
        <row r="440">
          <cell r="A440">
            <v>804425</v>
          </cell>
          <cell r="B440" t="str">
            <v>محمد قريشي</v>
          </cell>
          <cell r="C440" t="str">
            <v>الثانية</v>
          </cell>
          <cell r="E440" t="str">
            <v>الثالثة حديث</v>
          </cell>
          <cell r="G440" t="str">
            <v>الثالثة</v>
          </cell>
          <cell r="I440" t="str">
            <v>الثالثة</v>
          </cell>
          <cell r="J440" t="str">
            <v>مبرر</v>
          </cell>
          <cell r="K440" t="str">
            <v>الثالثة</v>
          </cell>
          <cell r="M440" t="str">
            <v>الثالثة</v>
          </cell>
          <cell r="O440" t="str">
            <v>الثالثة</v>
          </cell>
          <cell r="Q440" t="str">
            <v>الثالثة</v>
          </cell>
          <cell r="S440" t="str">
            <v>الثالثة</v>
          </cell>
          <cell r="U440" t="str">
            <v>الرابعة حديث</v>
          </cell>
        </row>
        <row r="441">
          <cell r="A441">
            <v>804426</v>
          </cell>
          <cell r="B441" t="str">
            <v>محمد قصقص</v>
          </cell>
          <cell r="C441" t="str">
            <v>الثالثة</v>
          </cell>
          <cell r="E441" t="str">
            <v>الثالثة</v>
          </cell>
          <cell r="G441" t="str">
            <v>الثالثة</v>
          </cell>
          <cell r="I441" t="str">
            <v>الثالثة</v>
          </cell>
          <cell r="K441" t="str">
            <v>الرابعة حديث</v>
          </cell>
          <cell r="M441" t="str">
            <v>الرابعة</v>
          </cell>
          <cell r="O441" t="str">
            <v>الرابعة</v>
          </cell>
          <cell r="Q441" t="str">
            <v>الرابعة</v>
          </cell>
          <cell r="S441" t="str">
            <v>الرابعة</v>
          </cell>
          <cell r="T441">
            <v>385</v>
          </cell>
          <cell r="U441" t="str">
            <v>الرابعة</v>
          </cell>
        </row>
        <row r="442">
          <cell r="A442">
            <v>804437</v>
          </cell>
          <cell r="B442" t="str">
            <v>محمد معقده</v>
          </cell>
          <cell r="C442" t="str">
            <v>الثانية</v>
          </cell>
          <cell r="E442" t="str">
            <v>الثانية</v>
          </cell>
          <cell r="G442" t="str">
            <v>الثالثة حديث</v>
          </cell>
          <cell r="I442" t="str">
            <v>الثالثة</v>
          </cell>
          <cell r="K442" t="str">
            <v>الثالثة</v>
          </cell>
          <cell r="M442" t="str">
            <v>الثالثة</v>
          </cell>
          <cell r="O442" t="str">
            <v>الثالثة</v>
          </cell>
          <cell r="Q442" t="str">
            <v>الثالثة</v>
          </cell>
          <cell r="S442" t="str">
            <v>الثالثة</v>
          </cell>
          <cell r="U442" t="str">
            <v>الثالثة</v>
          </cell>
        </row>
        <row r="443">
          <cell r="A443">
            <v>804450</v>
          </cell>
          <cell r="B443" t="str">
            <v xml:space="preserve">محمد يزن الظفري </v>
          </cell>
          <cell r="C443" t="str">
            <v>الثانية</v>
          </cell>
          <cell r="E443" t="str">
            <v>الثانية</v>
          </cell>
          <cell r="G443" t="str">
            <v>الثالثة حديث</v>
          </cell>
          <cell r="I443" t="str">
            <v>الثالثة</v>
          </cell>
          <cell r="K443" t="str">
            <v>الثالثة</v>
          </cell>
          <cell r="L443">
            <v>431</v>
          </cell>
          <cell r="M443" t="str">
            <v>الثالثة</v>
          </cell>
          <cell r="O443" t="str">
            <v>الثالثة</v>
          </cell>
          <cell r="Q443" t="str">
            <v>الثالثة</v>
          </cell>
          <cell r="S443" t="str">
            <v>الثالثة</v>
          </cell>
          <cell r="U443" t="str">
            <v>الثالثة</v>
          </cell>
        </row>
        <row r="444">
          <cell r="A444">
            <v>804451</v>
          </cell>
          <cell r="B444" t="str">
            <v>محمد يسر الصواف</v>
          </cell>
          <cell r="C444" t="str">
            <v>الثالثة</v>
          </cell>
          <cell r="E444" t="str">
            <v>الثالثة</v>
          </cell>
          <cell r="G444" t="str">
            <v>الثالثة</v>
          </cell>
          <cell r="I444" t="str">
            <v>الثالثة</v>
          </cell>
          <cell r="J444" t="str">
            <v>مبرر</v>
          </cell>
          <cell r="K444" t="str">
            <v>الثالثة</v>
          </cell>
          <cell r="M444" t="str">
            <v>الثالثة</v>
          </cell>
          <cell r="O444" t="str">
            <v>الثالثة</v>
          </cell>
          <cell r="Q444" t="str">
            <v>الثالثة</v>
          </cell>
          <cell r="S444" t="str">
            <v>الثالثة</v>
          </cell>
          <cell r="U444" t="str">
            <v>الثالثة</v>
          </cell>
        </row>
        <row r="445">
          <cell r="A445">
            <v>804453</v>
          </cell>
          <cell r="B445" t="str">
            <v>محمداسامه الصياد</v>
          </cell>
          <cell r="C445" t="str">
            <v>الأولى</v>
          </cell>
          <cell r="E445" t="str">
            <v>الأولى</v>
          </cell>
          <cell r="G445" t="str">
            <v>الأولى</v>
          </cell>
          <cell r="I445" t="str">
            <v>الأولى</v>
          </cell>
          <cell r="J445" t="str">
            <v>مبرر</v>
          </cell>
          <cell r="K445" t="str">
            <v>الأولى</v>
          </cell>
          <cell r="M445" t="str">
            <v>الأولى</v>
          </cell>
          <cell r="O445" t="str">
            <v>الأولى</v>
          </cell>
          <cell r="Q445" t="str">
            <v>الأولى</v>
          </cell>
          <cell r="S445" t="str">
            <v>الأولى</v>
          </cell>
          <cell r="U445" t="str">
            <v>الأولى</v>
          </cell>
        </row>
        <row r="446">
          <cell r="A446">
            <v>804459</v>
          </cell>
          <cell r="B446" t="str">
            <v>محمد باسل الحمصي الطويل</v>
          </cell>
          <cell r="C446" t="str">
            <v>الثانية</v>
          </cell>
          <cell r="E446" t="str">
            <v>الثالثة حديث</v>
          </cell>
          <cell r="G446" t="str">
            <v>الثالثة</v>
          </cell>
          <cell r="I446" t="str">
            <v>الرابعة حديث</v>
          </cell>
          <cell r="K446" t="str">
            <v>الرابعة</v>
          </cell>
          <cell r="M446" t="str">
            <v>الرابعة</v>
          </cell>
          <cell r="N446">
            <v>2557</v>
          </cell>
          <cell r="O446" t="str">
            <v>الرابعة</v>
          </cell>
          <cell r="P446">
            <v>530</v>
          </cell>
          <cell r="Q446" t="str">
            <v>الرابعة</v>
          </cell>
          <cell r="R446">
            <v>2080</v>
          </cell>
          <cell r="S446" t="str">
            <v>الرابعة</v>
          </cell>
          <cell r="U446" t="str">
            <v>الرابعة</v>
          </cell>
        </row>
        <row r="447">
          <cell r="A447">
            <v>804469</v>
          </cell>
          <cell r="B447" t="str">
            <v>محمد حيدر الصبان</v>
          </cell>
          <cell r="C447" t="str">
            <v>الأولى</v>
          </cell>
          <cell r="E447" t="str">
            <v>الأولى</v>
          </cell>
          <cell r="G447" t="str">
            <v>الأولى</v>
          </cell>
          <cell r="I447" t="str">
            <v>الأولى</v>
          </cell>
          <cell r="J447" t="str">
            <v>مبرر</v>
          </cell>
          <cell r="K447" t="str">
            <v>الأولى</v>
          </cell>
          <cell r="M447" t="str">
            <v>الأولى</v>
          </cell>
          <cell r="O447" t="str">
            <v>الأولى</v>
          </cell>
          <cell r="Q447" t="str">
            <v>الأولى</v>
          </cell>
          <cell r="S447" t="str">
            <v>الأولى</v>
          </cell>
          <cell r="U447" t="str">
            <v>الأولى</v>
          </cell>
        </row>
        <row r="448">
          <cell r="A448">
            <v>804487</v>
          </cell>
          <cell r="B448" t="str">
            <v>محمد طلال البني</v>
          </cell>
          <cell r="C448" t="str">
            <v>الثالثة</v>
          </cell>
          <cell r="E448" t="str">
            <v>الثالثة</v>
          </cell>
          <cell r="G448" t="str">
            <v>الثالثة</v>
          </cell>
          <cell r="I448" t="str">
            <v>الثالثة</v>
          </cell>
          <cell r="J448" t="str">
            <v>مبرر</v>
          </cell>
          <cell r="K448" t="str">
            <v>الثالثة</v>
          </cell>
          <cell r="M448" t="str">
            <v>الثالثة</v>
          </cell>
          <cell r="O448" t="str">
            <v>الثالثة</v>
          </cell>
          <cell r="Q448" t="str">
            <v>الثالثة</v>
          </cell>
          <cell r="S448" t="str">
            <v>الثالثة</v>
          </cell>
          <cell r="U448" t="str">
            <v>الثالثة</v>
          </cell>
        </row>
        <row r="449">
          <cell r="A449">
            <v>804513</v>
          </cell>
          <cell r="B449" t="str">
            <v>محمدمنذر قربان بارودي</v>
          </cell>
          <cell r="C449" t="str">
            <v>الثانية</v>
          </cell>
          <cell r="E449" t="str">
            <v>الثانية</v>
          </cell>
          <cell r="G449" t="str">
            <v>الثانية</v>
          </cell>
          <cell r="I449" t="str">
            <v>الثانية</v>
          </cell>
          <cell r="J449" t="str">
            <v>مبرر</v>
          </cell>
          <cell r="K449" t="str">
            <v>الثانية</v>
          </cell>
          <cell r="M449" t="str">
            <v>الثانية</v>
          </cell>
          <cell r="O449" t="str">
            <v>الثانية</v>
          </cell>
          <cell r="Q449" t="str">
            <v>الثانية</v>
          </cell>
          <cell r="S449" t="str">
            <v>الثانية</v>
          </cell>
          <cell r="U449" t="str">
            <v>الثانية</v>
          </cell>
        </row>
        <row r="450">
          <cell r="A450">
            <v>804525</v>
          </cell>
          <cell r="B450" t="str">
            <v>محمد ياسين الحزام</v>
          </cell>
          <cell r="C450" t="str">
            <v>الأولى</v>
          </cell>
          <cell r="E450" t="str">
            <v>الأولى</v>
          </cell>
          <cell r="G450" t="str">
            <v>الأولى</v>
          </cell>
          <cell r="I450" t="str">
            <v>الأولى</v>
          </cell>
          <cell r="J450" t="str">
            <v>مبرر</v>
          </cell>
          <cell r="K450" t="str">
            <v>الأولى</v>
          </cell>
          <cell r="M450" t="str">
            <v>الأولى</v>
          </cell>
          <cell r="O450" t="str">
            <v>الأولى</v>
          </cell>
          <cell r="Q450" t="str">
            <v>الأولى</v>
          </cell>
          <cell r="S450" t="str">
            <v>الأولى</v>
          </cell>
          <cell r="U450" t="str">
            <v>الأولى</v>
          </cell>
        </row>
        <row r="451">
          <cell r="A451">
            <v>804533</v>
          </cell>
          <cell r="B451" t="str">
            <v>محمود الزعبي</v>
          </cell>
          <cell r="C451" t="str">
            <v>الأولى</v>
          </cell>
          <cell r="E451" t="str">
            <v>الأولى</v>
          </cell>
          <cell r="G451" t="str">
            <v>الأولى</v>
          </cell>
          <cell r="I451" t="str">
            <v>الأولى</v>
          </cell>
          <cell r="J451" t="str">
            <v>مبرر</v>
          </cell>
          <cell r="K451" t="str">
            <v>الأولى</v>
          </cell>
          <cell r="M451" t="str">
            <v>الأولى</v>
          </cell>
          <cell r="O451" t="str">
            <v>الأولى</v>
          </cell>
          <cell r="Q451" t="str">
            <v>الأولى</v>
          </cell>
          <cell r="S451" t="str">
            <v>الأولى</v>
          </cell>
          <cell r="U451" t="str">
            <v>الأولى</v>
          </cell>
        </row>
        <row r="452">
          <cell r="A452">
            <v>804534</v>
          </cell>
          <cell r="B452" t="str">
            <v>محمود الساطي</v>
          </cell>
          <cell r="C452" t="str">
            <v>الأولى</v>
          </cell>
          <cell r="E452" t="str">
            <v>الأولى</v>
          </cell>
          <cell r="F452">
            <v>1555</v>
          </cell>
          <cell r="G452" t="str">
            <v>الأولى</v>
          </cell>
          <cell r="I452" t="str">
            <v>الأولى</v>
          </cell>
          <cell r="J452" t="str">
            <v>مبرر</v>
          </cell>
          <cell r="K452" t="str">
            <v>الأولى</v>
          </cell>
          <cell r="M452" t="str">
            <v>الأولى</v>
          </cell>
          <cell r="O452" t="str">
            <v>الأولى</v>
          </cell>
          <cell r="Q452" t="str">
            <v>الأولى</v>
          </cell>
          <cell r="S452" t="str">
            <v>الأولى</v>
          </cell>
          <cell r="U452" t="str">
            <v>الأولى</v>
          </cell>
        </row>
        <row r="453">
          <cell r="A453">
            <v>804549</v>
          </cell>
          <cell r="B453" t="str">
            <v>محمود عجعوج</v>
          </cell>
          <cell r="C453" t="str">
            <v>الأولى</v>
          </cell>
          <cell r="E453" t="str">
            <v>الأولى</v>
          </cell>
          <cell r="G453" t="str">
            <v>الأولى</v>
          </cell>
          <cell r="I453" t="str">
            <v>الأولى</v>
          </cell>
          <cell r="J453" t="str">
            <v>مبرر</v>
          </cell>
          <cell r="K453" t="str">
            <v>الأولى</v>
          </cell>
          <cell r="M453" t="str">
            <v>الأولى</v>
          </cell>
          <cell r="O453" t="str">
            <v>الأولى</v>
          </cell>
          <cell r="Q453" t="str">
            <v>الأولى</v>
          </cell>
          <cell r="S453" t="str">
            <v>الأولى</v>
          </cell>
          <cell r="U453" t="str">
            <v>الأولى</v>
          </cell>
        </row>
        <row r="454">
          <cell r="A454">
            <v>804550</v>
          </cell>
          <cell r="B454" t="str">
            <v>محمود عطايا</v>
          </cell>
          <cell r="C454" t="str">
            <v>الثانية</v>
          </cell>
          <cell r="E454" t="str">
            <v>الثانية</v>
          </cell>
          <cell r="G454" t="str">
            <v>الثانية</v>
          </cell>
          <cell r="I454" t="str">
            <v>الثانية</v>
          </cell>
          <cell r="J454" t="str">
            <v>مبرر</v>
          </cell>
          <cell r="K454" t="str">
            <v>الثانية</v>
          </cell>
          <cell r="M454" t="str">
            <v>الثانية</v>
          </cell>
          <cell r="O454" t="str">
            <v>الثانية</v>
          </cell>
          <cell r="Q454" t="str">
            <v>الثانية</v>
          </cell>
          <cell r="S454" t="str">
            <v>الثانية</v>
          </cell>
          <cell r="U454" t="str">
            <v>الثانية</v>
          </cell>
        </row>
        <row r="455">
          <cell r="A455">
            <v>804563</v>
          </cell>
          <cell r="B455" t="str">
            <v>مروى الجندي</v>
          </cell>
          <cell r="C455" t="str">
            <v>الأولى</v>
          </cell>
          <cell r="E455" t="str">
            <v>الأولى</v>
          </cell>
          <cell r="I455" t="str">
            <v>الأولى</v>
          </cell>
          <cell r="J455" t="str">
            <v>مبرر</v>
          </cell>
          <cell r="K455" t="str">
            <v>الأولى</v>
          </cell>
          <cell r="M455" t="str">
            <v>الأولى</v>
          </cell>
          <cell r="O455" t="str">
            <v>الأولى</v>
          </cell>
          <cell r="Q455" t="str">
            <v>الأولى</v>
          </cell>
          <cell r="S455" t="str">
            <v>الأولى</v>
          </cell>
          <cell r="U455" t="str">
            <v>الأولى</v>
          </cell>
        </row>
        <row r="456">
          <cell r="A456">
            <v>804566</v>
          </cell>
          <cell r="B456" t="str">
            <v>مزنه عبيد</v>
          </cell>
          <cell r="C456" t="str">
            <v>الثالثة</v>
          </cell>
          <cell r="E456" t="str">
            <v>الرابعة حديث</v>
          </cell>
          <cell r="G456" t="str">
            <v>الرابعة</v>
          </cell>
          <cell r="I456" t="str">
            <v>الرابعة</v>
          </cell>
          <cell r="K456" t="str">
            <v>الرابعة</v>
          </cell>
          <cell r="L456" t="str">
            <v>حرمان أربع دورات امتحانية من ف1 20/21</v>
          </cell>
          <cell r="M456" t="str">
            <v>الرابعة</v>
          </cell>
          <cell r="N456" t="str">
            <v>حرمان من الفصل الأول 20/21</v>
          </cell>
          <cell r="O456" t="str">
            <v>الرابعة</v>
          </cell>
          <cell r="Q456" t="str">
            <v>الرابعة</v>
          </cell>
          <cell r="S456" t="str">
            <v>الرابعة</v>
          </cell>
          <cell r="U456" t="str">
            <v>الرابعة</v>
          </cell>
        </row>
        <row r="457">
          <cell r="A457">
            <v>804575</v>
          </cell>
          <cell r="B457" t="str">
            <v>معاذ الحمصي</v>
          </cell>
          <cell r="C457" t="str">
            <v>الثانية</v>
          </cell>
          <cell r="E457" t="str">
            <v>الثانية</v>
          </cell>
          <cell r="G457" t="str">
            <v>الثالثة</v>
          </cell>
          <cell r="I457" t="str">
            <v>الثالثة</v>
          </cell>
          <cell r="K457" t="str">
            <v>الثالثة</v>
          </cell>
          <cell r="L457">
            <v>774</v>
          </cell>
          <cell r="M457" t="str">
            <v>الثالثة</v>
          </cell>
          <cell r="O457" t="str">
            <v>الثالثة</v>
          </cell>
          <cell r="Q457" t="str">
            <v>الثالثة</v>
          </cell>
          <cell r="S457" t="str">
            <v>الثالثة</v>
          </cell>
          <cell r="U457" t="str">
            <v>الثالثة</v>
          </cell>
        </row>
        <row r="458">
          <cell r="A458">
            <v>804578</v>
          </cell>
          <cell r="B458" t="str">
            <v>معاذ زين</v>
          </cell>
          <cell r="C458" t="str">
            <v>الثانية</v>
          </cell>
          <cell r="E458" t="str">
            <v>الثانية</v>
          </cell>
          <cell r="G458" t="str">
            <v>الثالثة حديث</v>
          </cell>
          <cell r="I458" t="str">
            <v>الثالثة</v>
          </cell>
          <cell r="K458" t="str">
            <v>الثالثة</v>
          </cell>
          <cell r="M458" t="str">
            <v>الثالثة</v>
          </cell>
          <cell r="O458" t="str">
            <v>الثالثة</v>
          </cell>
          <cell r="Q458" t="str">
            <v>الثالثة</v>
          </cell>
          <cell r="S458" t="str">
            <v>الثالثة</v>
          </cell>
          <cell r="U458" t="str">
            <v>الثالثة</v>
          </cell>
        </row>
        <row r="459">
          <cell r="A459">
            <v>804581</v>
          </cell>
          <cell r="B459" t="str">
            <v>معتز عبدالعال</v>
          </cell>
          <cell r="C459" t="str">
            <v>الثانية</v>
          </cell>
          <cell r="E459" t="str">
            <v>الثانية</v>
          </cell>
          <cell r="G459" t="str">
            <v>الثانية</v>
          </cell>
          <cell r="I459" t="str">
            <v>الثانية</v>
          </cell>
          <cell r="K459" t="str">
            <v>الثالثة حديث</v>
          </cell>
          <cell r="L459">
            <v>160</v>
          </cell>
          <cell r="M459" t="str">
            <v>الثالثة</v>
          </cell>
          <cell r="O459" t="str">
            <v>الثالثة</v>
          </cell>
          <cell r="Q459" t="str">
            <v>الثالثة</v>
          </cell>
          <cell r="S459" t="str">
            <v>الثالثة</v>
          </cell>
          <cell r="U459" t="str">
            <v>الثالثة</v>
          </cell>
        </row>
        <row r="460">
          <cell r="A460">
            <v>804585</v>
          </cell>
          <cell r="B460" t="str">
            <v>ممدوح الشحاده</v>
          </cell>
          <cell r="C460" t="str">
            <v>الثالثة</v>
          </cell>
          <cell r="E460" t="str">
            <v>الثالثة</v>
          </cell>
          <cell r="G460" t="str">
            <v>الثالثة</v>
          </cell>
          <cell r="I460" t="str">
            <v>الثالثة</v>
          </cell>
          <cell r="K460" t="str">
            <v>الرابعة حديث</v>
          </cell>
          <cell r="M460" t="str">
            <v>الرابعة</v>
          </cell>
          <cell r="O460" t="str">
            <v>الرابعة</v>
          </cell>
          <cell r="P460">
            <v>219</v>
          </cell>
          <cell r="Q460" t="str">
            <v>الرابعة</v>
          </cell>
          <cell r="S460" t="str">
            <v>الرابعة</v>
          </cell>
          <cell r="U460" t="str">
            <v>الرابعة</v>
          </cell>
        </row>
        <row r="461">
          <cell r="A461">
            <v>804594</v>
          </cell>
          <cell r="B461" t="str">
            <v>مهند الحوراني</v>
          </cell>
          <cell r="C461" t="str">
            <v>الأولى</v>
          </cell>
          <cell r="E461" t="str">
            <v>الأولى</v>
          </cell>
          <cell r="G461" t="str">
            <v>الأولى</v>
          </cell>
          <cell r="I461" t="str">
            <v>الأولى</v>
          </cell>
          <cell r="K461" t="str">
            <v>الثانية حديث</v>
          </cell>
          <cell r="M461" t="str">
            <v>الثانية</v>
          </cell>
          <cell r="O461" t="str">
            <v>الثانية</v>
          </cell>
          <cell r="Q461" t="str">
            <v>الثانية</v>
          </cell>
          <cell r="S461" t="str">
            <v>الثانية</v>
          </cell>
          <cell r="U461" t="str">
            <v>الثانية</v>
          </cell>
        </row>
        <row r="462">
          <cell r="A462">
            <v>804603</v>
          </cell>
          <cell r="B462" t="str">
            <v>ميرنا عبد الحي</v>
          </cell>
          <cell r="C462" t="str">
            <v>الثالثة</v>
          </cell>
          <cell r="E462" t="str">
            <v>الثالثة</v>
          </cell>
          <cell r="G462" t="str">
            <v>الثالثة</v>
          </cell>
          <cell r="I462" t="str">
            <v>الرابعة حديث</v>
          </cell>
          <cell r="K462" t="str">
            <v>الرابعة</v>
          </cell>
          <cell r="M462" t="str">
            <v>الرابعة</v>
          </cell>
          <cell r="O462" t="str">
            <v>الرابعة</v>
          </cell>
          <cell r="Q462" t="str">
            <v>الرابعة</v>
          </cell>
          <cell r="S462" t="str">
            <v>الرابعة</v>
          </cell>
          <cell r="U462" t="str">
            <v>الرابعة</v>
          </cell>
        </row>
        <row r="463">
          <cell r="A463">
            <v>804615</v>
          </cell>
          <cell r="B463" t="str">
            <v xml:space="preserve">ميناس نوفل </v>
          </cell>
          <cell r="C463" t="str">
            <v>الأولى</v>
          </cell>
          <cell r="E463" t="str">
            <v>الأولى</v>
          </cell>
          <cell r="G463" t="str">
            <v>الأولى</v>
          </cell>
          <cell r="I463" t="str">
            <v>الأولى</v>
          </cell>
          <cell r="K463" t="str">
            <v>الثانية حديث</v>
          </cell>
          <cell r="M463" t="str">
            <v>الثانية</v>
          </cell>
          <cell r="O463" t="str">
            <v>الثانية</v>
          </cell>
          <cell r="Q463" t="str">
            <v>الثانية</v>
          </cell>
          <cell r="S463" t="str">
            <v>الثانية</v>
          </cell>
          <cell r="U463" t="str">
            <v>الثانية</v>
          </cell>
        </row>
        <row r="464">
          <cell r="A464">
            <v>804618</v>
          </cell>
          <cell r="B464" t="str">
            <v>نالين احمد</v>
          </cell>
          <cell r="C464" t="str">
            <v>الثالثة</v>
          </cell>
          <cell r="E464" t="str">
            <v>الثالثة</v>
          </cell>
          <cell r="G464" t="str">
            <v>الرابعة حديث</v>
          </cell>
          <cell r="H464">
            <v>321</v>
          </cell>
          <cell r="I464" t="str">
            <v>الرابعة</v>
          </cell>
          <cell r="J464" t="str">
            <v>مبرر</v>
          </cell>
          <cell r="K464" t="str">
            <v>الرابعة</v>
          </cell>
          <cell r="M464" t="str">
            <v>الرابعة</v>
          </cell>
          <cell r="O464" t="str">
            <v>الرابعة</v>
          </cell>
          <cell r="Q464" t="str">
            <v>الرابعة</v>
          </cell>
          <cell r="S464" t="str">
            <v>الرابعة</v>
          </cell>
          <cell r="U464" t="str">
            <v>الرابعة</v>
          </cell>
        </row>
        <row r="465">
          <cell r="A465">
            <v>804619</v>
          </cell>
          <cell r="B465" t="str">
            <v xml:space="preserve">ناهد موازيني </v>
          </cell>
          <cell r="C465" t="str">
            <v>الأولى</v>
          </cell>
          <cell r="E465" t="str">
            <v>الأولى</v>
          </cell>
          <cell r="G465" t="str">
            <v>الأولى</v>
          </cell>
          <cell r="I465" t="str">
            <v>الأولى</v>
          </cell>
          <cell r="J465" t="str">
            <v>مبرر</v>
          </cell>
          <cell r="K465" t="str">
            <v>الأولى</v>
          </cell>
          <cell r="M465" t="str">
            <v>الأولى</v>
          </cell>
          <cell r="O465" t="str">
            <v>الأولى</v>
          </cell>
          <cell r="Q465" t="str">
            <v>الأولى</v>
          </cell>
          <cell r="S465" t="str">
            <v>الأولى</v>
          </cell>
          <cell r="U465" t="str">
            <v>الأولى</v>
          </cell>
        </row>
        <row r="466">
          <cell r="A466">
            <v>804624</v>
          </cell>
          <cell r="B466" t="str">
            <v>نجود شلغين</v>
          </cell>
          <cell r="C466" t="str">
            <v>الأولى</v>
          </cell>
          <cell r="E466" t="str">
            <v>الأولى</v>
          </cell>
          <cell r="G466" t="str">
            <v>الأولى</v>
          </cell>
          <cell r="I466" t="str">
            <v>الثانية حديث</v>
          </cell>
          <cell r="J466" t="str">
            <v>مبرر</v>
          </cell>
          <cell r="K466" t="str">
            <v>الثانية</v>
          </cell>
          <cell r="M466" t="str">
            <v>الثانية</v>
          </cell>
          <cell r="O466" t="str">
            <v>الثانية</v>
          </cell>
          <cell r="Q466" t="str">
            <v>الثانية</v>
          </cell>
          <cell r="S466" t="str">
            <v>الثانية</v>
          </cell>
          <cell r="U466" t="str">
            <v>الثانية</v>
          </cell>
        </row>
        <row r="467">
          <cell r="A467">
            <v>804632</v>
          </cell>
          <cell r="B467" t="str">
            <v>نغم ضو</v>
          </cell>
          <cell r="C467" t="str">
            <v>الثالثة حديث</v>
          </cell>
          <cell r="E467" t="str">
            <v>الثالثة</v>
          </cell>
          <cell r="G467" t="str">
            <v>الثالثة</v>
          </cell>
          <cell r="I467" t="str">
            <v>الرابعة حديث</v>
          </cell>
          <cell r="K467" t="str">
            <v>الرابعة</v>
          </cell>
          <cell r="M467" t="str">
            <v>الرابعة</v>
          </cell>
          <cell r="O467" t="str">
            <v>الرابعة</v>
          </cell>
          <cell r="Q467" t="str">
            <v>الرابعة</v>
          </cell>
          <cell r="R467">
            <v>5006</v>
          </cell>
          <cell r="S467" t="str">
            <v>الرابعة</v>
          </cell>
          <cell r="T467">
            <v>528</v>
          </cell>
          <cell r="U467" t="str">
            <v>الرابعة</v>
          </cell>
        </row>
        <row r="468">
          <cell r="A468">
            <v>804633</v>
          </cell>
          <cell r="B468" t="str">
            <v>نوال صفية</v>
          </cell>
          <cell r="C468" t="str">
            <v>الثانية</v>
          </cell>
          <cell r="E468" t="str">
            <v>الثانية</v>
          </cell>
          <cell r="G468" t="str">
            <v>الثانية</v>
          </cell>
          <cell r="I468" t="str">
            <v>الثانية</v>
          </cell>
          <cell r="J468" t="str">
            <v>مبرر</v>
          </cell>
          <cell r="K468" t="str">
            <v>الثانية</v>
          </cell>
          <cell r="M468" t="str">
            <v>الثانية</v>
          </cell>
          <cell r="O468" t="str">
            <v>الثانية</v>
          </cell>
          <cell r="Q468" t="str">
            <v>الثانية</v>
          </cell>
          <cell r="S468" t="str">
            <v>الثانية</v>
          </cell>
          <cell r="U468" t="str">
            <v>الثانية</v>
          </cell>
        </row>
        <row r="469">
          <cell r="A469">
            <v>804636</v>
          </cell>
          <cell r="B469" t="str">
            <v>نور الشمص</v>
          </cell>
          <cell r="C469" t="str">
            <v>الأولى</v>
          </cell>
          <cell r="E469" t="str">
            <v>الأولى</v>
          </cell>
          <cell r="I469" t="str">
            <v>الأولى</v>
          </cell>
          <cell r="K469" t="str">
            <v>الثانية حديث</v>
          </cell>
          <cell r="M469" t="str">
            <v>الثانية</v>
          </cell>
          <cell r="O469" t="str">
            <v>الثالثة حديث</v>
          </cell>
          <cell r="P469">
            <v>605</v>
          </cell>
          <cell r="Q469" t="str">
            <v>الثالثة</v>
          </cell>
          <cell r="S469" t="str">
            <v>الثالثة</v>
          </cell>
          <cell r="T469">
            <v>642</v>
          </cell>
          <cell r="U469" t="str">
            <v>الثالثة</v>
          </cell>
        </row>
        <row r="470">
          <cell r="A470">
            <v>804644</v>
          </cell>
          <cell r="B470" t="str">
            <v>نور الدين مزاويه</v>
          </cell>
          <cell r="Q470" t="str">
            <v>الثانية</v>
          </cell>
          <cell r="S470" t="str">
            <v>الثانية</v>
          </cell>
          <cell r="U470" t="str">
            <v>الثانية</v>
          </cell>
        </row>
        <row r="471">
          <cell r="A471">
            <v>804648</v>
          </cell>
          <cell r="B471" t="str">
            <v xml:space="preserve">نور محمد برو </v>
          </cell>
          <cell r="C471" t="str">
            <v>الثالثة حديث</v>
          </cell>
          <cell r="E471" t="str">
            <v>الثالثة</v>
          </cell>
          <cell r="G471" t="str">
            <v>الثالثة</v>
          </cell>
          <cell r="I471" t="str">
            <v>الثالثة</v>
          </cell>
          <cell r="K471" t="str">
            <v>الثالثة</v>
          </cell>
          <cell r="M471" t="str">
            <v>الثالثة</v>
          </cell>
          <cell r="O471" t="str">
            <v>الثالثة</v>
          </cell>
          <cell r="Q471" t="str">
            <v>الثالثة</v>
          </cell>
          <cell r="S471" t="str">
            <v>الثالثة</v>
          </cell>
          <cell r="U471" t="str">
            <v>الثالثة</v>
          </cell>
        </row>
        <row r="472">
          <cell r="A472">
            <v>804654</v>
          </cell>
          <cell r="B472" t="str">
            <v>هادي متري</v>
          </cell>
          <cell r="C472" t="str">
            <v>الثانية</v>
          </cell>
          <cell r="E472" t="str">
            <v>الثانية</v>
          </cell>
          <cell r="G472" t="str">
            <v>الثانية</v>
          </cell>
          <cell r="I472" t="str">
            <v>الثانية</v>
          </cell>
          <cell r="J472" t="str">
            <v>مبرر</v>
          </cell>
          <cell r="K472" t="str">
            <v>الثانية</v>
          </cell>
          <cell r="M472" t="str">
            <v>الثانية</v>
          </cell>
          <cell r="O472" t="str">
            <v>الثانية</v>
          </cell>
          <cell r="Q472" t="str">
            <v>الثانية</v>
          </cell>
          <cell r="S472" t="str">
            <v>الثانية</v>
          </cell>
          <cell r="U472" t="str">
            <v>الثانية</v>
          </cell>
        </row>
        <row r="473">
          <cell r="A473">
            <v>804660</v>
          </cell>
          <cell r="B473" t="str">
            <v>هبة البوش</v>
          </cell>
          <cell r="C473" t="str">
            <v>الأولى</v>
          </cell>
          <cell r="D473">
            <v>4166</v>
          </cell>
          <cell r="E473" t="str">
            <v>الأولى</v>
          </cell>
          <cell r="G473" t="str">
            <v>الأولى</v>
          </cell>
          <cell r="I473" t="str">
            <v>الأولى</v>
          </cell>
          <cell r="J473" t="str">
            <v>مبرر</v>
          </cell>
          <cell r="K473" t="str">
            <v>الأولى</v>
          </cell>
          <cell r="M473" t="str">
            <v>الأولى</v>
          </cell>
          <cell r="O473" t="str">
            <v>الأولى</v>
          </cell>
          <cell r="Q473" t="str">
            <v>الأولى</v>
          </cell>
          <cell r="S473" t="str">
            <v>الأولى</v>
          </cell>
          <cell r="U473" t="str">
            <v>الأولى</v>
          </cell>
        </row>
        <row r="474">
          <cell r="A474">
            <v>804670</v>
          </cell>
          <cell r="B474" t="str">
            <v>هديل السالك</v>
          </cell>
          <cell r="C474" t="str">
            <v>الثانية</v>
          </cell>
          <cell r="E474" t="str">
            <v>الثانية</v>
          </cell>
          <cell r="G474" t="str">
            <v>الثانية</v>
          </cell>
          <cell r="I474" t="str">
            <v>الثانية</v>
          </cell>
          <cell r="K474" t="str">
            <v>الثانية</v>
          </cell>
          <cell r="M474" t="str">
            <v>الثانية</v>
          </cell>
          <cell r="O474" t="str">
            <v>الثانية</v>
          </cell>
          <cell r="Q474" t="str">
            <v>الثانية</v>
          </cell>
          <cell r="S474" t="str">
            <v>الثانية</v>
          </cell>
          <cell r="U474" t="str">
            <v>الثانية</v>
          </cell>
        </row>
        <row r="475">
          <cell r="A475">
            <v>804672</v>
          </cell>
          <cell r="B475" t="str">
            <v>هديل ضيا</v>
          </cell>
          <cell r="C475" t="str">
            <v>الأولى</v>
          </cell>
          <cell r="E475" t="str">
            <v>الأولى</v>
          </cell>
          <cell r="G475" t="str">
            <v>الأولى</v>
          </cell>
          <cell r="I475" t="str">
            <v>الثانية حديث</v>
          </cell>
          <cell r="K475" t="str">
            <v>الثانية</v>
          </cell>
          <cell r="M475" t="str">
            <v>الثانية</v>
          </cell>
          <cell r="O475" t="str">
            <v>الثانية</v>
          </cell>
          <cell r="Q475" t="str">
            <v>الثانية</v>
          </cell>
          <cell r="S475" t="str">
            <v>الثانية</v>
          </cell>
          <cell r="U475" t="str">
            <v>الثانية</v>
          </cell>
        </row>
        <row r="476">
          <cell r="A476">
            <v>804675</v>
          </cell>
          <cell r="B476" t="str">
            <v>هشام رشيد</v>
          </cell>
          <cell r="C476" t="str">
            <v>الثانية</v>
          </cell>
          <cell r="E476" t="str">
            <v>الثانية</v>
          </cell>
          <cell r="F476">
            <v>1589</v>
          </cell>
          <cell r="G476" t="str">
            <v>الثانية</v>
          </cell>
          <cell r="I476" t="str">
            <v>الثانية</v>
          </cell>
          <cell r="K476" t="str">
            <v>الثانية</v>
          </cell>
          <cell r="M476" t="str">
            <v>الثانية</v>
          </cell>
          <cell r="O476" t="str">
            <v>الثانية</v>
          </cell>
          <cell r="Q476" t="str">
            <v>الثانية</v>
          </cell>
          <cell r="S476" t="str">
            <v>الثانية</v>
          </cell>
          <cell r="U476" t="str">
            <v>الثانية</v>
          </cell>
        </row>
        <row r="477">
          <cell r="A477">
            <v>804702</v>
          </cell>
          <cell r="B477" t="str">
            <v>وسام حشمه</v>
          </cell>
          <cell r="C477" t="str">
            <v>الرابعة</v>
          </cell>
          <cell r="E477" t="str">
            <v>الرابعة</v>
          </cell>
          <cell r="G477" t="str">
            <v>الرابعة</v>
          </cell>
          <cell r="I477" t="str">
            <v>الرابعة</v>
          </cell>
          <cell r="J477" t="str">
            <v>مبرر</v>
          </cell>
          <cell r="K477" t="str">
            <v>الرابعة</v>
          </cell>
          <cell r="M477" t="str">
            <v>الرابعة</v>
          </cell>
          <cell r="O477" t="str">
            <v>الرابعة</v>
          </cell>
          <cell r="Q477" t="str">
            <v>الرابعة</v>
          </cell>
          <cell r="S477" t="str">
            <v>الرابعة</v>
          </cell>
          <cell r="U477" t="str">
            <v>الرابعة</v>
          </cell>
        </row>
        <row r="478">
          <cell r="A478">
            <v>804711</v>
          </cell>
          <cell r="B478" t="str">
            <v>وفيق ابراهيم</v>
          </cell>
          <cell r="C478" t="str">
            <v>الرابعة</v>
          </cell>
          <cell r="E478" t="str">
            <v>الرابعة</v>
          </cell>
          <cell r="G478" t="str">
            <v>الرابعة</v>
          </cell>
          <cell r="I478" t="str">
            <v>الرابعة</v>
          </cell>
          <cell r="J478">
            <v>1372</v>
          </cell>
          <cell r="K478" t="str">
            <v>الرابعة</v>
          </cell>
          <cell r="L478">
            <v>473</v>
          </cell>
          <cell r="M478" t="str">
            <v>الرابعة</v>
          </cell>
          <cell r="N478">
            <v>2399</v>
          </cell>
          <cell r="O478" t="str">
            <v>الرابعة</v>
          </cell>
          <cell r="P478">
            <v>220</v>
          </cell>
          <cell r="Q478" t="str">
            <v>الرابعة</v>
          </cell>
          <cell r="S478" t="str">
            <v>الرابعة</v>
          </cell>
          <cell r="U478" t="str">
            <v>الرابعة</v>
          </cell>
        </row>
        <row r="479">
          <cell r="A479">
            <v>804713</v>
          </cell>
          <cell r="B479" t="str">
            <v>ولاء بكر الشمري</v>
          </cell>
          <cell r="C479" t="str">
            <v>الثالثة</v>
          </cell>
          <cell r="E479" t="str">
            <v>الثالثة</v>
          </cell>
          <cell r="G479" t="str">
            <v>الثالثة</v>
          </cell>
          <cell r="I479" t="str">
            <v>الثالثة</v>
          </cell>
          <cell r="K479" t="str">
            <v>الرابعة حديث</v>
          </cell>
          <cell r="M479" t="str">
            <v>الرابعة</v>
          </cell>
          <cell r="O479" t="str">
            <v>الرابعة</v>
          </cell>
          <cell r="Q479" t="str">
            <v>الرابعة</v>
          </cell>
          <cell r="S479" t="str">
            <v>الرابعة</v>
          </cell>
          <cell r="U479" t="str">
            <v>الرابعة</v>
          </cell>
        </row>
        <row r="480">
          <cell r="A480">
            <v>804714</v>
          </cell>
          <cell r="B480" t="str">
            <v>ولاء دياب</v>
          </cell>
          <cell r="C480" t="str">
            <v>الثانية</v>
          </cell>
          <cell r="E480" t="str">
            <v>الثانية</v>
          </cell>
          <cell r="G480" t="str">
            <v>الثانية</v>
          </cell>
          <cell r="I480" t="str">
            <v>الثانية</v>
          </cell>
          <cell r="J480" t="str">
            <v>مبرر</v>
          </cell>
          <cell r="K480" t="str">
            <v>الثالثة حديث</v>
          </cell>
          <cell r="M480" t="str">
            <v>الثالثة</v>
          </cell>
          <cell r="O480" t="str">
            <v>الثانية</v>
          </cell>
          <cell r="Q480" t="str">
            <v>الثانية</v>
          </cell>
          <cell r="S480" t="str">
            <v>الثانية</v>
          </cell>
          <cell r="U480" t="str">
            <v>الثانية</v>
          </cell>
        </row>
        <row r="481">
          <cell r="A481">
            <v>804715</v>
          </cell>
          <cell r="B481" t="str">
            <v>ولاء لحلح</v>
          </cell>
          <cell r="C481" t="str">
            <v>الثانية</v>
          </cell>
          <cell r="E481" t="str">
            <v>الثانية</v>
          </cell>
          <cell r="G481" t="str">
            <v>الثانية</v>
          </cell>
          <cell r="I481" t="str">
            <v>الثانية</v>
          </cell>
          <cell r="J481" t="str">
            <v>مبرر</v>
          </cell>
          <cell r="K481" t="str">
            <v>الثانية</v>
          </cell>
          <cell r="M481" t="str">
            <v>الثانية</v>
          </cell>
          <cell r="O481" t="str">
            <v>الثانية</v>
          </cell>
          <cell r="Q481" t="str">
            <v>الثانية</v>
          </cell>
          <cell r="S481" t="str">
            <v>الثانية</v>
          </cell>
          <cell r="U481" t="str">
            <v>الثانية</v>
          </cell>
        </row>
        <row r="482">
          <cell r="A482">
            <v>804716</v>
          </cell>
          <cell r="B482" t="str">
            <v>ولاء مرعي</v>
          </cell>
          <cell r="C482" t="str">
            <v>الأولى</v>
          </cell>
          <cell r="E482" t="str">
            <v>الثانية حديث</v>
          </cell>
          <cell r="G482" t="str">
            <v>الثانية</v>
          </cell>
          <cell r="I482" t="str">
            <v>الثانية</v>
          </cell>
          <cell r="J482" t="str">
            <v>مبرر</v>
          </cell>
          <cell r="K482" t="str">
            <v>الثانية</v>
          </cell>
          <cell r="M482" t="str">
            <v>الثانية</v>
          </cell>
          <cell r="O482" t="str">
            <v>الثانية</v>
          </cell>
          <cell r="Q482" t="str">
            <v>الثانية</v>
          </cell>
          <cell r="S482" t="str">
            <v>الثانية</v>
          </cell>
          <cell r="U482" t="str">
            <v>الثانية</v>
          </cell>
        </row>
        <row r="483">
          <cell r="A483">
            <v>804734</v>
          </cell>
          <cell r="B483" t="str">
            <v>يزن الدكاك</v>
          </cell>
          <cell r="C483" t="str">
            <v>الثالثة</v>
          </cell>
          <cell r="E483" t="str">
            <v>الثالثة</v>
          </cell>
          <cell r="G483" t="str">
            <v>الثالثة</v>
          </cell>
          <cell r="H483">
            <v>4146</v>
          </cell>
          <cell r="I483" t="str">
            <v>الثالثة</v>
          </cell>
          <cell r="J483" t="str">
            <v>مبرر</v>
          </cell>
          <cell r="K483" t="str">
            <v>الثالثة</v>
          </cell>
          <cell r="M483" t="str">
            <v>الثالثة</v>
          </cell>
          <cell r="O483" t="str">
            <v>الثالثة</v>
          </cell>
          <cell r="Q483" t="str">
            <v>الثالثة</v>
          </cell>
          <cell r="S483" t="str">
            <v>الثالثة</v>
          </cell>
          <cell r="U483" t="str">
            <v>الثالثة</v>
          </cell>
        </row>
        <row r="484">
          <cell r="A484">
            <v>804737</v>
          </cell>
          <cell r="B484" t="str">
            <v>يزن صنديد</v>
          </cell>
          <cell r="C484" t="str">
            <v>الثانية</v>
          </cell>
          <cell r="E484" t="str">
            <v>الثانية</v>
          </cell>
          <cell r="I484" t="str">
            <v>الثانية</v>
          </cell>
          <cell r="J484" t="str">
            <v>مبرر</v>
          </cell>
          <cell r="K484" t="str">
            <v>الثانية</v>
          </cell>
          <cell r="M484" t="str">
            <v>الثانية</v>
          </cell>
          <cell r="O484" t="str">
            <v>الثانية</v>
          </cell>
          <cell r="Q484" t="str">
            <v>الثانية</v>
          </cell>
          <cell r="S484" t="str">
            <v>الثانية</v>
          </cell>
          <cell r="U484" t="str">
            <v>الثانية</v>
          </cell>
        </row>
        <row r="485">
          <cell r="A485">
            <v>804744</v>
          </cell>
          <cell r="B485" t="str">
            <v>يسرى الحماده</v>
          </cell>
          <cell r="C485" t="str">
            <v>الثانية</v>
          </cell>
          <cell r="E485" t="str">
            <v>الثالثة حديث</v>
          </cell>
          <cell r="G485" t="str">
            <v>الثالثة</v>
          </cell>
          <cell r="I485" t="str">
            <v>الثالثة</v>
          </cell>
          <cell r="K485" t="str">
            <v>الثالثة</v>
          </cell>
          <cell r="M485" t="str">
            <v>الثالثة</v>
          </cell>
          <cell r="O485" t="str">
            <v>الثالثة</v>
          </cell>
          <cell r="P485">
            <v>954</v>
          </cell>
          <cell r="Q485" t="str">
            <v>الثالثة</v>
          </cell>
          <cell r="R485">
            <v>6155</v>
          </cell>
          <cell r="S485" t="str">
            <v>الثالثة</v>
          </cell>
          <cell r="T485">
            <v>11</v>
          </cell>
          <cell r="U485" t="str">
            <v>الثالثة</v>
          </cell>
        </row>
        <row r="486">
          <cell r="A486">
            <v>804751</v>
          </cell>
          <cell r="B486" t="str">
            <v>يوسف الطباع</v>
          </cell>
          <cell r="C486" t="str">
            <v>الثانية</v>
          </cell>
          <cell r="E486" t="str">
            <v>الثانية</v>
          </cell>
          <cell r="G486" t="str">
            <v>الثانية</v>
          </cell>
          <cell r="I486" t="str">
            <v>الثانية</v>
          </cell>
          <cell r="K486" t="str">
            <v>الثانية</v>
          </cell>
          <cell r="M486" t="str">
            <v>الثانية</v>
          </cell>
          <cell r="O486" t="str">
            <v>الثانية</v>
          </cell>
          <cell r="Q486" t="str">
            <v>الثانية</v>
          </cell>
          <cell r="S486" t="str">
            <v>الثانية</v>
          </cell>
          <cell r="U486" t="str">
            <v>الثانية</v>
          </cell>
        </row>
        <row r="487">
          <cell r="A487">
            <v>804769</v>
          </cell>
          <cell r="B487" t="str">
            <v>احمد حيدر</v>
          </cell>
          <cell r="C487" t="str">
            <v>الثالثة</v>
          </cell>
          <cell r="E487" t="str">
            <v>الثالثة</v>
          </cell>
          <cell r="G487" t="str">
            <v>الثالثة</v>
          </cell>
          <cell r="I487" t="str">
            <v>الثالثة</v>
          </cell>
          <cell r="J487" t="str">
            <v>مبرر</v>
          </cell>
          <cell r="K487" t="str">
            <v>الثالثة</v>
          </cell>
          <cell r="M487" t="str">
            <v>الثالثة</v>
          </cell>
          <cell r="O487" t="str">
            <v>الثالثة</v>
          </cell>
          <cell r="Q487" t="str">
            <v>الثالثة</v>
          </cell>
          <cell r="S487" t="str">
            <v>الرابعة حديث</v>
          </cell>
          <cell r="U487" t="str">
            <v>الرابعة</v>
          </cell>
        </row>
        <row r="488">
          <cell r="A488">
            <v>804774</v>
          </cell>
          <cell r="B488" t="str">
            <v>ايمان الغزاوي</v>
          </cell>
          <cell r="C488" t="str">
            <v>الثالثة</v>
          </cell>
          <cell r="E488" t="str">
            <v>الرابعة حديث</v>
          </cell>
          <cell r="G488" t="str">
            <v>الرابعة</v>
          </cell>
          <cell r="H488">
            <v>326</v>
          </cell>
          <cell r="I488" t="str">
            <v>الرابعة</v>
          </cell>
          <cell r="J488" t="str">
            <v>مبرر</v>
          </cell>
          <cell r="K488" t="str">
            <v>الرابعة</v>
          </cell>
          <cell r="M488" t="str">
            <v>الرابعة</v>
          </cell>
          <cell r="O488" t="str">
            <v>الرابعة</v>
          </cell>
          <cell r="Q488" t="str">
            <v>الرابعة</v>
          </cell>
          <cell r="S488" t="str">
            <v>الرابعة</v>
          </cell>
          <cell r="U488" t="str">
            <v>الرابعة</v>
          </cell>
        </row>
        <row r="489">
          <cell r="A489">
            <v>804780</v>
          </cell>
          <cell r="B489" t="str">
            <v>جابر الصالح</v>
          </cell>
          <cell r="C489" t="str">
            <v>الأولى</v>
          </cell>
          <cell r="E489" t="str">
            <v>الأولى</v>
          </cell>
          <cell r="G489" t="str">
            <v>الأولى</v>
          </cell>
          <cell r="I489" t="str">
            <v>الأولى</v>
          </cell>
          <cell r="J489" t="str">
            <v>مبرر</v>
          </cell>
          <cell r="K489" t="str">
            <v>الأولى</v>
          </cell>
          <cell r="M489" t="str">
            <v>الأولى</v>
          </cell>
          <cell r="O489" t="str">
            <v>الأولى</v>
          </cell>
          <cell r="Q489" t="str">
            <v>الأولى</v>
          </cell>
          <cell r="S489" t="str">
            <v>الأولى</v>
          </cell>
          <cell r="U489" t="str">
            <v>الأولى</v>
          </cell>
        </row>
        <row r="490">
          <cell r="A490">
            <v>804784</v>
          </cell>
          <cell r="B490" t="str">
            <v>حسن عبيد</v>
          </cell>
          <cell r="C490" t="str">
            <v>الثالثة</v>
          </cell>
          <cell r="E490" t="str">
            <v>الثالثة</v>
          </cell>
          <cell r="G490" t="str">
            <v>الثالثة</v>
          </cell>
          <cell r="I490" t="str">
            <v>الثالثة</v>
          </cell>
          <cell r="J490">
            <v>1640</v>
          </cell>
          <cell r="K490" t="str">
            <v>الثالثة</v>
          </cell>
          <cell r="M490" t="str">
            <v>الثالثة</v>
          </cell>
          <cell r="O490" t="str">
            <v>الثالثة</v>
          </cell>
          <cell r="Q490" t="str">
            <v>الثالثة</v>
          </cell>
          <cell r="S490" t="str">
            <v>الثالثة</v>
          </cell>
          <cell r="U490" t="str">
            <v>الثالثة</v>
          </cell>
        </row>
        <row r="491">
          <cell r="A491">
            <v>804789</v>
          </cell>
          <cell r="B491" t="str">
            <v xml:space="preserve">رائد بكرو </v>
          </cell>
          <cell r="C491" t="str">
            <v>الثالثة</v>
          </cell>
          <cell r="E491" t="str">
            <v>الثالثة</v>
          </cell>
          <cell r="G491" t="str">
            <v>الثالثة</v>
          </cell>
          <cell r="I491" t="str">
            <v>الثالثة</v>
          </cell>
          <cell r="J491" t="str">
            <v>مبرر</v>
          </cell>
          <cell r="K491" t="str">
            <v>الثالثة</v>
          </cell>
          <cell r="M491" t="str">
            <v>الثالثة</v>
          </cell>
          <cell r="O491" t="str">
            <v>الثالثة</v>
          </cell>
          <cell r="Q491" t="str">
            <v>الثالثة</v>
          </cell>
          <cell r="S491" t="str">
            <v>الثالثة</v>
          </cell>
          <cell r="U491" t="str">
            <v>الثالثة</v>
          </cell>
        </row>
        <row r="492">
          <cell r="A492">
            <v>804793</v>
          </cell>
          <cell r="B492" t="str">
            <v>رامي حاج خليل</v>
          </cell>
          <cell r="C492" t="str">
            <v>الأولى</v>
          </cell>
          <cell r="E492" t="str">
            <v>الأولى</v>
          </cell>
          <cell r="G492" t="str">
            <v>الأولى</v>
          </cell>
          <cell r="I492" t="str">
            <v>الأولى</v>
          </cell>
          <cell r="K492" t="str">
            <v>الثانية حديث</v>
          </cell>
          <cell r="M492" t="str">
            <v>الثانية</v>
          </cell>
          <cell r="O492" t="str">
            <v>الثانية</v>
          </cell>
          <cell r="Q492" t="str">
            <v>الثانية</v>
          </cell>
          <cell r="S492" t="str">
            <v>الثانية</v>
          </cell>
          <cell r="U492" t="str">
            <v>الثانية</v>
          </cell>
        </row>
        <row r="493">
          <cell r="A493">
            <v>804801</v>
          </cell>
          <cell r="B493" t="str">
            <v>سهر عرموش</v>
          </cell>
          <cell r="C493" t="str">
            <v>الثانية حديث</v>
          </cell>
          <cell r="E493" t="str">
            <v>الثانية</v>
          </cell>
          <cell r="G493" t="str">
            <v>الثانية</v>
          </cell>
          <cell r="I493" t="str">
            <v>الثالثة حديث</v>
          </cell>
          <cell r="K493" t="str">
            <v>الثالثة</v>
          </cell>
          <cell r="L493" t="str">
            <v>حرمان دورتين امتحانيتين اعتباراً من ف1 20/21</v>
          </cell>
          <cell r="M493" t="str">
            <v>الثالثة</v>
          </cell>
          <cell r="O493" t="str">
            <v>الثالثة</v>
          </cell>
          <cell r="Q493" t="str">
            <v>الثالثة</v>
          </cell>
          <cell r="S493" t="str">
            <v>الرابعة حديث</v>
          </cell>
          <cell r="U493" t="str">
            <v>الرابعة</v>
          </cell>
        </row>
        <row r="494">
          <cell r="A494">
            <v>804808</v>
          </cell>
          <cell r="B494" t="str">
            <v>علاء الصموعه</v>
          </cell>
          <cell r="C494" t="str">
            <v>الأولى</v>
          </cell>
          <cell r="E494" t="str">
            <v>الأولى</v>
          </cell>
          <cell r="G494" t="str">
            <v>الأولى</v>
          </cell>
          <cell r="I494" t="str">
            <v>الأولى</v>
          </cell>
          <cell r="J494" t="str">
            <v>مبرر</v>
          </cell>
          <cell r="K494" t="str">
            <v>الأولى</v>
          </cell>
          <cell r="M494" t="str">
            <v>الأولى</v>
          </cell>
          <cell r="N494">
            <v>2637</v>
          </cell>
          <cell r="O494" t="str">
            <v>الأولى</v>
          </cell>
          <cell r="Q494" t="str">
            <v>الأولى</v>
          </cell>
          <cell r="S494" t="str">
            <v>الأولى</v>
          </cell>
          <cell r="U494" t="str">
            <v>الأولى</v>
          </cell>
        </row>
        <row r="495">
          <cell r="A495">
            <v>804827</v>
          </cell>
          <cell r="B495" t="str">
            <v>محمد أكرم شاكر غازي</v>
          </cell>
          <cell r="C495" t="str">
            <v>الأولى</v>
          </cell>
          <cell r="E495" t="str">
            <v>الأولى</v>
          </cell>
          <cell r="G495" t="str">
            <v>الأولى</v>
          </cell>
          <cell r="I495" t="str">
            <v>الأولى</v>
          </cell>
          <cell r="J495" t="str">
            <v>مبرر</v>
          </cell>
          <cell r="K495" t="str">
            <v>الأولى</v>
          </cell>
          <cell r="M495" t="str">
            <v>الأولى</v>
          </cell>
          <cell r="O495" t="str">
            <v>الأولى</v>
          </cell>
          <cell r="Q495" t="str">
            <v>الأولى</v>
          </cell>
          <cell r="S495" t="str">
            <v>الأولى</v>
          </cell>
          <cell r="U495" t="str">
            <v>الأولى</v>
          </cell>
        </row>
        <row r="496">
          <cell r="A496">
            <v>804840</v>
          </cell>
          <cell r="B496" t="str">
            <v>محمد سليمان خالد</v>
          </cell>
          <cell r="C496" t="str">
            <v>الثالثة</v>
          </cell>
          <cell r="E496" t="str">
            <v>الثالثة</v>
          </cell>
          <cell r="G496" t="str">
            <v>الثالثة</v>
          </cell>
          <cell r="I496" t="str">
            <v>الرابعة حديث</v>
          </cell>
          <cell r="J496">
            <v>1606</v>
          </cell>
          <cell r="K496" t="str">
            <v>الرابعة</v>
          </cell>
          <cell r="M496" t="str">
            <v>الرابعة</v>
          </cell>
          <cell r="O496" t="str">
            <v>الرابعة</v>
          </cell>
          <cell r="Q496" t="str">
            <v>الرابعة</v>
          </cell>
          <cell r="S496" t="str">
            <v>الرابعة</v>
          </cell>
          <cell r="U496" t="str">
            <v>الرابعة</v>
          </cell>
        </row>
        <row r="497">
          <cell r="A497">
            <v>804844</v>
          </cell>
          <cell r="B497" t="str">
            <v>محمد عمرو الطحان الزعيم</v>
          </cell>
          <cell r="C497" t="str">
            <v>الثالثة</v>
          </cell>
          <cell r="E497" t="str">
            <v>الثالثة</v>
          </cell>
          <cell r="G497" t="str">
            <v>الثالثة</v>
          </cell>
          <cell r="I497" t="str">
            <v>الرابعة حديث</v>
          </cell>
          <cell r="J497" t="str">
            <v>مبرر</v>
          </cell>
          <cell r="K497" t="str">
            <v>الرابعة</v>
          </cell>
          <cell r="M497" t="str">
            <v>الرابعة</v>
          </cell>
          <cell r="O497" t="str">
            <v>الرابعة</v>
          </cell>
          <cell r="Q497" t="str">
            <v>الرابعة</v>
          </cell>
          <cell r="S497" t="str">
            <v>الرابعة</v>
          </cell>
          <cell r="U497" t="str">
            <v>الرابعة</v>
          </cell>
        </row>
        <row r="498">
          <cell r="A498">
            <v>804847</v>
          </cell>
          <cell r="B498" t="str">
            <v>محمد محمود</v>
          </cell>
          <cell r="C498" t="str">
            <v>الثانية</v>
          </cell>
          <cell r="E498" t="str">
            <v>الثانية</v>
          </cell>
          <cell r="G498" t="str">
            <v>الثانية</v>
          </cell>
          <cell r="I498" t="str">
            <v>الثانية</v>
          </cell>
          <cell r="J498" t="str">
            <v>مبرر</v>
          </cell>
          <cell r="K498" t="str">
            <v>الثانية</v>
          </cell>
          <cell r="M498" t="str">
            <v>الثانية</v>
          </cell>
          <cell r="O498" t="str">
            <v>الثانية</v>
          </cell>
          <cell r="Q498" t="str">
            <v>الثانية</v>
          </cell>
          <cell r="S498" t="str">
            <v>الثانية</v>
          </cell>
          <cell r="U498" t="str">
            <v>الثانية</v>
          </cell>
        </row>
        <row r="499">
          <cell r="A499">
            <v>804851</v>
          </cell>
          <cell r="B499" t="str">
            <v>محمد ياسين قباني</v>
          </cell>
          <cell r="C499" t="str">
            <v>الأولى</v>
          </cell>
          <cell r="E499" t="str">
            <v>الأولى</v>
          </cell>
          <cell r="G499" t="str">
            <v>الأولى</v>
          </cell>
          <cell r="I499" t="str">
            <v>الأولى</v>
          </cell>
          <cell r="K499" t="str">
            <v>الأولى</v>
          </cell>
          <cell r="M499" t="str">
            <v>الأولى</v>
          </cell>
          <cell r="O499" t="str">
            <v>الأولى</v>
          </cell>
          <cell r="Q499" t="str">
            <v>الأولى</v>
          </cell>
          <cell r="S499" t="str">
            <v>الثانية حديث</v>
          </cell>
          <cell r="U499" t="str">
            <v>الثانية</v>
          </cell>
        </row>
        <row r="500">
          <cell r="A500">
            <v>804862</v>
          </cell>
          <cell r="B500" t="str">
            <v>نرمين حسن</v>
          </cell>
          <cell r="C500" t="str">
            <v>الثانية</v>
          </cell>
          <cell r="E500" t="str">
            <v>الثالثة حديث</v>
          </cell>
          <cell r="G500" t="str">
            <v>الثالثة</v>
          </cell>
          <cell r="I500" t="str">
            <v>الثالثة</v>
          </cell>
          <cell r="K500" t="str">
            <v>الثالثة</v>
          </cell>
          <cell r="M500" t="str">
            <v>الثالثة</v>
          </cell>
          <cell r="O500" t="str">
            <v>الثالثة</v>
          </cell>
          <cell r="Q500" t="str">
            <v>الثالثة</v>
          </cell>
          <cell r="S500" t="str">
            <v>الثالثة</v>
          </cell>
          <cell r="U500" t="str">
            <v>الثالثة</v>
          </cell>
        </row>
        <row r="501">
          <cell r="A501">
            <v>804863</v>
          </cell>
          <cell r="B501" t="str">
            <v>نوار كوسا</v>
          </cell>
          <cell r="C501" t="str">
            <v>الأولى</v>
          </cell>
          <cell r="E501" t="str">
            <v>الأولى</v>
          </cell>
          <cell r="G501" t="str">
            <v>الأولى</v>
          </cell>
          <cell r="I501" t="str">
            <v>الأولى</v>
          </cell>
          <cell r="J501" t="str">
            <v>مبرر</v>
          </cell>
          <cell r="K501" t="str">
            <v>الأولى</v>
          </cell>
          <cell r="M501" t="str">
            <v>الأولى</v>
          </cell>
          <cell r="O501" t="str">
            <v>الأولى</v>
          </cell>
          <cell r="Q501" t="str">
            <v>الأولى</v>
          </cell>
          <cell r="S501" t="str">
            <v>الأولى</v>
          </cell>
          <cell r="U501" t="str">
            <v>الأولى</v>
          </cell>
        </row>
        <row r="502">
          <cell r="A502">
            <v>804864</v>
          </cell>
          <cell r="B502" t="str">
            <v>نورسان تيناوي</v>
          </cell>
          <cell r="C502" t="str">
            <v>الأولى</v>
          </cell>
          <cell r="E502" t="str">
            <v>الأولى</v>
          </cell>
          <cell r="G502" t="str">
            <v>الأولى</v>
          </cell>
          <cell r="I502" t="str">
            <v>الأولى</v>
          </cell>
          <cell r="J502" t="str">
            <v>مبرر</v>
          </cell>
          <cell r="K502" t="str">
            <v>الأولى</v>
          </cell>
          <cell r="M502" t="str">
            <v>الأولى</v>
          </cell>
          <cell r="O502" t="str">
            <v>الأولى</v>
          </cell>
          <cell r="P502">
            <v>551</v>
          </cell>
          <cell r="Q502" t="str">
            <v>الأولى</v>
          </cell>
          <cell r="R502">
            <v>6003</v>
          </cell>
          <cell r="S502" t="str">
            <v>الأولى</v>
          </cell>
          <cell r="U502" t="str">
            <v>الأولى</v>
          </cell>
        </row>
        <row r="503">
          <cell r="A503">
            <v>804866</v>
          </cell>
          <cell r="B503" t="str">
            <v>يحيى الشيخ</v>
          </cell>
          <cell r="C503" t="str">
            <v>الثالثة</v>
          </cell>
          <cell r="E503" t="str">
            <v>الثالثة</v>
          </cell>
          <cell r="G503" t="str">
            <v>الرابعة حديث</v>
          </cell>
          <cell r="I503" t="str">
            <v>الرابعة</v>
          </cell>
          <cell r="K503" t="str">
            <v>الرابعة</v>
          </cell>
          <cell r="M503" t="str">
            <v>الرابعة</v>
          </cell>
          <cell r="O503" t="str">
            <v>الرابعة</v>
          </cell>
          <cell r="P503">
            <v>247</v>
          </cell>
          <cell r="Q503" t="str">
            <v>الرابعة</v>
          </cell>
          <cell r="R503">
            <v>3011</v>
          </cell>
          <cell r="S503" t="str">
            <v>الرابعة</v>
          </cell>
          <cell r="T503">
            <v>348</v>
          </cell>
          <cell r="U503" t="str">
            <v>الرابعة</v>
          </cell>
        </row>
        <row r="504">
          <cell r="A504">
            <v>804872</v>
          </cell>
          <cell r="B504" t="str">
            <v>اريج يوسف</v>
          </cell>
          <cell r="C504" t="str">
            <v>الأولى</v>
          </cell>
          <cell r="E504" t="str">
            <v>الأولى</v>
          </cell>
          <cell r="J504" t="str">
            <v>مبرر</v>
          </cell>
          <cell r="K504" t="str">
            <v>الأولى</v>
          </cell>
          <cell r="M504" t="str">
            <v>الأولى</v>
          </cell>
          <cell r="O504" t="str">
            <v>الأولى</v>
          </cell>
          <cell r="Q504" t="str">
            <v>الثانية حديث</v>
          </cell>
          <cell r="S504" t="str">
            <v>الثانية</v>
          </cell>
          <cell r="U504" t="str">
            <v>الثانية</v>
          </cell>
        </row>
        <row r="505">
          <cell r="A505">
            <v>804877</v>
          </cell>
          <cell r="B505" t="str">
            <v>ايه الجبه</v>
          </cell>
          <cell r="C505" t="str">
            <v>الثانية</v>
          </cell>
          <cell r="E505" t="str">
            <v>الثالثة حديث</v>
          </cell>
          <cell r="G505" t="str">
            <v>الثالثة</v>
          </cell>
          <cell r="I505" t="str">
            <v>الثالثة</v>
          </cell>
          <cell r="K505" t="str">
            <v>الثالثة</v>
          </cell>
          <cell r="M505" t="str">
            <v>الثالثة</v>
          </cell>
          <cell r="O505" t="str">
            <v>الثالثة</v>
          </cell>
          <cell r="Q505" t="str">
            <v>الثالثة</v>
          </cell>
          <cell r="S505" t="str">
            <v>الثالثة</v>
          </cell>
          <cell r="U505" t="str">
            <v>الثالثة</v>
          </cell>
        </row>
        <row r="506">
          <cell r="A506">
            <v>804881</v>
          </cell>
          <cell r="B506" t="str">
            <v>احمد قطب</v>
          </cell>
          <cell r="C506" t="str">
            <v>الثالثة</v>
          </cell>
          <cell r="E506" t="str">
            <v>الثالثة</v>
          </cell>
          <cell r="G506" t="str">
            <v>الثالثة</v>
          </cell>
          <cell r="I506" t="str">
            <v>الثالثة</v>
          </cell>
          <cell r="K506" t="str">
            <v>الثالثة</v>
          </cell>
          <cell r="M506" t="str">
            <v>الثالثة</v>
          </cell>
          <cell r="O506" t="str">
            <v>الثالثة</v>
          </cell>
          <cell r="Q506" t="str">
            <v>الثالثة</v>
          </cell>
          <cell r="S506" t="str">
            <v>الثالثة</v>
          </cell>
          <cell r="U506" t="str">
            <v>الثالثة</v>
          </cell>
        </row>
        <row r="507">
          <cell r="A507">
            <v>804884</v>
          </cell>
          <cell r="B507" t="str">
            <v>ابتهال اسبر</v>
          </cell>
          <cell r="C507" t="str">
            <v>الأولى</v>
          </cell>
          <cell r="E507" t="str">
            <v>الأولى</v>
          </cell>
          <cell r="G507" t="str">
            <v>الأولى</v>
          </cell>
          <cell r="I507" t="str">
            <v>الأولى</v>
          </cell>
          <cell r="J507" t="str">
            <v>مبرر</v>
          </cell>
          <cell r="K507" t="str">
            <v>الأولى</v>
          </cell>
          <cell r="M507" t="str">
            <v>الأولى</v>
          </cell>
          <cell r="O507" t="str">
            <v>الأولى</v>
          </cell>
          <cell r="Q507" t="str">
            <v>الأولى</v>
          </cell>
          <cell r="S507" t="str">
            <v>الأولى</v>
          </cell>
          <cell r="U507" t="str">
            <v>الأولى</v>
          </cell>
        </row>
        <row r="508">
          <cell r="A508">
            <v>804886</v>
          </cell>
          <cell r="B508" t="str">
            <v>ابراهيم ابو بكر</v>
          </cell>
          <cell r="C508" t="str">
            <v>الثانية</v>
          </cell>
          <cell r="E508" t="str">
            <v>الثانية</v>
          </cell>
          <cell r="I508" t="str">
            <v>الثانية</v>
          </cell>
          <cell r="J508" t="str">
            <v>مبرر</v>
          </cell>
          <cell r="K508" t="str">
            <v>الثانية</v>
          </cell>
          <cell r="M508" t="str">
            <v>الثانية</v>
          </cell>
          <cell r="O508" t="str">
            <v>الثانية</v>
          </cell>
          <cell r="Q508" t="str">
            <v>الثانية</v>
          </cell>
          <cell r="S508" t="str">
            <v>الثانية</v>
          </cell>
          <cell r="U508" t="str">
            <v>الثانية</v>
          </cell>
        </row>
        <row r="509">
          <cell r="A509">
            <v>804888</v>
          </cell>
          <cell r="B509" t="str">
            <v>ابراهيم الزيات</v>
          </cell>
          <cell r="C509" t="str">
            <v>الثانية حديث</v>
          </cell>
          <cell r="E509" t="str">
            <v>الثانية</v>
          </cell>
          <cell r="G509" t="str">
            <v>الثانية</v>
          </cell>
          <cell r="I509" t="str">
            <v>الثانية</v>
          </cell>
          <cell r="J509" t="str">
            <v>مبرر</v>
          </cell>
          <cell r="K509" t="str">
            <v>الثانية</v>
          </cell>
          <cell r="M509" t="str">
            <v>الثانية</v>
          </cell>
          <cell r="O509" t="str">
            <v>الثانية</v>
          </cell>
          <cell r="Q509" t="str">
            <v>الثانية</v>
          </cell>
          <cell r="S509" t="str">
            <v>الثانية</v>
          </cell>
          <cell r="U509" t="str">
            <v>الثانية</v>
          </cell>
        </row>
        <row r="510">
          <cell r="A510">
            <v>804892</v>
          </cell>
          <cell r="B510" t="str">
            <v>ابراهيم شحرور</v>
          </cell>
          <cell r="C510" t="str">
            <v>الثانية</v>
          </cell>
          <cell r="E510" t="str">
            <v>الثانية</v>
          </cell>
          <cell r="G510" t="str">
            <v>الثالثة حديث</v>
          </cell>
          <cell r="I510" t="str">
            <v>الثالثة</v>
          </cell>
          <cell r="K510" t="str">
            <v>الثالثة</v>
          </cell>
          <cell r="M510" t="str">
            <v>الثالثة</v>
          </cell>
          <cell r="O510" t="str">
            <v>الثالثة</v>
          </cell>
          <cell r="Q510" t="str">
            <v>الثالثة</v>
          </cell>
          <cell r="S510" t="str">
            <v>الثالثة</v>
          </cell>
          <cell r="U510" t="str">
            <v>الثالثة</v>
          </cell>
        </row>
        <row r="511">
          <cell r="A511">
            <v>804894</v>
          </cell>
          <cell r="B511" t="str">
            <v>ابي الحق العلي</v>
          </cell>
          <cell r="C511" t="str">
            <v>الثانية</v>
          </cell>
          <cell r="E511" t="str">
            <v>الثانية</v>
          </cell>
          <cell r="G511" t="str">
            <v>الثالثة حديث</v>
          </cell>
          <cell r="I511" t="str">
            <v>الثالثة</v>
          </cell>
          <cell r="K511" t="str">
            <v>الرابعة حديث</v>
          </cell>
          <cell r="M511" t="str">
            <v>الرابعة</v>
          </cell>
          <cell r="O511" t="str">
            <v>الرابعة</v>
          </cell>
          <cell r="Q511" t="str">
            <v>الرابعة</v>
          </cell>
          <cell r="S511" t="str">
            <v>الرابعة</v>
          </cell>
          <cell r="U511" t="str">
            <v>الرابعة</v>
          </cell>
        </row>
        <row r="512">
          <cell r="A512">
            <v>804897</v>
          </cell>
          <cell r="B512" t="str">
            <v>احلام موسى</v>
          </cell>
          <cell r="C512" t="str">
            <v>الرابعة حديث</v>
          </cell>
          <cell r="E512" t="str">
            <v>الرابعة</v>
          </cell>
          <cell r="G512" t="str">
            <v>الرابعة</v>
          </cell>
          <cell r="I512" t="str">
            <v>الرابعة</v>
          </cell>
          <cell r="K512" t="str">
            <v>الرابعة</v>
          </cell>
          <cell r="L512">
            <v>957</v>
          </cell>
          <cell r="M512" t="str">
            <v>الرابعة</v>
          </cell>
          <cell r="N512">
            <v>2438</v>
          </cell>
          <cell r="O512" t="str">
            <v>الرابعة</v>
          </cell>
          <cell r="P512">
            <v>655</v>
          </cell>
          <cell r="Q512" t="str">
            <v>الرابعة</v>
          </cell>
          <cell r="S512" t="str">
            <v>الرابعة</v>
          </cell>
          <cell r="U512" t="str">
            <v>الرابعة</v>
          </cell>
        </row>
        <row r="513">
          <cell r="A513">
            <v>804900</v>
          </cell>
          <cell r="B513" t="str">
            <v xml:space="preserve">احمد الاحمد </v>
          </cell>
          <cell r="C513" t="str">
            <v>الثانية</v>
          </cell>
          <cell r="E513" t="str">
            <v>الثانية</v>
          </cell>
          <cell r="G513" t="str">
            <v>الثالثة حديث</v>
          </cell>
          <cell r="I513" t="str">
            <v>الثالثة</v>
          </cell>
          <cell r="K513" t="str">
            <v>الثالثة</v>
          </cell>
          <cell r="M513" t="str">
            <v>الثالثة</v>
          </cell>
          <cell r="O513" t="str">
            <v>الثالثة</v>
          </cell>
          <cell r="Q513" t="str">
            <v>الثالثة</v>
          </cell>
          <cell r="S513" t="str">
            <v>الثالثة</v>
          </cell>
          <cell r="U513" t="str">
            <v>الثالثة</v>
          </cell>
        </row>
        <row r="514">
          <cell r="A514">
            <v>804906</v>
          </cell>
          <cell r="B514" t="str">
            <v>أحمد الحوري</v>
          </cell>
          <cell r="C514" t="str">
            <v>الثانية حديث</v>
          </cell>
          <cell r="E514" t="str">
            <v>الثانية</v>
          </cell>
          <cell r="G514" t="str">
            <v>الثانية</v>
          </cell>
          <cell r="I514" t="str">
            <v>الثانية</v>
          </cell>
          <cell r="J514" t="str">
            <v>مبرر</v>
          </cell>
          <cell r="K514" t="str">
            <v>الثانية</v>
          </cell>
          <cell r="M514" t="str">
            <v>الثانية</v>
          </cell>
          <cell r="O514" t="str">
            <v>الثانية</v>
          </cell>
          <cell r="Q514" t="str">
            <v>الثانية</v>
          </cell>
          <cell r="S514" t="str">
            <v>الثانية</v>
          </cell>
          <cell r="U514" t="str">
            <v>الثانية</v>
          </cell>
        </row>
        <row r="515">
          <cell r="A515">
            <v>804909</v>
          </cell>
          <cell r="B515" t="str">
            <v>احمد الزوربا</v>
          </cell>
          <cell r="C515" t="str">
            <v>الثالثة</v>
          </cell>
          <cell r="E515" t="str">
            <v>الثالثة</v>
          </cell>
          <cell r="G515" t="str">
            <v>الثالثة</v>
          </cell>
          <cell r="I515" t="str">
            <v>الثالثة</v>
          </cell>
          <cell r="J515" t="str">
            <v>مبرر</v>
          </cell>
          <cell r="K515" t="str">
            <v>الثالثة</v>
          </cell>
          <cell r="M515" t="str">
            <v>الثالثة</v>
          </cell>
          <cell r="O515" t="str">
            <v>الثالثة</v>
          </cell>
          <cell r="Q515" t="str">
            <v>الثالثة</v>
          </cell>
          <cell r="S515" t="str">
            <v>الثالثة</v>
          </cell>
          <cell r="U515" t="str">
            <v>الثالثة</v>
          </cell>
        </row>
        <row r="516">
          <cell r="A516">
            <v>804911</v>
          </cell>
          <cell r="B516" t="str">
            <v>احمد السطا</v>
          </cell>
          <cell r="C516" t="str">
            <v>الأولى</v>
          </cell>
          <cell r="E516" t="str">
            <v>الأولى</v>
          </cell>
          <cell r="G516" t="str">
            <v>الأولى</v>
          </cell>
          <cell r="I516" t="str">
            <v>الأولى</v>
          </cell>
          <cell r="J516" t="str">
            <v>مبرر</v>
          </cell>
          <cell r="K516" t="str">
            <v>الأولى</v>
          </cell>
          <cell r="M516" t="str">
            <v>الأولى</v>
          </cell>
          <cell r="O516" t="str">
            <v>الأولى</v>
          </cell>
          <cell r="Q516" t="str">
            <v>الأولى</v>
          </cell>
          <cell r="S516" t="str">
            <v>الأولى</v>
          </cell>
          <cell r="U516" t="str">
            <v>الأولى</v>
          </cell>
        </row>
        <row r="517">
          <cell r="A517">
            <v>804912</v>
          </cell>
          <cell r="B517" t="str">
            <v>احمد الشديدي</v>
          </cell>
          <cell r="C517" t="str">
            <v>الثانية</v>
          </cell>
          <cell r="E517" t="str">
            <v>الثانية</v>
          </cell>
          <cell r="G517" t="str">
            <v>الثانية</v>
          </cell>
          <cell r="I517" t="str">
            <v>الثانية</v>
          </cell>
          <cell r="K517" t="str">
            <v>الثالثة حديث</v>
          </cell>
          <cell r="M517" t="str">
            <v>الثالثة</v>
          </cell>
          <cell r="O517" t="str">
            <v>الثالثة</v>
          </cell>
          <cell r="Q517" t="str">
            <v>الثالثة</v>
          </cell>
          <cell r="S517" t="str">
            <v>الثالثة</v>
          </cell>
          <cell r="U517" t="str">
            <v>الثالثة</v>
          </cell>
        </row>
        <row r="518">
          <cell r="A518">
            <v>804922</v>
          </cell>
          <cell r="B518" t="str">
            <v>أحمد الهنداوي</v>
          </cell>
          <cell r="C518" t="str">
            <v>الأولى</v>
          </cell>
          <cell r="E518" t="str">
            <v>الأولى</v>
          </cell>
          <cell r="G518" t="str">
            <v>الأولى</v>
          </cell>
          <cell r="I518" t="str">
            <v>الأولى</v>
          </cell>
          <cell r="K518" t="str">
            <v>الأولى</v>
          </cell>
          <cell r="M518" t="str">
            <v>الأولى</v>
          </cell>
          <cell r="O518" t="str">
            <v>الأولى</v>
          </cell>
          <cell r="Q518" t="str">
            <v>الأولى</v>
          </cell>
          <cell r="S518" t="str">
            <v>الأولى</v>
          </cell>
          <cell r="U518" t="str">
            <v>الأولى</v>
          </cell>
        </row>
        <row r="519">
          <cell r="A519">
            <v>804923</v>
          </cell>
          <cell r="B519" t="str">
            <v xml:space="preserve">احمد اليونس </v>
          </cell>
          <cell r="C519" t="str">
            <v>الثالثة</v>
          </cell>
          <cell r="E519" t="str">
            <v>الثالثة</v>
          </cell>
          <cell r="F519">
            <v>1563</v>
          </cell>
          <cell r="G519" t="str">
            <v>الثالثة</v>
          </cell>
          <cell r="I519" t="str">
            <v>الرابعة حديث</v>
          </cell>
          <cell r="K519" t="str">
            <v>الرابعة</v>
          </cell>
          <cell r="M519" t="str">
            <v>الرابعة</v>
          </cell>
          <cell r="O519" t="str">
            <v>الرابعة</v>
          </cell>
          <cell r="Q519" t="str">
            <v>الرابعة</v>
          </cell>
          <cell r="S519" t="str">
            <v>الرابعة</v>
          </cell>
          <cell r="U519" t="str">
            <v>الرابعة</v>
          </cell>
        </row>
        <row r="520">
          <cell r="A520">
            <v>804926</v>
          </cell>
          <cell r="B520" t="str">
            <v>احمد جوجه</v>
          </cell>
          <cell r="C520" t="str">
            <v>الثانية</v>
          </cell>
          <cell r="E520" t="str">
            <v>الثانية</v>
          </cell>
          <cell r="G520" t="str">
            <v>الثانية</v>
          </cell>
          <cell r="I520" t="str">
            <v>الثالثة حديث</v>
          </cell>
          <cell r="K520" t="str">
            <v>الثالثة</v>
          </cell>
          <cell r="M520" t="str">
            <v>الثالثة</v>
          </cell>
          <cell r="O520" t="str">
            <v>الثالثة</v>
          </cell>
          <cell r="Q520" t="str">
            <v>الثالثة</v>
          </cell>
          <cell r="S520" t="str">
            <v>الرابعة حديث</v>
          </cell>
          <cell r="U520" t="str">
            <v>الرابعة</v>
          </cell>
        </row>
        <row r="521">
          <cell r="A521">
            <v>804933</v>
          </cell>
          <cell r="B521" t="str">
            <v>احمد دقوري</v>
          </cell>
          <cell r="C521" t="str">
            <v>الثالثة حديث</v>
          </cell>
          <cell r="E521" t="str">
            <v>الثالثة</v>
          </cell>
          <cell r="G521" t="str">
            <v>الثالثة</v>
          </cell>
          <cell r="I521" t="str">
            <v>الرابعة حديث</v>
          </cell>
          <cell r="K521" t="str">
            <v>الرابعة</v>
          </cell>
          <cell r="M521" t="str">
            <v>الرابعة</v>
          </cell>
          <cell r="O521" t="str">
            <v>الرابعة</v>
          </cell>
          <cell r="Q521" t="str">
            <v>الرابعة</v>
          </cell>
          <cell r="S521" t="str">
            <v>الرابعة</v>
          </cell>
          <cell r="U521" t="str">
            <v>الرابعة</v>
          </cell>
        </row>
        <row r="522">
          <cell r="A522">
            <v>804934</v>
          </cell>
          <cell r="B522" t="str">
            <v>احمد دوكو</v>
          </cell>
          <cell r="C522" t="str">
            <v>الثالثة</v>
          </cell>
          <cell r="E522" t="str">
            <v>الرابعة حديث</v>
          </cell>
          <cell r="G522" t="str">
            <v>الرابعة</v>
          </cell>
          <cell r="I522" t="str">
            <v>الرابعة</v>
          </cell>
          <cell r="K522" t="str">
            <v>الرابعة</v>
          </cell>
          <cell r="M522" t="str">
            <v>الرابعة</v>
          </cell>
          <cell r="O522" t="str">
            <v>الرابعة</v>
          </cell>
          <cell r="Q522" t="str">
            <v>الرابعة</v>
          </cell>
          <cell r="S522" t="str">
            <v>الرابعة</v>
          </cell>
          <cell r="U522" t="str">
            <v>الرابعة</v>
          </cell>
        </row>
        <row r="523">
          <cell r="A523">
            <v>804937</v>
          </cell>
          <cell r="B523" t="str">
            <v>احمد زايغ</v>
          </cell>
          <cell r="C523" t="str">
            <v>الأولى</v>
          </cell>
          <cell r="E523" t="str">
            <v>الأولى</v>
          </cell>
          <cell r="I523" t="str">
            <v>الأولى</v>
          </cell>
          <cell r="J523" t="str">
            <v>مبرر</v>
          </cell>
          <cell r="K523" t="str">
            <v>الأولى</v>
          </cell>
          <cell r="M523" t="str">
            <v>الأولى</v>
          </cell>
          <cell r="O523" t="str">
            <v>الأولى</v>
          </cell>
          <cell r="Q523" t="str">
            <v>الأولى</v>
          </cell>
          <cell r="S523" t="str">
            <v>الأولى</v>
          </cell>
          <cell r="U523" t="str">
            <v>الأولى</v>
          </cell>
        </row>
        <row r="524">
          <cell r="A524">
            <v>804947</v>
          </cell>
          <cell r="B524" t="str">
            <v>احمد عودة</v>
          </cell>
          <cell r="C524" t="str">
            <v>الثانية</v>
          </cell>
          <cell r="E524" t="str">
            <v>الثالثة حديث</v>
          </cell>
          <cell r="G524" t="str">
            <v>الثالثة</v>
          </cell>
          <cell r="I524" t="str">
            <v>الثالثة</v>
          </cell>
          <cell r="K524" t="str">
            <v>الثالثة</v>
          </cell>
          <cell r="M524" t="str">
            <v>الثالثة</v>
          </cell>
          <cell r="O524" t="str">
            <v>الثالثة</v>
          </cell>
          <cell r="Q524" t="str">
            <v>الثالثة</v>
          </cell>
          <cell r="S524" t="str">
            <v>الثالثة</v>
          </cell>
          <cell r="U524" t="str">
            <v>الثالثة</v>
          </cell>
        </row>
        <row r="525">
          <cell r="A525">
            <v>804948</v>
          </cell>
          <cell r="B525" t="str">
            <v>احمد غزال</v>
          </cell>
          <cell r="C525" t="str">
            <v>الأولى</v>
          </cell>
          <cell r="E525" t="str">
            <v>الأولى</v>
          </cell>
          <cell r="G525" t="str">
            <v>الأولى</v>
          </cell>
          <cell r="I525" t="str">
            <v>الأولى</v>
          </cell>
          <cell r="J525" t="str">
            <v>مبرر</v>
          </cell>
          <cell r="K525" t="str">
            <v>الأولى</v>
          </cell>
          <cell r="M525" t="str">
            <v>الأولى</v>
          </cell>
          <cell r="O525" t="str">
            <v>الأولى</v>
          </cell>
          <cell r="Q525" t="str">
            <v>الأولى</v>
          </cell>
          <cell r="S525" t="str">
            <v>الأولى</v>
          </cell>
          <cell r="U525" t="str">
            <v>الأولى</v>
          </cell>
        </row>
        <row r="526">
          <cell r="A526">
            <v>804950</v>
          </cell>
          <cell r="B526" t="str">
            <v xml:space="preserve">احمد فرهود </v>
          </cell>
          <cell r="C526" t="str">
            <v>الرابعة حديث</v>
          </cell>
          <cell r="E526" t="str">
            <v>الرابعة</v>
          </cell>
          <cell r="G526" t="str">
            <v>الرابعة</v>
          </cell>
          <cell r="I526" t="str">
            <v>الرابعة</v>
          </cell>
          <cell r="J526" t="str">
            <v>مبرر</v>
          </cell>
          <cell r="K526" t="str">
            <v>الرابعة</v>
          </cell>
          <cell r="M526" t="str">
            <v>الرابعة</v>
          </cell>
          <cell r="O526" t="str">
            <v>الرابعة</v>
          </cell>
          <cell r="Q526" t="str">
            <v>الرابعة</v>
          </cell>
          <cell r="S526" t="str">
            <v>الرابعة</v>
          </cell>
          <cell r="U526" t="str">
            <v>الرابعة</v>
          </cell>
        </row>
        <row r="527">
          <cell r="A527">
            <v>804953</v>
          </cell>
          <cell r="B527" t="str">
            <v>احمد مجد حوا العيس</v>
          </cell>
          <cell r="C527" t="str">
            <v>الأولى</v>
          </cell>
          <cell r="D527">
            <v>5375</v>
          </cell>
          <cell r="E527" t="str">
            <v>الأولى</v>
          </cell>
          <cell r="G527" t="str">
            <v>الأولى</v>
          </cell>
          <cell r="I527" t="str">
            <v>الأولى</v>
          </cell>
          <cell r="J527" t="str">
            <v>مبرر</v>
          </cell>
          <cell r="K527" t="str">
            <v>الأولى</v>
          </cell>
          <cell r="M527" t="str">
            <v>الأولى</v>
          </cell>
          <cell r="O527" t="str">
            <v>الأولى</v>
          </cell>
          <cell r="Q527" t="str">
            <v>الأولى</v>
          </cell>
          <cell r="S527" t="str">
            <v>الأولى</v>
          </cell>
          <cell r="U527" t="str">
            <v>الأولى</v>
          </cell>
        </row>
        <row r="528">
          <cell r="A528">
            <v>804954</v>
          </cell>
          <cell r="B528" t="str">
            <v>احمد محمد حمدو قصر</v>
          </cell>
          <cell r="C528" t="str">
            <v>الثانية</v>
          </cell>
          <cell r="E528" t="str">
            <v>الثانية</v>
          </cell>
          <cell r="G528" t="str">
            <v>الثانية</v>
          </cell>
          <cell r="I528" t="str">
            <v>الثانية</v>
          </cell>
          <cell r="K528" t="str">
            <v>الثالثة حديث</v>
          </cell>
          <cell r="M528" t="str">
            <v>الثالثة</v>
          </cell>
          <cell r="O528" t="str">
            <v>الثالثة</v>
          </cell>
          <cell r="Q528" t="str">
            <v>الثالثة</v>
          </cell>
          <cell r="S528" t="str">
            <v>الثالثة</v>
          </cell>
          <cell r="U528" t="str">
            <v>الثالثة</v>
          </cell>
        </row>
        <row r="529">
          <cell r="A529">
            <v>804958</v>
          </cell>
          <cell r="B529" t="str">
            <v>احمد هادي حواج</v>
          </cell>
          <cell r="C529" t="str">
            <v>الأولى</v>
          </cell>
          <cell r="E529" t="str">
            <v>الأولى</v>
          </cell>
          <cell r="G529" t="str">
            <v>الأولى</v>
          </cell>
          <cell r="I529" t="str">
            <v>الأولى</v>
          </cell>
          <cell r="J529" t="str">
            <v>مبرر</v>
          </cell>
          <cell r="K529" t="str">
            <v>الأولى</v>
          </cell>
          <cell r="M529" t="str">
            <v>الأولى</v>
          </cell>
          <cell r="O529" t="str">
            <v>الأولى</v>
          </cell>
          <cell r="Q529" t="str">
            <v>الأولى</v>
          </cell>
          <cell r="S529" t="str">
            <v>الأولى</v>
          </cell>
          <cell r="U529" t="str">
            <v>الأولى</v>
          </cell>
        </row>
        <row r="530">
          <cell r="A530">
            <v>804970</v>
          </cell>
          <cell r="B530" t="str">
            <v>أسامة خشيفاتي</v>
          </cell>
          <cell r="C530" t="str">
            <v>الثانية</v>
          </cell>
          <cell r="E530" t="str">
            <v>الثالثة حديث</v>
          </cell>
          <cell r="G530" t="str">
            <v>الثالثة</v>
          </cell>
          <cell r="I530" t="str">
            <v>الثالثة</v>
          </cell>
          <cell r="K530" t="str">
            <v>الثالثة</v>
          </cell>
          <cell r="M530" t="str">
            <v>الثالثة</v>
          </cell>
          <cell r="O530" t="str">
            <v>الرابعة حديث</v>
          </cell>
          <cell r="Q530" t="str">
            <v>الرابعة</v>
          </cell>
          <cell r="S530" t="str">
            <v>الرابعة</v>
          </cell>
          <cell r="U530" t="str">
            <v>الرابعة</v>
          </cell>
        </row>
        <row r="531">
          <cell r="A531">
            <v>804972</v>
          </cell>
          <cell r="B531" t="str">
            <v>اسامه نجار</v>
          </cell>
          <cell r="C531" t="str">
            <v>الثانية</v>
          </cell>
          <cell r="E531" t="str">
            <v>الثانية</v>
          </cell>
          <cell r="G531" t="str">
            <v>الثانية</v>
          </cell>
          <cell r="I531" t="str">
            <v>الثانية</v>
          </cell>
          <cell r="K531" t="str">
            <v>الثالثة حديث</v>
          </cell>
          <cell r="M531" t="str">
            <v>الثالثة</v>
          </cell>
          <cell r="O531" t="str">
            <v>الثالثة</v>
          </cell>
          <cell r="Q531" t="str">
            <v>الثالثة</v>
          </cell>
          <cell r="S531" t="str">
            <v>الثالثة</v>
          </cell>
          <cell r="U531" t="str">
            <v>الثالثة</v>
          </cell>
        </row>
        <row r="532">
          <cell r="A532">
            <v>804974</v>
          </cell>
          <cell r="B532" t="str">
            <v>اسراء الصفدي</v>
          </cell>
          <cell r="C532" t="str">
            <v>الثانية</v>
          </cell>
          <cell r="E532" t="str">
            <v>الثالثة حديث</v>
          </cell>
          <cell r="G532" t="str">
            <v>الثالثة</v>
          </cell>
          <cell r="I532" t="str">
            <v>الثالثة</v>
          </cell>
          <cell r="K532" t="str">
            <v>الثالثة</v>
          </cell>
          <cell r="M532" t="str">
            <v>الثالثة</v>
          </cell>
          <cell r="O532" t="str">
            <v>الثالثة</v>
          </cell>
          <cell r="Q532" t="str">
            <v>الرابعة حديث</v>
          </cell>
          <cell r="S532" t="str">
            <v>الرابعة</v>
          </cell>
          <cell r="U532" t="str">
            <v>الرابعة</v>
          </cell>
        </row>
        <row r="533">
          <cell r="A533">
            <v>804978</v>
          </cell>
          <cell r="B533" t="str">
            <v>اسراء عبد الرحيم</v>
          </cell>
          <cell r="C533" t="str">
            <v>الأولى</v>
          </cell>
          <cell r="E533" t="str">
            <v>الأولى</v>
          </cell>
          <cell r="G533" t="str">
            <v>الأولى</v>
          </cell>
          <cell r="I533" t="str">
            <v>الأولى</v>
          </cell>
          <cell r="K533" t="str">
            <v>الأولى</v>
          </cell>
          <cell r="M533" t="str">
            <v>الأولى</v>
          </cell>
          <cell r="O533" t="str">
            <v>الأولى</v>
          </cell>
          <cell r="Q533" t="str">
            <v>الأولى</v>
          </cell>
          <cell r="S533" t="str">
            <v>الأولى</v>
          </cell>
          <cell r="U533" t="str">
            <v>الأولى</v>
          </cell>
        </row>
        <row r="534">
          <cell r="A534">
            <v>804980</v>
          </cell>
          <cell r="B534" t="str">
            <v>اسماء منصور</v>
          </cell>
          <cell r="C534" t="str">
            <v>الثالثة حديث</v>
          </cell>
          <cell r="E534" t="str">
            <v>الثالثة</v>
          </cell>
          <cell r="G534" t="str">
            <v>الثالثة</v>
          </cell>
          <cell r="I534" t="str">
            <v>الثالثة</v>
          </cell>
          <cell r="K534" t="str">
            <v>الرابعة حديث</v>
          </cell>
          <cell r="M534" t="str">
            <v>الرابعة</v>
          </cell>
          <cell r="O534" t="str">
            <v>الرابعة</v>
          </cell>
          <cell r="Q534" t="str">
            <v>الرابعة</v>
          </cell>
          <cell r="S534" t="str">
            <v>الرابعة</v>
          </cell>
          <cell r="U534" t="str">
            <v>الرابعة</v>
          </cell>
        </row>
        <row r="535">
          <cell r="A535">
            <v>804984</v>
          </cell>
          <cell r="B535" t="str">
            <v>اشرف زكريا</v>
          </cell>
          <cell r="C535" t="str">
            <v>الأولى</v>
          </cell>
          <cell r="E535" t="str">
            <v>الأولى</v>
          </cell>
          <cell r="G535" t="str">
            <v>الأولى</v>
          </cell>
          <cell r="I535" t="str">
            <v>الأولى</v>
          </cell>
          <cell r="J535" t="str">
            <v>مبرر</v>
          </cell>
          <cell r="K535" t="str">
            <v>الأولى</v>
          </cell>
          <cell r="M535" t="str">
            <v>الأولى</v>
          </cell>
          <cell r="O535" t="str">
            <v>الأولى</v>
          </cell>
          <cell r="Q535" t="str">
            <v>الأولى</v>
          </cell>
          <cell r="S535" t="str">
            <v>الأولى</v>
          </cell>
          <cell r="U535" t="str">
            <v>الأولى</v>
          </cell>
        </row>
        <row r="536">
          <cell r="A536">
            <v>804985</v>
          </cell>
          <cell r="B536" t="str">
            <v>أصيل فراج الشوفي</v>
          </cell>
          <cell r="C536" t="str">
            <v>الثانية</v>
          </cell>
          <cell r="E536" t="str">
            <v>الثانية</v>
          </cell>
          <cell r="G536" t="str">
            <v>الثالثة حديث</v>
          </cell>
          <cell r="I536" t="str">
            <v>الثالثة</v>
          </cell>
          <cell r="K536" t="str">
            <v>الرابعة حديث</v>
          </cell>
          <cell r="M536" t="str">
            <v>الرابعة</v>
          </cell>
          <cell r="O536" t="str">
            <v>الرابعة</v>
          </cell>
          <cell r="Q536" t="str">
            <v>الرابعة</v>
          </cell>
          <cell r="S536" t="str">
            <v>الرابعة</v>
          </cell>
          <cell r="U536" t="str">
            <v>الرابعة</v>
          </cell>
        </row>
        <row r="537">
          <cell r="A537">
            <v>804989</v>
          </cell>
          <cell r="B537" t="str">
            <v>اكرام العزي</v>
          </cell>
          <cell r="C537" t="str">
            <v>الثانية</v>
          </cell>
          <cell r="E537" t="str">
            <v>الثانية</v>
          </cell>
          <cell r="G537" t="str">
            <v>الثانية</v>
          </cell>
          <cell r="I537" t="str">
            <v>الثالثة حديث</v>
          </cell>
          <cell r="K537" t="str">
            <v>الثالثة</v>
          </cell>
          <cell r="M537" t="str">
            <v>الثالثة</v>
          </cell>
          <cell r="O537" t="str">
            <v>الثالثة</v>
          </cell>
          <cell r="Q537" t="str">
            <v>الثالثة</v>
          </cell>
          <cell r="S537" t="str">
            <v>الثالثة</v>
          </cell>
          <cell r="U537" t="str">
            <v>الرابعة حديث</v>
          </cell>
        </row>
        <row r="538">
          <cell r="A538">
            <v>804992</v>
          </cell>
          <cell r="B538" t="str">
            <v>اكرم درويش</v>
          </cell>
          <cell r="C538" t="str">
            <v>الأولى</v>
          </cell>
          <cell r="E538" t="str">
            <v>الأولى</v>
          </cell>
          <cell r="G538" t="str">
            <v>الأولى</v>
          </cell>
          <cell r="I538" t="str">
            <v>الأولى</v>
          </cell>
          <cell r="K538" t="str">
            <v>الأولى</v>
          </cell>
          <cell r="M538" t="str">
            <v>الثانية حديث</v>
          </cell>
          <cell r="O538" t="str">
            <v>الثانية</v>
          </cell>
          <cell r="Q538" t="str">
            <v>الثانية</v>
          </cell>
          <cell r="S538" t="str">
            <v>الثانية</v>
          </cell>
          <cell r="U538" t="str">
            <v>الثانية</v>
          </cell>
        </row>
        <row r="539">
          <cell r="A539">
            <v>804994</v>
          </cell>
          <cell r="B539" t="str">
            <v>الاء الحموي</v>
          </cell>
          <cell r="C539" t="str">
            <v>الثالثة</v>
          </cell>
          <cell r="E539" t="str">
            <v>الثالثة</v>
          </cell>
          <cell r="G539" t="str">
            <v>الثالثة</v>
          </cell>
          <cell r="I539" t="str">
            <v>الرابعة حديث</v>
          </cell>
          <cell r="K539" t="str">
            <v>الرابعة</v>
          </cell>
          <cell r="L539" t="str">
            <v>حرمان دورتين امتحانيتين اعتباراً من ف1 20/21</v>
          </cell>
          <cell r="M539" t="str">
            <v>الرابعة</v>
          </cell>
          <cell r="O539" t="str">
            <v>الرابعة</v>
          </cell>
          <cell r="Q539" t="str">
            <v>الرابعة</v>
          </cell>
          <cell r="S539" t="str">
            <v>الرابعة</v>
          </cell>
          <cell r="U539" t="str">
            <v>الرابعة</v>
          </cell>
        </row>
        <row r="540">
          <cell r="A540">
            <v>804998</v>
          </cell>
          <cell r="B540" t="str">
            <v>آلاء الصعيدي</v>
          </cell>
          <cell r="C540" t="str">
            <v>الثانية</v>
          </cell>
          <cell r="E540" t="str">
            <v>الثالثة حديث</v>
          </cell>
          <cell r="G540" t="str">
            <v>الثالثة</v>
          </cell>
          <cell r="I540" t="str">
            <v>الثالثة</v>
          </cell>
          <cell r="K540" t="str">
            <v>الرابعة حديث</v>
          </cell>
          <cell r="M540" t="str">
            <v>الرابعة</v>
          </cell>
          <cell r="O540" t="str">
            <v>الرابعة</v>
          </cell>
          <cell r="Q540" t="str">
            <v>الرابعة</v>
          </cell>
          <cell r="S540" t="str">
            <v>الرابعة</v>
          </cell>
          <cell r="U540" t="str">
            <v>الرابعة</v>
          </cell>
        </row>
        <row r="541">
          <cell r="A541">
            <v>804999</v>
          </cell>
          <cell r="B541" t="str">
            <v>الاء النحلاوي</v>
          </cell>
          <cell r="C541" t="str">
            <v>الثالثة</v>
          </cell>
          <cell r="E541" t="str">
            <v>الثالثة</v>
          </cell>
          <cell r="G541" t="str">
            <v>الثالثة</v>
          </cell>
          <cell r="I541" t="str">
            <v>الثالثة</v>
          </cell>
          <cell r="J541">
            <v>1450</v>
          </cell>
          <cell r="K541" t="str">
            <v>الثالثة</v>
          </cell>
          <cell r="L541">
            <v>690</v>
          </cell>
          <cell r="M541" t="str">
            <v>الثالثة</v>
          </cell>
          <cell r="O541" t="str">
            <v>الثالثة</v>
          </cell>
          <cell r="Q541" t="str">
            <v>الرابعة حديث</v>
          </cell>
          <cell r="S541" t="str">
            <v>الرابعة</v>
          </cell>
          <cell r="U541" t="str">
            <v>الرابعة</v>
          </cell>
        </row>
        <row r="542">
          <cell r="A542">
            <v>805005</v>
          </cell>
          <cell r="B542" t="str">
            <v>الاء دللول</v>
          </cell>
          <cell r="C542" t="str">
            <v>الثانية</v>
          </cell>
          <cell r="E542" t="str">
            <v>الثانية</v>
          </cell>
          <cell r="G542" t="str">
            <v>الثانية</v>
          </cell>
          <cell r="I542" t="str">
            <v>الثانية</v>
          </cell>
          <cell r="J542" t="str">
            <v>مبرر</v>
          </cell>
          <cell r="K542" t="str">
            <v>الثانية</v>
          </cell>
          <cell r="M542" t="str">
            <v>الثانية</v>
          </cell>
          <cell r="O542" t="str">
            <v>الثانية</v>
          </cell>
          <cell r="Q542" t="str">
            <v>الثانية</v>
          </cell>
          <cell r="S542" t="str">
            <v>الثانية</v>
          </cell>
          <cell r="U542" t="str">
            <v>الثانية</v>
          </cell>
        </row>
        <row r="543">
          <cell r="A543">
            <v>805009</v>
          </cell>
          <cell r="B543" t="str">
            <v>الاء علاء الدين</v>
          </cell>
          <cell r="C543" t="str">
            <v>الأولى</v>
          </cell>
          <cell r="E543" t="str">
            <v>الأولى</v>
          </cell>
          <cell r="G543" t="str">
            <v>الأولى</v>
          </cell>
          <cell r="H543">
            <v>499</v>
          </cell>
          <cell r="I543" t="str">
            <v>الأولى</v>
          </cell>
          <cell r="J543" t="str">
            <v>مبرر</v>
          </cell>
          <cell r="K543" t="str">
            <v>الأولى</v>
          </cell>
          <cell r="M543" t="str">
            <v>الأولى</v>
          </cell>
          <cell r="O543" t="str">
            <v>الأولى</v>
          </cell>
          <cell r="Q543" t="str">
            <v>الأولى</v>
          </cell>
          <cell r="S543" t="str">
            <v>الأولى</v>
          </cell>
          <cell r="U543" t="str">
            <v>الأولى</v>
          </cell>
        </row>
        <row r="544">
          <cell r="A544">
            <v>805010</v>
          </cell>
          <cell r="B544" t="str">
            <v>الاء غانم</v>
          </cell>
          <cell r="C544" t="str">
            <v>الأولى</v>
          </cell>
          <cell r="E544" t="str">
            <v>الأولى</v>
          </cell>
          <cell r="G544" t="str">
            <v>الأولى</v>
          </cell>
          <cell r="I544" t="str">
            <v>الأولى</v>
          </cell>
          <cell r="J544" t="str">
            <v>مبرر</v>
          </cell>
          <cell r="K544" t="str">
            <v>الأولى</v>
          </cell>
          <cell r="M544" t="str">
            <v>الأولى</v>
          </cell>
          <cell r="O544" t="str">
            <v>الأولى</v>
          </cell>
          <cell r="Q544" t="str">
            <v>الأولى</v>
          </cell>
          <cell r="S544" t="str">
            <v>الأولى</v>
          </cell>
          <cell r="U544" t="str">
            <v>الأولى</v>
          </cell>
        </row>
        <row r="545">
          <cell r="A545">
            <v>805011</v>
          </cell>
          <cell r="B545" t="str">
            <v>آلاء فاضل</v>
          </cell>
          <cell r="C545" t="str">
            <v>الثانية</v>
          </cell>
          <cell r="E545" t="str">
            <v>الثالثة حديث</v>
          </cell>
          <cell r="G545" t="str">
            <v>الثالثة</v>
          </cell>
          <cell r="I545" t="str">
            <v>الثالثة</v>
          </cell>
          <cell r="K545" t="str">
            <v>الثالثة</v>
          </cell>
          <cell r="M545" t="str">
            <v>الثالثة</v>
          </cell>
          <cell r="O545" t="str">
            <v>الرابعة حديث</v>
          </cell>
          <cell r="Q545" t="str">
            <v>الرابعة</v>
          </cell>
          <cell r="S545" t="str">
            <v>الرابعة</v>
          </cell>
          <cell r="U545" t="str">
            <v>الرابعة</v>
          </cell>
        </row>
        <row r="546">
          <cell r="A546">
            <v>805012</v>
          </cell>
          <cell r="B546" t="str">
            <v xml:space="preserve">الاء قرصيفي </v>
          </cell>
          <cell r="C546" t="str">
            <v>الرابعة حديث</v>
          </cell>
          <cell r="E546" t="str">
            <v>الرابعة</v>
          </cell>
          <cell r="F546">
            <v>1337</v>
          </cell>
          <cell r="G546" t="str">
            <v>الرابعة</v>
          </cell>
          <cell r="I546" t="str">
            <v>الرابعة</v>
          </cell>
          <cell r="J546" t="str">
            <v>مبرر</v>
          </cell>
          <cell r="K546" t="str">
            <v>الرابعة</v>
          </cell>
          <cell r="M546" t="str">
            <v>الرابعة</v>
          </cell>
          <cell r="O546" t="str">
            <v>الرابعة</v>
          </cell>
          <cell r="Q546" t="str">
            <v>الرابعة</v>
          </cell>
          <cell r="S546" t="str">
            <v>الرابعة</v>
          </cell>
          <cell r="U546" t="str">
            <v>الرابعة</v>
          </cell>
        </row>
        <row r="547">
          <cell r="A547">
            <v>805017</v>
          </cell>
          <cell r="B547" t="str">
            <v>الحسين الزوربا</v>
          </cell>
          <cell r="C547" t="str">
            <v>الأولى</v>
          </cell>
          <cell r="E547" t="str">
            <v>الأولى</v>
          </cell>
          <cell r="G547" t="str">
            <v>الأولى</v>
          </cell>
          <cell r="I547" t="str">
            <v>الأولى</v>
          </cell>
          <cell r="J547" t="str">
            <v>مبرر</v>
          </cell>
          <cell r="K547" t="str">
            <v>الأولى</v>
          </cell>
          <cell r="M547" t="str">
            <v>الأولى</v>
          </cell>
          <cell r="O547" t="str">
            <v>الأولى</v>
          </cell>
          <cell r="Q547" t="str">
            <v>الأولى</v>
          </cell>
          <cell r="S547" t="str">
            <v>الأولى</v>
          </cell>
          <cell r="U547" t="str">
            <v>الأولى</v>
          </cell>
        </row>
        <row r="548">
          <cell r="A548">
            <v>805019</v>
          </cell>
          <cell r="B548" t="str">
            <v>الليث ادريبي</v>
          </cell>
          <cell r="C548" t="str">
            <v>الثانية</v>
          </cell>
          <cell r="E548" t="str">
            <v>الثانية</v>
          </cell>
          <cell r="G548" t="str">
            <v>الثانية</v>
          </cell>
          <cell r="I548" t="str">
            <v>الثانية</v>
          </cell>
          <cell r="K548" t="str">
            <v>الثالثة حديث</v>
          </cell>
          <cell r="L548" t="str">
            <v>حرمان دورتين امتحانيتين اعتباراً من ف1 20/21</v>
          </cell>
          <cell r="M548" t="str">
            <v>الثالثة</v>
          </cell>
          <cell r="O548" t="str">
            <v>الثالثة</v>
          </cell>
          <cell r="Q548" t="str">
            <v>الثالثة</v>
          </cell>
          <cell r="S548" t="str">
            <v>الثالثة</v>
          </cell>
          <cell r="U548" t="str">
            <v>الثالثة</v>
          </cell>
        </row>
        <row r="549">
          <cell r="A549">
            <v>805020</v>
          </cell>
          <cell r="B549" t="str">
            <v>الياس طنوس</v>
          </cell>
          <cell r="C549" t="str">
            <v>الثانية</v>
          </cell>
          <cell r="E549" t="str">
            <v>الثانية</v>
          </cell>
          <cell r="G549" t="str">
            <v>الثانية</v>
          </cell>
          <cell r="I549" t="str">
            <v>الثانية</v>
          </cell>
          <cell r="K549" t="str">
            <v>الثالثة حديث</v>
          </cell>
          <cell r="M549" t="str">
            <v>الثالثة</v>
          </cell>
          <cell r="O549" t="str">
            <v>الثالثة</v>
          </cell>
          <cell r="Q549" t="str">
            <v>الثالثة</v>
          </cell>
          <cell r="S549" t="str">
            <v>الثالثة</v>
          </cell>
          <cell r="U549" t="str">
            <v>الرابعة حديث</v>
          </cell>
        </row>
        <row r="550">
          <cell r="A550">
            <v>805022</v>
          </cell>
          <cell r="B550" t="str">
            <v>الياس اندراوس</v>
          </cell>
          <cell r="C550" t="str">
            <v>الثانية</v>
          </cell>
          <cell r="E550" t="str">
            <v>الثانية</v>
          </cell>
          <cell r="G550" t="str">
            <v>الثانية</v>
          </cell>
          <cell r="I550" t="str">
            <v>الثانية</v>
          </cell>
          <cell r="J550" t="str">
            <v>مبرر</v>
          </cell>
          <cell r="K550" t="str">
            <v>الثانية</v>
          </cell>
          <cell r="M550" t="str">
            <v>الثالثة حديث</v>
          </cell>
          <cell r="O550" t="str">
            <v>الثالثة</v>
          </cell>
          <cell r="Q550" t="str">
            <v>الثالثة</v>
          </cell>
          <cell r="S550" t="str">
            <v>الثالثة</v>
          </cell>
          <cell r="U550" t="str">
            <v>الثالثة</v>
          </cell>
        </row>
        <row r="551">
          <cell r="A551">
            <v>805024</v>
          </cell>
          <cell r="B551" t="str">
            <v xml:space="preserve">امال الغزالي </v>
          </cell>
          <cell r="C551" t="str">
            <v>الثانية</v>
          </cell>
          <cell r="E551" t="str">
            <v>الثانية</v>
          </cell>
          <cell r="G551" t="str">
            <v>الثانية</v>
          </cell>
          <cell r="I551" t="str">
            <v>الثانية</v>
          </cell>
          <cell r="K551" t="str">
            <v>الثانية</v>
          </cell>
          <cell r="M551" t="str">
            <v>الثانية</v>
          </cell>
          <cell r="O551" t="str">
            <v>الثالثة حديث</v>
          </cell>
          <cell r="Q551" t="str">
            <v>الثالثة</v>
          </cell>
          <cell r="S551" t="str">
            <v>الثالثة</v>
          </cell>
          <cell r="U551" t="str">
            <v>الثالثة</v>
          </cell>
        </row>
        <row r="552">
          <cell r="A552">
            <v>805025</v>
          </cell>
          <cell r="B552" t="str">
            <v>اماني الاسماعيل</v>
          </cell>
          <cell r="C552" t="str">
            <v>الثانية</v>
          </cell>
          <cell r="E552" t="str">
            <v>الثانية</v>
          </cell>
          <cell r="G552" t="str">
            <v>الثانية</v>
          </cell>
          <cell r="I552" t="str">
            <v>الثالثة حديث</v>
          </cell>
          <cell r="J552" t="str">
            <v>مبرر</v>
          </cell>
          <cell r="K552" t="str">
            <v>الثالثة</v>
          </cell>
          <cell r="M552" t="str">
            <v>الثالثة</v>
          </cell>
          <cell r="O552" t="str">
            <v>الثالثة</v>
          </cell>
          <cell r="Q552" t="str">
            <v>الثالثة</v>
          </cell>
          <cell r="S552" t="str">
            <v>الثالثة</v>
          </cell>
          <cell r="U552" t="str">
            <v>الثالثة</v>
          </cell>
        </row>
        <row r="553">
          <cell r="A553">
            <v>805026</v>
          </cell>
          <cell r="B553" t="str">
            <v>اماني الحتاوي</v>
          </cell>
          <cell r="C553" t="str">
            <v>الأولى</v>
          </cell>
          <cell r="E553" t="str">
            <v>الأولى</v>
          </cell>
          <cell r="G553" t="str">
            <v>الأولى</v>
          </cell>
          <cell r="I553" t="str">
            <v>الأولى</v>
          </cell>
          <cell r="K553" t="str">
            <v>الأولى</v>
          </cell>
          <cell r="M553" t="str">
            <v>الثانية حديث</v>
          </cell>
          <cell r="O553" t="str">
            <v>الثانية</v>
          </cell>
          <cell r="Q553" t="str">
            <v>الثانية</v>
          </cell>
          <cell r="S553" t="str">
            <v>الثانية</v>
          </cell>
          <cell r="U553" t="str">
            <v>الثانية</v>
          </cell>
        </row>
        <row r="554">
          <cell r="A554">
            <v>805029</v>
          </cell>
          <cell r="B554" t="str">
            <v>أماني زخور</v>
          </cell>
          <cell r="C554" t="str">
            <v>الثانية</v>
          </cell>
          <cell r="E554" t="str">
            <v>الثانية</v>
          </cell>
          <cell r="G554" t="str">
            <v>الثانية</v>
          </cell>
          <cell r="I554" t="str">
            <v>الثانية</v>
          </cell>
          <cell r="K554" t="str">
            <v>الثالثة حديث</v>
          </cell>
          <cell r="M554" t="str">
            <v>الثالثة</v>
          </cell>
          <cell r="N554" t="str">
            <v>حرمان دورتين امتحانيتين من ف2 20-21</v>
          </cell>
          <cell r="O554" t="str">
            <v>الثالثة</v>
          </cell>
          <cell r="Q554" t="str">
            <v>الثالثة</v>
          </cell>
          <cell r="S554" t="str">
            <v>الثالثة</v>
          </cell>
          <cell r="U554" t="str">
            <v>الثالثة</v>
          </cell>
        </row>
        <row r="555">
          <cell r="A555">
            <v>805035</v>
          </cell>
          <cell r="B555" t="str">
            <v xml:space="preserve">امل المصري </v>
          </cell>
          <cell r="C555" t="str">
            <v>الثانية</v>
          </cell>
          <cell r="E555" t="str">
            <v>الثالثة حديث</v>
          </cell>
          <cell r="G555" t="str">
            <v>الثالثة</v>
          </cell>
          <cell r="I555" t="str">
            <v>الثالثة</v>
          </cell>
          <cell r="K555" t="str">
            <v>الرابعة حديث</v>
          </cell>
          <cell r="M555" t="str">
            <v>الرابعة</v>
          </cell>
          <cell r="O555" t="str">
            <v>الرابعة</v>
          </cell>
          <cell r="Q555" t="str">
            <v>الرابعة</v>
          </cell>
          <cell r="S555" t="str">
            <v>الرابعة</v>
          </cell>
          <cell r="U555" t="str">
            <v>الرابعة</v>
          </cell>
        </row>
        <row r="556">
          <cell r="A556">
            <v>805038</v>
          </cell>
          <cell r="B556" t="str">
            <v>امنة الجاسم العبيد</v>
          </cell>
          <cell r="C556" t="str">
            <v>الثانية</v>
          </cell>
          <cell r="E556" t="str">
            <v>الثانية</v>
          </cell>
          <cell r="G556" t="str">
            <v>الثانية</v>
          </cell>
          <cell r="H556">
            <v>826</v>
          </cell>
          <cell r="I556" t="str">
            <v>الثانية</v>
          </cell>
          <cell r="J556" t="str">
            <v>مبرر</v>
          </cell>
          <cell r="K556" t="str">
            <v>الثانية</v>
          </cell>
          <cell r="M556" t="str">
            <v>الثانية</v>
          </cell>
          <cell r="O556" t="str">
            <v>الثانية</v>
          </cell>
          <cell r="Q556" t="str">
            <v>الثانية</v>
          </cell>
          <cell r="S556" t="str">
            <v>الثانية</v>
          </cell>
          <cell r="U556" t="str">
            <v>الثانية</v>
          </cell>
        </row>
        <row r="557">
          <cell r="A557">
            <v>805040</v>
          </cell>
          <cell r="B557" t="str">
            <v>امنه الفهد</v>
          </cell>
          <cell r="C557" t="str">
            <v>الأولى</v>
          </cell>
          <cell r="E557" t="str">
            <v>الأولى</v>
          </cell>
          <cell r="G557" t="str">
            <v>الأولى</v>
          </cell>
          <cell r="I557" t="str">
            <v>الأولى</v>
          </cell>
          <cell r="J557" t="str">
            <v>مبرر</v>
          </cell>
          <cell r="K557" t="str">
            <v>الأولى</v>
          </cell>
          <cell r="M557" t="str">
            <v>الأولى</v>
          </cell>
          <cell r="O557" t="str">
            <v>الأولى</v>
          </cell>
          <cell r="Q557" t="str">
            <v>الأولى</v>
          </cell>
          <cell r="S557" t="str">
            <v>الأولى</v>
          </cell>
          <cell r="U557" t="str">
            <v>الأولى</v>
          </cell>
        </row>
        <row r="558">
          <cell r="A558">
            <v>805041</v>
          </cell>
          <cell r="B558" t="str">
            <v xml:space="preserve">امنه المدني </v>
          </cell>
          <cell r="C558" t="str">
            <v>الأولى</v>
          </cell>
          <cell r="E558" t="str">
            <v>الأولى</v>
          </cell>
          <cell r="G558" t="str">
            <v>الأولى</v>
          </cell>
          <cell r="H558">
            <v>4521</v>
          </cell>
          <cell r="I558" t="str">
            <v>الأولى</v>
          </cell>
          <cell r="K558" t="str">
            <v>الأولى</v>
          </cell>
          <cell r="M558" t="str">
            <v>الثانية حديث</v>
          </cell>
          <cell r="O558" t="str">
            <v>الثانية</v>
          </cell>
          <cell r="Q558" t="str">
            <v>الثانية</v>
          </cell>
          <cell r="S558" t="str">
            <v>الثانية</v>
          </cell>
          <cell r="U558" t="str">
            <v>الثانية</v>
          </cell>
        </row>
        <row r="559">
          <cell r="A559">
            <v>805044</v>
          </cell>
          <cell r="B559" t="str">
            <v>أميرة كمال</v>
          </cell>
          <cell r="C559" t="str">
            <v>الثانية</v>
          </cell>
          <cell r="E559" t="str">
            <v>الثالثة حديث</v>
          </cell>
          <cell r="G559" t="str">
            <v>الثالثة</v>
          </cell>
          <cell r="I559" t="str">
            <v>الثالثة</v>
          </cell>
          <cell r="K559" t="str">
            <v>الرابعة حديث</v>
          </cell>
          <cell r="M559" t="str">
            <v>الرابعة</v>
          </cell>
          <cell r="O559" t="str">
            <v>الرابعة</v>
          </cell>
          <cell r="Q559" t="str">
            <v>الرابعة</v>
          </cell>
          <cell r="S559" t="str">
            <v>الرابعة</v>
          </cell>
          <cell r="U559" t="str">
            <v>الرابعة</v>
          </cell>
        </row>
        <row r="560">
          <cell r="A560">
            <v>805046</v>
          </cell>
          <cell r="B560" t="str">
            <v>امين عبد الحفيظ</v>
          </cell>
          <cell r="C560" t="str">
            <v>الثانية</v>
          </cell>
          <cell r="E560" t="str">
            <v>الثانية</v>
          </cell>
          <cell r="G560" t="str">
            <v>الثانية</v>
          </cell>
          <cell r="I560" t="str">
            <v>الثالثة حديث</v>
          </cell>
          <cell r="K560" t="str">
            <v>الثالثة</v>
          </cell>
          <cell r="M560" t="str">
            <v>الثالثة</v>
          </cell>
          <cell r="O560" t="str">
            <v>الثالثة</v>
          </cell>
          <cell r="Q560" t="str">
            <v>الثالثة</v>
          </cell>
          <cell r="S560" t="str">
            <v>الثالثة</v>
          </cell>
          <cell r="U560" t="str">
            <v>الثالثة</v>
          </cell>
        </row>
        <row r="561">
          <cell r="A561">
            <v>805047</v>
          </cell>
          <cell r="B561" t="str">
            <v>امينة القزاز</v>
          </cell>
          <cell r="C561" t="str">
            <v>الأولى</v>
          </cell>
          <cell r="E561" t="str">
            <v>الأولى</v>
          </cell>
          <cell r="G561" t="str">
            <v>الأولى</v>
          </cell>
          <cell r="I561" t="str">
            <v>الأولى</v>
          </cell>
          <cell r="J561" t="str">
            <v>مبرر</v>
          </cell>
          <cell r="K561" t="str">
            <v>الأولى</v>
          </cell>
          <cell r="M561" t="str">
            <v>الأولى</v>
          </cell>
          <cell r="O561" t="str">
            <v>الأولى</v>
          </cell>
          <cell r="Q561" t="str">
            <v>الأولى</v>
          </cell>
          <cell r="S561" t="str">
            <v>الأولى</v>
          </cell>
          <cell r="U561" t="str">
            <v>الأولى</v>
          </cell>
        </row>
        <row r="562">
          <cell r="A562">
            <v>805048</v>
          </cell>
          <cell r="B562" t="str">
            <v>اناماريا نحاس</v>
          </cell>
          <cell r="C562" t="str">
            <v>الأولى</v>
          </cell>
          <cell r="E562" t="str">
            <v>الثانية حديث</v>
          </cell>
          <cell r="G562" t="str">
            <v>الثانية</v>
          </cell>
          <cell r="I562" t="str">
            <v>الثانية</v>
          </cell>
          <cell r="K562" t="str">
            <v>الثانية</v>
          </cell>
          <cell r="M562" t="str">
            <v>الثانية</v>
          </cell>
          <cell r="O562" t="str">
            <v>الثانية</v>
          </cell>
          <cell r="Q562" t="str">
            <v>الثانية</v>
          </cell>
          <cell r="S562" t="str">
            <v>الثالثة حديث</v>
          </cell>
          <cell r="U562" t="str">
            <v>الثالثة</v>
          </cell>
        </row>
        <row r="563">
          <cell r="A563">
            <v>805050</v>
          </cell>
          <cell r="B563" t="str">
            <v xml:space="preserve">انس الأحمد </v>
          </cell>
          <cell r="C563" t="str">
            <v>الأولى</v>
          </cell>
          <cell r="E563" t="str">
            <v>الأولى</v>
          </cell>
          <cell r="F563">
            <v>1558</v>
          </cell>
          <cell r="G563" t="str">
            <v>الأولى</v>
          </cell>
          <cell r="I563" t="str">
            <v>الأولى</v>
          </cell>
          <cell r="J563" t="str">
            <v>مبرر</v>
          </cell>
          <cell r="K563" t="str">
            <v>الأولى</v>
          </cell>
          <cell r="M563" t="str">
            <v>الأولى</v>
          </cell>
          <cell r="O563" t="str">
            <v>الأولى</v>
          </cell>
          <cell r="Q563" t="str">
            <v>الأولى</v>
          </cell>
          <cell r="S563" t="str">
            <v>الأولى</v>
          </cell>
          <cell r="U563" t="str">
            <v>الأولى</v>
          </cell>
        </row>
        <row r="564">
          <cell r="A564">
            <v>805056</v>
          </cell>
          <cell r="B564" t="str">
            <v>انس حماده</v>
          </cell>
          <cell r="C564" t="str">
            <v>الثالثة</v>
          </cell>
          <cell r="E564" t="str">
            <v>الثالثة</v>
          </cell>
          <cell r="G564" t="str">
            <v>الرابعة حديث</v>
          </cell>
          <cell r="I564" t="str">
            <v>الرابعة</v>
          </cell>
          <cell r="K564" t="str">
            <v>الرابعة</v>
          </cell>
          <cell r="M564" t="str">
            <v>الرابعة</v>
          </cell>
          <cell r="O564" t="str">
            <v>الرابعة</v>
          </cell>
          <cell r="Q564" t="str">
            <v>الرابعة</v>
          </cell>
          <cell r="S564" t="str">
            <v>الرابعة</v>
          </cell>
          <cell r="U564" t="str">
            <v>الرابعة</v>
          </cell>
        </row>
        <row r="565">
          <cell r="A565">
            <v>805058</v>
          </cell>
          <cell r="B565" t="str">
            <v>انس صفدي</v>
          </cell>
          <cell r="C565" t="str">
            <v>الثالثة</v>
          </cell>
          <cell r="E565" t="str">
            <v>الثالثة</v>
          </cell>
          <cell r="G565" t="str">
            <v>الثالثة</v>
          </cell>
          <cell r="I565" t="str">
            <v>الثالثة</v>
          </cell>
          <cell r="K565" t="str">
            <v>الرابعة حديث</v>
          </cell>
          <cell r="L565">
            <v>996</v>
          </cell>
          <cell r="M565" t="str">
            <v>الرابعة</v>
          </cell>
          <cell r="N565">
            <v>2562</v>
          </cell>
          <cell r="O565" t="str">
            <v>الرابعة</v>
          </cell>
          <cell r="Q565" t="str">
            <v>الرابعة</v>
          </cell>
          <cell r="S565" t="str">
            <v>الرابعة</v>
          </cell>
          <cell r="U565" t="str">
            <v>الرابعة</v>
          </cell>
        </row>
        <row r="566">
          <cell r="A566">
            <v>805060</v>
          </cell>
          <cell r="B566" t="str">
            <v xml:space="preserve">انس لا لا </v>
          </cell>
          <cell r="C566" t="str">
            <v>الثانية</v>
          </cell>
          <cell r="E566" t="str">
            <v>الثالثة حديث</v>
          </cell>
          <cell r="G566" t="str">
            <v>الثالثة</v>
          </cell>
          <cell r="I566" t="str">
            <v>الثالثة</v>
          </cell>
          <cell r="K566" t="str">
            <v>الثالثة</v>
          </cell>
          <cell r="M566" t="str">
            <v>الثالثة</v>
          </cell>
          <cell r="O566" t="str">
            <v>الثالثة</v>
          </cell>
          <cell r="Q566" t="str">
            <v>الثالثة</v>
          </cell>
          <cell r="S566" t="str">
            <v>الثالثة</v>
          </cell>
          <cell r="U566" t="str">
            <v>الثالثة</v>
          </cell>
        </row>
        <row r="567">
          <cell r="A567">
            <v>805062</v>
          </cell>
          <cell r="B567" t="str">
            <v>انس نشواتي</v>
          </cell>
          <cell r="C567" t="str">
            <v>الثانية</v>
          </cell>
          <cell r="E567" t="str">
            <v>الثانية</v>
          </cell>
          <cell r="G567" t="str">
            <v>الثانية</v>
          </cell>
          <cell r="I567" t="str">
            <v>الثانية</v>
          </cell>
          <cell r="K567" t="str">
            <v>الثانية</v>
          </cell>
          <cell r="L567">
            <v>962</v>
          </cell>
          <cell r="M567" t="str">
            <v>الثانية</v>
          </cell>
          <cell r="O567" t="str">
            <v>الثالثة حديث</v>
          </cell>
          <cell r="Q567" t="str">
            <v>الثالثة</v>
          </cell>
          <cell r="S567" t="str">
            <v>الثالثة</v>
          </cell>
          <cell r="U567" t="str">
            <v>الثالثة</v>
          </cell>
        </row>
        <row r="568">
          <cell r="A568">
            <v>805067</v>
          </cell>
          <cell r="B568" t="str">
            <v xml:space="preserve">انوار العلبي </v>
          </cell>
          <cell r="C568" t="str">
            <v>الثانية</v>
          </cell>
          <cell r="E568" t="str">
            <v>الثانية</v>
          </cell>
          <cell r="G568" t="str">
            <v>الثالثة حديث</v>
          </cell>
          <cell r="I568" t="str">
            <v>الثالثة</v>
          </cell>
          <cell r="K568" t="str">
            <v>الثالثة</v>
          </cell>
          <cell r="M568" t="str">
            <v>الرابعة حديث</v>
          </cell>
          <cell r="O568" t="str">
            <v>الرابعة</v>
          </cell>
          <cell r="Q568" t="str">
            <v>الرابعة</v>
          </cell>
          <cell r="R568">
            <v>4036</v>
          </cell>
          <cell r="S568" t="str">
            <v>الرابعة</v>
          </cell>
          <cell r="U568" t="str">
            <v>الرابعة</v>
          </cell>
        </row>
        <row r="569">
          <cell r="A569">
            <v>805068</v>
          </cell>
          <cell r="B569" t="str">
            <v>انوار حبشيه</v>
          </cell>
          <cell r="C569" t="str">
            <v>الأولى</v>
          </cell>
          <cell r="E569" t="str">
            <v>الأولى</v>
          </cell>
          <cell r="G569" t="str">
            <v>الأولى</v>
          </cell>
          <cell r="I569" t="str">
            <v>الأولى</v>
          </cell>
          <cell r="J569" t="str">
            <v>مبرر</v>
          </cell>
          <cell r="K569" t="str">
            <v>الأولى</v>
          </cell>
          <cell r="M569" t="str">
            <v>الأولى</v>
          </cell>
          <cell r="O569" t="str">
            <v>الأولى</v>
          </cell>
          <cell r="Q569" t="str">
            <v>الأولى</v>
          </cell>
          <cell r="S569" t="str">
            <v>الأولى</v>
          </cell>
          <cell r="U569" t="str">
            <v>الأولى</v>
          </cell>
        </row>
        <row r="570">
          <cell r="A570">
            <v>805072</v>
          </cell>
          <cell r="B570" t="str">
            <v>ايات المحمد</v>
          </cell>
          <cell r="C570" t="str">
            <v>الأولى</v>
          </cell>
          <cell r="E570" t="str">
            <v>الأولى</v>
          </cell>
          <cell r="G570" t="str">
            <v>الأولى</v>
          </cell>
          <cell r="I570" t="str">
            <v>الأولى</v>
          </cell>
          <cell r="J570" t="str">
            <v>مبرر</v>
          </cell>
          <cell r="K570" t="str">
            <v>الأولى</v>
          </cell>
          <cell r="M570" t="str">
            <v>الأولى</v>
          </cell>
          <cell r="O570" t="str">
            <v>الأولى</v>
          </cell>
          <cell r="Q570" t="str">
            <v>الأولى</v>
          </cell>
          <cell r="S570" t="str">
            <v>الأولى</v>
          </cell>
          <cell r="U570" t="str">
            <v>الأولى</v>
          </cell>
        </row>
        <row r="571">
          <cell r="A571">
            <v>805078</v>
          </cell>
          <cell r="B571" t="str">
            <v>اياد مهرات</v>
          </cell>
          <cell r="C571" t="str">
            <v>الثانية</v>
          </cell>
          <cell r="E571" t="str">
            <v>الثانية</v>
          </cell>
          <cell r="G571" t="str">
            <v>الثانية</v>
          </cell>
          <cell r="I571" t="str">
            <v>الثانية</v>
          </cell>
          <cell r="K571" t="str">
            <v>الثانية</v>
          </cell>
          <cell r="M571" t="str">
            <v>الثانية</v>
          </cell>
          <cell r="O571" t="str">
            <v>الثانية</v>
          </cell>
          <cell r="Q571" t="str">
            <v>الثانية</v>
          </cell>
          <cell r="S571" t="str">
            <v>الثانية</v>
          </cell>
          <cell r="U571" t="str">
            <v>الثانية</v>
          </cell>
        </row>
        <row r="572">
          <cell r="A572">
            <v>805082</v>
          </cell>
          <cell r="B572" t="str">
            <v>ايليا بركات</v>
          </cell>
          <cell r="C572" t="str">
            <v>الأولى</v>
          </cell>
          <cell r="E572" t="str">
            <v>الأولى</v>
          </cell>
          <cell r="G572" t="str">
            <v>الأولى</v>
          </cell>
          <cell r="I572" t="str">
            <v>الثانية حديث</v>
          </cell>
          <cell r="J572" t="str">
            <v>مبرر</v>
          </cell>
          <cell r="K572" t="str">
            <v>الثانية</v>
          </cell>
          <cell r="M572" t="str">
            <v>الثانية</v>
          </cell>
          <cell r="O572" t="str">
            <v>الثانية</v>
          </cell>
          <cell r="Q572" t="str">
            <v>الثانية</v>
          </cell>
          <cell r="S572" t="str">
            <v>الثانية</v>
          </cell>
          <cell r="U572" t="str">
            <v>الثانية</v>
          </cell>
        </row>
        <row r="573">
          <cell r="A573">
            <v>805087</v>
          </cell>
          <cell r="B573" t="str">
            <v>ايمان غازي</v>
          </cell>
          <cell r="C573" t="str">
            <v>الثانية</v>
          </cell>
          <cell r="D573">
            <v>4835</v>
          </cell>
          <cell r="E573" t="str">
            <v>الثانية</v>
          </cell>
          <cell r="F573">
            <v>1580</v>
          </cell>
          <cell r="G573" t="str">
            <v>الثانية</v>
          </cell>
          <cell r="I573" t="str">
            <v>الثانية</v>
          </cell>
          <cell r="K573" t="str">
            <v>الثانية</v>
          </cell>
          <cell r="M573" t="str">
            <v>الثانية</v>
          </cell>
          <cell r="O573" t="str">
            <v>الثالثة حديث</v>
          </cell>
          <cell r="Q573" t="str">
            <v>الثالثة</v>
          </cell>
          <cell r="S573" t="str">
            <v>الثالثة</v>
          </cell>
          <cell r="U573" t="str">
            <v>الثالثة</v>
          </cell>
        </row>
        <row r="574">
          <cell r="A574">
            <v>805089</v>
          </cell>
          <cell r="B574" t="str">
            <v>ايمان نقرش</v>
          </cell>
          <cell r="C574" t="str">
            <v>الثانية</v>
          </cell>
          <cell r="E574" t="str">
            <v>الثانية</v>
          </cell>
          <cell r="G574" t="str">
            <v>الثانية</v>
          </cell>
          <cell r="I574" t="str">
            <v>الثانية</v>
          </cell>
          <cell r="J574" t="str">
            <v>مبرر</v>
          </cell>
          <cell r="K574" t="str">
            <v>الثانية</v>
          </cell>
          <cell r="M574" t="str">
            <v>الثانية</v>
          </cell>
          <cell r="O574" t="str">
            <v>الثانية</v>
          </cell>
          <cell r="Q574" t="str">
            <v>الثانية</v>
          </cell>
          <cell r="S574" t="str">
            <v>الثانية</v>
          </cell>
          <cell r="U574" t="str">
            <v>الثانية</v>
          </cell>
        </row>
        <row r="575">
          <cell r="A575">
            <v>805090</v>
          </cell>
          <cell r="B575" t="str">
            <v>أيمن الرفاعي</v>
          </cell>
          <cell r="C575" t="str">
            <v>الثانية</v>
          </cell>
          <cell r="E575" t="str">
            <v>الثانية</v>
          </cell>
          <cell r="G575" t="str">
            <v>الثانية</v>
          </cell>
          <cell r="I575" t="str">
            <v>الثالثة حديث</v>
          </cell>
          <cell r="K575" t="str">
            <v>الثالثة</v>
          </cell>
          <cell r="M575" t="str">
            <v>الثالثة</v>
          </cell>
          <cell r="O575" t="str">
            <v>الثالثة</v>
          </cell>
          <cell r="Q575" t="str">
            <v>الثالثة</v>
          </cell>
          <cell r="S575" t="str">
            <v>الثالثة</v>
          </cell>
          <cell r="U575" t="str">
            <v>الثالثة</v>
          </cell>
        </row>
        <row r="576">
          <cell r="A576">
            <v>805092</v>
          </cell>
          <cell r="B576" t="str">
            <v>أيمن داريونس</v>
          </cell>
          <cell r="C576" t="str">
            <v>الثانية</v>
          </cell>
          <cell r="E576" t="str">
            <v>الثانية</v>
          </cell>
          <cell r="G576" t="str">
            <v>الثانية</v>
          </cell>
          <cell r="I576" t="str">
            <v>الثانية</v>
          </cell>
          <cell r="J576" t="str">
            <v>مبرر</v>
          </cell>
          <cell r="K576" t="str">
            <v>الثانية</v>
          </cell>
          <cell r="M576" t="str">
            <v>الثانية</v>
          </cell>
          <cell r="O576" t="str">
            <v>الثانية</v>
          </cell>
          <cell r="Q576" t="str">
            <v>الثانية</v>
          </cell>
          <cell r="S576" t="str">
            <v>الثانية</v>
          </cell>
          <cell r="U576" t="str">
            <v>الثانية</v>
          </cell>
        </row>
        <row r="577">
          <cell r="A577">
            <v>805094</v>
          </cell>
          <cell r="B577" t="str">
            <v>ايناس الناصر</v>
          </cell>
          <cell r="C577" t="str">
            <v>الثانية حديث</v>
          </cell>
          <cell r="E577" t="str">
            <v>الثانية</v>
          </cell>
          <cell r="G577" t="str">
            <v>الثالثة حديث</v>
          </cell>
          <cell r="I577" t="str">
            <v>الثالثة</v>
          </cell>
          <cell r="K577" t="str">
            <v>الثالثة</v>
          </cell>
          <cell r="M577" t="str">
            <v>الثالثة</v>
          </cell>
          <cell r="O577" t="str">
            <v>الثالثة</v>
          </cell>
          <cell r="Q577" t="str">
            <v>الثالثة</v>
          </cell>
          <cell r="S577" t="str">
            <v>الثالثة</v>
          </cell>
          <cell r="U577" t="str">
            <v>الثالثة</v>
          </cell>
        </row>
        <row r="578">
          <cell r="A578">
            <v>805097</v>
          </cell>
          <cell r="B578" t="str">
            <v>أية حجازي</v>
          </cell>
          <cell r="C578" t="str">
            <v>الثانية</v>
          </cell>
          <cell r="E578" t="str">
            <v>الثانية</v>
          </cell>
          <cell r="G578" t="str">
            <v>الثانية</v>
          </cell>
          <cell r="I578" t="str">
            <v>الثالثة حديث</v>
          </cell>
          <cell r="J578" t="str">
            <v>مبرر</v>
          </cell>
          <cell r="K578" t="str">
            <v>الثالثة</v>
          </cell>
          <cell r="M578" t="str">
            <v>الثالثة</v>
          </cell>
          <cell r="O578" t="str">
            <v>الثالثة</v>
          </cell>
          <cell r="Q578" t="str">
            <v>الثالثة</v>
          </cell>
          <cell r="S578" t="str">
            <v>الثالثة</v>
          </cell>
          <cell r="U578" t="str">
            <v>الثالثة</v>
          </cell>
        </row>
        <row r="579">
          <cell r="A579">
            <v>805099</v>
          </cell>
          <cell r="B579" t="str">
            <v xml:space="preserve">ايه مارديني </v>
          </cell>
          <cell r="C579" t="str">
            <v>الأولى</v>
          </cell>
          <cell r="E579" t="str">
            <v>الأولى</v>
          </cell>
          <cell r="G579" t="str">
            <v>الأولى</v>
          </cell>
          <cell r="I579" t="str">
            <v>الأولى</v>
          </cell>
          <cell r="J579" t="str">
            <v>مبرر</v>
          </cell>
          <cell r="K579" t="str">
            <v>الأولى</v>
          </cell>
          <cell r="M579" t="str">
            <v>الأولى</v>
          </cell>
          <cell r="O579" t="str">
            <v>الأولى</v>
          </cell>
          <cell r="Q579" t="str">
            <v>الأولى</v>
          </cell>
          <cell r="S579" t="str">
            <v>الأولى</v>
          </cell>
          <cell r="U579" t="str">
            <v>الأولى</v>
          </cell>
        </row>
        <row r="580">
          <cell r="A580">
            <v>805101</v>
          </cell>
          <cell r="B580" t="str">
            <v>ايهم أبو كلام</v>
          </cell>
          <cell r="C580" t="str">
            <v>الأولى</v>
          </cell>
          <cell r="E580" t="str">
            <v>الأولى</v>
          </cell>
          <cell r="G580" t="str">
            <v>الأولى</v>
          </cell>
          <cell r="I580" t="str">
            <v>الثانية حديث</v>
          </cell>
          <cell r="K580" t="str">
            <v>الثانية</v>
          </cell>
          <cell r="M580" t="str">
            <v>الثانية</v>
          </cell>
          <cell r="N580" t="str">
            <v>فصل نهائي</v>
          </cell>
          <cell r="O580" t="str">
            <v>الثانية</v>
          </cell>
          <cell r="Q580" t="str">
            <v>الثانية</v>
          </cell>
          <cell r="R580" t="str">
            <v>فصل</v>
          </cell>
          <cell r="S580" t="str">
            <v>الثانية</v>
          </cell>
          <cell r="U580" t="str">
            <v>الثانية</v>
          </cell>
        </row>
        <row r="581">
          <cell r="A581">
            <v>805104</v>
          </cell>
          <cell r="B581" t="str">
            <v>ايهم الحسن</v>
          </cell>
          <cell r="C581" t="str">
            <v>الأولى</v>
          </cell>
          <cell r="E581" t="str">
            <v>الأولى</v>
          </cell>
          <cell r="G581" t="str">
            <v>الأولى</v>
          </cell>
          <cell r="I581" t="str">
            <v>الأولى</v>
          </cell>
          <cell r="J581" t="str">
            <v>مبرر</v>
          </cell>
          <cell r="K581" t="str">
            <v>الأولى</v>
          </cell>
          <cell r="M581" t="str">
            <v>الأولى</v>
          </cell>
          <cell r="O581" t="str">
            <v>الأولى</v>
          </cell>
          <cell r="Q581" t="str">
            <v>الأولى</v>
          </cell>
          <cell r="S581" t="str">
            <v>الأولى</v>
          </cell>
          <cell r="U581" t="str">
            <v>الأولى</v>
          </cell>
        </row>
        <row r="582">
          <cell r="A582">
            <v>805106</v>
          </cell>
          <cell r="B582" t="str">
            <v xml:space="preserve">ايهم قباني </v>
          </cell>
          <cell r="C582" t="str">
            <v>الثانية</v>
          </cell>
          <cell r="E582" t="str">
            <v>الثانية</v>
          </cell>
          <cell r="G582" t="str">
            <v>الثانية</v>
          </cell>
          <cell r="I582" t="str">
            <v>الثانية</v>
          </cell>
          <cell r="K582" t="str">
            <v>الثالثة حديث</v>
          </cell>
          <cell r="M582" t="str">
            <v>الثالثة</v>
          </cell>
          <cell r="O582" t="str">
            <v>الثالثة</v>
          </cell>
          <cell r="Q582" t="str">
            <v>الثالثة</v>
          </cell>
          <cell r="S582" t="str">
            <v>الثالثة</v>
          </cell>
          <cell r="U582" t="str">
            <v>الثالثة</v>
          </cell>
        </row>
        <row r="583">
          <cell r="A583">
            <v>805123</v>
          </cell>
          <cell r="B583" t="str">
            <v>باسل عجرم</v>
          </cell>
          <cell r="C583" t="str">
            <v>الثانية</v>
          </cell>
          <cell r="E583" t="str">
            <v>الثانية</v>
          </cell>
          <cell r="G583" t="str">
            <v>الثانية</v>
          </cell>
          <cell r="I583" t="str">
            <v>الثانية</v>
          </cell>
          <cell r="J583" t="str">
            <v>مبرر</v>
          </cell>
          <cell r="K583" t="str">
            <v>الثانية</v>
          </cell>
          <cell r="M583" t="str">
            <v>الثانية</v>
          </cell>
          <cell r="O583" t="str">
            <v>الثانية</v>
          </cell>
          <cell r="Q583" t="str">
            <v>الثانية</v>
          </cell>
          <cell r="S583" t="str">
            <v>الثانية</v>
          </cell>
          <cell r="U583" t="str">
            <v>الثانية</v>
          </cell>
        </row>
        <row r="584">
          <cell r="A584">
            <v>805125</v>
          </cell>
          <cell r="B584" t="str">
            <v xml:space="preserve"> بتول الحشى</v>
          </cell>
          <cell r="C584" t="str">
            <v>الثانية</v>
          </cell>
          <cell r="E584" t="str">
            <v>الثانية</v>
          </cell>
          <cell r="G584" t="str">
            <v>الثانية</v>
          </cell>
          <cell r="I584" t="str">
            <v>الثانية</v>
          </cell>
          <cell r="J584" t="str">
            <v>مبرر</v>
          </cell>
          <cell r="K584" t="str">
            <v>الثانية</v>
          </cell>
          <cell r="M584" t="str">
            <v>الثانية</v>
          </cell>
          <cell r="O584" t="str">
            <v>الثالثة حديث</v>
          </cell>
          <cell r="Q584" t="str">
            <v>الثالثة</v>
          </cell>
          <cell r="S584" t="str">
            <v>الثالثة</v>
          </cell>
          <cell r="U584" t="str">
            <v>الثالثة</v>
          </cell>
        </row>
        <row r="585">
          <cell r="A585">
            <v>805130</v>
          </cell>
          <cell r="B585" t="str">
            <v>بتول غندور</v>
          </cell>
          <cell r="C585" t="str">
            <v>الأولى</v>
          </cell>
          <cell r="E585" t="str">
            <v>الأولى</v>
          </cell>
          <cell r="G585" t="str">
            <v>الأولى</v>
          </cell>
          <cell r="I585" t="str">
            <v>الأولى</v>
          </cell>
          <cell r="K585" t="str">
            <v>الثانية حديث</v>
          </cell>
          <cell r="M585" t="str">
            <v>الثانية</v>
          </cell>
          <cell r="O585" t="str">
            <v>الثانية</v>
          </cell>
          <cell r="Q585" t="str">
            <v>الثانية</v>
          </cell>
          <cell r="S585" t="str">
            <v>الثانية</v>
          </cell>
          <cell r="U585" t="str">
            <v>الثانية</v>
          </cell>
        </row>
        <row r="586">
          <cell r="A586">
            <v>805132</v>
          </cell>
          <cell r="B586" t="str">
            <v>بثينه حجيج</v>
          </cell>
          <cell r="C586" t="str">
            <v>الثانية</v>
          </cell>
          <cell r="E586" t="str">
            <v>الثانية</v>
          </cell>
          <cell r="G586" t="str">
            <v>الثانية</v>
          </cell>
          <cell r="I586" t="str">
            <v>الثانية</v>
          </cell>
          <cell r="K586" t="str">
            <v>الثالثة حديث</v>
          </cell>
          <cell r="M586" t="str">
            <v>الثالثة</v>
          </cell>
          <cell r="O586" t="str">
            <v>الثالثة</v>
          </cell>
          <cell r="Q586" t="str">
            <v>الثالثة</v>
          </cell>
          <cell r="S586" t="str">
            <v>الثالثة</v>
          </cell>
          <cell r="U586" t="str">
            <v>الثالثة</v>
          </cell>
        </row>
        <row r="587">
          <cell r="A587">
            <v>805133</v>
          </cell>
          <cell r="B587" t="str">
            <v>بدر الدين الرواس</v>
          </cell>
          <cell r="C587" t="str">
            <v>الثالثة</v>
          </cell>
          <cell r="E587" t="str">
            <v>الثالثة</v>
          </cell>
          <cell r="G587" t="str">
            <v>الرابعة حديث</v>
          </cell>
          <cell r="I587" t="str">
            <v>الرابعة</v>
          </cell>
          <cell r="K587" t="str">
            <v>الرابعة</v>
          </cell>
          <cell r="M587" t="str">
            <v>الرابعة</v>
          </cell>
          <cell r="O587" t="str">
            <v>الرابعة</v>
          </cell>
          <cell r="P587">
            <v>681</v>
          </cell>
          <cell r="Q587" t="str">
            <v>الرابعة</v>
          </cell>
          <cell r="S587" t="str">
            <v>الرابعة</v>
          </cell>
          <cell r="U587" t="str">
            <v>الرابعة</v>
          </cell>
        </row>
        <row r="588">
          <cell r="A588">
            <v>805137</v>
          </cell>
          <cell r="B588" t="str">
            <v>براء الحمود</v>
          </cell>
          <cell r="C588" t="str">
            <v>الثانية</v>
          </cell>
          <cell r="E588" t="str">
            <v>الثانية</v>
          </cell>
          <cell r="G588" t="str">
            <v>الثانية</v>
          </cell>
          <cell r="I588" t="str">
            <v>الثانية</v>
          </cell>
          <cell r="J588" t="str">
            <v>مبرر</v>
          </cell>
          <cell r="K588" t="str">
            <v>الثانية</v>
          </cell>
          <cell r="M588" t="str">
            <v>الثانية</v>
          </cell>
          <cell r="O588" t="str">
            <v>الثانية</v>
          </cell>
          <cell r="Q588" t="str">
            <v>الثانية</v>
          </cell>
          <cell r="S588" t="str">
            <v>الثانية</v>
          </cell>
          <cell r="U588" t="str">
            <v>الثانية</v>
          </cell>
        </row>
        <row r="589">
          <cell r="A589">
            <v>805151</v>
          </cell>
          <cell r="B589" t="str">
            <v>بشار زعبي</v>
          </cell>
          <cell r="C589" t="str">
            <v>الثانية</v>
          </cell>
          <cell r="E589" t="str">
            <v>الثانية</v>
          </cell>
          <cell r="G589" t="str">
            <v>الثانية</v>
          </cell>
          <cell r="I589" t="str">
            <v>الثانية</v>
          </cell>
          <cell r="J589" t="str">
            <v>مبرر</v>
          </cell>
          <cell r="K589" t="str">
            <v>الثانية</v>
          </cell>
          <cell r="M589" t="str">
            <v>الثانية</v>
          </cell>
          <cell r="O589" t="str">
            <v>الثانية</v>
          </cell>
          <cell r="Q589" t="str">
            <v>الثانية</v>
          </cell>
          <cell r="S589" t="str">
            <v>الثانية</v>
          </cell>
          <cell r="U589" t="str">
            <v>الثانية</v>
          </cell>
        </row>
        <row r="590">
          <cell r="A590">
            <v>805154</v>
          </cell>
          <cell r="B590" t="str">
            <v xml:space="preserve">بشر شموط </v>
          </cell>
          <cell r="C590" t="str">
            <v>الثانية حديث</v>
          </cell>
          <cell r="E590" t="str">
            <v>الثانية</v>
          </cell>
          <cell r="G590" t="str">
            <v>الثانية</v>
          </cell>
          <cell r="I590" t="str">
            <v>الثالثة حديث</v>
          </cell>
          <cell r="K590" t="str">
            <v>الثالثة</v>
          </cell>
          <cell r="M590" t="str">
            <v>الثالثة</v>
          </cell>
          <cell r="O590" t="str">
            <v>الثالثة</v>
          </cell>
          <cell r="Q590" t="str">
            <v>الثالثة</v>
          </cell>
          <cell r="S590" t="str">
            <v>الرابعة حديث</v>
          </cell>
          <cell r="T590">
            <v>184</v>
          </cell>
          <cell r="U590" t="str">
            <v>الرابعة</v>
          </cell>
        </row>
        <row r="591">
          <cell r="A591">
            <v>805156</v>
          </cell>
          <cell r="B591" t="str">
            <v>بشرى الأسعد</v>
          </cell>
          <cell r="C591" t="str">
            <v>الأولى</v>
          </cell>
          <cell r="E591" t="str">
            <v>الأولى</v>
          </cell>
          <cell r="G591" t="str">
            <v>الأولى</v>
          </cell>
          <cell r="I591" t="str">
            <v>الأولى</v>
          </cell>
          <cell r="J591" t="str">
            <v>مبرر</v>
          </cell>
          <cell r="K591" t="str">
            <v>الأولى</v>
          </cell>
          <cell r="M591" t="str">
            <v>الأولى</v>
          </cell>
          <cell r="O591" t="str">
            <v>الأولى</v>
          </cell>
          <cell r="Q591" t="str">
            <v>الأولى</v>
          </cell>
          <cell r="S591" t="str">
            <v>الأولى</v>
          </cell>
          <cell r="U591" t="str">
            <v>الأولى</v>
          </cell>
        </row>
        <row r="592">
          <cell r="A592">
            <v>805160</v>
          </cell>
          <cell r="B592" t="str">
            <v>بشرى مدور</v>
          </cell>
          <cell r="C592" t="str">
            <v>الأولى</v>
          </cell>
          <cell r="D592">
            <v>4693</v>
          </cell>
          <cell r="E592" t="str">
            <v>الأولى</v>
          </cell>
          <cell r="F592">
            <v>1525</v>
          </cell>
          <cell r="G592" t="str">
            <v>الأولى</v>
          </cell>
          <cell r="I592" t="str">
            <v>الأولى</v>
          </cell>
          <cell r="J592" t="str">
            <v>مبرر</v>
          </cell>
          <cell r="K592" t="str">
            <v>الأولى</v>
          </cell>
          <cell r="M592" t="str">
            <v>الأولى</v>
          </cell>
          <cell r="O592" t="str">
            <v>الأولى</v>
          </cell>
          <cell r="Q592" t="str">
            <v>الأولى</v>
          </cell>
          <cell r="S592" t="str">
            <v>الأولى</v>
          </cell>
          <cell r="U592" t="str">
            <v>الأولى</v>
          </cell>
        </row>
        <row r="593">
          <cell r="A593">
            <v>805169</v>
          </cell>
          <cell r="B593" t="str">
            <v>بيان لالا</v>
          </cell>
          <cell r="C593" t="str">
            <v>الثانية</v>
          </cell>
          <cell r="E593" t="str">
            <v>الثالثة حديث</v>
          </cell>
          <cell r="G593" t="str">
            <v>الثالثة</v>
          </cell>
          <cell r="I593" t="str">
            <v>الثالثة</v>
          </cell>
          <cell r="J593" t="str">
            <v>مبرر</v>
          </cell>
          <cell r="K593" t="str">
            <v>الثالثة</v>
          </cell>
          <cell r="M593" t="str">
            <v>الثالثة</v>
          </cell>
          <cell r="O593" t="str">
            <v>الثالثة</v>
          </cell>
          <cell r="Q593" t="str">
            <v>الرابعة حديث</v>
          </cell>
          <cell r="S593" t="str">
            <v>الرابعة</v>
          </cell>
          <cell r="U593" t="str">
            <v>الرابعة</v>
          </cell>
        </row>
        <row r="594">
          <cell r="A594">
            <v>805170</v>
          </cell>
          <cell r="B594" t="str">
            <v xml:space="preserve">تالا الحموي </v>
          </cell>
          <cell r="C594" t="str">
            <v>الثانية حديث</v>
          </cell>
          <cell r="E594" t="str">
            <v>الثانية</v>
          </cell>
          <cell r="G594" t="str">
            <v>الثانية</v>
          </cell>
          <cell r="I594" t="str">
            <v>الثانية</v>
          </cell>
          <cell r="K594" t="str">
            <v>الثانية</v>
          </cell>
          <cell r="M594" t="str">
            <v>الثانية</v>
          </cell>
          <cell r="O594" t="str">
            <v>الثانية</v>
          </cell>
          <cell r="Q594" t="str">
            <v>الثانية</v>
          </cell>
          <cell r="S594" t="str">
            <v>الثانية</v>
          </cell>
          <cell r="U594" t="str">
            <v>الثانية</v>
          </cell>
        </row>
        <row r="595">
          <cell r="A595">
            <v>805175</v>
          </cell>
          <cell r="B595" t="str">
            <v>تغريد الحجار</v>
          </cell>
          <cell r="C595" t="str">
            <v>الأولى</v>
          </cell>
          <cell r="E595" t="str">
            <v>الأولى</v>
          </cell>
          <cell r="G595" t="str">
            <v>الأولى</v>
          </cell>
          <cell r="I595" t="str">
            <v>الأولى</v>
          </cell>
          <cell r="K595" t="str">
            <v>الأولى</v>
          </cell>
          <cell r="M595" t="str">
            <v>الأولى</v>
          </cell>
          <cell r="O595" t="str">
            <v>الثانية حديث</v>
          </cell>
          <cell r="Q595" t="str">
            <v>الثانية</v>
          </cell>
          <cell r="S595" t="str">
            <v>الثانية</v>
          </cell>
          <cell r="U595" t="str">
            <v>الثانية</v>
          </cell>
        </row>
        <row r="596">
          <cell r="A596">
            <v>805176</v>
          </cell>
          <cell r="B596" t="str">
            <v>تغريد السعيد</v>
          </cell>
          <cell r="C596" t="str">
            <v>الثالثة حديث</v>
          </cell>
          <cell r="E596" t="str">
            <v>الثالثة</v>
          </cell>
          <cell r="G596" t="str">
            <v>الثالثة</v>
          </cell>
          <cell r="I596" t="str">
            <v>الرابعة حديث</v>
          </cell>
          <cell r="K596" t="str">
            <v>الرابعة</v>
          </cell>
          <cell r="M596" t="str">
            <v>الرابعة</v>
          </cell>
          <cell r="N596" t="str">
            <v>حرمان دورتين امتحانيتين من ف2 20-21</v>
          </cell>
          <cell r="O596" t="str">
            <v>الرابعة</v>
          </cell>
          <cell r="Q596" t="str">
            <v>الرابعة</v>
          </cell>
          <cell r="S596" t="str">
            <v>الرابعة</v>
          </cell>
          <cell r="U596" t="str">
            <v>الرابعة</v>
          </cell>
        </row>
        <row r="597">
          <cell r="A597">
            <v>805178</v>
          </cell>
          <cell r="B597" t="str">
            <v>تقى طيان</v>
          </cell>
          <cell r="C597" t="str">
            <v>الثانية</v>
          </cell>
          <cell r="E597" t="str">
            <v>الثانية</v>
          </cell>
          <cell r="G597" t="str">
            <v>الثالثة حديث</v>
          </cell>
          <cell r="I597" t="str">
            <v>الثالثة</v>
          </cell>
          <cell r="K597" t="str">
            <v>الرابعة حديث</v>
          </cell>
          <cell r="M597" t="str">
            <v>الرابعة</v>
          </cell>
          <cell r="O597" t="str">
            <v>الرابعة</v>
          </cell>
          <cell r="Q597" t="str">
            <v>الرابعة</v>
          </cell>
          <cell r="S597" t="str">
            <v>الرابعة</v>
          </cell>
          <cell r="U597" t="str">
            <v>الرابعة</v>
          </cell>
        </row>
        <row r="598">
          <cell r="A598">
            <v>805180</v>
          </cell>
          <cell r="B598" t="str">
            <v>تمام الشوفي</v>
          </cell>
          <cell r="C598" t="str">
            <v>الثانية</v>
          </cell>
          <cell r="E598" t="str">
            <v>الثانية</v>
          </cell>
          <cell r="G598" t="str">
            <v>الثانية</v>
          </cell>
          <cell r="I598" t="str">
            <v>الثانية</v>
          </cell>
          <cell r="J598" t="str">
            <v>مبرر</v>
          </cell>
          <cell r="K598" t="str">
            <v>الثانية</v>
          </cell>
          <cell r="M598" t="str">
            <v>الثانية</v>
          </cell>
          <cell r="O598" t="str">
            <v>الثانية</v>
          </cell>
          <cell r="Q598" t="str">
            <v>الثانية</v>
          </cell>
          <cell r="S598" t="str">
            <v>الثانية</v>
          </cell>
          <cell r="U598" t="str">
            <v>الثانية</v>
          </cell>
        </row>
        <row r="599">
          <cell r="A599">
            <v>805186</v>
          </cell>
          <cell r="B599" t="str">
            <v>جاسم خضر</v>
          </cell>
          <cell r="C599" t="str">
            <v>الثالثة</v>
          </cell>
          <cell r="E599" t="str">
            <v>الثالثة</v>
          </cell>
          <cell r="G599" t="str">
            <v>الثالثة</v>
          </cell>
          <cell r="I599" t="str">
            <v>الثالثة</v>
          </cell>
          <cell r="K599" t="str">
            <v>الرابعة حديث</v>
          </cell>
          <cell r="M599" t="str">
            <v>الرابعة</v>
          </cell>
          <cell r="O599" t="str">
            <v>الرابعة</v>
          </cell>
          <cell r="Q599" t="str">
            <v>الرابعة</v>
          </cell>
          <cell r="S599" t="str">
            <v>الرابعة</v>
          </cell>
          <cell r="U599" t="str">
            <v>الرابعة</v>
          </cell>
        </row>
        <row r="600">
          <cell r="A600">
            <v>805188</v>
          </cell>
          <cell r="B600" t="str">
            <v>جعفر حمود</v>
          </cell>
          <cell r="C600" t="str">
            <v>الأولى</v>
          </cell>
          <cell r="E600" t="str">
            <v>الأولى</v>
          </cell>
          <cell r="I600" t="str">
            <v>الأولى</v>
          </cell>
          <cell r="K600" t="str">
            <v>الأولى</v>
          </cell>
          <cell r="M600" t="str">
            <v>الأولى</v>
          </cell>
          <cell r="O600" t="str">
            <v>الأولى</v>
          </cell>
          <cell r="Q600" t="str">
            <v>الأولى</v>
          </cell>
          <cell r="S600" t="str">
            <v>الأولى</v>
          </cell>
          <cell r="U600" t="str">
            <v>الأولى</v>
          </cell>
        </row>
        <row r="601">
          <cell r="A601">
            <v>805189</v>
          </cell>
          <cell r="B601" t="str">
            <v>جعفر حمود</v>
          </cell>
          <cell r="C601" t="str">
            <v>الأولى</v>
          </cell>
          <cell r="E601" t="str">
            <v>الأولى</v>
          </cell>
          <cell r="G601" t="str">
            <v>الأولى</v>
          </cell>
          <cell r="I601" t="str">
            <v>الأولى</v>
          </cell>
          <cell r="J601" t="str">
            <v>مبرر</v>
          </cell>
          <cell r="K601" t="str">
            <v>الأولى</v>
          </cell>
          <cell r="M601" t="str">
            <v>الأولى</v>
          </cell>
          <cell r="O601" t="str">
            <v>الأولى</v>
          </cell>
          <cell r="Q601" t="str">
            <v>الأولى</v>
          </cell>
          <cell r="S601" t="str">
            <v>الأولى</v>
          </cell>
          <cell r="U601" t="str">
            <v>الأولى</v>
          </cell>
        </row>
        <row r="602">
          <cell r="A602">
            <v>805190</v>
          </cell>
          <cell r="B602" t="str">
            <v>جمال جمال الدين</v>
          </cell>
          <cell r="C602" t="str">
            <v>الثانية</v>
          </cell>
          <cell r="E602" t="str">
            <v>الثانية</v>
          </cell>
          <cell r="G602" t="str">
            <v>الثالثة حديث</v>
          </cell>
          <cell r="I602" t="str">
            <v>الثالثة</v>
          </cell>
          <cell r="K602" t="str">
            <v>الثالثة</v>
          </cell>
          <cell r="L602" t="str">
            <v>حرمان دورتين امتحانيتين اعباراً من ف1 20/21</v>
          </cell>
          <cell r="M602" t="str">
            <v>الثالثة</v>
          </cell>
          <cell r="O602" t="str">
            <v>الثالثة</v>
          </cell>
          <cell r="P602">
            <v>332</v>
          </cell>
          <cell r="Q602" t="str">
            <v>الثالثة</v>
          </cell>
          <cell r="S602" t="str">
            <v>الثالثة</v>
          </cell>
          <cell r="U602" t="str">
            <v>الثالثة</v>
          </cell>
        </row>
        <row r="603">
          <cell r="A603">
            <v>805193</v>
          </cell>
          <cell r="B603" t="str">
            <v>جهاد الداودي</v>
          </cell>
          <cell r="C603" t="str">
            <v>الأولى</v>
          </cell>
          <cell r="E603" t="str">
            <v>الثانية حديث</v>
          </cell>
          <cell r="G603" t="str">
            <v>الثانية</v>
          </cell>
          <cell r="I603" t="str">
            <v>الثانية</v>
          </cell>
          <cell r="J603" t="str">
            <v>مبرر</v>
          </cell>
          <cell r="K603" t="str">
            <v>الثانية</v>
          </cell>
          <cell r="M603" t="str">
            <v>الثانية</v>
          </cell>
          <cell r="O603" t="str">
            <v>الثانية</v>
          </cell>
          <cell r="Q603" t="str">
            <v>الثانية</v>
          </cell>
          <cell r="S603" t="str">
            <v>الثانية</v>
          </cell>
          <cell r="U603" t="str">
            <v>الثانية</v>
          </cell>
        </row>
        <row r="604">
          <cell r="A604">
            <v>805196</v>
          </cell>
          <cell r="B604" t="str">
            <v>جهاد محمد</v>
          </cell>
          <cell r="C604" t="str">
            <v>الأولى</v>
          </cell>
          <cell r="E604" t="str">
            <v>الأولى</v>
          </cell>
          <cell r="G604" t="str">
            <v>الأولى</v>
          </cell>
          <cell r="I604" t="str">
            <v>الأولى</v>
          </cell>
          <cell r="J604" t="str">
            <v>مبرر</v>
          </cell>
          <cell r="K604" t="str">
            <v>الأولى</v>
          </cell>
          <cell r="M604" t="str">
            <v>الأولى</v>
          </cell>
          <cell r="O604" t="str">
            <v>الأولى</v>
          </cell>
          <cell r="Q604" t="str">
            <v>الأولى</v>
          </cell>
          <cell r="S604" t="str">
            <v>الأولى</v>
          </cell>
          <cell r="U604" t="str">
            <v>الأولى</v>
          </cell>
        </row>
        <row r="605">
          <cell r="A605">
            <v>805199</v>
          </cell>
          <cell r="B605" t="str">
            <v>جودت ابراهيم</v>
          </cell>
          <cell r="C605" t="str">
            <v>الثانية</v>
          </cell>
          <cell r="E605" t="str">
            <v>الثانية</v>
          </cell>
          <cell r="G605" t="str">
            <v>الثانية</v>
          </cell>
          <cell r="I605" t="str">
            <v>الثانية</v>
          </cell>
          <cell r="K605" t="str">
            <v>الثانية</v>
          </cell>
          <cell r="M605" t="str">
            <v>الثانية</v>
          </cell>
          <cell r="O605" t="str">
            <v>الثانية</v>
          </cell>
          <cell r="Q605" t="str">
            <v>الثانية</v>
          </cell>
          <cell r="S605" t="str">
            <v>الثانية</v>
          </cell>
          <cell r="U605" t="str">
            <v>الثانية</v>
          </cell>
        </row>
        <row r="606">
          <cell r="A606">
            <v>805200</v>
          </cell>
          <cell r="B606" t="str">
            <v>جودي العظم</v>
          </cell>
          <cell r="C606" t="str">
            <v>الأولى</v>
          </cell>
          <cell r="D606">
            <v>4064</v>
          </cell>
          <cell r="E606" t="str">
            <v>الأولى</v>
          </cell>
          <cell r="G606" t="str">
            <v>الثانية حديث</v>
          </cell>
          <cell r="I606" t="str">
            <v>الثانية</v>
          </cell>
          <cell r="J606" t="str">
            <v>مبرر</v>
          </cell>
          <cell r="K606" t="str">
            <v>الثانية</v>
          </cell>
          <cell r="M606" t="str">
            <v>الثانية</v>
          </cell>
          <cell r="O606" t="str">
            <v>الثالثة حديث</v>
          </cell>
          <cell r="Q606" t="str">
            <v>الثالثة</v>
          </cell>
          <cell r="S606" t="str">
            <v>الثالثة</v>
          </cell>
          <cell r="U606" t="str">
            <v>الثالثة</v>
          </cell>
        </row>
        <row r="607">
          <cell r="A607">
            <v>805201</v>
          </cell>
          <cell r="B607" t="str">
            <v>جودي سماقيه</v>
          </cell>
          <cell r="C607" t="str">
            <v>الأولى</v>
          </cell>
          <cell r="E607" t="str">
            <v>الأولى</v>
          </cell>
          <cell r="G607" t="str">
            <v>الأولى</v>
          </cell>
          <cell r="I607" t="str">
            <v>الأولى</v>
          </cell>
          <cell r="K607" t="str">
            <v>الثانية حديث</v>
          </cell>
          <cell r="M607" t="str">
            <v>الثانية</v>
          </cell>
          <cell r="N607">
            <v>2506</v>
          </cell>
          <cell r="O607" t="str">
            <v>الثانية</v>
          </cell>
          <cell r="Q607" t="str">
            <v>الثانية</v>
          </cell>
          <cell r="S607" t="str">
            <v>الثانية</v>
          </cell>
          <cell r="U607" t="str">
            <v>الثانية</v>
          </cell>
        </row>
        <row r="608">
          <cell r="A608">
            <v>805202</v>
          </cell>
          <cell r="B608" t="str">
            <v>جورج حنا</v>
          </cell>
          <cell r="C608" t="str">
            <v>الأولى</v>
          </cell>
          <cell r="E608" t="str">
            <v>الأولى</v>
          </cell>
          <cell r="G608" t="str">
            <v>الأولى</v>
          </cell>
          <cell r="I608" t="str">
            <v>الأولى</v>
          </cell>
          <cell r="J608" t="str">
            <v>مبرر</v>
          </cell>
          <cell r="K608" t="str">
            <v>الأولى</v>
          </cell>
          <cell r="M608" t="str">
            <v>الأولى</v>
          </cell>
          <cell r="O608" t="str">
            <v>الأولى</v>
          </cell>
          <cell r="Q608" t="str">
            <v>الأولى</v>
          </cell>
          <cell r="S608" t="str">
            <v>الأولى</v>
          </cell>
          <cell r="U608" t="str">
            <v>الأولى</v>
          </cell>
        </row>
        <row r="609">
          <cell r="A609">
            <v>805207</v>
          </cell>
          <cell r="B609" t="str">
            <v>جون حداد</v>
          </cell>
          <cell r="C609" t="str">
            <v>الأولى</v>
          </cell>
          <cell r="E609" t="str">
            <v>الأولى</v>
          </cell>
          <cell r="G609" t="str">
            <v>الأولى</v>
          </cell>
          <cell r="I609" t="str">
            <v>الأولى</v>
          </cell>
          <cell r="J609" t="str">
            <v>مبرر</v>
          </cell>
          <cell r="K609" t="str">
            <v>الأولى</v>
          </cell>
          <cell r="M609" t="str">
            <v>الأولى</v>
          </cell>
          <cell r="O609" t="str">
            <v>الأولى</v>
          </cell>
          <cell r="Q609" t="str">
            <v>الأولى</v>
          </cell>
          <cell r="S609" t="str">
            <v>الأولى</v>
          </cell>
          <cell r="U609" t="str">
            <v>الأولى</v>
          </cell>
        </row>
        <row r="610">
          <cell r="A610">
            <v>805213</v>
          </cell>
          <cell r="B610" t="str">
            <v>حامد المحمد</v>
          </cell>
          <cell r="C610" t="str">
            <v>الثانية</v>
          </cell>
          <cell r="E610" t="str">
            <v>الثالثة حديث</v>
          </cell>
          <cell r="G610" t="str">
            <v>الثالثة</v>
          </cell>
          <cell r="I610" t="str">
            <v>الثالثة</v>
          </cell>
          <cell r="K610" t="str">
            <v>الرابعة حديث</v>
          </cell>
          <cell r="L610">
            <v>258</v>
          </cell>
          <cell r="M610" t="str">
            <v>الرابعة</v>
          </cell>
          <cell r="N610">
            <v>2348</v>
          </cell>
          <cell r="O610" t="str">
            <v>الرابعة</v>
          </cell>
          <cell r="P610">
            <v>245</v>
          </cell>
          <cell r="Q610" t="str">
            <v>الرابعة</v>
          </cell>
          <cell r="S610" t="str">
            <v>الرابعة</v>
          </cell>
          <cell r="U610" t="str">
            <v>الرابعة</v>
          </cell>
        </row>
        <row r="611">
          <cell r="A611">
            <v>805215</v>
          </cell>
          <cell r="B611" t="str">
            <v>حسام الحسين نصر</v>
          </cell>
          <cell r="C611" t="str">
            <v>الأولى</v>
          </cell>
          <cell r="E611" t="str">
            <v>الأولى</v>
          </cell>
          <cell r="I611" t="str">
            <v>الأولى</v>
          </cell>
          <cell r="J611" t="str">
            <v>مبرر</v>
          </cell>
          <cell r="K611" t="str">
            <v>الأولى</v>
          </cell>
          <cell r="M611" t="str">
            <v>الأولى</v>
          </cell>
          <cell r="O611" t="str">
            <v>الأولى</v>
          </cell>
          <cell r="Q611" t="str">
            <v>الأولى</v>
          </cell>
          <cell r="S611" t="str">
            <v>الأولى</v>
          </cell>
          <cell r="U611" t="str">
            <v>الأولى</v>
          </cell>
        </row>
        <row r="612">
          <cell r="A612">
            <v>805218</v>
          </cell>
          <cell r="B612" t="str">
            <v>حسان ابو حلا</v>
          </cell>
          <cell r="C612" t="str">
            <v>الأولى</v>
          </cell>
          <cell r="E612" t="str">
            <v>الأولى</v>
          </cell>
          <cell r="I612" t="str">
            <v>الأولى</v>
          </cell>
          <cell r="J612" t="str">
            <v>مبرر</v>
          </cell>
          <cell r="K612" t="str">
            <v>الأولى</v>
          </cell>
          <cell r="M612" t="str">
            <v>الأولى</v>
          </cell>
          <cell r="O612" t="str">
            <v>الأولى</v>
          </cell>
          <cell r="Q612" t="str">
            <v>الأولى</v>
          </cell>
          <cell r="S612" t="str">
            <v>الأولى</v>
          </cell>
          <cell r="U612" t="str">
            <v>الأولى</v>
          </cell>
        </row>
        <row r="613">
          <cell r="A613">
            <v>805220</v>
          </cell>
          <cell r="B613" t="str">
            <v>حسان حبيب</v>
          </cell>
          <cell r="C613" t="str">
            <v>الأولى</v>
          </cell>
          <cell r="E613" t="str">
            <v>الأولى</v>
          </cell>
          <cell r="G613" t="str">
            <v>الأولى</v>
          </cell>
          <cell r="I613" t="str">
            <v>الأولى</v>
          </cell>
          <cell r="J613" t="str">
            <v>مبرر</v>
          </cell>
          <cell r="K613" t="str">
            <v>الأولى</v>
          </cell>
          <cell r="M613" t="str">
            <v>الأولى</v>
          </cell>
          <cell r="O613" t="str">
            <v>الأولى</v>
          </cell>
          <cell r="Q613" t="str">
            <v>الأولى</v>
          </cell>
          <cell r="S613" t="str">
            <v>الأولى</v>
          </cell>
          <cell r="U613" t="str">
            <v>الأولى</v>
          </cell>
        </row>
        <row r="614">
          <cell r="A614">
            <v>805221</v>
          </cell>
          <cell r="B614" t="str">
            <v>حسان عبود</v>
          </cell>
          <cell r="C614" t="str">
            <v>الثالثة</v>
          </cell>
          <cell r="E614" t="str">
            <v>الثالثة</v>
          </cell>
          <cell r="G614" t="str">
            <v>الثالثة</v>
          </cell>
          <cell r="I614" t="str">
            <v>الثالثة</v>
          </cell>
          <cell r="K614" t="str">
            <v>الثالثة</v>
          </cell>
          <cell r="M614" t="str">
            <v>الثالثة</v>
          </cell>
          <cell r="O614" t="str">
            <v>الثالثة</v>
          </cell>
          <cell r="Q614" t="str">
            <v>الثالثة</v>
          </cell>
          <cell r="S614" t="str">
            <v>الثالثة</v>
          </cell>
          <cell r="U614" t="str">
            <v>الثالثة</v>
          </cell>
        </row>
        <row r="615">
          <cell r="A615">
            <v>805223</v>
          </cell>
          <cell r="B615" t="str">
            <v>حسن اسماعيل</v>
          </cell>
          <cell r="C615" t="str">
            <v>الأولى</v>
          </cell>
          <cell r="E615" t="str">
            <v>الأولى</v>
          </cell>
          <cell r="G615" t="str">
            <v>الأولى</v>
          </cell>
          <cell r="I615" t="str">
            <v>الأولى</v>
          </cell>
          <cell r="J615" t="str">
            <v>مبرر</v>
          </cell>
          <cell r="K615" t="str">
            <v>الأولى</v>
          </cell>
          <cell r="M615" t="str">
            <v>الأولى</v>
          </cell>
          <cell r="O615" t="str">
            <v>الأولى</v>
          </cell>
          <cell r="Q615" t="str">
            <v>الأولى</v>
          </cell>
          <cell r="S615" t="str">
            <v>الأولى</v>
          </cell>
          <cell r="U615" t="str">
            <v>الأولى</v>
          </cell>
        </row>
        <row r="616">
          <cell r="A616">
            <v>805226</v>
          </cell>
          <cell r="B616" t="str">
            <v>حسن العثمان</v>
          </cell>
          <cell r="C616" t="str">
            <v>الثانية</v>
          </cell>
          <cell r="E616" t="str">
            <v>الثانية</v>
          </cell>
          <cell r="G616" t="str">
            <v>الثالثة حديث</v>
          </cell>
          <cell r="I616" t="str">
            <v>الثالثة</v>
          </cell>
          <cell r="K616" t="str">
            <v>الثالثة</v>
          </cell>
          <cell r="M616" t="str">
            <v>الرابعة حديث</v>
          </cell>
          <cell r="O616" t="str">
            <v>الرابعة</v>
          </cell>
          <cell r="Q616" t="str">
            <v>الرابعة</v>
          </cell>
          <cell r="S616" t="str">
            <v>الرابعة</v>
          </cell>
          <cell r="U616" t="str">
            <v>الرابعة</v>
          </cell>
        </row>
        <row r="617">
          <cell r="A617">
            <v>805232</v>
          </cell>
          <cell r="B617" t="str">
            <v>حسن عبد الرزاق</v>
          </cell>
          <cell r="C617" t="str">
            <v>الثانية</v>
          </cell>
          <cell r="E617" t="str">
            <v>الثانية</v>
          </cell>
          <cell r="G617" t="str">
            <v>الثانية</v>
          </cell>
          <cell r="I617" t="str">
            <v>الثانية</v>
          </cell>
          <cell r="K617" t="str">
            <v>الثالثة حديث</v>
          </cell>
          <cell r="M617" t="str">
            <v>الثالثة</v>
          </cell>
          <cell r="N617" t="str">
            <v>حرمان دورتين امتحانيتين من ف2 20-21</v>
          </cell>
          <cell r="O617" t="str">
            <v>الثالثة</v>
          </cell>
          <cell r="Q617" t="str">
            <v>الثالثة</v>
          </cell>
          <cell r="S617" t="str">
            <v>الثالثة</v>
          </cell>
          <cell r="U617" t="str">
            <v>الثالثة</v>
          </cell>
        </row>
        <row r="618">
          <cell r="A618">
            <v>805240</v>
          </cell>
          <cell r="B618" t="str">
            <v>حسين جودوى</v>
          </cell>
          <cell r="C618" t="str">
            <v>الثانية</v>
          </cell>
          <cell r="E618" t="str">
            <v>الثانية</v>
          </cell>
          <cell r="G618" t="str">
            <v>الثانية</v>
          </cell>
          <cell r="I618" t="str">
            <v>الثانية</v>
          </cell>
          <cell r="K618" t="str">
            <v>الثانية</v>
          </cell>
          <cell r="M618" t="str">
            <v>الثانية</v>
          </cell>
          <cell r="O618" t="str">
            <v>الثانية</v>
          </cell>
          <cell r="Q618" t="str">
            <v>الثانية</v>
          </cell>
          <cell r="S618" t="str">
            <v>الثانية</v>
          </cell>
          <cell r="U618" t="str">
            <v>الثانية</v>
          </cell>
        </row>
        <row r="619">
          <cell r="A619">
            <v>805249</v>
          </cell>
          <cell r="B619" t="str">
            <v>حمزة الحمصي الطويل</v>
          </cell>
          <cell r="C619" t="str">
            <v>الثانية</v>
          </cell>
          <cell r="E619" t="str">
            <v>الثانية</v>
          </cell>
          <cell r="G619" t="str">
            <v>الثانية</v>
          </cell>
          <cell r="I619" t="str">
            <v>الثالثة حديث</v>
          </cell>
          <cell r="K619" t="str">
            <v>الثالثة</v>
          </cell>
          <cell r="M619" t="str">
            <v>الثالثة</v>
          </cell>
          <cell r="O619" t="str">
            <v>الثالثة</v>
          </cell>
          <cell r="Q619" t="str">
            <v>الثالثة</v>
          </cell>
          <cell r="R619">
            <v>4032</v>
          </cell>
          <cell r="S619" t="str">
            <v>الثالثة</v>
          </cell>
          <cell r="U619" t="str">
            <v>الثالثة</v>
          </cell>
        </row>
        <row r="620">
          <cell r="A620">
            <v>805257</v>
          </cell>
          <cell r="B620" t="str">
            <v>حنان شاهين</v>
          </cell>
          <cell r="C620" t="str">
            <v>الثانية</v>
          </cell>
          <cell r="E620" t="str">
            <v>الثانية</v>
          </cell>
          <cell r="G620" t="str">
            <v>الثانية</v>
          </cell>
          <cell r="I620" t="str">
            <v>الثانية</v>
          </cell>
          <cell r="K620" t="str">
            <v>الثانية</v>
          </cell>
          <cell r="M620" t="str">
            <v>الثالثة حديث</v>
          </cell>
          <cell r="O620" t="str">
            <v>الثالثة</v>
          </cell>
          <cell r="Q620" t="str">
            <v>الثالثة</v>
          </cell>
          <cell r="S620" t="str">
            <v>الثالثة</v>
          </cell>
          <cell r="U620" t="str">
            <v>الرابعة حديث</v>
          </cell>
        </row>
        <row r="621">
          <cell r="A621">
            <v>805259</v>
          </cell>
          <cell r="B621" t="str">
            <v>حورية يونس</v>
          </cell>
          <cell r="C621" t="str">
            <v>الرابعة حديث</v>
          </cell>
          <cell r="E621" t="str">
            <v>الرابعة</v>
          </cell>
          <cell r="G621" t="str">
            <v>الرابعة</v>
          </cell>
          <cell r="I621" t="str">
            <v>الرابعة</v>
          </cell>
          <cell r="K621" t="str">
            <v>الرابعة</v>
          </cell>
          <cell r="M621" t="str">
            <v>الرابعة</v>
          </cell>
          <cell r="O621" t="str">
            <v>الرابعة</v>
          </cell>
          <cell r="Q621" t="str">
            <v>الرابعة</v>
          </cell>
          <cell r="S621" t="str">
            <v>الرابعة</v>
          </cell>
          <cell r="T621">
            <v>8</v>
          </cell>
          <cell r="U621" t="str">
            <v>الرابعة</v>
          </cell>
        </row>
        <row r="622">
          <cell r="A622">
            <v>805263</v>
          </cell>
          <cell r="B622" t="str">
            <v>خالد الخضر</v>
          </cell>
          <cell r="C622" t="str">
            <v>الثانية</v>
          </cell>
          <cell r="E622" t="str">
            <v>الثانية</v>
          </cell>
          <cell r="G622" t="str">
            <v>الثالثة حديث</v>
          </cell>
          <cell r="I622" t="str">
            <v>الثالثة</v>
          </cell>
          <cell r="K622" t="str">
            <v>الثالثة</v>
          </cell>
          <cell r="M622" t="str">
            <v>الثالثة</v>
          </cell>
          <cell r="O622" t="str">
            <v>الرابعة حديث</v>
          </cell>
          <cell r="Q622" t="str">
            <v>الرابعة</v>
          </cell>
          <cell r="S622" t="str">
            <v>الرابعة</v>
          </cell>
          <cell r="U622" t="str">
            <v>الرابعة</v>
          </cell>
        </row>
        <row r="623">
          <cell r="A623">
            <v>805265</v>
          </cell>
          <cell r="B623" t="str">
            <v>خالد بكري</v>
          </cell>
          <cell r="C623" t="str">
            <v>الثانية</v>
          </cell>
          <cell r="E623" t="str">
            <v>الثانية</v>
          </cell>
          <cell r="G623" t="str">
            <v>الثالثة حديث</v>
          </cell>
          <cell r="I623" t="str">
            <v>الثالثة</v>
          </cell>
          <cell r="K623" t="str">
            <v>الرابعة حديث</v>
          </cell>
          <cell r="M623" t="str">
            <v>الرابعة</v>
          </cell>
          <cell r="O623" t="str">
            <v>الرابعة</v>
          </cell>
          <cell r="Q623" t="str">
            <v>الرابعة</v>
          </cell>
          <cell r="S623" t="str">
            <v>الرابعة</v>
          </cell>
          <cell r="U623" t="str">
            <v>الرابعة</v>
          </cell>
        </row>
        <row r="624">
          <cell r="A624">
            <v>805268</v>
          </cell>
          <cell r="B624" t="str">
            <v>خالد عثمان</v>
          </cell>
          <cell r="C624" t="str">
            <v>الثانية</v>
          </cell>
          <cell r="E624" t="str">
            <v>الثالثة حديث</v>
          </cell>
          <cell r="G624" t="str">
            <v>الثالثة</v>
          </cell>
          <cell r="I624" t="str">
            <v>الثالثة</v>
          </cell>
          <cell r="J624" t="str">
            <v>مبرر</v>
          </cell>
          <cell r="K624" t="str">
            <v>الثالثة</v>
          </cell>
          <cell r="M624" t="str">
            <v>الثالثة</v>
          </cell>
          <cell r="O624" t="str">
            <v>الثالثة</v>
          </cell>
          <cell r="Q624" t="str">
            <v>الثالثة</v>
          </cell>
          <cell r="S624" t="str">
            <v>الثالثة</v>
          </cell>
          <cell r="U624" t="str">
            <v>الثالثة</v>
          </cell>
        </row>
        <row r="625">
          <cell r="A625">
            <v>805271</v>
          </cell>
          <cell r="B625" t="str">
            <v>خديجة حاج جمعه</v>
          </cell>
          <cell r="C625" t="str">
            <v>الثانية</v>
          </cell>
          <cell r="E625" t="str">
            <v>الثانية</v>
          </cell>
          <cell r="G625" t="str">
            <v>الثالثة حديث</v>
          </cell>
          <cell r="I625" t="str">
            <v>الثالثة</v>
          </cell>
          <cell r="K625" t="str">
            <v>الثالثة</v>
          </cell>
          <cell r="M625" t="str">
            <v>الثالثة</v>
          </cell>
          <cell r="O625" t="str">
            <v>الثالثة</v>
          </cell>
          <cell r="Q625" t="str">
            <v>الثالثة</v>
          </cell>
          <cell r="S625" t="str">
            <v>الثالثة</v>
          </cell>
          <cell r="U625" t="str">
            <v>الثالثة</v>
          </cell>
        </row>
        <row r="626">
          <cell r="A626">
            <v>805272</v>
          </cell>
          <cell r="B626" t="str">
            <v>خديجة الفليطاني</v>
          </cell>
          <cell r="C626" t="str">
            <v>الأولى</v>
          </cell>
          <cell r="E626" t="str">
            <v>الثانية حديث</v>
          </cell>
          <cell r="G626" t="str">
            <v>الثانية</v>
          </cell>
          <cell r="I626" t="str">
            <v>الثانية</v>
          </cell>
          <cell r="J626" t="str">
            <v>مبرر</v>
          </cell>
          <cell r="K626" t="str">
            <v>الثانية</v>
          </cell>
          <cell r="M626" t="str">
            <v>الثانية</v>
          </cell>
          <cell r="O626" t="str">
            <v>الثانية</v>
          </cell>
          <cell r="Q626" t="str">
            <v>الثانية</v>
          </cell>
          <cell r="S626" t="str">
            <v>الثانية</v>
          </cell>
          <cell r="U626" t="str">
            <v>الثانية</v>
          </cell>
        </row>
        <row r="627">
          <cell r="A627">
            <v>805273</v>
          </cell>
          <cell r="B627" t="str">
            <v>خلدون النبكي</v>
          </cell>
          <cell r="C627" t="str">
            <v>الثانية</v>
          </cell>
          <cell r="E627" t="str">
            <v>الثانية</v>
          </cell>
          <cell r="G627" t="str">
            <v>الثانية</v>
          </cell>
          <cell r="I627" t="str">
            <v>الثالثة حديث</v>
          </cell>
          <cell r="K627" t="str">
            <v>الثالثة</v>
          </cell>
          <cell r="L627" t="str">
            <v>حرمان دورتين امتحانيتين اعباراً من ف1 20/21</v>
          </cell>
          <cell r="M627" t="str">
            <v>الثالثة</v>
          </cell>
          <cell r="O627" t="str">
            <v>الثالثة</v>
          </cell>
          <cell r="Q627" t="str">
            <v>الثالثة</v>
          </cell>
          <cell r="S627" t="str">
            <v>الثالثة</v>
          </cell>
          <cell r="U627" t="str">
            <v>الثالثة</v>
          </cell>
        </row>
        <row r="628">
          <cell r="A628">
            <v>805276</v>
          </cell>
          <cell r="B628" t="str">
            <v>خلود حلوم</v>
          </cell>
          <cell r="C628" t="str">
            <v>الأولى</v>
          </cell>
          <cell r="E628" t="str">
            <v>الأولى</v>
          </cell>
          <cell r="G628" t="str">
            <v>الأولى</v>
          </cell>
          <cell r="I628" t="str">
            <v>الثانية حديث</v>
          </cell>
          <cell r="K628" t="str">
            <v>الثانية</v>
          </cell>
          <cell r="M628" t="str">
            <v>الثانية</v>
          </cell>
          <cell r="O628" t="str">
            <v>الثالثة حديث</v>
          </cell>
          <cell r="Q628" t="str">
            <v>الثالثة</v>
          </cell>
          <cell r="S628" t="str">
            <v>الثالثة</v>
          </cell>
          <cell r="U628" t="str">
            <v>الرابعة حديث</v>
          </cell>
        </row>
        <row r="629">
          <cell r="A629">
            <v>805278</v>
          </cell>
          <cell r="B629" t="str">
            <v>خلود صادق</v>
          </cell>
          <cell r="C629" t="str">
            <v>الثالثة حديث</v>
          </cell>
          <cell r="E629" t="str">
            <v>الثالثة</v>
          </cell>
          <cell r="G629" t="str">
            <v>الثالثة</v>
          </cell>
          <cell r="I629" t="str">
            <v>الثالثة</v>
          </cell>
          <cell r="K629" t="str">
            <v>الثالثة</v>
          </cell>
          <cell r="M629" t="str">
            <v>الرابعة حديث</v>
          </cell>
          <cell r="O629" t="str">
            <v>الرابعة</v>
          </cell>
          <cell r="P629">
            <v>270</v>
          </cell>
          <cell r="Q629" t="str">
            <v>الرابعة</v>
          </cell>
          <cell r="R629">
            <v>2070</v>
          </cell>
          <cell r="S629" t="str">
            <v>الرابعة</v>
          </cell>
          <cell r="U629" t="str">
            <v>الرابعة</v>
          </cell>
        </row>
        <row r="630">
          <cell r="A630">
            <v>805279</v>
          </cell>
          <cell r="B630" t="str">
            <v>خلود نصر الله</v>
          </cell>
          <cell r="C630" t="str">
            <v>الأولى</v>
          </cell>
          <cell r="E630" t="str">
            <v>الأولى</v>
          </cell>
          <cell r="G630" t="str">
            <v>الثانية حديث</v>
          </cell>
          <cell r="I630" t="str">
            <v>الثانية</v>
          </cell>
          <cell r="K630" t="str">
            <v>الثانية</v>
          </cell>
          <cell r="M630" t="str">
            <v>الثانية</v>
          </cell>
          <cell r="O630" t="str">
            <v>الثانية</v>
          </cell>
          <cell r="Q630" t="str">
            <v>الثانية</v>
          </cell>
          <cell r="S630" t="str">
            <v>الثانية</v>
          </cell>
          <cell r="U630" t="str">
            <v>الثانية</v>
          </cell>
        </row>
        <row r="631">
          <cell r="A631">
            <v>805285</v>
          </cell>
          <cell r="B631" t="str">
            <v>داليا حميد</v>
          </cell>
          <cell r="C631" t="str">
            <v>الثانية</v>
          </cell>
          <cell r="E631" t="str">
            <v>الثانية</v>
          </cell>
          <cell r="G631" t="str">
            <v>الثانية</v>
          </cell>
          <cell r="H631">
            <v>746</v>
          </cell>
          <cell r="I631" t="str">
            <v>الثانية</v>
          </cell>
          <cell r="K631" t="str">
            <v>الثانية</v>
          </cell>
          <cell r="M631" t="str">
            <v>الثانية</v>
          </cell>
          <cell r="O631" t="str">
            <v>الثانية</v>
          </cell>
          <cell r="Q631" t="str">
            <v>الثانية</v>
          </cell>
          <cell r="S631" t="str">
            <v>الثالثة حديث</v>
          </cell>
          <cell r="U631" t="str">
            <v>الثالثة</v>
          </cell>
        </row>
        <row r="632">
          <cell r="A632">
            <v>805286</v>
          </cell>
          <cell r="B632" t="str">
            <v>دانا النحاس</v>
          </cell>
          <cell r="C632" t="str">
            <v>الثانية</v>
          </cell>
          <cell r="E632" t="str">
            <v>الثانية</v>
          </cell>
          <cell r="G632" t="str">
            <v>الثالثة حديث</v>
          </cell>
          <cell r="I632" t="str">
            <v>الثالثة</v>
          </cell>
          <cell r="K632" t="str">
            <v>الثالثة</v>
          </cell>
          <cell r="M632" t="str">
            <v>الثالثة</v>
          </cell>
          <cell r="O632" t="str">
            <v>الثالثة</v>
          </cell>
          <cell r="Q632" t="str">
            <v>الثالثة</v>
          </cell>
          <cell r="S632" t="str">
            <v>الثالثة</v>
          </cell>
          <cell r="U632" t="str">
            <v>الثالثة</v>
          </cell>
        </row>
        <row r="633">
          <cell r="A633">
            <v>805287</v>
          </cell>
          <cell r="B633" t="str">
            <v>دانة حوراني</v>
          </cell>
          <cell r="C633" t="str">
            <v>الثالثة</v>
          </cell>
          <cell r="E633" t="str">
            <v>الثالثة</v>
          </cell>
          <cell r="G633" t="str">
            <v>الثالثة</v>
          </cell>
          <cell r="I633" t="str">
            <v>الثالثة</v>
          </cell>
          <cell r="K633" t="str">
            <v>الثالثة</v>
          </cell>
          <cell r="M633" t="str">
            <v>الثالثة</v>
          </cell>
          <cell r="O633" t="str">
            <v>الثالثة</v>
          </cell>
          <cell r="Q633" t="str">
            <v>الثالثة</v>
          </cell>
          <cell r="S633" t="str">
            <v>الرابعة حديث</v>
          </cell>
          <cell r="U633" t="str">
            <v>الرابعة</v>
          </cell>
        </row>
        <row r="634">
          <cell r="A634">
            <v>805288</v>
          </cell>
          <cell r="B634" t="str">
            <v>دانة الحرستاني</v>
          </cell>
          <cell r="C634" t="str">
            <v>الثانية حديث</v>
          </cell>
          <cell r="E634" t="str">
            <v>الثانية</v>
          </cell>
          <cell r="G634" t="str">
            <v>الثانية</v>
          </cell>
          <cell r="I634" t="str">
            <v>الثانية</v>
          </cell>
          <cell r="K634" t="str">
            <v>الثالثة حديث</v>
          </cell>
          <cell r="M634" t="str">
            <v>الثالثة</v>
          </cell>
          <cell r="O634" t="str">
            <v>الثالثة</v>
          </cell>
          <cell r="Q634" t="str">
            <v>الثالثة</v>
          </cell>
          <cell r="S634" t="str">
            <v>الثالثة</v>
          </cell>
          <cell r="U634" t="str">
            <v>الثالثة</v>
          </cell>
        </row>
        <row r="635">
          <cell r="A635">
            <v>805297</v>
          </cell>
          <cell r="B635" t="str">
            <v xml:space="preserve">دانية سويد </v>
          </cell>
          <cell r="C635" t="str">
            <v>الأولى</v>
          </cell>
          <cell r="E635" t="str">
            <v>الأولى</v>
          </cell>
          <cell r="G635" t="str">
            <v>الأولى</v>
          </cell>
          <cell r="I635" t="str">
            <v>الأولى</v>
          </cell>
          <cell r="K635" t="str">
            <v>الأولى</v>
          </cell>
          <cell r="M635" t="str">
            <v>الأولى</v>
          </cell>
          <cell r="O635" t="str">
            <v>الأولى</v>
          </cell>
          <cell r="Q635" t="str">
            <v>الأولى</v>
          </cell>
          <cell r="S635" t="str">
            <v>الثانية حديث</v>
          </cell>
          <cell r="U635" t="str">
            <v>الثانية</v>
          </cell>
        </row>
        <row r="636">
          <cell r="A636">
            <v>805300</v>
          </cell>
          <cell r="B636" t="str">
            <v>دانيه قسطي</v>
          </cell>
          <cell r="C636" t="str">
            <v>الثالثة</v>
          </cell>
          <cell r="E636" t="str">
            <v>الثالثة</v>
          </cell>
          <cell r="G636" t="str">
            <v>الثالثة</v>
          </cell>
          <cell r="I636" t="str">
            <v>الثالثة</v>
          </cell>
          <cell r="K636" t="str">
            <v>الرابعة حديث</v>
          </cell>
          <cell r="M636" t="str">
            <v>الرابعة</v>
          </cell>
          <cell r="O636" t="str">
            <v>الرابعة</v>
          </cell>
          <cell r="Q636" t="str">
            <v>الرابعة</v>
          </cell>
          <cell r="S636" t="str">
            <v>الرابعة</v>
          </cell>
          <cell r="T636">
            <v>375</v>
          </cell>
          <cell r="U636" t="str">
            <v>الرابعة</v>
          </cell>
        </row>
        <row r="637">
          <cell r="A637">
            <v>805305</v>
          </cell>
          <cell r="B637" t="str">
            <v>دعاء الحموي</v>
          </cell>
          <cell r="C637" t="str">
            <v>الثانية</v>
          </cell>
          <cell r="E637" t="str">
            <v>الثانية</v>
          </cell>
          <cell r="I637" t="str">
            <v>الثانية</v>
          </cell>
          <cell r="J637" t="str">
            <v>مبرر</v>
          </cell>
          <cell r="K637" t="str">
            <v>الثانية</v>
          </cell>
          <cell r="M637" t="str">
            <v>الثانية</v>
          </cell>
          <cell r="O637" t="str">
            <v>الثانية</v>
          </cell>
          <cell r="Q637" t="str">
            <v>الثانية</v>
          </cell>
          <cell r="S637" t="str">
            <v>الثانية</v>
          </cell>
          <cell r="U637" t="str">
            <v>الثانية</v>
          </cell>
        </row>
        <row r="638">
          <cell r="A638">
            <v>805307</v>
          </cell>
          <cell r="B638" t="str">
            <v xml:space="preserve">دعاء الفرواتي </v>
          </cell>
          <cell r="C638" t="str">
            <v>الثالثة</v>
          </cell>
          <cell r="E638" t="str">
            <v>الثالثة</v>
          </cell>
          <cell r="G638" t="str">
            <v>الثالثة</v>
          </cell>
          <cell r="I638" t="str">
            <v>الثالثة</v>
          </cell>
          <cell r="J638" t="str">
            <v>مبرر</v>
          </cell>
          <cell r="K638" t="str">
            <v>الثالثة</v>
          </cell>
          <cell r="M638" t="str">
            <v>الثالثة</v>
          </cell>
          <cell r="O638" t="str">
            <v>الثالثة</v>
          </cell>
          <cell r="Q638" t="str">
            <v>الثالثة</v>
          </cell>
          <cell r="S638" t="str">
            <v>الثالثة</v>
          </cell>
          <cell r="U638" t="str">
            <v>الثالثة</v>
          </cell>
        </row>
        <row r="639">
          <cell r="A639">
            <v>805310</v>
          </cell>
          <cell r="B639" t="str">
            <v xml:space="preserve">دعاء عميره </v>
          </cell>
          <cell r="C639" t="str">
            <v>الثالثة</v>
          </cell>
          <cell r="E639" t="str">
            <v>الثالثة</v>
          </cell>
          <cell r="G639" t="str">
            <v>الثالثة</v>
          </cell>
          <cell r="I639" t="str">
            <v>الثالثة</v>
          </cell>
          <cell r="J639" t="str">
            <v>مبرر</v>
          </cell>
          <cell r="K639" t="str">
            <v>الثالثة</v>
          </cell>
          <cell r="M639" t="str">
            <v>الثالثة</v>
          </cell>
          <cell r="O639" t="str">
            <v>الرابعة حديث</v>
          </cell>
          <cell r="Q639" t="str">
            <v>الرابعة</v>
          </cell>
          <cell r="S639" t="str">
            <v>الرابعة</v>
          </cell>
          <cell r="U639" t="str">
            <v>الرابعة</v>
          </cell>
        </row>
        <row r="640">
          <cell r="A640">
            <v>805313</v>
          </cell>
          <cell r="B640" t="str">
            <v>دنيا شقفه</v>
          </cell>
          <cell r="C640" t="str">
            <v>الثانية</v>
          </cell>
          <cell r="E640" t="str">
            <v>الثانية</v>
          </cell>
          <cell r="G640" t="str">
            <v>الثانية</v>
          </cell>
          <cell r="I640" t="str">
            <v>الثانية</v>
          </cell>
          <cell r="K640" t="str">
            <v>الثانية</v>
          </cell>
          <cell r="M640" t="str">
            <v>الثالثة</v>
          </cell>
          <cell r="O640" t="str">
            <v>الثالثة</v>
          </cell>
          <cell r="Q640" t="str">
            <v>الثالثة</v>
          </cell>
          <cell r="S640" t="str">
            <v>الثالثة</v>
          </cell>
          <cell r="U640" t="str">
            <v>الثالثة</v>
          </cell>
        </row>
        <row r="641">
          <cell r="A641">
            <v>805316</v>
          </cell>
          <cell r="B641" t="str">
            <v>ديالا النونة</v>
          </cell>
          <cell r="C641" t="str">
            <v>الأولى</v>
          </cell>
          <cell r="E641" t="str">
            <v>الأولى</v>
          </cell>
          <cell r="G641" t="str">
            <v>الأولى</v>
          </cell>
          <cell r="I641" t="str">
            <v>الأولى</v>
          </cell>
          <cell r="J641" t="str">
            <v>مبرر</v>
          </cell>
          <cell r="K641" t="str">
            <v>الأولى</v>
          </cell>
          <cell r="M641" t="str">
            <v>الأولى</v>
          </cell>
          <cell r="O641" t="str">
            <v>الأولى</v>
          </cell>
          <cell r="Q641" t="str">
            <v>الأولى</v>
          </cell>
          <cell r="S641" t="str">
            <v>الأولى</v>
          </cell>
          <cell r="U641" t="str">
            <v>الأولى</v>
          </cell>
        </row>
        <row r="642">
          <cell r="A642">
            <v>805317</v>
          </cell>
          <cell r="B642" t="str">
            <v>ديانا الحداد</v>
          </cell>
          <cell r="C642" t="str">
            <v>الأولى</v>
          </cell>
          <cell r="E642" t="str">
            <v>الأولى</v>
          </cell>
          <cell r="G642" t="str">
            <v>الأولى</v>
          </cell>
          <cell r="I642" t="str">
            <v>الأولى</v>
          </cell>
          <cell r="J642" t="str">
            <v>مبرر</v>
          </cell>
          <cell r="K642" t="str">
            <v>الأولى</v>
          </cell>
          <cell r="L642">
            <v>816</v>
          </cell>
          <cell r="M642" t="str">
            <v>الأولى</v>
          </cell>
          <cell r="O642" t="str">
            <v>الأولى</v>
          </cell>
          <cell r="Q642" t="str">
            <v>الأولى</v>
          </cell>
          <cell r="S642" t="str">
            <v>الأولى</v>
          </cell>
          <cell r="U642" t="str">
            <v>الأولى</v>
          </cell>
        </row>
        <row r="643">
          <cell r="A643">
            <v>805318</v>
          </cell>
          <cell r="B643" t="str">
            <v>ديانا العودة</v>
          </cell>
          <cell r="C643" t="str">
            <v>الثانية</v>
          </cell>
          <cell r="E643" t="str">
            <v>الثانية</v>
          </cell>
          <cell r="G643" t="str">
            <v>الثالثة حديث</v>
          </cell>
          <cell r="I643" t="str">
            <v>الثالثة</v>
          </cell>
          <cell r="K643" t="str">
            <v>الثالثة</v>
          </cell>
          <cell r="M643" t="str">
            <v>الثالثة</v>
          </cell>
          <cell r="O643" t="str">
            <v>الثالثة</v>
          </cell>
          <cell r="Q643" t="str">
            <v>الثالثة</v>
          </cell>
          <cell r="S643" t="str">
            <v>الثالثة</v>
          </cell>
          <cell r="U643" t="str">
            <v>الثالثة</v>
          </cell>
        </row>
        <row r="644">
          <cell r="A644">
            <v>805323</v>
          </cell>
          <cell r="B644" t="str">
            <v>دينا حمد</v>
          </cell>
          <cell r="C644" t="str">
            <v>الأولى</v>
          </cell>
          <cell r="E644" t="str">
            <v>الأولى</v>
          </cell>
          <cell r="G644" t="str">
            <v>الأولى</v>
          </cell>
          <cell r="I644" t="str">
            <v>الأولى</v>
          </cell>
          <cell r="K644" t="str">
            <v>الثانية حديث</v>
          </cell>
          <cell r="M644" t="str">
            <v>الثانية</v>
          </cell>
          <cell r="O644" t="str">
            <v>الثانية</v>
          </cell>
          <cell r="Q644" t="str">
            <v>الثانية</v>
          </cell>
          <cell r="S644" t="str">
            <v>الثالثة حديث</v>
          </cell>
          <cell r="U644" t="str">
            <v>الثالثة</v>
          </cell>
        </row>
        <row r="645">
          <cell r="A645">
            <v>805325</v>
          </cell>
          <cell r="B645" t="str">
            <v>ذو الفقار شقره</v>
          </cell>
          <cell r="C645" t="str">
            <v>الثانية</v>
          </cell>
          <cell r="E645" t="str">
            <v>الثانية</v>
          </cell>
          <cell r="G645" t="str">
            <v>الثانية</v>
          </cell>
          <cell r="I645" t="str">
            <v>الثانية</v>
          </cell>
          <cell r="J645" t="str">
            <v>مبرر</v>
          </cell>
          <cell r="K645" t="str">
            <v>الثانية</v>
          </cell>
          <cell r="M645" t="str">
            <v>الثانية</v>
          </cell>
          <cell r="O645" t="str">
            <v>الثانية</v>
          </cell>
          <cell r="Q645" t="str">
            <v>الثانية</v>
          </cell>
          <cell r="S645" t="str">
            <v>الثانية</v>
          </cell>
          <cell r="U645" t="str">
            <v>الثانية</v>
          </cell>
        </row>
        <row r="646">
          <cell r="A646">
            <v>805333</v>
          </cell>
          <cell r="B646" t="str">
            <v>راما أبو الذهب</v>
          </cell>
          <cell r="C646" t="str">
            <v>الأولى</v>
          </cell>
          <cell r="E646" t="str">
            <v>الثانية حديث</v>
          </cell>
          <cell r="G646" t="str">
            <v>الثانية</v>
          </cell>
          <cell r="I646" t="str">
            <v>الثانية</v>
          </cell>
          <cell r="K646" t="str">
            <v>الثانية</v>
          </cell>
          <cell r="M646" t="str">
            <v>الثانية</v>
          </cell>
          <cell r="O646" t="str">
            <v>الثانية</v>
          </cell>
          <cell r="Q646" t="str">
            <v>الثانية</v>
          </cell>
          <cell r="S646" t="str">
            <v>الثانية</v>
          </cell>
          <cell r="U646" t="str">
            <v>الثالثة حديث</v>
          </cell>
        </row>
        <row r="647">
          <cell r="A647">
            <v>805334</v>
          </cell>
          <cell r="B647" t="str">
            <v>راما البصال</v>
          </cell>
          <cell r="C647" t="str">
            <v>الثالثة حديث</v>
          </cell>
          <cell r="E647" t="str">
            <v>الثالثة</v>
          </cell>
          <cell r="G647" t="str">
            <v>الثالثة</v>
          </cell>
          <cell r="I647" t="str">
            <v>الثالثة</v>
          </cell>
          <cell r="J647" t="str">
            <v>مبرر</v>
          </cell>
          <cell r="K647" t="str">
            <v>الثالثة</v>
          </cell>
          <cell r="M647" t="str">
            <v>الثالثة</v>
          </cell>
          <cell r="O647" t="str">
            <v>الثالثة</v>
          </cell>
          <cell r="Q647" t="str">
            <v>الثالثة</v>
          </cell>
          <cell r="S647" t="str">
            <v>الثالثة</v>
          </cell>
          <cell r="U647" t="str">
            <v>الثالثة</v>
          </cell>
        </row>
        <row r="648">
          <cell r="A648">
            <v>805336</v>
          </cell>
          <cell r="B648" t="str">
            <v xml:space="preserve">راما الحوراني </v>
          </cell>
          <cell r="C648" t="str">
            <v>الأولى</v>
          </cell>
          <cell r="E648" t="str">
            <v>الأولى</v>
          </cell>
          <cell r="G648" t="str">
            <v>الأولى</v>
          </cell>
          <cell r="I648" t="str">
            <v>الأولى</v>
          </cell>
          <cell r="K648" t="str">
            <v>الثانية حديث</v>
          </cell>
          <cell r="L648">
            <v>109</v>
          </cell>
          <cell r="M648" t="str">
            <v>الثانية</v>
          </cell>
          <cell r="O648" t="str">
            <v>الثانية</v>
          </cell>
          <cell r="Q648" t="str">
            <v>الثانية</v>
          </cell>
          <cell r="S648" t="str">
            <v>الثانية</v>
          </cell>
          <cell r="U648" t="str">
            <v>الثانية</v>
          </cell>
        </row>
        <row r="649">
          <cell r="A649">
            <v>805342</v>
          </cell>
          <cell r="B649" t="str">
            <v>راما رحمه</v>
          </cell>
          <cell r="C649" t="str">
            <v>الثانية</v>
          </cell>
          <cell r="E649" t="str">
            <v>الثانية</v>
          </cell>
          <cell r="G649" t="str">
            <v>الثانية</v>
          </cell>
          <cell r="I649" t="str">
            <v>الثانية</v>
          </cell>
          <cell r="J649" t="str">
            <v>مبرر</v>
          </cell>
          <cell r="K649" t="str">
            <v>الثانية</v>
          </cell>
          <cell r="M649" t="str">
            <v>الثانية</v>
          </cell>
          <cell r="O649" t="str">
            <v>الثانية</v>
          </cell>
          <cell r="Q649" t="str">
            <v>الثانية</v>
          </cell>
          <cell r="S649" t="str">
            <v>الثانية</v>
          </cell>
          <cell r="U649" t="str">
            <v>الثالثة حديث</v>
          </cell>
        </row>
        <row r="650">
          <cell r="A650">
            <v>805343</v>
          </cell>
          <cell r="B650" t="str">
            <v>راما رميح</v>
          </cell>
          <cell r="C650" t="str">
            <v>الأولى</v>
          </cell>
          <cell r="E650" t="str">
            <v>الأولى</v>
          </cell>
          <cell r="G650" t="str">
            <v>الأولى</v>
          </cell>
          <cell r="I650" t="str">
            <v>الأولى</v>
          </cell>
          <cell r="J650" t="str">
            <v>مبرر</v>
          </cell>
          <cell r="K650" t="str">
            <v>الأولى</v>
          </cell>
          <cell r="M650" t="str">
            <v>الأولى</v>
          </cell>
          <cell r="O650" t="str">
            <v>الأولى</v>
          </cell>
          <cell r="Q650" t="str">
            <v>الأولى</v>
          </cell>
          <cell r="S650" t="str">
            <v>الأولى</v>
          </cell>
          <cell r="U650" t="str">
            <v>الأولى</v>
          </cell>
        </row>
        <row r="651">
          <cell r="A651">
            <v>805347</v>
          </cell>
          <cell r="B651" t="str">
            <v>رامه كلثوم</v>
          </cell>
          <cell r="C651" t="str">
            <v>الثالثة حديث</v>
          </cell>
          <cell r="E651" t="str">
            <v>الثالثة</v>
          </cell>
          <cell r="G651" t="str">
            <v>الرابعة حديث</v>
          </cell>
          <cell r="I651" t="str">
            <v>الرابعة</v>
          </cell>
          <cell r="K651" t="str">
            <v>الرابعة</v>
          </cell>
          <cell r="M651" t="str">
            <v>الرابعة</v>
          </cell>
          <cell r="O651" t="str">
            <v>الرابعة</v>
          </cell>
          <cell r="Q651" t="str">
            <v>الرابعة</v>
          </cell>
          <cell r="R651">
            <v>5084</v>
          </cell>
          <cell r="S651" t="str">
            <v>الرابعة</v>
          </cell>
          <cell r="U651" t="str">
            <v>الرابعة</v>
          </cell>
        </row>
        <row r="652">
          <cell r="A652">
            <v>805349</v>
          </cell>
          <cell r="B652" t="str">
            <v>راميا  ارزنجاني</v>
          </cell>
          <cell r="C652" t="str">
            <v>الأولى</v>
          </cell>
          <cell r="E652" t="str">
            <v>الثانية حديث</v>
          </cell>
          <cell r="G652" t="str">
            <v>الثانية</v>
          </cell>
          <cell r="I652" t="str">
            <v>الثانية</v>
          </cell>
          <cell r="K652" t="str">
            <v>الثانية</v>
          </cell>
          <cell r="M652" t="str">
            <v>الثانية</v>
          </cell>
          <cell r="O652" t="str">
            <v>الثانية</v>
          </cell>
          <cell r="P652">
            <v>426</v>
          </cell>
          <cell r="Q652" t="str">
            <v>الثانية</v>
          </cell>
          <cell r="S652" t="str">
            <v>الثانية</v>
          </cell>
          <cell r="U652" t="str">
            <v>الثانية</v>
          </cell>
        </row>
        <row r="653">
          <cell r="A653">
            <v>805352</v>
          </cell>
          <cell r="B653" t="str">
            <v>رانيا القباني</v>
          </cell>
          <cell r="C653" t="str">
            <v>الأولى</v>
          </cell>
          <cell r="E653" t="str">
            <v>الأولى</v>
          </cell>
          <cell r="G653" t="str">
            <v>الأولى</v>
          </cell>
          <cell r="I653" t="str">
            <v>الأولى</v>
          </cell>
          <cell r="J653" t="str">
            <v>مبرر</v>
          </cell>
          <cell r="K653" t="str">
            <v>الأولى</v>
          </cell>
          <cell r="M653" t="str">
            <v>الأولى</v>
          </cell>
          <cell r="O653" t="str">
            <v>الأولى</v>
          </cell>
          <cell r="Q653" t="str">
            <v>الأولى</v>
          </cell>
          <cell r="S653" t="str">
            <v>الأولى</v>
          </cell>
          <cell r="U653" t="str">
            <v>الأولى</v>
          </cell>
        </row>
        <row r="654">
          <cell r="A654">
            <v>805354</v>
          </cell>
          <cell r="B654" t="str">
            <v>رائد  حمدو</v>
          </cell>
          <cell r="C654" t="str">
            <v>الثالثة</v>
          </cell>
          <cell r="E654" t="str">
            <v>الثالثة</v>
          </cell>
          <cell r="G654" t="str">
            <v>الثالثة</v>
          </cell>
          <cell r="I654" t="str">
            <v>الثالثة</v>
          </cell>
          <cell r="K654" t="str">
            <v>الثالثة</v>
          </cell>
          <cell r="M654" t="str">
            <v>الثالثة</v>
          </cell>
          <cell r="O654" t="str">
            <v>الثالثة</v>
          </cell>
          <cell r="Q654" t="str">
            <v>الثالثة</v>
          </cell>
          <cell r="S654" t="str">
            <v>الثالثة</v>
          </cell>
          <cell r="U654" t="str">
            <v>الثالثة</v>
          </cell>
        </row>
        <row r="655">
          <cell r="A655">
            <v>805356</v>
          </cell>
          <cell r="B655" t="str">
            <v>رائد جوديه</v>
          </cell>
          <cell r="C655" t="str">
            <v>الأولى</v>
          </cell>
          <cell r="E655" t="str">
            <v>الأولى</v>
          </cell>
          <cell r="G655" t="str">
            <v>الأولى</v>
          </cell>
          <cell r="I655" t="str">
            <v>الأولى</v>
          </cell>
          <cell r="J655" t="str">
            <v>مبرر</v>
          </cell>
          <cell r="K655" t="str">
            <v>الأولى</v>
          </cell>
          <cell r="M655" t="str">
            <v>الأولى</v>
          </cell>
          <cell r="O655" t="str">
            <v>الأولى</v>
          </cell>
          <cell r="Q655" t="str">
            <v>الأولى</v>
          </cell>
          <cell r="S655" t="str">
            <v>الأولى</v>
          </cell>
          <cell r="U655" t="str">
            <v>الأولى</v>
          </cell>
        </row>
        <row r="656">
          <cell r="A656">
            <v>805358</v>
          </cell>
          <cell r="B656" t="str">
            <v>رأفت عثمان</v>
          </cell>
          <cell r="C656" t="str">
            <v>الأولى</v>
          </cell>
          <cell r="E656" t="str">
            <v>الأولى</v>
          </cell>
          <cell r="J656" t="str">
            <v>مبرر</v>
          </cell>
          <cell r="K656" t="str">
            <v>الأولى</v>
          </cell>
          <cell r="M656" t="str">
            <v>الأولى</v>
          </cell>
          <cell r="O656" t="str">
            <v>الأولى</v>
          </cell>
          <cell r="Q656" t="str">
            <v>الأولى</v>
          </cell>
          <cell r="S656" t="str">
            <v>الأولى</v>
          </cell>
          <cell r="U656" t="str">
            <v>الأولى</v>
          </cell>
        </row>
        <row r="657">
          <cell r="A657">
            <v>805368</v>
          </cell>
          <cell r="B657" t="str">
            <v>رحاب البقاعي</v>
          </cell>
          <cell r="C657" t="str">
            <v>الثانية</v>
          </cell>
          <cell r="E657" t="str">
            <v>الثانية</v>
          </cell>
          <cell r="F657">
            <v>1545</v>
          </cell>
          <cell r="G657" t="str">
            <v>الثانية</v>
          </cell>
          <cell r="I657" t="str">
            <v>الثانية</v>
          </cell>
          <cell r="J657" t="str">
            <v>مبرر</v>
          </cell>
          <cell r="K657" t="str">
            <v>الثانية</v>
          </cell>
          <cell r="M657" t="str">
            <v>الثانية</v>
          </cell>
          <cell r="O657" t="str">
            <v>الثانية</v>
          </cell>
          <cell r="Q657" t="str">
            <v>الثانية</v>
          </cell>
          <cell r="S657" t="str">
            <v>الثالثة حديث</v>
          </cell>
          <cell r="U657" t="str">
            <v>الثالثة</v>
          </cell>
        </row>
        <row r="658">
          <cell r="A658">
            <v>805371</v>
          </cell>
          <cell r="B658" t="str">
            <v>رزان البحش</v>
          </cell>
          <cell r="C658" t="str">
            <v>الأولى</v>
          </cell>
          <cell r="E658" t="str">
            <v>الأولى</v>
          </cell>
          <cell r="G658" t="str">
            <v>الأولى</v>
          </cell>
          <cell r="I658" t="str">
            <v>الأولى</v>
          </cell>
          <cell r="J658" t="str">
            <v>مبرر</v>
          </cell>
          <cell r="K658" t="str">
            <v>الأولى</v>
          </cell>
          <cell r="M658" t="str">
            <v>الأولى</v>
          </cell>
          <cell r="O658" t="str">
            <v>الأولى</v>
          </cell>
          <cell r="Q658" t="str">
            <v>الأولى</v>
          </cell>
          <cell r="S658" t="str">
            <v>الأولى</v>
          </cell>
          <cell r="U658" t="str">
            <v>الأولى</v>
          </cell>
        </row>
        <row r="659">
          <cell r="A659">
            <v>805377</v>
          </cell>
          <cell r="B659" t="str">
            <v>رزان طعمه</v>
          </cell>
          <cell r="C659" t="str">
            <v>الثانية</v>
          </cell>
          <cell r="E659" t="str">
            <v>الثانية</v>
          </cell>
          <cell r="G659" t="str">
            <v>الثالثة حديث</v>
          </cell>
          <cell r="I659" t="str">
            <v>الثالثة</v>
          </cell>
          <cell r="K659" t="str">
            <v>الثالثة</v>
          </cell>
          <cell r="M659" t="str">
            <v>الرابعة حديث</v>
          </cell>
          <cell r="O659" t="str">
            <v>الرابعة</v>
          </cell>
          <cell r="Q659" t="str">
            <v>الرابعة</v>
          </cell>
          <cell r="S659" t="str">
            <v>الرابعة</v>
          </cell>
          <cell r="U659" t="str">
            <v>الرابعة</v>
          </cell>
        </row>
        <row r="660">
          <cell r="A660">
            <v>805380</v>
          </cell>
          <cell r="B660" t="str">
            <v>رشا الجبر</v>
          </cell>
          <cell r="C660" t="str">
            <v>الثانية</v>
          </cell>
          <cell r="E660" t="str">
            <v>الثانية</v>
          </cell>
          <cell r="G660" t="str">
            <v>الثالثة حديث</v>
          </cell>
          <cell r="I660" t="str">
            <v>الثالثة</v>
          </cell>
          <cell r="K660" t="str">
            <v>الثالثة</v>
          </cell>
          <cell r="M660" t="str">
            <v>الرابعة حديث</v>
          </cell>
          <cell r="O660" t="str">
            <v>الرابعة</v>
          </cell>
          <cell r="Q660" t="str">
            <v>الرابعة</v>
          </cell>
          <cell r="S660" t="str">
            <v>الرابعة</v>
          </cell>
          <cell r="U660" t="str">
            <v>الرابعة</v>
          </cell>
        </row>
        <row r="661">
          <cell r="A661">
            <v>805387</v>
          </cell>
          <cell r="B661" t="str">
            <v>رضا الرضا</v>
          </cell>
          <cell r="C661" t="str">
            <v>الثانية</v>
          </cell>
          <cell r="E661" t="str">
            <v>الثالثة حديث</v>
          </cell>
          <cell r="G661" t="str">
            <v>الثالثة</v>
          </cell>
          <cell r="I661" t="str">
            <v>الثالثة</v>
          </cell>
          <cell r="K661" t="str">
            <v>الثالثة</v>
          </cell>
          <cell r="M661" t="str">
            <v>الرابعة حديث</v>
          </cell>
          <cell r="O661" t="str">
            <v>الرابعة</v>
          </cell>
          <cell r="Q661" t="str">
            <v>الرابعة</v>
          </cell>
          <cell r="S661" t="str">
            <v>الرابعة</v>
          </cell>
          <cell r="U661" t="str">
            <v>الرابعة</v>
          </cell>
        </row>
        <row r="662">
          <cell r="A662">
            <v>805390</v>
          </cell>
          <cell r="B662" t="str">
            <v>رغد صباغ</v>
          </cell>
          <cell r="C662" t="str">
            <v>الثانية</v>
          </cell>
          <cell r="E662" t="str">
            <v>الثانية</v>
          </cell>
          <cell r="G662" t="str">
            <v>الثانية</v>
          </cell>
          <cell r="I662" t="str">
            <v>الثانية</v>
          </cell>
          <cell r="K662" t="str">
            <v>الثانية</v>
          </cell>
          <cell r="M662" t="str">
            <v>الثانية</v>
          </cell>
          <cell r="O662" t="str">
            <v>الثالثة حديث</v>
          </cell>
          <cell r="Q662" t="str">
            <v>الثالثة</v>
          </cell>
          <cell r="S662" t="str">
            <v>الثالثة</v>
          </cell>
          <cell r="U662" t="str">
            <v>الثالثة</v>
          </cell>
        </row>
        <row r="663">
          <cell r="A663">
            <v>805391</v>
          </cell>
          <cell r="B663" t="str">
            <v xml:space="preserve">رغد غنام </v>
          </cell>
          <cell r="C663" t="str">
            <v>الثانية</v>
          </cell>
          <cell r="E663" t="str">
            <v>الثالثة حديث</v>
          </cell>
          <cell r="G663" t="str">
            <v>الثالثة</v>
          </cell>
          <cell r="H663">
            <v>630</v>
          </cell>
          <cell r="I663" t="str">
            <v>الثالثة</v>
          </cell>
          <cell r="J663" t="str">
            <v>مبرر</v>
          </cell>
          <cell r="K663" t="str">
            <v>الثالثة</v>
          </cell>
          <cell r="M663" t="str">
            <v>الثالثة</v>
          </cell>
          <cell r="O663" t="str">
            <v>الثالثة</v>
          </cell>
          <cell r="Q663" t="str">
            <v>الثالثة</v>
          </cell>
          <cell r="S663" t="str">
            <v>الثالثة</v>
          </cell>
          <cell r="U663" t="str">
            <v>الثالثة</v>
          </cell>
        </row>
        <row r="664">
          <cell r="A664">
            <v>805396</v>
          </cell>
          <cell r="B664" t="str">
            <v>رقيه علي</v>
          </cell>
          <cell r="C664" t="str">
            <v>الثانية</v>
          </cell>
          <cell r="E664" t="str">
            <v>الثانية</v>
          </cell>
          <cell r="G664" t="str">
            <v>الثالثة حديث</v>
          </cell>
          <cell r="I664" t="str">
            <v>الثالثة</v>
          </cell>
          <cell r="K664" t="str">
            <v>الرابعة حديث</v>
          </cell>
          <cell r="M664" t="str">
            <v>الرابعة</v>
          </cell>
          <cell r="O664" t="str">
            <v>الرابعة</v>
          </cell>
          <cell r="Q664" t="str">
            <v>الرابعة</v>
          </cell>
          <cell r="S664" t="str">
            <v>الرابعة</v>
          </cell>
          <cell r="T664">
            <v>11</v>
          </cell>
          <cell r="U664" t="str">
            <v>الرابعة</v>
          </cell>
        </row>
        <row r="665">
          <cell r="A665">
            <v>805408</v>
          </cell>
          <cell r="B665" t="str">
            <v>رنيم المحضر</v>
          </cell>
          <cell r="C665" t="str">
            <v>الثالثة</v>
          </cell>
          <cell r="E665" t="str">
            <v>الرابعة حديث</v>
          </cell>
          <cell r="G665" t="str">
            <v>الرابعة</v>
          </cell>
          <cell r="I665" t="str">
            <v>الرابعة</v>
          </cell>
          <cell r="K665" t="str">
            <v>الرابعة</v>
          </cell>
          <cell r="M665" t="str">
            <v>الرابعة</v>
          </cell>
          <cell r="O665" t="str">
            <v>الرابعة</v>
          </cell>
          <cell r="Q665" t="str">
            <v>الرابعة</v>
          </cell>
          <cell r="S665" t="str">
            <v>الرابعة</v>
          </cell>
          <cell r="U665" t="str">
            <v>الرابعة</v>
          </cell>
        </row>
        <row r="666">
          <cell r="A666">
            <v>805410</v>
          </cell>
          <cell r="B666" t="str">
            <v>رنيم قلعه جي</v>
          </cell>
          <cell r="C666" t="str">
            <v>الأولى</v>
          </cell>
          <cell r="E666" t="str">
            <v>الأولى</v>
          </cell>
          <cell r="I666" t="str">
            <v>الأولى</v>
          </cell>
          <cell r="J666" t="str">
            <v>مبرر</v>
          </cell>
          <cell r="K666" t="str">
            <v>الأولى</v>
          </cell>
          <cell r="M666" t="str">
            <v>الأولى</v>
          </cell>
          <cell r="O666" t="str">
            <v>الأولى</v>
          </cell>
          <cell r="Q666" t="str">
            <v>الأولى</v>
          </cell>
          <cell r="S666" t="str">
            <v>الأولى</v>
          </cell>
          <cell r="U666" t="str">
            <v>الأولى</v>
          </cell>
        </row>
        <row r="667">
          <cell r="A667">
            <v>805413</v>
          </cell>
          <cell r="B667" t="str">
            <v>رهام كريزان</v>
          </cell>
          <cell r="C667" t="str">
            <v>الأولى</v>
          </cell>
          <cell r="E667" t="str">
            <v>الأولى</v>
          </cell>
          <cell r="G667" t="str">
            <v>الأولى</v>
          </cell>
          <cell r="I667" t="str">
            <v>الأولى</v>
          </cell>
          <cell r="J667" t="str">
            <v>مبرر</v>
          </cell>
          <cell r="K667" t="str">
            <v>الأولى</v>
          </cell>
          <cell r="M667" t="str">
            <v>الأولى</v>
          </cell>
          <cell r="O667" t="str">
            <v>الأولى</v>
          </cell>
          <cell r="Q667" t="str">
            <v>الأولى</v>
          </cell>
          <cell r="S667" t="str">
            <v>الأولى</v>
          </cell>
          <cell r="U667" t="str">
            <v>الأولى</v>
          </cell>
        </row>
        <row r="668">
          <cell r="A668">
            <v>805419</v>
          </cell>
          <cell r="B668" t="str">
            <v>رهف الدروبي</v>
          </cell>
          <cell r="C668" t="str">
            <v>الثانية</v>
          </cell>
          <cell r="E668" t="str">
            <v>الثانية</v>
          </cell>
          <cell r="G668" t="str">
            <v>الثانية</v>
          </cell>
          <cell r="I668" t="str">
            <v>الثانية</v>
          </cell>
          <cell r="K668" t="str">
            <v>الثانية</v>
          </cell>
          <cell r="M668" t="str">
            <v>الثانية</v>
          </cell>
          <cell r="O668" t="str">
            <v>الثالثة حديث</v>
          </cell>
          <cell r="Q668" t="str">
            <v>الثالثة</v>
          </cell>
          <cell r="S668" t="str">
            <v>الثالثة</v>
          </cell>
          <cell r="U668" t="str">
            <v>الرابعة حديث</v>
          </cell>
        </row>
        <row r="669">
          <cell r="A669">
            <v>805422</v>
          </cell>
          <cell r="B669" t="str">
            <v>رهف أبو الخير</v>
          </cell>
          <cell r="C669" t="str">
            <v>الثانية</v>
          </cell>
          <cell r="E669" t="str">
            <v>الثانية</v>
          </cell>
          <cell r="G669" t="str">
            <v>الثانية</v>
          </cell>
          <cell r="I669" t="str">
            <v>الثانية</v>
          </cell>
          <cell r="J669" t="str">
            <v>مبرر</v>
          </cell>
          <cell r="K669" t="str">
            <v>الثانية</v>
          </cell>
          <cell r="M669" t="str">
            <v>الثانية</v>
          </cell>
          <cell r="O669" t="str">
            <v>الثانية</v>
          </cell>
          <cell r="Q669" t="str">
            <v>الثانية</v>
          </cell>
          <cell r="S669" t="str">
            <v>الثانية</v>
          </cell>
          <cell r="U669" t="str">
            <v>الثانية</v>
          </cell>
        </row>
        <row r="670">
          <cell r="A670">
            <v>805428</v>
          </cell>
          <cell r="B670" t="str">
            <v>روان الامعري</v>
          </cell>
          <cell r="C670" t="str">
            <v>الثالثة حديث</v>
          </cell>
          <cell r="E670" t="str">
            <v>الثالثة</v>
          </cell>
          <cell r="G670" t="str">
            <v>الثالثة</v>
          </cell>
          <cell r="I670" t="str">
            <v>الثالثة</v>
          </cell>
          <cell r="K670" t="str">
            <v>الثالثة</v>
          </cell>
          <cell r="M670" t="str">
            <v>الثالثة</v>
          </cell>
          <cell r="O670" t="str">
            <v>الثالثة</v>
          </cell>
          <cell r="Q670" t="str">
            <v>الثالثة</v>
          </cell>
          <cell r="S670" t="str">
            <v>الرابعة حديث</v>
          </cell>
          <cell r="U670" t="str">
            <v>الرابعة</v>
          </cell>
        </row>
        <row r="671">
          <cell r="A671">
            <v>805429</v>
          </cell>
          <cell r="B671" t="str">
            <v>روان الفرا</v>
          </cell>
          <cell r="C671" t="str">
            <v>الأولى</v>
          </cell>
          <cell r="E671" t="str">
            <v>الأولى</v>
          </cell>
          <cell r="G671" t="str">
            <v>الثانية</v>
          </cell>
          <cell r="I671" t="str">
            <v>الثانية</v>
          </cell>
          <cell r="J671" t="str">
            <v>مبرر</v>
          </cell>
          <cell r="K671" t="str">
            <v>الثانية</v>
          </cell>
          <cell r="M671" t="str">
            <v>الثانية</v>
          </cell>
          <cell r="O671" t="str">
            <v>الثانية</v>
          </cell>
          <cell r="Q671" t="str">
            <v>الثانية</v>
          </cell>
          <cell r="S671" t="str">
            <v>الثانية</v>
          </cell>
          <cell r="U671" t="str">
            <v>الثانية</v>
          </cell>
        </row>
        <row r="672">
          <cell r="A672">
            <v>805437</v>
          </cell>
          <cell r="B672" t="str">
            <v xml:space="preserve">رويده اتاسي </v>
          </cell>
          <cell r="C672" t="str">
            <v>الأولى</v>
          </cell>
          <cell r="E672" t="str">
            <v>الأولى</v>
          </cell>
          <cell r="G672" t="str">
            <v>الأولى</v>
          </cell>
          <cell r="I672" t="str">
            <v>الأولى</v>
          </cell>
          <cell r="K672" t="str">
            <v>الثانية حديث</v>
          </cell>
          <cell r="M672" t="str">
            <v>الثانية</v>
          </cell>
          <cell r="O672" t="str">
            <v>الثانية</v>
          </cell>
          <cell r="P672">
            <v>556</v>
          </cell>
          <cell r="Q672" t="str">
            <v>الثانية</v>
          </cell>
          <cell r="S672" t="str">
            <v>الثانية</v>
          </cell>
          <cell r="U672" t="str">
            <v>الثانية</v>
          </cell>
        </row>
        <row r="673">
          <cell r="A673">
            <v>805439</v>
          </cell>
          <cell r="B673" t="str">
            <v>رؤى ملحم</v>
          </cell>
          <cell r="C673" t="str">
            <v>الثانية</v>
          </cell>
          <cell r="E673" t="str">
            <v>الثانية</v>
          </cell>
          <cell r="G673" t="str">
            <v>الثانية</v>
          </cell>
          <cell r="I673" t="str">
            <v>الثانية</v>
          </cell>
          <cell r="K673" t="str">
            <v>الثانية</v>
          </cell>
          <cell r="M673" t="str">
            <v>الثانية</v>
          </cell>
          <cell r="O673" t="str">
            <v>الثانية</v>
          </cell>
          <cell r="Q673" t="str">
            <v>الثانية</v>
          </cell>
          <cell r="S673" t="str">
            <v>الثانية</v>
          </cell>
          <cell r="U673" t="str">
            <v>الثانية</v>
          </cell>
        </row>
        <row r="674">
          <cell r="A674">
            <v>805440</v>
          </cell>
          <cell r="B674" t="str">
            <v>رؤىالعليان</v>
          </cell>
          <cell r="C674" t="str">
            <v>الثانية</v>
          </cell>
          <cell r="E674" t="str">
            <v>الثانية</v>
          </cell>
          <cell r="G674" t="str">
            <v>الثانية</v>
          </cell>
          <cell r="I674" t="str">
            <v>الثانية</v>
          </cell>
          <cell r="J674" t="str">
            <v>مبرر</v>
          </cell>
          <cell r="K674" t="str">
            <v>الثانية</v>
          </cell>
          <cell r="M674" t="str">
            <v>الثالثة حديث</v>
          </cell>
          <cell r="O674" t="str">
            <v>الثالثة</v>
          </cell>
          <cell r="Q674" t="str">
            <v>الثالثة</v>
          </cell>
          <cell r="S674" t="str">
            <v>الثالثة</v>
          </cell>
          <cell r="U674" t="str">
            <v>الثالثة</v>
          </cell>
        </row>
        <row r="675">
          <cell r="A675">
            <v>805447</v>
          </cell>
          <cell r="B675" t="str">
            <v>ريم ابو حسن</v>
          </cell>
          <cell r="C675" t="str">
            <v>الثانية</v>
          </cell>
          <cell r="E675" t="str">
            <v>الثانية</v>
          </cell>
          <cell r="G675" t="str">
            <v>الثانية</v>
          </cell>
          <cell r="I675" t="str">
            <v>الثانية</v>
          </cell>
          <cell r="K675" t="str">
            <v>الثانية</v>
          </cell>
          <cell r="M675" t="str">
            <v>الثالثة حديث</v>
          </cell>
          <cell r="O675" t="str">
            <v>الثالثة</v>
          </cell>
          <cell r="Q675" t="str">
            <v>الثالثة</v>
          </cell>
          <cell r="S675" t="str">
            <v>الثالثة</v>
          </cell>
          <cell r="U675" t="str">
            <v>الثالثة</v>
          </cell>
        </row>
        <row r="676">
          <cell r="A676">
            <v>805448</v>
          </cell>
          <cell r="B676" t="str">
            <v>ريم الحسين</v>
          </cell>
          <cell r="C676" t="str">
            <v>الثانية</v>
          </cell>
          <cell r="E676" t="str">
            <v>الثانية</v>
          </cell>
          <cell r="G676" t="str">
            <v>الثانية</v>
          </cell>
          <cell r="I676" t="str">
            <v>الثانية</v>
          </cell>
          <cell r="K676" t="str">
            <v>الثانية</v>
          </cell>
          <cell r="M676" t="str">
            <v>الثانية</v>
          </cell>
          <cell r="O676" t="str">
            <v>الثانية</v>
          </cell>
          <cell r="Q676" t="str">
            <v>الثانية</v>
          </cell>
          <cell r="R676">
            <v>5093</v>
          </cell>
          <cell r="S676" t="str">
            <v>الثانية</v>
          </cell>
          <cell r="T676">
            <v>8</v>
          </cell>
          <cell r="U676" t="str">
            <v>الثانية</v>
          </cell>
        </row>
        <row r="677">
          <cell r="A677">
            <v>805451</v>
          </cell>
          <cell r="B677" t="str">
            <v>ريم القاروط</v>
          </cell>
          <cell r="C677" t="str">
            <v>الثانية</v>
          </cell>
          <cell r="E677" t="str">
            <v>الثانية</v>
          </cell>
          <cell r="G677" t="str">
            <v>الثانية</v>
          </cell>
          <cell r="I677" t="str">
            <v>الثانية</v>
          </cell>
          <cell r="J677" t="str">
            <v>مبرر</v>
          </cell>
          <cell r="K677" t="str">
            <v>الثانية</v>
          </cell>
          <cell r="M677" t="str">
            <v>الثانية</v>
          </cell>
          <cell r="O677" t="str">
            <v>الثانية</v>
          </cell>
          <cell r="Q677" t="str">
            <v>الثانية</v>
          </cell>
          <cell r="S677" t="str">
            <v>الثانية</v>
          </cell>
          <cell r="U677" t="str">
            <v>الثانية</v>
          </cell>
        </row>
        <row r="678">
          <cell r="A678">
            <v>805452</v>
          </cell>
          <cell r="B678" t="str">
            <v>ريم اللحام</v>
          </cell>
          <cell r="C678" t="str">
            <v>الثانية</v>
          </cell>
          <cell r="E678" t="str">
            <v>الثانية</v>
          </cell>
          <cell r="G678" t="str">
            <v>الثانية</v>
          </cell>
          <cell r="I678" t="str">
            <v>الثانية</v>
          </cell>
          <cell r="J678" t="str">
            <v>مبرر</v>
          </cell>
          <cell r="K678" t="str">
            <v>الثانية</v>
          </cell>
          <cell r="M678" t="str">
            <v>الثانية</v>
          </cell>
          <cell r="O678" t="str">
            <v>الثانية</v>
          </cell>
          <cell r="Q678" t="str">
            <v>الثانية</v>
          </cell>
          <cell r="S678" t="str">
            <v>الثانية</v>
          </cell>
          <cell r="U678" t="str">
            <v>الثانية</v>
          </cell>
        </row>
        <row r="679">
          <cell r="A679">
            <v>805454</v>
          </cell>
          <cell r="B679" t="str">
            <v>ريم حبال</v>
          </cell>
          <cell r="C679" t="str">
            <v>الثانية</v>
          </cell>
          <cell r="E679" t="str">
            <v>الثانية</v>
          </cell>
          <cell r="G679" t="str">
            <v>الثانية</v>
          </cell>
          <cell r="I679" t="str">
            <v>الثانية</v>
          </cell>
          <cell r="K679" t="str">
            <v>الثانية</v>
          </cell>
          <cell r="M679" t="str">
            <v>الثانية</v>
          </cell>
          <cell r="O679" t="str">
            <v>الثانية</v>
          </cell>
          <cell r="Q679" t="str">
            <v>الثانية</v>
          </cell>
          <cell r="S679" t="str">
            <v>الثانية</v>
          </cell>
          <cell r="U679" t="str">
            <v>الثانية</v>
          </cell>
        </row>
        <row r="680">
          <cell r="A680">
            <v>805458</v>
          </cell>
          <cell r="B680" t="str">
            <v>ريم هيفا</v>
          </cell>
          <cell r="C680" t="str">
            <v>الثانية</v>
          </cell>
          <cell r="E680" t="str">
            <v>الثانية</v>
          </cell>
          <cell r="G680" t="str">
            <v>الثالثة حديث</v>
          </cell>
          <cell r="I680" t="str">
            <v>الثالثة</v>
          </cell>
          <cell r="K680" t="str">
            <v>الرابعة حديث</v>
          </cell>
          <cell r="M680" t="str">
            <v>الرابعة</v>
          </cell>
          <cell r="N680">
            <v>2521</v>
          </cell>
          <cell r="O680" t="str">
            <v>الرابعة</v>
          </cell>
          <cell r="Q680" t="str">
            <v>الرابعة</v>
          </cell>
          <cell r="S680" t="str">
            <v>الرابعة</v>
          </cell>
          <cell r="U680" t="str">
            <v>الرابعة</v>
          </cell>
        </row>
        <row r="681">
          <cell r="A681">
            <v>805459</v>
          </cell>
          <cell r="B681" t="str">
            <v xml:space="preserve">ريما ابو عراج </v>
          </cell>
          <cell r="C681" t="str">
            <v>الأولى</v>
          </cell>
          <cell r="E681" t="str">
            <v>الأولى</v>
          </cell>
          <cell r="G681" t="str">
            <v>الأولى</v>
          </cell>
          <cell r="I681" t="str">
            <v>الأولى</v>
          </cell>
          <cell r="K681" t="str">
            <v>الأولى</v>
          </cell>
          <cell r="M681" t="str">
            <v>الأولى</v>
          </cell>
          <cell r="O681" t="str">
            <v>الثانية حديث</v>
          </cell>
          <cell r="Q681" t="str">
            <v>الثانية</v>
          </cell>
          <cell r="S681" t="str">
            <v>الثانية</v>
          </cell>
          <cell r="U681" t="str">
            <v>الثانية</v>
          </cell>
        </row>
        <row r="682">
          <cell r="A682">
            <v>805461</v>
          </cell>
          <cell r="B682" t="str">
            <v>ريما حموي</v>
          </cell>
          <cell r="C682" t="str">
            <v>الأولى</v>
          </cell>
          <cell r="E682" t="str">
            <v>الثانية حديث</v>
          </cell>
          <cell r="G682" t="str">
            <v>الثانية</v>
          </cell>
          <cell r="I682" t="str">
            <v>الثانية</v>
          </cell>
          <cell r="K682" t="str">
            <v>الثانية</v>
          </cell>
          <cell r="M682" t="str">
            <v>الثانية</v>
          </cell>
          <cell r="O682" t="str">
            <v>الثانية</v>
          </cell>
          <cell r="Q682" t="str">
            <v>الثانية</v>
          </cell>
          <cell r="S682" t="str">
            <v>الثانية</v>
          </cell>
          <cell r="U682" t="str">
            <v>الثانية</v>
          </cell>
        </row>
        <row r="683">
          <cell r="A683">
            <v>805474</v>
          </cell>
          <cell r="B683" t="str">
            <v>زينب المغربي</v>
          </cell>
          <cell r="C683" t="str">
            <v>الثانية</v>
          </cell>
          <cell r="E683" t="str">
            <v>الثانية</v>
          </cell>
          <cell r="G683" t="str">
            <v>الثالثة حديث</v>
          </cell>
          <cell r="I683" t="str">
            <v>الثالثة</v>
          </cell>
          <cell r="K683" t="str">
            <v>الثالثة</v>
          </cell>
          <cell r="M683" t="str">
            <v>الثالثة</v>
          </cell>
          <cell r="O683" t="str">
            <v>الثالثة</v>
          </cell>
          <cell r="Q683" t="str">
            <v>الرابعة حديث</v>
          </cell>
          <cell r="S683" t="str">
            <v>الرابعة</v>
          </cell>
          <cell r="U683" t="str">
            <v>الرابعة</v>
          </cell>
        </row>
        <row r="684">
          <cell r="A684">
            <v>805475</v>
          </cell>
          <cell r="B684" t="str">
            <v>زينب خضور</v>
          </cell>
          <cell r="C684" t="str">
            <v>الثانية</v>
          </cell>
          <cell r="E684" t="str">
            <v>الثالثة حديث</v>
          </cell>
          <cell r="G684" t="str">
            <v>الثالثة</v>
          </cell>
          <cell r="I684" t="str">
            <v>الثالثة</v>
          </cell>
          <cell r="K684" t="str">
            <v>الرابعة حديث</v>
          </cell>
          <cell r="M684" t="str">
            <v>الرابعة</v>
          </cell>
          <cell r="O684" t="str">
            <v>الرابعة</v>
          </cell>
          <cell r="Q684" t="str">
            <v>الرابعة</v>
          </cell>
          <cell r="S684" t="str">
            <v>الرابعة</v>
          </cell>
          <cell r="T684">
            <v>260</v>
          </cell>
          <cell r="U684" t="str">
            <v>الرابعة</v>
          </cell>
        </row>
        <row r="685">
          <cell r="A685">
            <v>805478</v>
          </cell>
          <cell r="B685" t="str">
            <v>زينه الياسين</v>
          </cell>
          <cell r="C685" t="str">
            <v>الأولى</v>
          </cell>
          <cell r="E685" t="str">
            <v>الأولى</v>
          </cell>
          <cell r="G685" t="str">
            <v>الأولى</v>
          </cell>
          <cell r="I685" t="str">
            <v>الأولى</v>
          </cell>
          <cell r="J685" t="str">
            <v>مبرر</v>
          </cell>
          <cell r="K685" t="str">
            <v>الأولى</v>
          </cell>
          <cell r="M685" t="str">
            <v>الأولى</v>
          </cell>
          <cell r="O685" t="str">
            <v>الأولى</v>
          </cell>
          <cell r="Q685" t="str">
            <v>الأولى</v>
          </cell>
          <cell r="S685" t="str">
            <v>الأولى</v>
          </cell>
          <cell r="U685" t="str">
            <v>الأولى</v>
          </cell>
        </row>
        <row r="686">
          <cell r="A686">
            <v>805479</v>
          </cell>
          <cell r="B686" t="str">
            <v>زبنه بارافي</v>
          </cell>
          <cell r="C686" t="str">
            <v>الرابعة حديث</v>
          </cell>
          <cell r="E686" t="str">
            <v>الرابعة</v>
          </cell>
          <cell r="G686" t="str">
            <v>الرابعة</v>
          </cell>
          <cell r="I686" t="str">
            <v>الرابعة</v>
          </cell>
          <cell r="K686" t="str">
            <v>الرابعة</v>
          </cell>
          <cell r="M686" t="str">
            <v>الرابعة</v>
          </cell>
          <cell r="O686" t="str">
            <v>الرابعة</v>
          </cell>
          <cell r="Q686" t="str">
            <v>الرابعة</v>
          </cell>
          <cell r="S686" t="str">
            <v>الرابعة</v>
          </cell>
          <cell r="U686" t="str">
            <v>الرابعة</v>
          </cell>
        </row>
        <row r="687">
          <cell r="A687">
            <v>805482</v>
          </cell>
          <cell r="B687" t="str">
            <v>زينه مسلماني</v>
          </cell>
          <cell r="C687" t="str">
            <v>الثانية</v>
          </cell>
          <cell r="E687" t="str">
            <v>الثانية</v>
          </cell>
          <cell r="G687" t="str">
            <v>الثانية</v>
          </cell>
          <cell r="I687" t="str">
            <v>الثانية</v>
          </cell>
          <cell r="J687" t="str">
            <v>مبرر</v>
          </cell>
          <cell r="K687" t="str">
            <v>الثانية</v>
          </cell>
          <cell r="L687">
            <v>913</v>
          </cell>
          <cell r="M687" t="str">
            <v>الثانية</v>
          </cell>
          <cell r="O687" t="str">
            <v>الثانية</v>
          </cell>
          <cell r="P687">
            <v>493</v>
          </cell>
          <cell r="Q687" t="str">
            <v>الثانية</v>
          </cell>
          <cell r="S687" t="str">
            <v>الثانية</v>
          </cell>
          <cell r="U687" t="str">
            <v>الثانية</v>
          </cell>
        </row>
        <row r="688">
          <cell r="A688">
            <v>805484</v>
          </cell>
          <cell r="B688" t="str">
            <v>سارة حمدان</v>
          </cell>
          <cell r="C688" t="str">
            <v>الثانية</v>
          </cell>
          <cell r="E688" t="str">
            <v>الثانية</v>
          </cell>
          <cell r="G688" t="str">
            <v>الثانية</v>
          </cell>
          <cell r="I688" t="str">
            <v>الثانية</v>
          </cell>
          <cell r="K688" t="str">
            <v>الثانية</v>
          </cell>
          <cell r="M688" t="str">
            <v>الثانية</v>
          </cell>
          <cell r="O688" t="str">
            <v>الثانية</v>
          </cell>
          <cell r="Q688" t="str">
            <v>الثانية</v>
          </cell>
          <cell r="S688" t="str">
            <v>الثانية</v>
          </cell>
          <cell r="U688" t="str">
            <v>الثانية</v>
          </cell>
        </row>
        <row r="689">
          <cell r="A689">
            <v>805485</v>
          </cell>
          <cell r="B689" t="str">
            <v>سارة دياب</v>
          </cell>
          <cell r="C689" t="str">
            <v>الثانية</v>
          </cell>
          <cell r="E689" t="str">
            <v>الثانية</v>
          </cell>
          <cell r="G689" t="str">
            <v>الثانية</v>
          </cell>
          <cell r="I689" t="str">
            <v>الثانية</v>
          </cell>
          <cell r="K689" t="str">
            <v>الثانية</v>
          </cell>
          <cell r="M689" t="str">
            <v>الثانية</v>
          </cell>
          <cell r="O689" t="str">
            <v>الثانية</v>
          </cell>
          <cell r="Q689" t="str">
            <v>الثانية</v>
          </cell>
          <cell r="S689" t="str">
            <v>الثانية</v>
          </cell>
          <cell r="T689">
            <v>8</v>
          </cell>
          <cell r="U689" t="str">
            <v>الثانية</v>
          </cell>
        </row>
        <row r="690">
          <cell r="A690">
            <v>805486</v>
          </cell>
          <cell r="B690" t="str">
            <v>ساره شمس الدين</v>
          </cell>
          <cell r="C690" t="str">
            <v>الثانية</v>
          </cell>
          <cell r="E690" t="str">
            <v>الثانية</v>
          </cell>
          <cell r="G690" t="str">
            <v>الثانية</v>
          </cell>
          <cell r="I690" t="str">
            <v>الثانية</v>
          </cell>
          <cell r="K690" t="str">
            <v>الثانية</v>
          </cell>
          <cell r="M690" t="str">
            <v>الثانية</v>
          </cell>
          <cell r="O690" t="str">
            <v>الثانية</v>
          </cell>
          <cell r="Q690" t="str">
            <v>الثانية</v>
          </cell>
          <cell r="S690" t="str">
            <v>الثانية</v>
          </cell>
          <cell r="U690" t="str">
            <v>الثانية</v>
          </cell>
        </row>
        <row r="691">
          <cell r="A691">
            <v>805498</v>
          </cell>
          <cell r="B691" t="str">
            <v>سامر تركماني</v>
          </cell>
          <cell r="C691" t="str">
            <v>الثالثة</v>
          </cell>
          <cell r="E691" t="str">
            <v>الثالثة</v>
          </cell>
          <cell r="G691" t="str">
            <v>الثالثة</v>
          </cell>
          <cell r="I691" t="str">
            <v>الرابعة حديث</v>
          </cell>
          <cell r="K691" t="str">
            <v>الرابعة</v>
          </cell>
          <cell r="M691" t="str">
            <v>الرابعة</v>
          </cell>
          <cell r="O691" t="str">
            <v>الرابعة</v>
          </cell>
          <cell r="P691">
            <v>410</v>
          </cell>
          <cell r="Q691" t="str">
            <v>الرابعة</v>
          </cell>
          <cell r="S691" t="str">
            <v>الرابعة</v>
          </cell>
          <cell r="U691" t="str">
            <v>الرابعة</v>
          </cell>
        </row>
        <row r="692">
          <cell r="A692">
            <v>805506</v>
          </cell>
          <cell r="B692" t="str">
            <v>ساني فروج</v>
          </cell>
          <cell r="C692" t="str">
            <v>الثانية</v>
          </cell>
          <cell r="E692" t="str">
            <v>الثانية</v>
          </cell>
          <cell r="G692" t="str">
            <v>الثانية</v>
          </cell>
          <cell r="I692" t="str">
            <v>الثانية</v>
          </cell>
          <cell r="K692" t="str">
            <v>الثانية</v>
          </cell>
          <cell r="M692" t="str">
            <v>الثانية</v>
          </cell>
          <cell r="O692" t="str">
            <v>الثالثة حديث</v>
          </cell>
          <cell r="Q692" t="str">
            <v>الثالثة</v>
          </cell>
          <cell r="S692" t="str">
            <v>الثالثة</v>
          </cell>
          <cell r="U692" t="str">
            <v>الثالثة</v>
          </cell>
        </row>
        <row r="693">
          <cell r="A693">
            <v>805514</v>
          </cell>
          <cell r="B693" t="str">
            <v xml:space="preserve">سعيد احمد الحسن </v>
          </cell>
          <cell r="C693" t="str">
            <v>الثانية</v>
          </cell>
          <cell r="E693" t="str">
            <v>الثانية</v>
          </cell>
          <cell r="G693" t="str">
            <v>الثانية</v>
          </cell>
          <cell r="I693" t="str">
            <v>الثانية</v>
          </cell>
          <cell r="K693" t="str">
            <v>الثالثة حديث</v>
          </cell>
          <cell r="M693" t="str">
            <v>الثالثة</v>
          </cell>
          <cell r="O693" t="str">
            <v>الثالثة</v>
          </cell>
          <cell r="Q693" t="str">
            <v>الرابعة حديث</v>
          </cell>
          <cell r="S693" t="str">
            <v>الرابعة</v>
          </cell>
          <cell r="U693" t="str">
            <v>الرابعة</v>
          </cell>
        </row>
        <row r="694">
          <cell r="A694">
            <v>805516</v>
          </cell>
          <cell r="B694" t="str">
            <v>سلامه كحال</v>
          </cell>
          <cell r="C694" t="str">
            <v>الثانية</v>
          </cell>
          <cell r="E694" t="str">
            <v>الثانية</v>
          </cell>
          <cell r="G694" t="str">
            <v>الثالثة حديث</v>
          </cell>
          <cell r="I694" t="str">
            <v>الثالثة</v>
          </cell>
          <cell r="K694" t="str">
            <v>الثالثة</v>
          </cell>
          <cell r="M694" t="str">
            <v>الثالثة</v>
          </cell>
          <cell r="O694" t="str">
            <v>الثالثة</v>
          </cell>
          <cell r="Q694" t="str">
            <v>الثالثة</v>
          </cell>
          <cell r="S694" t="str">
            <v>الثالثة</v>
          </cell>
          <cell r="U694" t="str">
            <v>الثالثة</v>
          </cell>
        </row>
        <row r="695">
          <cell r="A695">
            <v>805521</v>
          </cell>
          <cell r="B695" t="str">
            <v xml:space="preserve">سليمان حورية ظاظا </v>
          </cell>
          <cell r="C695" t="str">
            <v>الأولى</v>
          </cell>
          <cell r="E695" t="str">
            <v>الأولى</v>
          </cell>
          <cell r="G695" t="str">
            <v>الأولى</v>
          </cell>
          <cell r="I695" t="str">
            <v>الأولى</v>
          </cell>
          <cell r="J695" t="str">
            <v>مبرر</v>
          </cell>
          <cell r="K695" t="str">
            <v>الأولى</v>
          </cell>
          <cell r="M695" t="str">
            <v>الأولى</v>
          </cell>
          <cell r="O695" t="str">
            <v>الأولى</v>
          </cell>
          <cell r="Q695" t="str">
            <v>الأولى</v>
          </cell>
          <cell r="S695" t="str">
            <v>الأولى</v>
          </cell>
          <cell r="U695" t="str">
            <v>الأولى</v>
          </cell>
        </row>
        <row r="696">
          <cell r="A696">
            <v>805522</v>
          </cell>
          <cell r="B696" t="str">
            <v>سماح بدور</v>
          </cell>
          <cell r="C696" t="str">
            <v>الثالثة</v>
          </cell>
          <cell r="E696" t="str">
            <v>الثالثة</v>
          </cell>
          <cell r="F696" t="str">
            <v>حرمان دورة امتحانية واحدة</v>
          </cell>
          <cell r="G696" t="str">
            <v>الثالثة</v>
          </cell>
          <cell r="I696" t="str">
            <v>الثالثة</v>
          </cell>
          <cell r="K696" t="str">
            <v>الرابعة حديث</v>
          </cell>
          <cell r="M696" t="str">
            <v>الرابعة</v>
          </cell>
          <cell r="O696" t="str">
            <v>الرابعة</v>
          </cell>
          <cell r="Q696" t="str">
            <v>الرابعة</v>
          </cell>
          <cell r="S696" t="str">
            <v>الرابعة</v>
          </cell>
          <cell r="U696" t="str">
            <v>الرابعة</v>
          </cell>
        </row>
        <row r="697">
          <cell r="A697">
            <v>805523</v>
          </cell>
          <cell r="B697" t="str">
            <v>سماح طالب</v>
          </cell>
          <cell r="C697" t="str">
            <v>الثانية</v>
          </cell>
          <cell r="E697" t="str">
            <v>الثانية</v>
          </cell>
          <cell r="G697" t="str">
            <v>الثانية</v>
          </cell>
          <cell r="I697" t="str">
            <v>الثالثة حديث</v>
          </cell>
          <cell r="K697" t="str">
            <v>الثالثة</v>
          </cell>
          <cell r="M697" t="str">
            <v>الثالثة</v>
          </cell>
          <cell r="N697" t="str">
            <v>حرمان دورتين امتحانيتين من ف2 20-21</v>
          </cell>
          <cell r="O697" t="str">
            <v>الثالثة</v>
          </cell>
          <cell r="Q697" t="str">
            <v>الثالثة</v>
          </cell>
          <cell r="S697" t="str">
            <v>الثالثة</v>
          </cell>
          <cell r="U697" t="str">
            <v>الثالثة</v>
          </cell>
        </row>
        <row r="698">
          <cell r="A698">
            <v>805525</v>
          </cell>
          <cell r="B698" t="str">
            <v>سمير البدوي</v>
          </cell>
          <cell r="C698" t="str">
            <v>الأولى</v>
          </cell>
          <cell r="E698" t="str">
            <v>الأولى</v>
          </cell>
          <cell r="G698" t="str">
            <v>الثانية حديث</v>
          </cell>
          <cell r="I698" t="str">
            <v>الثانية</v>
          </cell>
          <cell r="K698" t="str">
            <v>الثانية</v>
          </cell>
          <cell r="M698" t="str">
            <v>الثانية</v>
          </cell>
          <cell r="O698" t="str">
            <v>الثانية</v>
          </cell>
          <cell r="Q698" t="str">
            <v>الثانية</v>
          </cell>
          <cell r="S698" t="str">
            <v>الثانية</v>
          </cell>
          <cell r="U698" t="str">
            <v>الثانية</v>
          </cell>
        </row>
        <row r="699">
          <cell r="A699">
            <v>805527</v>
          </cell>
          <cell r="B699" t="str">
            <v>سنا البعلي</v>
          </cell>
          <cell r="C699" t="str">
            <v>الثانية</v>
          </cell>
          <cell r="E699" t="str">
            <v>الثالثة حديث</v>
          </cell>
          <cell r="G699" t="str">
            <v>الثالثة</v>
          </cell>
          <cell r="I699" t="str">
            <v>الثالثة</v>
          </cell>
          <cell r="K699" t="str">
            <v>الثالثة</v>
          </cell>
          <cell r="M699" t="str">
            <v>الثالثة</v>
          </cell>
          <cell r="O699" t="str">
            <v>الثالثة</v>
          </cell>
          <cell r="Q699" t="str">
            <v>الثالثة</v>
          </cell>
          <cell r="S699" t="str">
            <v>الثالثة</v>
          </cell>
          <cell r="U699" t="str">
            <v>الرابعة حديث</v>
          </cell>
        </row>
        <row r="700">
          <cell r="A700">
            <v>805528</v>
          </cell>
          <cell r="B700" t="str">
            <v xml:space="preserve">سها محمد </v>
          </cell>
          <cell r="C700" t="str">
            <v>الأولى</v>
          </cell>
          <cell r="E700" t="str">
            <v>الأولى</v>
          </cell>
          <cell r="G700" t="str">
            <v>الأولى</v>
          </cell>
          <cell r="I700" t="str">
            <v>الأولى</v>
          </cell>
          <cell r="K700" t="str">
            <v>الأولى</v>
          </cell>
          <cell r="M700" t="str">
            <v>الثانية حديث</v>
          </cell>
          <cell r="O700" t="str">
            <v>الثانية</v>
          </cell>
          <cell r="Q700" t="str">
            <v>الثانية</v>
          </cell>
          <cell r="S700" t="str">
            <v>الثانية</v>
          </cell>
          <cell r="U700" t="str">
            <v>الثالثة حديث</v>
          </cell>
        </row>
        <row r="701">
          <cell r="A701">
            <v>805529</v>
          </cell>
          <cell r="B701" t="str">
            <v>سهام يازجي</v>
          </cell>
          <cell r="C701" t="str">
            <v>الثانية</v>
          </cell>
          <cell r="E701" t="str">
            <v>الثانية</v>
          </cell>
          <cell r="G701" t="str">
            <v>الثالثة حديث</v>
          </cell>
          <cell r="I701" t="str">
            <v>الثالثة</v>
          </cell>
          <cell r="K701" t="str">
            <v>الثالثة</v>
          </cell>
          <cell r="L701" t="str">
            <v>حرمان دورتين امتحانيتين اعباراً من ف1 20/21</v>
          </cell>
          <cell r="M701" t="str">
            <v>الثالثة</v>
          </cell>
          <cell r="O701" t="str">
            <v>الثالثة</v>
          </cell>
          <cell r="Q701" t="str">
            <v>الثالثة</v>
          </cell>
          <cell r="S701" t="str">
            <v>الرابعة حديث</v>
          </cell>
          <cell r="U701" t="str">
            <v>الرابعة</v>
          </cell>
        </row>
        <row r="702">
          <cell r="A702">
            <v>805532</v>
          </cell>
          <cell r="B702" t="str">
            <v>سوزان عبلا</v>
          </cell>
          <cell r="C702" t="str">
            <v>الثانية</v>
          </cell>
          <cell r="E702" t="str">
            <v>الثانية</v>
          </cell>
          <cell r="G702" t="str">
            <v>الثانية</v>
          </cell>
          <cell r="I702" t="str">
            <v>الثالثة حديث</v>
          </cell>
          <cell r="K702" t="str">
            <v>الثالثة</v>
          </cell>
          <cell r="M702" t="str">
            <v>الثالثة</v>
          </cell>
          <cell r="O702" t="str">
            <v>الثالثة</v>
          </cell>
          <cell r="Q702" t="str">
            <v>الثالثة</v>
          </cell>
          <cell r="S702" t="str">
            <v>الثالثة</v>
          </cell>
          <cell r="U702" t="str">
            <v>الثالثة</v>
          </cell>
        </row>
        <row r="703">
          <cell r="A703">
            <v>805533</v>
          </cell>
          <cell r="B703" t="str">
            <v xml:space="preserve">سوسن العنيزان </v>
          </cell>
          <cell r="C703" t="str">
            <v>الثانية</v>
          </cell>
          <cell r="E703" t="str">
            <v>الثانية</v>
          </cell>
          <cell r="G703" t="str">
            <v>الثانية</v>
          </cell>
          <cell r="I703" t="str">
            <v>الثالثة حديث</v>
          </cell>
          <cell r="K703" t="str">
            <v>الثالثة</v>
          </cell>
          <cell r="M703" t="str">
            <v>الثالثة</v>
          </cell>
          <cell r="O703" t="str">
            <v>الثالثة</v>
          </cell>
          <cell r="Q703" t="str">
            <v>الرابعة حديث</v>
          </cell>
          <cell r="S703" t="str">
            <v>الرابعة</v>
          </cell>
          <cell r="U703" t="str">
            <v>الرابعة</v>
          </cell>
        </row>
        <row r="704">
          <cell r="A704">
            <v>805539</v>
          </cell>
          <cell r="B704" t="str">
            <v>شادي احمد</v>
          </cell>
          <cell r="C704" t="str">
            <v>الثانية</v>
          </cell>
          <cell r="E704" t="str">
            <v>الثانية</v>
          </cell>
          <cell r="G704" t="str">
            <v>الثانية</v>
          </cell>
          <cell r="I704" t="str">
            <v>الثالثة حديث</v>
          </cell>
          <cell r="K704" t="str">
            <v>الثالثة</v>
          </cell>
          <cell r="M704" t="str">
            <v>الثالثة</v>
          </cell>
          <cell r="O704" t="str">
            <v>الثالثة</v>
          </cell>
          <cell r="Q704" t="str">
            <v>الثالثة</v>
          </cell>
          <cell r="S704" t="str">
            <v>الثالثة</v>
          </cell>
          <cell r="T704">
            <v>128</v>
          </cell>
          <cell r="U704" t="str">
            <v>الثالثة</v>
          </cell>
        </row>
        <row r="705">
          <cell r="A705">
            <v>805544</v>
          </cell>
          <cell r="B705" t="str">
            <v xml:space="preserve">شادي غانم </v>
          </cell>
          <cell r="C705" t="str">
            <v>الثانية</v>
          </cell>
          <cell r="E705" t="str">
            <v>الثانية</v>
          </cell>
          <cell r="G705" t="str">
            <v>الثانية</v>
          </cell>
          <cell r="I705" t="str">
            <v>الثالثة حديث</v>
          </cell>
          <cell r="K705" t="str">
            <v>الثالثة</v>
          </cell>
          <cell r="M705" t="str">
            <v>الثالثة</v>
          </cell>
          <cell r="O705" t="str">
            <v>الثالثة</v>
          </cell>
          <cell r="P705">
            <v>670</v>
          </cell>
          <cell r="Q705" t="str">
            <v>الثالثة</v>
          </cell>
          <cell r="S705" t="str">
            <v>الثالثة</v>
          </cell>
          <cell r="U705" t="str">
            <v>الثالثة</v>
          </cell>
        </row>
        <row r="706">
          <cell r="A706">
            <v>805546</v>
          </cell>
          <cell r="B706" t="str">
            <v xml:space="preserve">شام العجه </v>
          </cell>
          <cell r="C706" t="str">
            <v>الأولى</v>
          </cell>
          <cell r="E706" t="str">
            <v>الأولى</v>
          </cell>
          <cell r="G706" t="str">
            <v>الثانية حديث</v>
          </cell>
          <cell r="I706" t="str">
            <v>الثانية</v>
          </cell>
          <cell r="K706" t="str">
            <v>الثانية</v>
          </cell>
          <cell r="M706" t="str">
            <v>الثانية</v>
          </cell>
          <cell r="O706" t="str">
            <v>الثانية</v>
          </cell>
          <cell r="Q706" t="str">
            <v>الثانية</v>
          </cell>
          <cell r="S706" t="str">
            <v>الثانية</v>
          </cell>
          <cell r="U706" t="str">
            <v>الثانية</v>
          </cell>
        </row>
        <row r="707">
          <cell r="A707">
            <v>805547</v>
          </cell>
          <cell r="B707" t="str">
            <v>شام حورية</v>
          </cell>
          <cell r="C707" t="str">
            <v>الأولى</v>
          </cell>
          <cell r="E707" t="str">
            <v>الأولى</v>
          </cell>
          <cell r="G707" t="str">
            <v>الثانية حديث</v>
          </cell>
          <cell r="I707" t="str">
            <v>الثانية</v>
          </cell>
          <cell r="K707" t="str">
            <v>الثانية</v>
          </cell>
          <cell r="M707" t="str">
            <v>الثانية</v>
          </cell>
          <cell r="O707" t="str">
            <v>الثانية</v>
          </cell>
          <cell r="Q707" t="str">
            <v>الثالثة حديث</v>
          </cell>
          <cell r="S707" t="str">
            <v>الثالثة</v>
          </cell>
          <cell r="U707" t="str">
            <v>الثالثة</v>
          </cell>
        </row>
        <row r="708">
          <cell r="A708">
            <v>805551</v>
          </cell>
          <cell r="B708" t="str">
            <v>شذى الحمزاوي</v>
          </cell>
          <cell r="C708" t="str">
            <v>الثانية</v>
          </cell>
          <cell r="E708" t="str">
            <v>الثالثة حديث</v>
          </cell>
          <cell r="G708" t="str">
            <v>الثالثة</v>
          </cell>
          <cell r="I708" t="str">
            <v>الثالثة</v>
          </cell>
          <cell r="K708" t="str">
            <v>الرابعة حديث</v>
          </cell>
          <cell r="M708" t="str">
            <v>الرابعة</v>
          </cell>
          <cell r="O708" t="str">
            <v>الرابعة</v>
          </cell>
          <cell r="Q708" t="str">
            <v>الرابعة</v>
          </cell>
          <cell r="S708" t="str">
            <v>الرابعة</v>
          </cell>
          <cell r="U708" t="str">
            <v>الرابعة</v>
          </cell>
        </row>
        <row r="709">
          <cell r="A709">
            <v>805552</v>
          </cell>
          <cell r="B709" t="str">
            <v>شروق المصري</v>
          </cell>
          <cell r="C709" t="str">
            <v>الثانية</v>
          </cell>
          <cell r="E709" t="str">
            <v>الثانية</v>
          </cell>
          <cell r="G709" t="str">
            <v>الثالثة حديث</v>
          </cell>
          <cell r="H709">
            <v>4512</v>
          </cell>
          <cell r="I709" t="str">
            <v>الثالثة</v>
          </cell>
          <cell r="K709" t="str">
            <v>الثالثة</v>
          </cell>
          <cell r="M709" t="str">
            <v>الثالثة</v>
          </cell>
          <cell r="N709">
            <v>2595</v>
          </cell>
          <cell r="O709" t="str">
            <v>الثالثة</v>
          </cell>
          <cell r="Q709" t="str">
            <v>الرابعة حديث</v>
          </cell>
          <cell r="S709" t="str">
            <v>الرابعة</v>
          </cell>
          <cell r="T709">
            <v>483</v>
          </cell>
          <cell r="U709" t="str">
            <v>الرابعة</v>
          </cell>
        </row>
        <row r="710">
          <cell r="A710">
            <v>805554</v>
          </cell>
          <cell r="B710" t="str">
            <v xml:space="preserve">شكري صاروخان </v>
          </cell>
          <cell r="C710" t="str">
            <v>الأولى</v>
          </cell>
          <cell r="E710" t="str">
            <v>الأولى</v>
          </cell>
          <cell r="G710" t="str">
            <v>الأولى</v>
          </cell>
          <cell r="I710" t="str">
            <v>الأولى</v>
          </cell>
          <cell r="J710" t="str">
            <v>مبرر</v>
          </cell>
          <cell r="K710" t="str">
            <v>الأولى</v>
          </cell>
          <cell r="M710" t="str">
            <v>الأولى</v>
          </cell>
          <cell r="O710" t="str">
            <v>الأولى</v>
          </cell>
          <cell r="Q710" t="str">
            <v>الأولى</v>
          </cell>
          <cell r="S710" t="str">
            <v>الأولى</v>
          </cell>
          <cell r="U710" t="str">
            <v>الأولى</v>
          </cell>
        </row>
        <row r="711">
          <cell r="A711">
            <v>805555</v>
          </cell>
          <cell r="B711" t="str">
            <v>شيرين عدي</v>
          </cell>
          <cell r="C711" t="str">
            <v>الثالثة</v>
          </cell>
          <cell r="E711" t="str">
            <v>الرابعة حديث</v>
          </cell>
          <cell r="G711" t="str">
            <v>الرابعة</v>
          </cell>
          <cell r="I711" t="str">
            <v>الرابعة</v>
          </cell>
          <cell r="K711" t="str">
            <v>الرابعة</v>
          </cell>
          <cell r="M711" t="str">
            <v>الرابعة</v>
          </cell>
          <cell r="O711" t="str">
            <v>الرابعة</v>
          </cell>
          <cell r="Q711" t="str">
            <v>الرابعة</v>
          </cell>
          <cell r="S711" t="str">
            <v>الرابعة</v>
          </cell>
          <cell r="U711" t="str">
            <v>الرابعة</v>
          </cell>
        </row>
        <row r="712">
          <cell r="A712">
            <v>805568</v>
          </cell>
          <cell r="B712" t="str">
            <v>صلاح الدين القشاط</v>
          </cell>
          <cell r="C712" t="str">
            <v>الأولى</v>
          </cell>
          <cell r="E712" t="str">
            <v>الأولى</v>
          </cell>
          <cell r="G712" t="str">
            <v>الأولى</v>
          </cell>
          <cell r="I712" t="str">
            <v>الأولى</v>
          </cell>
          <cell r="J712" t="str">
            <v>مبرر</v>
          </cell>
          <cell r="K712" t="str">
            <v>الأولى</v>
          </cell>
          <cell r="M712" t="str">
            <v>الأولى</v>
          </cell>
          <cell r="O712" t="str">
            <v>الأولى</v>
          </cell>
          <cell r="Q712" t="str">
            <v>الأولى</v>
          </cell>
          <cell r="S712" t="str">
            <v>الأولى</v>
          </cell>
          <cell r="U712" t="str">
            <v>الأولى</v>
          </cell>
        </row>
        <row r="713">
          <cell r="A713">
            <v>805571</v>
          </cell>
          <cell r="B713" t="str">
            <v>ضحى صفدي</v>
          </cell>
          <cell r="C713" t="str">
            <v>الثانية حديث</v>
          </cell>
          <cell r="E713" t="str">
            <v>الثانية</v>
          </cell>
          <cell r="G713" t="str">
            <v>الثانية</v>
          </cell>
          <cell r="I713" t="str">
            <v>الثانية</v>
          </cell>
          <cell r="K713" t="str">
            <v>الثانية</v>
          </cell>
          <cell r="M713" t="str">
            <v>الثانية</v>
          </cell>
          <cell r="O713" t="str">
            <v>الثانية</v>
          </cell>
          <cell r="Q713" t="str">
            <v>الثانية</v>
          </cell>
          <cell r="S713" t="str">
            <v>الثانية</v>
          </cell>
          <cell r="U713" t="str">
            <v>الثانية</v>
          </cell>
        </row>
        <row r="714">
          <cell r="A714">
            <v>805573</v>
          </cell>
          <cell r="B714" t="str">
            <v>ضياء بكور</v>
          </cell>
          <cell r="C714" t="str">
            <v>الأولى</v>
          </cell>
          <cell r="E714" t="str">
            <v>الأولى</v>
          </cell>
          <cell r="J714" t="str">
            <v>مبرر</v>
          </cell>
          <cell r="K714" t="str">
            <v>الأولى</v>
          </cell>
          <cell r="M714" t="str">
            <v>الأولى</v>
          </cell>
          <cell r="O714" t="str">
            <v>الأولى</v>
          </cell>
          <cell r="Q714" t="str">
            <v>الأولى</v>
          </cell>
          <cell r="S714" t="str">
            <v>الأولى</v>
          </cell>
          <cell r="U714" t="str">
            <v>الأولى</v>
          </cell>
        </row>
        <row r="715">
          <cell r="A715">
            <v>805577</v>
          </cell>
          <cell r="B715" t="str">
            <v>طارق السعدي</v>
          </cell>
          <cell r="C715" t="str">
            <v>الثانية</v>
          </cell>
          <cell r="E715" t="str">
            <v>الثانية</v>
          </cell>
          <cell r="G715" t="str">
            <v>الثانية</v>
          </cell>
          <cell r="I715" t="str">
            <v>الثانية</v>
          </cell>
          <cell r="J715" t="str">
            <v>مبرر</v>
          </cell>
          <cell r="K715" t="str">
            <v>الثانية</v>
          </cell>
          <cell r="M715" t="str">
            <v>الثانية</v>
          </cell>
          <cell r="O715" t="str">
            <v>الثانية</v>
          </cell>
          <cell r="Q715" t="str">
            <v>الثانية</v>
          </cell>
          <cell r="S715" t="str">
            <v>الثانية</v>
          </cell>
          <cell r="U715" t="str">
            <v>الثانية</v>
          </cell>
        </row>
        <row r="716">
          <cell r="A716">
            <v>805595</v>
          </cell>
          <cell r="B716" t="str">
            <v>عامر عدره</v>
          </cell>
          <cell r="C716" t="str">
            <v>الأولى</v>
          </cell>
          <cell r="E716" t="str">
            <v>الأولى</v>
          </cell>
          <cell r="G716" t="str">
            <v>الأولى</v>
          </cell>
          <cell r="I716" t="str">
            <v>الأولى</v>
          </cell>
          <cell r="J716" t="str">
            <v>مبرر</v>
          </cell>
          <cell r="K716" t="str">
            <v>الأولى</v>
          </cell>
          <cell r="M716" t="str">
            <v>الأولى</v>
          </cell>
          <cell r="O716" t="str">
            <v>الأولى</v>
          </cell>
          <cell r="Q716" t="str">
            <v>الأولى</v>
          </cell>
          <cell r="S716" t="str">
            <v>الأولى</v>
          </cell>
          <cell r="U716" t="str">
            <v>الأولى</v>
          </cell>
        </row>
        <row r="717">
          <cell r="A717">
            <v>805596</v>
          </cell>
          <cell r="B717" t="str">
            <v xml:space="preserve">عامر قدور </v>
          </cell>
          <cell r="C717" t="str">
            <v>الثانية</v>
          </cell>
          <cell r="E717" t="str">
            <v>الثانية</v>
          </cell>
          <cell r="G717" t="str">
            <v>الثانية</v>
          </cell>
          <cell r="H717" t="str">
            <v>حرمان دورتين امتحانيتين اعتباراً ف1 19/20</v>
          </cell>
          <cell r="I717" t="str">
            <v>الثانية</v>
          </cell>
          <cell r="J717" t="str">
            <v>مبرر</v>
          </cell>
          <cell r="K717" t="str">
            <v>الثانية</v>
          </cell>
          <cell r="M717" t="str">
            <v>الثانية</v>
          </cell>
          <cell r="O717" t="str">
            <v>الثانية</v>
          </cell>
          <cell r="Q717" t="str">
            <v>الثانية</v>
          </cell>
          <cell r="S717" t="str">
            <v>الثانية</v>
          </cell>
          <cell r="U717" t="str">
            <v>الثانية</v>
          </cell>
        </row>
        <row r="718">
          <cell r="A718">
            <v>805601</v>
          </cell>
          <cell r="B718" t="str">
            <v>عباده عمار</v>
          </cell>
          <cell r="C718" t="str">
            <v>الثانية</v>
          </cell>
          <cell r="E718" t="str">
            <v>الثانية</v>
          </cell>
          <cell r="G718" t="str">
            <v>الثانية</v>
          </cell>
          <cell r="I718" t="str">
            <v>الثانية</v>
          </cell>
          <cell r="J718" t="str">
            <v>مبرر</v>
          </cell>
          <cell r="K718" t="str">
            <v>الثانية</v>
          </cell>
          <cell r="M718" t="str">
            <v>الثانية</v>
          </cell>
          <cell r="O718" t="str">
            <v>الثانية</v>
          </cell>
          <cell r="Q718" t="str">
            <v>الثانية</v>
          </cell>
          <cell r="S718" t="str">
            <v>الثانية</v>
          </cell>
          <cell r="U718" t="str">
            <v>الثانية</v>
          </cell>
        </row>
        <row r="719">
          <cell r="A719">
            <v>805607</v>
          </cell>
          <cell r="B719" t="str">
            <v xml:space="preserve">عبد الرحمن المصري </v>
          </cell>
          <cell r="C719" t="str">
            <v>الثانية</v>
          </cell>
          <cell r="E719" t="str">
            <v>الثانية</v>
          </cell>
          <cell r="G719" t="str">
            <v>الثانية</v>
          </cell>
          <cell r="I719" t="str">
            <v>الثالثة حديث</v>
          </cell>
          <cell r="K719" t="str">
            <v>الثالثة</v>
          </cell>
          <cell r="L719" t="str">
            <v>حرمان دورتين امتحانيتين اعباراً من ف1 20/21</v>
          </cell>
          <cell r="M719" t="str">
            <v>الثالثة</v>
          </cell>
          <cell r="O719" t="str">
            <v>الثالثة</v>
          </cell>
          <cell r="Q719" t="str">
            <v>الثالثة</v>
          </cell>
          <cell r="S719" t="str">
            <v>الرابعة حديث</v>
          </cell>
          <cell r="U719" t="str">
            <v>الرابعة</v>
          </cell>
        </row>
        <row r="720">
          <cell r="A720">
            <v>805608</v>
          </cell>
          <cell r="B720" t="str">
            <v>عبد الرحمن دواره</v>
          </cell>
          <cell r="C720" t="str">
            <v>الأولى</v>
          </cell>
          <cell r="E720" t="str">
            <v>الأولى</v>
          </cell>
          <cell r="G720" t="str">
            <v>الأولى</v>
          </cell>
          <cell r="I720" t="str">
            <v>الأولى</v>
          </cell>
          <cell r="J720" t="str">
            <v>مبرر</v>
          </cell>
          <cell r="K720" t="str">
            <v>الأولى</v>
          </cell>
          <cell r="M720" t="str">
            <v>الأولى</v>
          </cell>
          <cell r="O720" t="str">
            <v>الأولى</v>
          </cell>
          <cell r="Q720" t="str">
            <v>الأولى</v>
          </cell>
          <cell r="S720" t="str">
            <v>الأولى</v>
          </cell>
          <cell r="U720" t="str">
            <v>الأولى</v>
          </cell>
        </row>
        <row r="721">
          <cell r="A721">
            <v>805610</v>
          </cell>
          <cell r="B721" t="str">
            <v>عبد الرحمن شمايط</v>
          </cell>
          <cell r="C721" t="str">
            <v>الثالثة</v>
          </cell>
          <cell r="E721" t="str">
            <v>الثالثة</v>
          </cell>
          <cell r="G721" t="str">
            <v>الثالثة</v>
          </cell>
          <cell r="I721" t="str">
            <v>الثالثة</v>
          </cell>
          <cell r="J721">
            <v>1394</v>
          </cell>
          <cell r="K721" t="str">
            <v>الثالثة</v>
          </cell>
          <cell r="M721" t="str">
            <v>الثالثة</v>
          </cell>
          <cell r="O721" t="str">
            <v>الثالثة</v>
          </cell>
          <cell r="Q721" t="str">
            <v>الثالثة</v>
          </cell>
          <cell r="S721" t="str">
            <v>الثالثة</v>
          </cell>
          <cell r="U721" t="str">
            <v>الثالثة</v>
          </cell>
        </row>
        <row r="722">
          <cell r="A722">
            <v>805617</v>
          </cell>
          <cell r="B722" t="str">
            <v xml:space="preserve">عبد الرزاق القيم </v>
          </cell>
          <cell r="C722" t="str">
            <v>الأولى</v>
          </cell>
          <cell r="E722" t="str">
            <v>الأولى</v>
          </cell>
          <cell r="G722" t="str">
            <v>الثانية حديث</v>
          </cell>
          <cell r="I722" t="str">
            <v>الثانية</v>
          </cell>
          <cell r="K722" t="str">
            <v>الثانية</v>
          </cell>
          <cell r="M722" t="str">
            <v>الثانية</v>
          </cell>
          <cell r="O722" t="str">
            <v>الثانية</v>
          </cell>
          <cell r="Q722" t="str">
            <v>الثانية</v>
          </cell>
          <cell r="S722" t="str">
            <v>الثانية</v>
          </cell>
          <cell r="U722" t="str">
            <v>الثانية</v>
          </cell>
        </row>
        <row r="723">
          <cell r="A723">
            <v>805618</v>
          </cell>
          <cell r="B723" t="str">
            <v>عبدالرزاق المحمد</v>
          </cell>
          <cell r="C723" t="str">
            <v>الثانية حديث</v>
          </cell>
          <cell r="E723" t="str">
            <v>الثانية</v>
          </cell>
          <cell r="G723" t="str">
            <v>الثانية</v>
          </cell>
          <cell r="I723" t="str">
            <v>الثانية</v>
          </cell>
          <cell r="K723" t="str">
            <v>الثانية</v>
          </cell>
          <cell r="M723" t="str">
            <v>الثانية</v>
          </cell>
          <cell r="O723" t="str">
            <v>الثانية</v>
          </cell>
          <cell r="Q723" t="str">
            <v>الثانية</v>
          </cell>
          <cell r="S723" t="str">
            <v>الثانية</v>
          </cell>
          <cell r="U723" t="str">
            <v>الثانية</v>
          </cell>
        </row>
        <row r="724">
          <cell r="A724">
            <v>805623</v>
          </cell>
          <cell r="B724" t="str">
            <v>عبد العزيز الصمادي</v>
          </cell>
          <cell r="C724" t="str">
            <v>الثالثة حديث</v>
          </cell>
          <cell r="E724" t="str">
            <v>الثالثة</v>
          </cell>
          <cell r="G724" t="str">
            <v>الثالثة</v>
          </cell>
          <cell r="I724" t="str">
            <v>الثالثة</v>
          </cell>
          <cell r="K724" t="str">
            <v>الرابعة حديث</v>
          </cell>
          <cell r="M724" t="str">
            <v>الرابعة</v>
          </cell>
          <cell r="O724" t="str">
            <v>الرابعة</v>
          </cell>
          <cell r="Q724" t="str">
            <v>الرابعة</v>
          </cell>
          <cell r="S724" t="str">
            <v>الرابعة</v>
          </cell>
          <cell r="U724" t="str">
            <v>الرابعة</v>
          </cell>
        </row>
        <row r="725">
          <cell r="A725">
            <v>805626</v>
          </cell>
          <cell r="B725" t="str">
            <v>عبد العزيز بدوي</v>
          </cell>
          <cell r="C725" t="str">
            <v>الأولى</v>
          </cell>
          <cell r="E725" t="str">
            <v>الأولى</v>
          </cell>
          <cell r="G725" t="str">
            <v>الأولى</v>
          </cell>
          <cell r="I725" t="str">
            <v>الأولى</v>
          </cell>
          <cell r="J725" t="str">
            <v>مبرر</v>
          </cell>
          <cell r="K725" t="str">
            <v>الأولى</v>
          </cell>
          <cell r="M725" t="str">
            <v>الأولى</v>
          </cell>
          <cell r="O725" t="str">
            <v>الأولى</v>
          </cell>
          <cell r="Q725" t="str">
            <v>الأولى</v>
          </cell>
          <cell r="S725" t="str">
            <v>الأولى</v>
          </cell>
          <cell r="U725" t="str">
            <v>الأولى</v>
          </cell>
        </row>
        <row r="726">
          <cell r="A726">
            <v>805630</v>
          </cell>
          <cell r="B726" t="str">
            <v>عبد القادر الاوتاني</v>
          </cell>
          <cell r="C726" t="str">
            <v>الثانية</v>
          </cell>
          <cell r="E726" t="str">
            <v>الثانية</v>
          </cell>
          <cell r="G726" t="str">
            <v>الثانية</v>
          </cell>
          <cell r="I726" t="str">
            <v>الثانية</v>
          </cell>
          <cell r="J726" t="str">
            <v>مبرر</v>
          </cell>
          <cell r="K726" t="str">
            <v>الثانية</v>
          </cell>
          <cell r="M726" t="str">
            <v>الثانية</v>
          </cell>
          <cell r="O726" t="str">
            <v>الثانية</v>
          </cell>
          <cell r="Q726" t="str">
            <v>الثانية</v>
          </cell>
          <cell r="S726" t="str">
            <v>الثانية</v>
          </cell>
          <cell r="U726" t="str">
            <v>الثانية</v>
          </cell>
        </row>
        <row r="727">
          <cell r="A727">
            <v>805632</v>
          </cell>
          <cell r="B727" t="str">
            <v>عبد الكريم البطال</v>
          </cell>
          <cell r="C727" t="str">
            <v>الثانية</v>
          </cell>
          <cell r="E727" t="str">
            <v>الثانية</v>
          </cell>
          <cell r="G727" t="str">
            <v>الثانية</v>
          </cell>
          <cell r="I727" t="str">
            <v>الثانية</v>
          </cell>
          <cell r="J727" t="str">
            <v>مبرر</v>
          </cell>
          <cell r="K727" t="str">
            <v>الثانية</v>
          </cell>
          <cell r="M727" t="str">
            <v>الثانية</v>
          </cell>
          <cell r="O727" t="str">
            <v>الثانية</v>
          </cell>
          <cell r="Q727" t="str">
            <v>الثانية</v>
          </cell>
          <cell r="S727" t="str">
            <v>الثانية</v>
          </cell>
          <cell r="U727" t="str">
            <v>الثانية</v>
          </cell>
        </row>
        <row r="728">
          <cell r="A728">
            <v>805642</v>
          </cell>
          <cell r="B728" t="str">
            <v>عبد الله شندوبه</v>
          </cell>
          <cell r="C728" t="str">
            <v>الثانية</v>
          </cell>
          <cell r="E728" t="str">
            <v>الثالثة حديث</v>
          </cell>
          <cell r="G728" t="str">
            <v>الثالثة</v>
          </cell>
          <cell r="I728" t="str">
            <v>الثالثة</v>
          </cell>
          <cell r="K728" t="str">
            <v>الرابعة حديث</v>
          </cell>
          <cell r="M728" t="str">
            <v>الرابعة</v>
          </cell>
          <cell r="O728" t="str">
            <v>الرابعة</v>
          </cell>
          <cell r="Q728" t="str">
            <v>الرابعة</v>
          </cell>
          <cell r="S728" t="str">
            <v>الرابعة</v>
          </cell>
          <cell r="U728" t="str">
            <v>الرابعة</v>
          </cell>
        </row>
        <row r="729">
          <cell r="A729">
            <v>805643</v>
          </cell>
          <cell r="B729" t="str">
            <v>عبد الله عاجي</v>
          </cell>
          <cell r="C729" t="str">
            <v>الثالثة حديث</v>
          </cell>
          <cell r="E729" t="str">
            <v>الثالثة</v>
          </cell>
          <cell r="G729" t="str">
            <v>الثالثة</v>
          </cell>
          <cell r="I729" t="str">
            <v>الرابعة حديث</v>
          </cell>
          <cell r="K729" t="str">
            <v>الرابعة</v>
          </cell>
          <cell r="M729" t="str">
            <v>الرابعة</v>
          </cell>
          <cell r="O729" t="str">
            <v>الرابعة</v>
          </cell>
          <cell r="P729">
            <v>742</v>
          </cell>
          <cell r="Q729" t="str">
            <v>الرابعة</v>
          </cell>
          <cell r="S729" t="str">
            <v>الرابعة</v>
          </cell>
          <cell r="U729" t="str">
            <v>الرابعة</v>
          </cell>
        </row>
        <row r="730">
          <cell r="A730">
            <v>805646</v>
          </cell>
          <cell r="B730" t="str">
            <v>عبد الله كلش</v>
          </cell>
          <cell r="C730" t="str">
            <v>الأولى</v>
          </cell>
          <cell r="E730" t="str">
            <v>الأولى</v>
          </cell>
          <cell r="G730" t="str">
            <v>الأولى</v>
          </cell>
          <cell r="I730" t="str">
            <v>الأولى</v>
          </cell>
          <cell r="J730" t="str">
            <v>مبرر</v>
          </cell>
          <cell r="K730" t="str">
            <v>الأولى</v>
          </cell>
          <cell r="M730" t="str">
            <v>الأولى</v>
          </cell>
          <cell r="O730" t="str">
            <v>الأولى</v>
          </cell>
          <cell r="Q730" t="str">
            <v>الأولى</v>
          </cell>
          <cell r="S730" t="str">
            <v>الأولى</v>
          </cell>
          <cell r="U730" t="str">
            <v>الأولى</v>
          </cell>
        </row>
        <row r="731">
          <cell r="A731">
            <v>805647</v>
          </cell>
          <cell r="B731" t="str">
            <v>عبد الله مبارك</v>
          </cell>
          <cell r="C731" t="str">
            <v>الثانية</v>
          </cell>
          <cell r="E731" t="str">
            <v>الثالثة حديث</v>
          </cell>
          <cell r="G731" t="str">
            <v>الثالثة</v>
          </cell>
          <cell r="I731" t="str">
            <v>الثالثة</v>
          </cell>
          <cell r="K731" t="str">
            <v>الثالثة</v>
          </cell>
          <cell r="M731" t="str">
            <v>الثالثة</v>
          </cell>
          <cell r="O731" t="str">
            <v>الثالثة</v>
          </cell>
          <cell r="Q731" t="str">
            <v>الثالثة</v>
          </cell>
          <cell r="S731" t="str">
            <v>الثالثة</v>
          </cell>
          <cell r="U731" t="str">
            <v>الثالثة</v>
          </cell>
        </row>
        <row r="732">
          <cell r="A732">
            <v>805648</v>
          </cell>
          <cell r="B732" t="str">
            <v>عبد الله مكي</v>
          </cell>
          <cell r="C732" t="str">
            <v>الثانية حديث</v>
          </cell>
          <cell r="E732" t="str">
            <v>الثانية</v>
          </cell>
          <cell r="G732" t="str">
            <v>الثانية</v>
          </cell>
          <cell r="I732" t="str">
            <v>الثانية</v>
          </cell>
          <cell r="K732" t="str">
            <v>الثانية</v>
          </cell>
          <cell r="M732" t="str">
            <v>الثانية</v>
          </cell>
          <cell r="O732" t="str">
            <v>الثانية</v>
          </cell>
          <cell r="Q732" t="str">
            <v>الثانية</v>
          </cell>
          <cell r="S732" t="str">
            <v>الثانية</v>
          </cell>
          <cell r="U732" t="str">
            <v>الثانية</v>
          </cell>
        </row>
        <row r="733">
          <cell r="A733">
            <v>805649</v>
          </cell>
          <cell r="B733" t="str">
            <v>عبد الله موسى</v>
          </cell>
          <cell r="C733" t="str">
            <v>الأولى</v>
          </cell>
          <cell r="E733" t="str">
            <v>الأولى</v>
          </cell>
          <cell r="G733" t="str">
            <v>الثانية حديث</v>
          </cell>
          <cell r="I733" t="str">
            <v>الثانية</v>
          </cell>
          <cell r="K733" t="str">
            <v>الثانية</v>
          </cell>
          <cell r="M733" t="str">
            <v>الثانية</v>
          </cell>
          <cell r="O733" t="str">
            <v>الثالثة حديث</v>
          </cell>
          <cell r="Q733" t="str">
            <v>الثالثة</v>
          </cell>
          <cell r="S733" t="str">
            <v>الثالثة</v>
          </cell>
          <cell r="U733" t="str">
            <v>الثالثة</v>
          </cell>
        </row>
        <row r="734">
          <cell r="A734">
            <v>805650</v>
          </cell>
          <cell r="B734" t="str">
            <v>عبد المجيد رحمون</v>
          </cell>
          <cell r="C734" t="str">
            <v>الثانية</v>
          </cell>
          <cell r="E734" t="str">
            <v>الثانية</v>
          </cell>
          <cell r="G734" t="str">
            <v>الثانية</v>
          </cell>
          <cell r="I734" t="str">
            <v>الثانية</v>
          </cell>
          <cell r="K734" t="str">
            <v>الثانية</v>
          </cell>
          <cell r="M734" t="str">
            <v>الثانية</v>
          </cell>
          <cell r="O734" t="str">
            <v>الثانية</v>
          </cell>
          <cell r="Q734" t="str">
            <v>الثانية</v>
          </cell>
          <cell r="S734" t="str">
            <v>الثانية</v>
          </cell>
          <cell r="U734" t="str">
            <v>الثانية</v>
          </cell>
        </row>
        <row r="735">
          <cell r="A735">
            <v>805653</v>
          </cell>
          <cell r="B735" t="str">
            <v>عبد الهادي دوماني</v>
          </cell>
          <cell r="C735" t="str">
            <v>الثالثة حديث</v>
          </cell>
          <cell r="E735" t="str">
            <v>الثالثة</v>
          </cell>
          <cell r="G735" t="str">
            <v>الثالثة</v>
          </cell>
          <cell r="I735" t="str">
            <v>الثالثة</v>
          </cell>
          <cell r="K735" t="str">
            <v>الرابعة حديث</v>
          </cell>
          <cell r="M735" t="str">
            <v>الرابعة</v>
          </cell>
          <cell r="O735" t="str">
            <v>الرابعة</v>
          </cell>
          <cell r="Q735" t="str">
            <v>الرابعة</v>
          </cell>
          <cell r="S735" t="str">
            <v>الرابعة</v>
          </cell>
          <cell r="U735" t="str">
            <v>الرابعة</v>
          </cell>
        </row>
        <row r="736">
          <cell r="A736">
            <v>805654</v>
          </cell>
          <cell r="B736" t="str">
            <v>عبد الهادي جناد</v>
          </cell>
          <cell r="C736" t="str">
            <v>الثانية</v>
          </cell>
          <cell r="E736" t="str">
            <v>الثانية</v>
          </cell>
          <cell r="F736">
            <v>1648</v>
          </cell>
          <cell r="G736" t="str">
            <v>الثانية</v>
          </cell>
          <cell r="I736" t="str">
            <v>الثانية</v>
          </cell>
          <cell r="J736" t="str">
            <v>مبرر</v>
          </cell>
          <cell r="K736" t="str">
            <v>الثانية</v>
          </cell>
          <cell r="M736" t="str">
            <v>الثانية</v>
          </cell>
          <cell r="O736" t="str">
            <v>الثانية</v>
          </cell>
          <cell r="Q736" t="str">
            <v>الثانية</v>
          </cell>
          <cell r="S736" t="str">
            <v>الثانية</v>
          </cell>
          <cell r="U736" t="str">
            <v>الثانية</v>
          </cell>
        </row>
        <row r="737">
          <cell r="A737">
            <v>805657</v>
          </cell>
          <cell r="B737" t="str">
            <v>عبده زيتون</v>
          </cell>
          <cell r="C737" t="str">
            <v>الثانية</v>
          </cell>
          <cell r="E737" t="str">
            <v>الثالثة حديث</v>
          </cell>
          <cell r="G737" t="str">
            <v>الثالثة</v>
          </cell>
          <cell r="I737" t="str">
            <v>الثالثة</v>
          </cell>
          <cell r="K737" t="str">
            <v>الرابعة حديث</v>
          </cell>
          <cell r="M737" t="str">
            <v>الرابعة</v>
          </cell>
          <cell r="O737" t="str">
            <v>الرابعة</v>
          </cell>
          <cell r="Q737" t="str">
            <v>الرابعة</v>
          </cell>
          <cell r="S737" t="str">
            <v>الرابعة</v>
          </cell>
          <cell r="U737" t="str">
            <v>الرابعة</v>
          </cell>
        </row>
        <row r="738">
          <cell r="A738">
            <v>805658</v>
          </cell>
          <cell r="B738" t="str">
            <v>عبدو حمود</v>
          </cell>
          <cell r="C738" t="str">
            <v>الأولى</v>
          </cell>
          <cell r="E738" t="str">
            <v>الأولى</v>
          </cell>
          <cell r="G738" t="str">
            <v>الأولى</v>
          </cell>
          <cell r="I738" t="str">
            <v>الأولى</v>
          </cell>
          <cell r="J738" t="str">
            <v>مبرر</v>
          </cell>
          <cell r="K738" t="str">
            <v>الأولى</v>
          </cell>
          <cell r="M738" t="str">
            <v>الأولى</v>
          </cell>
          <cell r="O738" t="str">
            <v>الأولى</v>
          </cell>
          <cell r="Q738" t="str">
            <v>الأولى</v>
          </cell>
          <cell r="S738" t="str">
            <v>الثانية حديث</v>
          </cell>
          <cell r="U738" t="str">
            <v>الثانية</v>
          </cell>
        </row>
        <row r="739">
          <cell r="A739">
            <v>805665</v>
          </cell>
          <cell r="B739" t="str">
            <v>عبير ناجي</v>
          </cell>
          <cell r="C739" t="str">
            <v>الثانية</v>
          </cell>
          <cell r="E739" t="str">
            <v>الثانية</v>
          </cell>
          <cell r="G739" t="str">
            <v>الثانية</v>
          </cell>
          <cell r="I739" t="str">
            <v>الثانية</v>
          </cell>
          <cell r="K739" t="str">
            <v>الثالثة حديث</v>
          </cell>
          <cell r="M739" t="str">
            <v>الثالثة</v>
          </cell>
          <cell r="O739" t="str">
            <v>الثالثة</v>
          </cell>
          <cell r="Q739" t="str">
            <v>الرابعة حديث</v>
          </cell>
          <cell r="S739" t="str">
            <v>الرابعة</v>
          </cell>
          <cell r="U739" t="str">
            <v>الرابعة</v>
          </cell>
        </row>
        <row r="740">
          <cell r="A740">
            <v>805667</v>
          </cell>
          <cell r="B740" t="str">
            <v xml:space="preserve">عدنان القصار </v>
          </cell>
          <cell r="C740" t="str">
            <v>الثانية</v>
          </cell>
          <cell r="E740" t="str">
            <v>الثانية</v>
          </cell>
          <cell r="G740" t="str">
            <v>الثالثة حديث</v>
          </cell>
          <cell r="I740" t="str">
            <v>الثالثة</v>
          </cell>
          <cell r="K740" t="str">
            <v>الثالثة</v>
          </cell>
          <cell r="M740" t="str">
            <v>الرابعة حديث</v>
          </cell>
          <cell r="O740" t="str">
            <v>الرابعة</v>
          </cell>
          <cell r="Q740" t="str">
            <v>الرابعة</v>
          </cell>
          <cell r="R740">
            <v>5008</v>
          </cell>
          <cell r="S740" t="str">
            <v>الرابعة</v>
          </cell>
          <cell r="T740">
            <v>8</v>
          </cell>
          <cell r="U740" t="str">
            <v>الرابعة</v>
          </cell>
        </row>
        <row r="741">
          <cell r="A741">
            <v>805674</v>
          </cell>
          <cell r="B741" t="str">
            <v xml:space="preserve">عزت حكواتي </v>
          </cell>
          <cell r="C741" t="str">
            <v>الثانية</v>
          </cell>
          <cell r="E741" t="str">
            <v>الثانية</v>
          </cell>
          <cell r="G741" t="str">
            <v>الثانية</v>
          </cell>
          <cell r="I741" t="str">
            <v>الثانية</v>
          </cell>
          <cell r="K741" t="str">
            <v>الثالثة حديث</v>
          </cell>
          <cell r="M741" t="str">
            <v>الثالثة</v>
          </cell>
          <cell r="O741" t="str">
            <v>الثالثة</v>
          </cell>
          <cell r="Q741" t="str">
            <v>الثالثة</v>
          </cell>
          <cell r="S741" t="str">
            <v>الثالثة</v>
          </cell>
          <cell r="U741" t="str">
            <v>الثالثة</v>
          </cell>
        </row>
        <row r="742">
          <cell r="A742">
            <v>805677</v>
          </cell>
          <cell r="B742" t="str">
            <v>عصام دقماق</v>
          </cell>
          <cell r="C742" t="str">
            <v>الثانية</v>
          </cell>
          <cell r="E742" t="str">
            <v>الثالثة حديث</v>
          </cell>
          <cell r="G742" t="str">
            <v>الثالثة</v>
          </cell>
          <cell r="I742" t="str">
            <v>الثالثة</v>
          </cell>
          <cell r="K742" t="str">
            <v>الثالثة</v>
          </cell>
          <cell r="M742" t="str">
            <v>الثالثة</v>
          </cell>
          <cell r="O742" t="str">
            <v>الثالثة</v>
          </cell>
          <cell r="P742">
            <v>769</v>
          </cell>
          <cell r="Q742" t="str">
            <v>الثالثة</v>
          </cell>
          <cell r="S742" t="str">
            <v>الثالثة</v>
          </cell>
          <cell r="U742" t="str">
            <v>الثالثة</v>
          </cell>
        </row>
        <row r="743">
          <cell r="A743">
            <v>805679</v>
          </cell>
          <cell r="B743" t="str">
            <v>عصمت يباس</v>
          </cell>
          <cell r="C743" t="str">
            <v>الثالثة</v>
          </cell>
          <cell r="E743" t="str">
            <v>الثالثة</v>
          </cell>
          <cell r="G743" t="str">
            <v>الثالثة</v>
          </cell>
          <cell r="I743" t="str">
            <v>الثالثة</v>
          </cell>
          <cell r="J743" t="str">
            <v>مبرر</v>
          </cell>
          <cell r="K743" t="str">
            <v>الثالثة</v>
          </cell>
          <cell r="M743" t="str">
            <v>الثالثة</v>
          </cell>
          <cell r="O743" t="str">
            <v>الثالثة</v>
          </cell>
          <cell r="Q743" t="str">
            <v>الثالثة</v>
          </cell>
          <cell r="S743" t="str">
            <v>الثالثة</v>
          </cell>
          <cell r="U743" t="str">
            <v>الثالثة</v>
          </cell>
        </row>
        <row r="744">
          <cell r="A744">
            <v>805681</v>
          </cell>
          <cell r="B744" t="str">
            <v>عفاف عبد العزيز</v>
          </cell>
          <cell r="C744" t="str">
            <v>الثانية حديث</v>
          </cell>
          <cell r="D744">
            <v>183</v>
          </cell>
          <cell r="E744" t="str">
            <v>الثانية</v>
          </cell>
          <cell r="G744" t="str">
            <v>الثانية</v>
          </cell>
          <cell r="I744" t="str">
            <v>الثانية</v>
          </cell>
          <cell r="K744" t="str">
            <v>الثانية</v>
          </cell>
          <cell r="M744" t="str">
            <v>الثانية</v>
          </cell>
          <cell r="N744">
            <v>2401</v>
          </cell>
          <cell r="O744" t="str">
            <v>الثانية</v>
          </cell>
          <cell r="P744">
            <v>555</v>
          </cell>
          <cell r="Q744" t="str">
            <v>الثانية</v>
          </cell>
          <cell r="S744" t="str">
            <v>الثانية</v>
          </cell>
          <cell r="U744" t="str">
            <v>الثانية</v>
          </cell>
        </row>
        <row r="745">
          <cell r="A745">
            <v>805682</v>
          </cell>
          <cell r="B745" t="str">
            <v>عفراء غنام</v>
          </cell>
          <cell r="C745" t="str">
            <v>الثانية</v>
          </cell>
          <cell r="E745" t="str">
            <v>الثانية</v>
          </cell>
          <cell r="G745" t="str">
            <v>الثالثة حديث</v>
          </cell>
          <cell r="I745" t="str">
            <v>الثالثة</v>
          </cell>
          <cell r="K745" t="str">
            <v>الرابعة حديث</v>
          </cell>
          <cell r="M745" t="str">
            <v>الرابعة</v>
          </cell>
          <cell r="O745" t="str">
            <v>الرابعة</v>
          </cell>
          <cell r="Q745" t="str">
            <v>الرابعة</v>
          </cell>
          <cell r="S745" t="str">
            <v>الرابعة</v>
          </cell>
          <cell r="U745" t="str">
            <v>الرابعة</v>
          </cell>
        </row>
        <row r="746">
          <cell r="A746">
            <v>805687</v>
          </cell>
          <cell r="B746" t="str">
            <v>علا الحواصلي</v>
          </cell>
          <cell r="C746" t="str">
            <v>الأولى</v>
          </cell>
          <cell r="E746" t="str">
            <v>الأولى</v>
          </cell>
          <cell r="G746" t="str">
            <v>الأولى</v>
          </cell>
          <cell r="I746" t="str">
            <v>الأولى</v>
          </cell>
          <cell r="J746" t="str">
            <v>مبرر</v>
          </cell>
          <cell r="K746" t="str">
            <v>الأولى</v>
          </cell>
          <cell r="M746" t="str">
            <v>الأولى</v>
          </cell>
          <cell r="O746" t="str">
            <v>الأولى</v>
          </cell>
          <cell r="Q746" t="str">
            <v>الأولى</v>
          </cell>
          <cell r="S746" t="str">
            <v>الأولى</v>
          </cell>
          <cell r="U746" t="str">
            <v>الأولى</v>
          </cell>
        </row>
        <row r="747">
          <cell r="A747">
            <v>805688</v>
          </cell>
          <cell r="B747" t="str">
            <v>علا الخطيب</v>
          </cell>
          <cell r="C747" t="str">
            <v>الأولى</v>
          </cell>
          <cell r="E747" t="str">
            <v>الأولى</v>
          </cell>
          <cell r="G747" t="str">
            <v>الأولى</v>
          </cell>
          <cell r="I747" t="str">
            <v>الأولى</v>
          </cell>
          <cell r="J747" t="str">
            <v>مبرر</v>
          </cell>
          <cell r="K747" t="str">
            <v>الأولى</v>
          </cell>
          <cell r="M747" t="str">
            <v>الأولى</v>
          </cell>
          <cell r="O747" t="str">
            <v>الأولى</v>
          </cell>
          <cell r="Q747" t="str">
            <v>الأولى</v>
          </cell>
          <cell r="S747" t="str">
            <v>الأولى</v>
          </cell>
          <cell r="U747" t="str">
            <v>الأولى</v>
          </cell>
        </row>
        <row r="748">
          <cell r="A748">
            <v>805689</v>
          </cell>
          <cell r="B748" t="str">
            <v>علا حويجه</v>
          </cell>
          <cell r="C748" t="str">
            <v>الأولى</v>
          </cell>
          <cell r="E748" t="str">
            <v>الأولى</v>
          </cell>
          <cell r="G748" t="str">
            <v>الأولى</v>
          </cell>
          <cell r="I748" t="str">
            <v>الأولى</v>
          </cell>
          <cell r="J748" t="str">
            <v>مبرر</v>
          </cell>
          <cell r="K748" t="str">
            <v>الأولى</v>
          </cell>
          <cell r="M748" t="str">
            <v>الأولى</v>
          </cell>
          <cell r="O748" t="str">
            <v>الأولى</v>
          </cell>
          <cell r="Q748" t="str">
            <v>الأولى</v>
          </cell>
          <cell r="S748" t="str">
            <v>الأولى</v>
          </cell>
          <cell r="U748" t="str">
            <v>الأولى</v>
          </cell>
        </row>
        <row r="749">
          <cell r="A749">
            <v>805693</v>
          </cell>
          <cell r="B749" t="str">
            <v>علا محمد</v>
          </cell>
          <cell r="C749" t="str">
            <v>الأولى</v>
          </cell>
          <cell r="E749" t="str">
            <v>الأولى</v>
          </cell>
          <cell r="F749">
            <v>1652</v>
          </cell>
          <cell r="G749" t="str">
            <v>الأولى</v>
          </cell>
          <cell r="I749" t="str">
            <v>الأولى</v>
          </cell>
          <cell r="K749" t="str">
            <v>الأولى</v>
          </cell>
          <cell r="M749" t="str">
            <v>الأولى</v>
          </cell>
          <cell r="N749">
            <v>2507</v>
          </cell>
          <cell r="O749" t="str">
            <v>الأولى</v>
          </cell>
          <cell r="Q749" t="str">
            <v>الأولى</v>
          </cell>
          <cell r="S749" t="str">
            <v>الأولى</v>
          </cell>
          <cell r="T749">
            <v>8</v>
          </cell>
          <cell r="U749" t="str">
            <v>الأولى</v>
          </cell>
        </row>
        <row r="750">
          <cell r="A750">
            <v>805694</v>
          </cell>
          <cell r="B750" t="str">
            <v>علاء الدين الحلبي</v>
          </cell>
          <cell r="C750" t="str">
            <v>الثانية حديث</v>
          </cell>
          <cell r="E750" t="str">
            <v>الثانية</v>
          </cell>
          <cell r="G750" t="str">
            <v>الثانية</v>
          </cell>
          <cell r="I750" t="str">
            <v>الثانية</v>
          </cell>
          <cell r="K750" t="str">
            <v>الثانية</v>
          </cell>
          <cell r="M750" t="str">
            <v>الثالثة حديث</v>
          </cell>
          <cell r="O750" t="str">
            <v>الثالثة</v>
          </cell>
          <cell r="Q750" t="str">
            <v>الثالثة</v>
          </cell>
          <cell r="S750" t="str">
            <v>الثالثة</v>
          </cell>
          <cell r="U750" t="str">
            <v>الثالثة</v>
          </cell>
        </row>
        <row r="751">
          <cell r="A751">
            <v>805695</v>
          </cell>
          <cell r="B751" t="str">
            <v>علاء الدين الغفير</v>
          </cell>
          <cell r="C751" t="str">
            <v>الثانية</v>
          </cell>
          <cell r="E751" t="str">
            <v>الثانية</v>
          </cell>
          <cell r="G751" t="str">
            <v>الثانية</v>
          </cell>
          <cell r="I751" t="str">
            <v>الثانية</v>
          </cell>
          <cell r="K751" t="str">
            <v>الثالثة حديث</v>
          </cell>
          <cell r="M751" t="str">
            <v>الثالثة</v>
          </cell>
          <cell r="O751" t="str">
            <v>الثالثة</v>
          </cell>
          <cell r="Q751" t="str">
            <v>الثالثة</v>
          </cell>
          <cell r="S751" t="str">
            <v>الثالثة</v>
          </cell>
          <cell r="U751" t="str">
            <v>الثالثة</v>
          </cell>
        </row>
        <row r="752">
          <cell r="A752">
            <v>805698</v>
          </cell>
          <cell r="B752" t="str">
            <v>علاء القصير</v>
          </cell>
          <cell r="C752" t="str">
            <v>الأولى</v>
          </cell>
          <cell r="E752" t="str">
            <v>الأولى</v>
          </cell>
          <cell r="G752" t="str">
            <v>الأولى</v>
          </cell>
          <cell r="I752" t="str">
            <v>الأولى</v>
          </cell>
          <cell r="J752" t="str">
            <v>مبرر</v>
          </cell>
          <cell r="K752" t="str">
            <v>الأولى</v>
          </cell>
          <cell r="M752" t="str">
            <v>الأولى</v>
          </cell>
          <cell r="O752" t="str">
            <v>الأولى</v>
          </cell>
          <cell r="Q752" t="str">
            <v>الأولى</v>
          </cell>
          <cell r="S752" t="str">
            <v>الأولى</v>
          </cell>
          <cell r="U752" t="str">
            <v>الأولى</v>
          </cell>
        </row>
        <row r="753">
          <cell r="A753">
            <v>805701</v>
          </cell>
          <cell r="B753" t="str">
            <v>علاء عوض</v>
          </cell>
          <cell r="C753" t="str">
            <v>الأولى</v>
          </cell>
          <cell r="E753" t="str">
            <v>الأولى</v>
          </cell>
          <cell r="G753" t="str">
            <v>الثانية حديث</v>
          </cell>
          <cell r="I753" t="str">
            <v>الثانية</v>
          </cell>
          <cell r="K753" t="str">
            <v>الثانية</v>
          </cell>
          <cell r="M753" t="str">
            <v>الثانية</v>
          </cell>
          <cell r="O753" t="str">
            <v>الثانية</v>
          </cell>
          <cell r="Q753" t="str">
            <v>الثانية</v>
          </cell>
          <cell r="S753" t="str">
            <v>الثالثة حديث</v>
          </cell>
          <cell r="U753" t="str">
            <v>الثالثة</v>
          </cell>
        </row>
        <row r="754">
          <cell r="A754">
            <v>805702</v>
          </cell>
          <cell r="B754" t="str">
            <v>علي ابو خشيت</v>
          </cell>
          <cell r="C754" t="str">
            <v>الثانية</v>
          </cell>
          <cell r="E754" t="str">
            <v>الثالثة حديث</v>
          </cell>
          <cell r="G754" t="str">
            <v>الثالثة</v>
          </cell>
          <cell r="I754" t="str">
            <v>الثالثة</v>
          </cell>
          <cell r="K754" t="str">
            <v>الرابعة حديث</v>
          </cell>
          <cell r="M754" t="str">
            <v>الرابعة</v>
          </cell>
          <cell r="O754" t="str">
            <v>الرابعة</v>
          </cell>
          <cell r="Q754" t="str">
            <v>الرابعة</v>
          </cell>
          <cell r="S754" t="str">
            <v>الرابعة</v>
          </cell>
          <cell r="T754">
            <v>347</v>
          </cell>
          <cell r="U754" t="str">
            <v>الرابعة</v>
          </cell>
        </row>
        <row r="755">
          <cell r="A755">
            <v>805707</v>
          </cell>
          <cell r="B755" t="str">
            <v>علي البراك</v>
          </cell>
          <cell r="C755" t="str">
            <v>الأولى</v>
          </cell>
          <cell r="E755" t="str">
            <v>الثانية حديث</v>
          </cell>
          <cell r="G755" t="str">
            <v>الثانية</v>
          </cell>
          <cell r="I755" t="str">
            <v>الثانية</v>
          </cell>
          <cell r="J755" t="str">
            <v>مبرر</v>
          </cell>
          <cell r="K755" t="str">
            <v>الثانية</v>
          </cell>
          <cell r="M755" t="str">
            <v>الثانية</v>
          </cell>
          <cell r="O755" t="str">
            <v>الثانية</v>
          </cell>
          <cell r="Q755" t="str">
            <v>الثانية</v>
          </cell>
          <cell r="S755" t="str">
            <v>الثانية</v>
          </cell>
          <cell r="T755">
            <v>219</v>
          </cell>
          <cell r="U755" t="str">
            <v>الثانية</v>
          </cell>
        </row>
        <row r="756">
          <cell r="A756">
            <v>805712</v>
          </cell>
          <cell r="B756" t="str">
            <v>علي النمر</v>
          </cell>
          <cell r="C756" t="str">
            <v>الثانية</v>
          </cell>
          <cell r="E756" t="str">
            <v>الثانية</v>
          </cell>
          <cell r="G756" t="str">
            <v>الثانية</v>
          </cell>
          <cell r="I756" t="str">
            <v>الثانية</v>
          </cell>
          <cell r="K756" t="str">
            <v>الثانية</v>
          </cell>
          <cell r="M756" t="str">
            <v>الثانية</v>
          </cell>
          <cell r="O756" t="str">
            <v>الثانية</v>
          </cell>
          <cell r="Q756" t="str">
            <v>الثانية</v>
          </cell>
          <cell r="S756" t="str">
            <v>الثانية</v>
          </cell>
          <cell r="U756" t="str">
            <v>الثانية</v>
          </cell>
        </row>
        <row r="757">
          <cell r="A757">
            <v>805724</v>
          </cell>
          <cell r="B757" t="str">
            <v>علي وهبه</v>
          </cell>
          <cell r="C757" t="str">
            <v>الأولى</v>
          </cell>
          <cell r="E757" t="str">
            <v>الأولى</v>
          </cell>
          <cell r="G757" t="str">
            <v>الأولى</v>
          </cell>
          <cell r="I757" t="str">
            <v>الأولى</v>
          </cell>
          <cell r="K757" t="str">
            <v>الأولى</v>
          </cell>
          <cell r="M757" t="str">
            <v>الأولى</v>
          </cell>
          <cell r="O757" t="str">
            <v>الأولى</v>
          </cell>
          <cell r="Q757" t="str">
            <v>الأولى</v>
          </cell>
          <cell r="S757" t="str">
            <v>الأولى</v>
          </cell>
          <cell r="U757" t="str">
            <v>الأولى</v>
          </cell>
        </row>
        <row r="758">
          <cell r="A758">
            <v>805725</v>
          </cell>
          <cell r="B758" t="str">
            <v>علياء يونس</v>
          </cell>
          <cell r="C758" t="str">
            <v>الثانية</v>
          </cell>
          <cell r="E758" t="str">
            <v>الثانية</v>
          </cell>
          <cell r="G758" t="str">
            <v>الثالثة حديث</v>
          </cell>
          <cell r="H758">
            <v>4505</v>
          </cell>
          <cell r="I758" t="str">
            <v>الثالثة</v>
          </cell>
          <cell r="K758" t="str">
            <v>الثالثة</v>
          </cell>
          <cell r="M758" t="str">
            <v>الثالثة</v>
          </cell>
          <cell r="O758" t="str">
            <v>الثالثة</v>
          </cell>
          <cell r="P758">
            <v>525</v>
          </cell>
          <cell r="Q758" t="str">
            <v>الثالثة</v>
          </cell>
          <cell r="S758" t="str">
            <v>الثالثة</v>
          </cell>
          <cell r="T758">
            <v>489</v>
          </cell>
          <cell r="U758" t="str">
            <v>الثالثة</v>
          </cell>
        </row>
        <row r="759">
          <cell r="A759">
            <v>805727</v>
          </cell>
          <cell r="B759" t="str">
            <v>عماد الايون الدباغ</v>
          </cell>
          <cell r="C759" t="str">
            <v>الأولى</v>
          </cell>
          <cell r="E759" t="str">
            <v>الأولى</v>
          </cell>
          <cell r="G759" t="str">
            <v>الأولى</v>
          </cell>
          <cell r="I759" t="str">
            <v>الأولى</v>
          </cell>
          <cell r="K759" t="str">
            <v>الأولى</v>
          </cell>
          <cell r="M759" t="str">
            <v>الأولى</v>
          </cell>
          <cell r="O759" t="str">
            <v>الأولى</v>
          </cell>
          <cell r="Q759" t="str">
            <v>الأولى</v>
          </cell>
          <cell r="S759" t="str">
            <v>الثانية حديث</v>
          </cell>
          <cell r="U759" t="str">
            <v>الثانية</v>
          </cell>
        </row>
        <row r="760">
          <cell r="A760">
            <v>805728</v>
          </cell>
          <cell r="B760" t="str">
            <v>عماد حنيفة</v>
          </cell>
          <cell r="C760" t="str">
            <v>الثالثة</v>
          </cell>
          <cell r="E760" t="str">
            <v>الثالثة</v>
          </cell>
          <cell r="G760" t="str">
            <v>الثالثة</v>
          </cell>
          <cell r="I760" t="str">
            <v>الثالثة</v>
          </cell>
          <cell r="J760" t="str">
            <v>مبرر</v>
          </cell>
          <cell r="K760" t="str">
            <v>الثالثة</v>
          </cell>
          <cell r="M760" t="str">
            <v>الثالثة</v>
          </cell>
          <cell r="O760" t="str">
            <v>الثالثة</v>
          </cell>
          <cell r="Q760" t="str">
            <v>الثالثة</v>
          </cell>
          <cell r="S760" t="str">
            <v>الثالثة</v>
          </cell>
          <cell r="U760" t="str">
            <v>الثالثة</v>
          </cell>
        </row>
        <row r="761">
          <cell r="A761">
            <v>805737</v>
          </cell>
          <cell r="B761" t="str">
            <v>عمار شاكر</v>
          </cell>
          <cell r="C761" t="str">
            <v>الرابعة حديث</v>
          </cell>
          <cell r="E761" t="str">
            <v>الرابعة</v>
          </cell>
          <cell r="G761" t="str">
            <v>الرابعة</v>
          </cell>
          <cell r="I761" t="str">
            <v>الرابعة</v>
          </cell>
          <cell r="J761">
            <v>1452</v>
          </cell>
          <cell r="K761" t="str">
            <v>الرابعة</v>
          </cell>
          <cell r="L761" t="str">
            <v>قرار مجلس تعليم مفتوح رقم /266 تاريخ 24/6/2021</v>
          </cell>
          <cell r="M761" t="str">
            <v>الرابعة</v>
          </cell>
          <cell r="N761">
            <v>2472</v>
          </cell>
          <cell r="O761" t="str">
            <v>الرابعة</v>
          </cell>
          <cell r="Q761" t="str">
            <v>الرابعة</v>
          </cell>
          <cell r="S761" t="str">
            <v>الرابعة</v>
          </cell>
          <cell r="U761" t="str">
            <v>الرابعة</v>
          </cell>
        </row>
        <row r="762">
          <cell r="A762">
            <v>805740</v>
          </cell>
          <cell r="B762" t="str">
            <v>عمار نصر</v>
          </cell>
          <cell r="C762" t="str">
            <v>الثانية</v>
          </cell>
          <cell r="E762" t="str">
            <v>الثانية</v>
          </cell>
          <cell r="G762" t="str">
            <v>الثانية</v>
          </cell>
          <cell r="I762" t="str">
            <v>الثانية</v>
          </cell>
          <cell r="K762" t="str">
            <v>الثانية</v>
          </cell>
          <cell r="M762" t="str">
            <v>الثانية</v>
          </cell>
          <cell r="O762" t="str">
            <v>الثانية</v>
          </cell>
          <cell r="Q762" t="str">
            <v>الثانية</v>
          </cell>
          <cell r="S762" t="str">
            <v>الثانية</v>
          </cell>
          <cell r="U762" t="str">
            <v>الثانية</v>
          </cell>
        </row>
        <row r="763">
          <cell r="A763">
            <v>805747</v>
          </cell>
          <cell r="B763" t="str">
            <v>عمر رجب بك</v>
          </cell>
          <cell r="C763" t="str">
            <v>الثانية</v>
          </cell>
          <cell r="E763" t="str">
            <v>الثالثة حديث</v>
          </cell>
          <cell r="G763" t="str">
            <v>الثالثة</v>
          </cell>
          <cell r="I763" t="str">
            <v>الثالثة</v>
          </cell>
          <cell r="K763" t="str">
            <v>الثالثة</v>
          </cell>
          <cell r="L763" t="str">
            <v>حرمان دورتين امتحانيتين اعباراً من ف1 20/21</v>
          </cell>
          <cell r="M763" t="str">
            <v>الثالثة</v>
          </cell>
          <cell r="O763" t="str">
            <v>الثالثة</v>
          </cell>
          <cell r="Q763" t="str">
            <v>الثالثة</v>
          </cell>
          <cell r="R763">
            <v>4058</v>
          </cell>
          <cell r="S763" t="str">
            <v>الثالثة</v>
          </cell>
          <cell r="U763" t="str">
            <v>الثالثة</v>
          </cell>
        </row>
        <row r="764">
          <cell r="A764">
            <v>805750</v>
          </cell>
          <cell r="B764" t="str">
            <v>عمر عبد الدائم</v>
          </cell>
          <cell r="C764" t="str">
            <v>الثانية حديث</v>
          </cell>
          <cell r="E764" t="str">
            <v>الثانية</v>
          </cell>
          <cell r="G764" t="str">
            <v>الثانية</v>
          </cell>
          <cell r="I764" t="str">
            <v>الثانية</v>
          </cell>
          <cell r="K764" t="str">
            <v>الثالثة حديث</v>
          </cell>
          <cell r="M764" t="str">
            <v>الثالثة</v>
          </cell>
          <cell r="O764" t="str">
            <v>الثالثة</v>
          </cell>
          <cell r="Q764" t="str">
            <v>الثالثة</v>
          </cell>
          <cell r="S764" t="str">
            <v>الثالثة</v>
          </cell>
          <cell r="T764">
            <v>355</v>
          </cell>
          <cell r="U764" t="str">
            <v>الثالثة</v>
          </cell>
        </row>
        <row r="765">
          <cell r="A765">
            <v>805751</v>
          </cell>
          <cell r="B765" t="str">
            <v>عمر قتابي</v>
          </cell>
          <cell r="C765" t="str">
            <v>الثانية حديث</v>
          </cell>
          <cell r="E765" t="str">
            <v>الثانية</v>
          </cell>
          <cell r="G765" t="str">
            <v>الثانية</v>
          </cell>
          <cell r="I765" t="str">
            <v>الثانية</v>
          </cell>
          <cell r="K765" t="str">
            <v>الثانية</v>
          </cell>
          <cell r="M765" t="str">
            <v>الثانية</v>
          </cell>
          <cell r="O765" t="str">
            <v>الثانية</v>
          </cell>
          <cell r="Q765" t="str">
            <v>الثانية</v>
          </cell>
          <cell r="S765" t="str">
            <v>الثانية</v>
          </cell>
          <cell r="U765" t="str">
            <v>الثانية</v>
          </cell>
        </row>
        <row r="766">
          <cell r="A766">
            <v>805756</v>
          </cell>
          <cell r="B766" t="str">
            <v>عهد القاسم</v>
          </cell>
          <cell r="C766" t="str">
            <v>الثانية</v>
          </cell>
          <cell r="E766" t="str">
            <v>الثانية</v>
          </cell>
          <cell r="G766" t="str">
            <v>الثانية</v>
          </cell>
          <cell r="I766" t="str">
            <v>الثانية</v>
          </cell>
          <cell r="K766" t="str">
            <v>الثالثة حديث</v>
          </cell>
          <cell r="M766" t="str">
            <v>الثالثة</v>
          </cell>
          <cell r="O766" t="str">
            <v>الثالثة</v>
          </cell>
          <cell r="Q766" t="str">
            <v>الثالثة</v>
          </cell>
          <cell r="S766" t="str">
            <v>الثالثة</v>
          </cell>
          <cell r="U766" t="str">
            <v>الثالثة</v>
          </cell>
        </row>
        <row r="767">
          <cell r="A767">
            <v>805760</v>
          </cell>
          <cell r="B767" t="str">
            <v>عهد محفوض</v>
          </cell>
          <cell r="C767" t="str">
            <v>الثانية</v>
          </cell>
          <cell r="E767" t="str">
            <v>الثانية</v>
          </cell>
          <cell r="G767" t="str">
            <v>الثانية</v>
          </cell>
          <cell r="I767" t="str">
            <v>الثانية</v>
          </cell>
          <cell r="J767" t="str">
            <v>مبرر</v>
          </cell>
          <cell r="K767" t="str">
            <v>الثانية</v>
          </cell>
          <cell r="M767" t="str">
            <v>الثانية</v>
          </cell>
          <cell r="O767" t="str">
            <v>الثانية</v>
          </cell>
          <cell r="Q767" t="str">
            <v>الثانية</v>
          </cell>
          <cell r="S767" t="str">
            <v>الثانية</v>
          </cell>
          <cell r="U767" t="str">
            <v>الثانية</v>
          </cell>
        </row>
        <row r="768">
          <cell r="A768">
            <v>805763</v>
          </cell>
          <cell r="B768" t="str">
            <v>عوض شرقي</v>
          </cell>
          <cell r="C768" t="str">
            <v>الأولى</v>
          </cell>
          <cell r="E768" t="str">
            <v>الأولى</v>
          </cell>
          <cell r="G768" t="str">
            <v>الأولى</v>
          </cell>
          <cell r="I768" t="str">
            <v>الأولى</v>
          </cell>
          <cell r="J768" t="str">
            <v>مبرر</v>
          </cell>
          <cell r="K768" t="str">
            <v>الأولى</v>
          </cell>
          <cell r="M768" t="str">
            <v>الأولى</v>
          </cell>
          <cell r="O768" t="str">
            <v>الأولى</v>
          </cell>
          <cell r="Q768" t="str">
            <v>الأولى</v>
          </cell>
          <cell r="S768" t="str">
            <v>الأولى</v>
          </cell>
          <cell r="U768" t="str">
            <v>الأولى</v>
          </cell>
        </row>
        <row r="769">
          <cell r="A769">
            <v>805766</v>
          </cell>
          <cell r="B769" t="str">
            <v>غاده الكجك</v>
          </cell>
          <cell r="C769" t="str">
            <v>الأولى</v>
          </cell>
          <cell r="D769">
            <v>19</v>
          </cell>
          <cell r="E769" t="str">
            <v>الأولى</v>
          </cell>
          <cell r="G769" t="str">
            <v>الأولى</v>
          </cell>
          <cell r="I769" t="str">
            <v>الأولى</v>
          </cell>
          <cell r="J769" t="str">
            <v>مبرر</v>
          </cell>
          <cell r="K769" t="str">
            <v>الأولى</v>
          </cell>
          <cell r="M769" t="str">
            <v>الأولى</v>
          </cell>
          <cell r="O769" t="str">
            <v>الأولى</v>
          </cell>
          <cell r="Q769" t="str">
            <v>الأولى</v>
          </cell>
          <cell r="S769" t="str">
            <v>الأولى</v>
          </cell>
          <cell r="U769" t="str">
            <v>الأولى</v>
          </cell>
        </row>
        <row r="770">
          <cell r="A770">
            <v>805772</v>
          </cell>
          <cell r="B770" t="str">
            <v>غدير الشيخ</v>
          </cell>
          <cell r="C770" t="str">
            <v>الثالثة</v>
          </cell>
          <cell r="E770" t="str">
            <v>الثالثة</v>
          </cell>
          <cell r="F770">
            <v>1619</v>
          </cell>
          <cell r="G770" t="str">
            <v>الثالثة</v>
          </cell>
          <cell r="H770">
            <v>374</v>
          </cell>
          <cell r="I770" t="str">
            <v>الثالثة</v>
          </cell>
          <cell r="K770" t="str">
            <v>الرابعة حديث</v>
          </cell>
          <cell r="L770">
            <v>1004</v>
          </cell>
          <cell r="M770" t="str">
            <v>الرابعة</v>
          </cell>
          <cell r="O770" t="str">
            <v>الرابعة</v>
          </cell>
          <cell r="Q770" t="str">
            <v>الرابعة</v>
          </cell>
          <cell r="S770" t="str">
            <v>الرابعة</v>
          </cell>
          <cell r="U770" t="str">
            <v>الرابعة</v>
          </cell>
        </row>
        <row r="771">
          <cell r="A771">
            <v>805775</v>
          </cell>
          <cell r="B771" t="str">
            <v>غدير بشله</v>
          </cell>
          <cell r="C771" t="str">
            <v>الأولى</v>
          </cell>
          <cell r="E771" t="str">
            <v>الأولى</v>
          </cell>
          <cell r="G771" t="str">
            <v>الأولى</v>
          </cell>
          <cell r="I771" t="str">
            <v>الأولى</v>
          </cell>
          <cell r="K771" t="str">
            <v>الأولى</v>
          </cell>
          <cell r="M771" t="str">
            <v>الأولى</v>
          </cell>
          <cell r="O771" t="str">
            <v>الثانية حديث</v>
          </cell>
          <cell r="Q771" t="str">
            <v>الثانية</v>
          </cell>
          <cell r="S771" t="str">
            <v>الثانية</v>
          </cell>
          <cell r="U771" t="str">
            <v>الثانية</v>
          </cell>
        </row>
        <row r="772">
          <cell r="A772">
            <v>805786</v>
          </cell>
          <cell r="B772" t="str">
            <v>غفران عبد المجيد</v>
          </cell>
          <cell r="C772" t="str">
            <v>الثانية</v>
          </cell>
          <cell r="E772" t="str">
            <v>الثانية</v>
          </cell>
          <cell r="G772" t="str">
            <v>الثانية</v>
          </cell>
          <cell r="I772" t="str">
            <v>الثانية</v>
          </cell>
          <cell r="K772" t="str">
            <v>الثالثة حديث</v>
          </cell>
          <cell r="M772" t="str">
            <v>الثالثة</v>
          </cell>
          <cell r="O772" t="str">
            <v>الثالثة</v>
          </cell>
          <cell r="Q772" t="str">
            <v>الثالثة</v>
          </cell>
          <cell r="R772">
            <v>4019</v>
          </cell>
          <cell r="S772" t="str">
            <v>الثالثة</v>
          </cell>
          <cell r="U772" t="str">
            <v>الثالثة</v>
          </cell>
        </row>
        <row r="773">
          <cell r="A773">
            <v>805787</v>
          </cell>
          <cell r="B773" t="str">
            <v>غفران عنبره</v>
          </cell>
          <cell r="C773" t="str">
            <v>الأولى</v>
          </cell>
          <cell r="E773" t="str">
            <v>الأولى</v>
          </cell>
          <cell r="G773" t="str">
            <v>الأولى</v>
          </cell>
          <cell r="I773" t="str">
            <v>الأولى</v>
          </cell>
          <cell r="J773" t="str">
            <v>مبرر</v>
          </cell>
          <cell r="K773" t="str">
            <v>الأولى</v>
          </cell>
          <cell r="M773" t="str">
            <v>الأولى</v>
          </cell>
          <cell r="O773" t="str">
            <v>الأولى</v>
          </cell>
          <cell r="Q773" t="str">
            <v>الأولى</v>
          </cell>
          <cell r="S773" t="str">
            <v>الأولى</v>
          </cell>
          <cell r="U773" t="str">
            <v>الأولى</v>
          </cell>
        </row>
        <row r="774">
          <cell r="A774">
            <v>805789</v>
          </cell>
          <cell r="B774" t="str">
            <v>غنى ابو جيب</v>
          </cell>
          <cell r="C774" t="str">
            <v>الثالثة حديث</v>
          </cell>
          <cell r="E774" t="str">
            <v>الثالثة</v>
          </cell>
          <cell r="G774" t="str">
            <v>الثالثة</v>
          </cell>
          <cell r="I774" t="str">
            <v>الثالثة</v>
          </cell>
          <cell r="K774" t="str">
            <v>الرابعة حديث</v>
          </cell>
          <cell r="M774" t="str">
            <v>الرابعة</v>
          </cell>
          <cell r="O774" t="str">
            <v>الرابعة</v>
          </cell>
          <cell r="Q774" t="str">
            <v>الرابعة</v>
          </cell>
          <cell r="S774" t="str">
            <v>الرابعة</v>
          </cell>
          <cell r="U774" t="str">
            <v>الرابعة</v>
          </cell>
        </row>
        <row r="775">
          <cell r="A775">
            <v>805791</v>
          </cell>
          <cell r="B775" t="str">
            <v xml:space="preserve">غيث الحجة </v>
          </cell>
          <cell r="C775" t="str">
            <v>الثانية</v>
          </cell>
          <cell r="E775" t="str">
            <v>الثانية</v>
          </cell>
          <cell r="G775" t="str">
            <v>الثالثة حديث</v>
          </cell>
          <cell r="I775" t="str">
            <v>الثالثة</v>
          </cell>
          <cell r="K775" t="str">
            <v>الرابعة حديث</v>
          </cell>
          <cell r="M775" t="str">
            <v>الرابعة</v>
          </cell>
          <cell r="O775" t="str">
            <v>الرابعة</v>
          </cell>
          <cell r="P775">
            <v>242</v>
          </cell>
          <cell r="Q775" t="str">
            <v>الرابعة</v>
          </cell>
          <cell r="R775">
            <v>3045</v>
          </cell>
          <cell r="S775" t="str">
            <v>الرابعة</v>
          </cell>
          <cell r="T775">
            <v>337</v>
          </cell>
          <cell r="U775" t="str">
            <v>الرابعة</v>
          </cell>
        </row>
        <row r="776">
          <cell r="A776">
            <v>805792</v>
          </cell>
          <cell r="B776" t="str">
            <v>غيث حبي</v>
          </cell>
          <cell r="C776" t="str">
            <v>الأولى</v>
          </cell>
          <cell r="E776" t="str">
            <v>الثانية حديث</v>
          </cell>
          <cell r="G776" t="str">
            <v>الثانية</v>
          </cell>
          <cell r="I776" t="str">
            <v>الثانية</v>
          </cell>
          <cell r="K776" t="str">
            <v>الثالثة حديث</v>
          </cell>
          <cell r="M776" t="str">
            <v>الثالثة</v>
          </cell>
          <cell r="O776" t="str">
            <v>الثالثة</v>
          </cell>
          <cell r="Q776" t="str">
            <v>الثالثة</v>
          </cell>
          <cell r="S776" t="str">
            <v>الثالثة</v>
          </cell>
          <cell r="U776" t="str">
            <v>الثالثة</v>
          </cell>
        </row>
        <row r="777">
          <cell r="A777">
            <v>805795</v>
          </cell>
          <cell r="B777" t="str">
            <v>فاتن الاورفلي</v>
          </cell>
          <cell r="C777" t="str">
            <v>الثانية</v>
          </cell>
          <cell r="E777" t="str">
            <v>الثانية</v>
          </cell>
          <cell r="G777" t="str">
            <v>الثانية</v>
          </cell>
          <cell r="I777" t="str">
            <v>الثانية</v>
          </cell>
          <cell r="J777" t="str">
            <v>مبرر</v>
          </cell>
          <cell r="K777" t="str">
            <v>الثانية</v>
          </cell>
          <cell r="M777" t="str">
            <v>الثانية</v>
          </cell>
          <cell r="O777" t="str">
            <v>الثانية</v>
          </cell>
          <cell r="Q777" t="str">
            <v>الثانية</v>
          </cell>
          <cell r="S777" t="str">
            <v>الثانية</v>
          </cell>
          <cell r="U777" t="str">
            <v>الثانية</v>
          </cell>
        </row>
        <row r="778">
          <cell r="A778">
            <v>805797</v>
          </cell>
          <cell r="B778" t="str">
            <v>فاتن حيدر</v>
          </cell>
          <cell r="C778" t="str">
            <v>الثانية</v>
          </cell>
          <cell r="E778" t="str">
            <v>الثانية</v>
          </cell>
          <cell r="G778" t="str">
            <v>الثانية</v>
          </cell>
          <cell r="I778" t="str">
            <v>الثانية</v>
          </cell>
          <cell r="K778" t="str">
            <v>الثالثة حديث</v>
          </cell>
          <cell r="M778" t="str">
            <v>الثالثة</v>
          </cell>
          <cell r="O778" t="str">
            <v>الثالثة</v>
          </cell>
          <cell r="Q778" t="str">
            <v>الثالثة</v>
          </cell>
          <cell r="S778" t="str">
            <v>الثالثة</v>
          </cell>
          <cell r="U778" t="str">
            <v>الثالثة</v>
          </cell>
        </row>
        <row r="779">
          <cell r="A779">
            <v>805806</v>
          </cell>
          <cell r="B779" t="str">
            <v>فاطمه الارغا</v>
          </cell>
          <cell r="Q779" t="str">
            <v>الثانية</v>
          </cell>
          <cell r="S779" t="str">
            <v>الثانية</v>
          </cell>
          <cell r="U779" t="str">
            <v>الثانية</v>
          </cell>
        </row>
        <row r="780">
          <cell r="A780">
            <v>805807</v>
          </cell>
          <cell r="B780" t="str">
            <v>فاطمة العزيز</v>
          </cell>
          <cell r="C780" t="str">
            <v>الأولى</v>
          </cell>
          <cell r="E780" t="str">
            <v>الأولى</v>
          </cell>
          <cell r="G780" t="str">
            <v>الأولى</v>
          </cell>
          <cell r="I780" t="str">
            <v>الأولى</v>
          </cell>
          <cell r="K780" t="str">
            <v>الأولى</v>
          </cell>
          <cell r="M780" t="str">
            <v>الأولى</v>
          </cell>
          <cell r="N780">
            <v>2644</v>
          </cell>
          <cell r="O780" t="str">
            <v>الأولى</v>
          </cell>
          <cell r="P780">
            <v>727</v>
          </cell>
          <cell r="Q780" t="str">
            <v>الأولى</v>
          </cell>
          <cell r="R780">
            <v>5066</v>
          </cell>
          <cell r="S780" t="str">
            <v>الأولى</v>
          </cell>
          <cell r="U780" t="str">
            <v>الأولى</v>
          </cell>
        </row>
        <row r="781">
          <cell r="A781">
            <v>805813</v>
          </cell>
          <cell r="B781" t="str">
            <v>فاطمه يوسف</v>
          </cell>
          <cell r="C781" t="str">
            <v>الأولى</v>
          </cell>
          <cell r="E781" t="str">
            <v>الأولى</v>
          </cell>
          <cell r="G781" t="str">
            <v>الأولى</v>
          </cell>
          <cell r="I781" t="str">
            <v>الثانية حديث</v>
          </cell>
          <cell r="K781" t="str">
            <v>الثانية</v>
          </cell>
          <cell r="M781" t="str">
            <v>الثانية</v>
          </cell>
          <cell r="O781" t="str">
            <v>الثانية</v>
          </cell>
          <cell r="Q781" t="str">
            <v>الثانية</v>
          </cell>
          <cell r="S781" t="str">
            <v>الثانية</v>
          </cell>
          <cell r="U781" t="str">
            <v>الثانية</v>
          </cell>
        </row>
        <row r="782">
          <cell r="A782">
            <v>805815</v>
          </cell>
          <cell r="B782" t="str">
            <v>فتون فاكهاني</v>
          </cell>
          <cell r="C782" t="str">
            <v>الثانية</v>
          </cell>
          <cell r="E782" t="str">
            <v>الثانية</v>
          </cell>
          <cell r="G782" t="str">
            <v>الثانية</v>
          </cell>
          <cell r="I782" t="str">
            <v>الثانية</v>
          </cell>
          <cell r="J782" t="str">
            <v>مبرر</v>
          </cell>
          <cell r="K782" t="str">
            <v>الثانية</v>
          </cell>
          <cell r="M782" t="str">
            <v>الثانية</v>
          </cell>
          <cell r="O782" t="str">
            <v>الثانية</v>
          </cell>
          <cell r="Q782" t="str">
            <v>الثانية</v>
          </cell>
          <cell r="S782" t="str">
            <v>الثانية</v>
          </cell>
          <cell r="U782" t="str">
            <v>الثانية</v>
          </cell>
        </row>
        <row r="783">
          <cell r="A783">
            <v>805817</v>
          </cell>
          <cell r="B783" t="str">
            <v>فداء بريك</v>
          </cell>
          <cell r="C783" t="str">
            <v>الثالثة حديث</v>
          </cell>
          <cell r="E783" t="str">
            <v>الثالثة</v>
          </cell>
          <cell r="G783" t="str">
            <v>الثالثة</v>
          </cell>
          <cell r="I783" t="str">
            <v>الرابعة حديث</v>
          </cell>
          <cell r="K783" t="str">
            <v>الرابعة</v>
          </cell>
          <cell r="M783" t="str">
            <v>الرابعة</v>
          </cell>
          <cell r="O783" t="str">
            <v>الرابعة</v>
          </cell>
          <cell r="Q783" t="str">
            <v>الرابعة</v>
          </cell>
          <cell r="S783" t="str">
            <v>الرابعة</v>
          </cell>
          <cell r="U783" t="str">
            <v>الرابعة</v>
          </cell>
        </row>
        <row r="784">
          <cell r="A784">
            <v>805818</v>
          </cell>
          <cell r="B784" t="str">
            <v>فراس الحموي</v>
          </cell>
          <cell r="C784" t="str">
            <v>الأولى</v>
          </cell>
          <cell r="E784" t="str">
            <v>الأولى</v>
          </cell>
          <cell r="G784" t="str">
            <v>الثانية حديث</v>
          </cell>
          <cell r="I784" t="str">
            <v>الثانية</v>
          </cell>
          <cell r="K784" t="str">
            <v>الثانية</v>
          </cell>
          <cell r="M784" t="str">
            <v>الثانية</v>
          </cell>
          <cell r="O784" t="str">
            <v>الثانية</v>
          </cell>
          <cell r="Q784" t="str">
            <v>الثانية</v>
          </cell>
          <cell r="S784" t="str">
            <v>الثانية</v>
          </cell>
          <cell r="U784" t="str">
            <v>الثانية</v>
          </cell>
        </row>
        <row r="785">
          <cell r="A785">
            <v>805820</v>
          </cell>
          <cell r="B785" t="str">
            <v>فراس السيمجي</v>
          </cell>
          <cell r="C785" t="str">
            <v>الثانية</v>
          </cell>
          <cell r="E785" t="str">
            <v>الثانية</v>
          </cell>
          <cell r="G785" t="str">
            <v>الثالثة حديث</v>
          </cell>
          <cell r="I785" t="str">
            <v>الثالثة</v>
          </cell>
          <cell r="J785" t="str">
            <v>مبرر</v>
          </cell>
          <cell r="K785" t="str">
            <v>الثالثة</v>
          </cell>
          <cell r="M785" t="str">
            <v>الثالثة</v>
          </cell>
          <cell r="O785" t="str">
            <v>الثالثة</v>
          </cell>
          <cell r="Q785" t="str">
            <v>الثالثة</v>
          </cell>
          <cell r="S785" t="str">
            <v>الثالثة</v>
          </cell>
          <cell r="U785" t="str">
            <v>الثالثة</v>
          </cell>
        </row>
        <row r="786">
          <cell r="A786">
            <v>805829</v>
          </cell>
          <cell r="B786" t="str">
            <v>فيفيان سويد</v>
          </cell>
          <cell r="C786" t="str">
            <v>الأولى</v>
          </cell>
          <cell r="E786" t="str">
            <v>الأولى</v>
          </cell>
          <cell r="G786" t="str">
            <v>الأولى</v>
          </cell>
          <cell r="I786" t="str">
            <v>الأولى</v>
          </cell>
          <cell r="J786" t="str">
            <v>مبرر</v>
          </cell>
          <cell r="K786" t="str">
            <v>الأولى</v>
          </cell>
          <cell r="M786" t="str">
            <v>الأولى</v>
          </cell>
          <cell r="O786" t="str">
            <v>الأولى</v>
          </cell>
          <cell r="Q786" t="str">
            <v>الأولى</v>
          </cell>
          <cell r="S786" t="str">
            <v>الأولى</v>
          </cell>
          <cell r="U786" t="str">
            <v>الأولى</v>
          </cell>
        </row>
        <row r="787">
          <cell r="A787">
            <v>805836</v>
          </cell>
          <cell r="B787" t="str">
            <v>قمر العتر</v>
          </cell>
          <cell r="C787" t="str">
            <v>الأولى</v>
          </cell>
          <cell r="E787" t="str">
            <v>الأولى</v>
          </cell>
          <cell r="G787" t="str">
            <v>الأولى</v>
          </cell>
          <cell r="I787" t="str">
            <v>الأولى</v>
          </cell>
          <cell r="K787" t="str">
            <v>الأولى</v>
          </cell>
          <cell r="M787" t="str">
            <v>الأولى</v>
          </cell>
          <cell r="O787" t="str">
            <v>الأولى</v>
          </cell>
          <cell r="Q787" t="str">
            <v>الأولى</v>
          </cell>
          <cell r="S787" t="str">
            <v>الأولى</v>
          </cell>
          <cell r="U787" t="str">
            <v>الأولى</v>
          </cell>
        </row>
        <row r="788">
          <cell r="A788">
            <v>805851</v>
          </cell>
          <cell r="B788" t="str">
            <v>كنانة نجار</v>
          </cell>
          <cell r="C788" t="str">
            <v>الثانية</v>
          </cell>
          <cell r="E788" t="str">
            <v>الثانية</v>
          </cell>
          <cell r="G788" t="str">
            <v>الثانية</v>
          </cell>
          <cell r="I788" t="str">
            <v>الثانية</v>
          </cell>
          <cell r="K788" t="str">
            <v>الثالثة حديث</v>
          </cell>
          <cell r="L788" t="str">
            <v>حرمان دورتين امتحانيتين اعباراً من ف1 20/21</v>
          </cell>
          <cell r="M788" t="str">
            <v>الثالثة</v>
          </cell>
          <cell r="O788" t="str">
            <v>الثالثة</v>
          </cell>
          <cell r="Q788" t="str">
            <v>الثالثة</v>
          </cell>
          <cell r="S788" t="str">
            <v>الثالثة</v>
          </cell>
          <cell r="U788" t="str">
            <v>الرابعة حديث</v>
          </cell>
        </row>
        <row r="789">
          <cell r="A789">
            <v>805853</v>
          </cell>
          <cell r="B789" t="str">
            <v>كنده شكو</v>
          </cell>
          <cell r="C789" t="str">
            <v>الأولى</v>
          </cell>
          <cell r="E789" t="str">
            <v>الأولى</v>
          </cell>
          <cell r="G789" t="str">
            <v>الأولى</v>
          </cell>
          <cell r="I789" t="str">
            <v>الأولى</v>
          </cell>
          <cell r="J789" t="str">
            <v>مبرر</v>
          </cell>
          <cell r="K789" t="str">
            <v>الأولى</v>
          </cell>
          <cell r="M789" t="str">
            <v>الأولى</v>
          </cell>
          <cell r="O789" t="str">
            <v>الأولى</v>
          </cell>
          <cell r="Q789" t="str">
            <v>الأولى</v>
          </cell>
          <cell r="S789" t="str">
            <v>الأولى</v>
          </cell>
          <cell r="U789" t="str">
            <v>الأولى</v>
          </cell>
        </row>
        <row r="790">
          <cell r="A790">
            <v>805858</v>
          </cell>
          <cell r="B790" t="str">
            <v>لبنى عتمه</v>
          </cell>
          <cell r="C790" t="str">
            <v>الثانية</v>
          </cell>
          <cell r="E790" t="str">
            <v>الثانية</v>
          </cell>
          <cell r="G790" t="str">
            <v>الثانية</v>
          </cell>
          <cell r="I790" t="str">
            <v>الثانية</v>
          </cell>
          <cell r="J790" t="str">
            <v>مبرر</v>
          </cell>
          <cell r="K790" t="str">
            <v>الثانية</v>
          </cell>
          <cell r="M790" t="str">
            <v>الثانية</v>
          </cell>
          <cell r="O790" t="str">
            <v>الثانية</v>
          </cell>
          <cell r="Q790" t="str">
            <v>الثانية</v>
          </cell>
          <cell r="S790" t="str">
            <v>الثانية</v>
          </cell>
          <cell r="U790" t="str">
            <v>الثانية</v>
          </cell>
        </row>
        <row r="791">
          <cell r="A791">
            <v>805860</v>
          </cell>
          <cell r="B791" t="str">
            <v xml:space="preserve">لبنى كردي </v>
          </cell>
          <cell r="C791" t="str">
            <v>الثانية</v>
          </cell>
          <cell r="E791" t="str">
            <v>الثانية</v>
          </cell>
          <cell r="G791" t="str">
            <v>الثانية</v>
          </cell>
          <cell r="I791" t="str">
            <v>الثانية</v>
          </cell>
          <cell r="K791" t="str">
            <v>الثالثة حديث</v>
          </cell>
          <cell r="M791" t="str">
            <v>الثالثة</v>
          </cell>
          <cell r="O791" t="str">
            <v>الثالثة</v>
          </cell>
          <cell r="Q791" t="str">
            <v>الثالثة</v>
          </cell>
          <cell r="S791" t="str">
            <v>الرابعة حديث</v>
          </cell>
          <cell r="U791" t="str">
            <v>الرابعة</v>
          </cell>
        </row>
        <row r="792">
          <cell r="A792">
            <v>805862</v>
          </cell>
          <cell r="B792" t="str">
            <v>لبنى ياسين دلكو</v>
          </cell>
          <cell r="C792" t="str">
            <v>الثالثة حديث</v>
          </cell>
          <cell r="E792" t="str">
            <v>الثالثة</v>
          </cell>
          <cell r="G792" t="str">
            <v>الثالثة</v>
          </cell>
          <cell r="I792" t="str">
            <v>الثالثة</v>
          </cell>
          <cell r="K792" t="str">
            <v>الثالثة</v>
          </cell>
          <cell r="M792" t="str">
            <v>الثالثة</v>
          </cell>
          <cell r="O792" t="str">
            <v>الثالثة</v>
          </cell>
          <cell r="Q792" t="str">
            <v>الثالثة</v>
          </cell>
          <cell r="S792" t="str">
            <v>الثالثة</v>
          </cell>
          <cell r="U792" t="str">
            <v>الثالثة</v>
          </cell>
        </row>
        <row r="793">
          <cell r="A793">
            <v>805865</v>
          </cell>
          <cell r="B793" t="str">
            <v>لجين المصري</v>
          </cell>
          <cell r="C793" t="str">
            <v>الأولى</v>
          </cell>
          <cell r="E793" t="str">
            <v>الأولى</v>
          </cell>
          <cell r="G793" t="str">
            <v>الأولى</v>
          </cell>
          <cell r="I793" t="str">
            <v>الثانية حديث</v>
          </cell>
          <cell r="K793" t="str">
            <v>الثانية</v>
          </cell>
          <cell r="M793" t="str">
            <v>الثانية</v>
          </cell>
          <cell r="O793" t="str">
            <v>الثانية</v>
          </cell>
          <cell r="Q793" t="str">
            <v>الثانية</v>
          </cell>
          <cell r="S793" t="str">
            <v>الثانية</v>
          </cell>
          <cell r="U793" t="str">
            <v>الثانية</v>
          </cell>
        </row>
        <row r="794">
          <cell r="A794">
            <v>805867</v>
          </cell>
          <cell r="B794" t="str">
            <v>لقمان الاحمد</v>
          </cell>
          <cell r="C794" t="str">
            <v>الثانية</v>
          </cell>
          <cell r="E794" t="str">
            <v>الثانية</v>
          </cell>
          <cell r="G794" t="str">
            <v>الثالثة حديث</v>
          </cell>
          <cell r="I794" t="str">
            <v>الثالثة</v>
          </cell>
          <cell r="K794" t="str">
            <v>الثالثة</v>
          </cell>
          <cell r="M794" t="str">
            <v>الرابعة حديث</v>
          </cell>
          <cell r="O794" t="str">
            <v>الرابعة</v>
          </cell>
          <cell r="Q794" t="str">
            <v>الرابعة</v>
          </cell>
          <cell r="S794" t="str">
            <v>الرابعة</v>
          </cell>
          <cell r="U794" t="str">
            <v>الرابعة</v>
          </cell>
        </row>
        <row r="795">
          <cell r="A795">
            <v>805868</v>
          </cell>
          <cell r="B795" t="str">
            <v>لما النفوري</v>
          </cell>
          <cell r="C795" t="str">
            <v>الأولى</v>
          </cell>
          <cell r="E795" t="str">
            <v>الأولى</v>
          </cell>
          <cell r="G795" t="str">
            <v>الثانية حديث</v>
          </cell>
          <cell r="I795" t="str">
            <v>الثانية</v>
          </cell>
          <cell r="K795" t="str">
            <v>الثالثة حديث</v>
          </cell>
          <cell r="M795" t="str">
            <v>الثالثة</v>
          </cell>
          <cell r="O795" t="str">
            <v>الرابعة حديث</v>
          </cell>
          <cell r="Q795" t="str">
            <v>الرابعة</v>
          </cell>
          <cell r="S795" t="str">
            <v>الرابعة</v>
          </cell>
          <cell r="U795" t="str">
            <v>الرابعة</v>
          </cell>
        </row>
        <row r="796">
          <cell r="A796">
            <v>805871</v>
          </cell>
          <cell r="B796" t="str">
            <v>لمى بركات</v>
          </cell>
          <cell r="C796" t="str">
            <v>الثانية</v>
          </cell>
          <cell r="E796" t="str">
            <v>الثانية</v>
          </cell>
          <cell r="G796" t="str">
            <v>الثانية</v>
          </cell>
          <cell r="I796" t="str">
            <v>الثانية</v>
          </cell>
          <cell r="K796" t="str">
            <v>الثانية</v>
          </cell>
          <cell r="M796" t="str">
            <v>الثانية</v>
          </cell>
          <cell r="O796" t="str">
            <v>الثانية</v>
          </cell>
          <cell r="Q796" t="str">
            <v>الثانية</v>
          </cell>
          <cell r="S796" t="str">
            <v>الثانية</v>
          </cell>
          <cell r="U796" t="str">
            <v>الثانية</v>
          </cell>
        </row>
        <row r="797">
          <cell r="A797">
            <v>805873</v>
          </cell>
          <cell r="B797" t="str">
            <v xml:space="preserve">لمى الحمصي </v>
          </cell>
          <cell r="C797" t="str">
            <v>الثانية حديث</v>
          </cell>
          <cell r="E797" t="str">
            <v>الثانية</v>
          </cell>
          <cell r="G797" t="str">
            <v>الثانية</v>
          </cell>
          <cell r="I797" t="str">
            <v>الثانية</v>
          </cell>
          <cell r="K797" t="str">
            <v>الثانية</v>
          </cell>
          <cell r="M797" t="str">
            <v>الثانية</v>
          </cell>
          <cell r="O797" t="str">
            <v>الثانية</v>
          </cell>
          <cell r="Q797" t="str">
            <v>الثانية</v>
          </cell>
          <cell r="S797" t="str">
            <v>الثالثة حديث</v>
          </cell>
          <cell r="U797" t="str">
            <v>الثالثة</v>
          </cell>
        </row>
        <row r="798">
          <cell r="A798">
            <v>805874</v>
          </cell>
          <cell r="B798" t="str">
            <v>لمى الهيجاني</v>
          </cell>
          <cell r="C798" t="str">
            <v>الثانية</v>
          </cell>
          <cell r="E798" t="str">
            <v>الثالثة حديث</v>
          </cell>
          <cell r="G798" t="str">
            <v>الثالثة</v>
          </cell>
          <cell r="I798" t="str">
            <v>الثالثة</v>
          </cell>
          <cell r="K798" t="str">
            <v>الثالثة</v>
          </cell>
          <cell r="M798" t="str">
            <v>الثالثة</v>
          </cell>
          <cell r="O798" t="str">
            <v>الرابعة حديث</v>
          </cell>
          <cell r="Q798" t="str">
            <v>الرابعة</v>
          </cell>
          <cell r="S798" t="str">
            <v>الرابعة</v>
          </cell>
          <cell r="U798" t="str">
            <v>الرابعة</v>
          </cell>
        </row>
        <row r="799">
          <cell r="A799">
            <v>805888</v>
          </cell>
          <cell r="B799" t="str">
            <v>ليلى حوراني</v>
          </cell>
          <cell r="C799" t="str">
            <v>الأولى</v>
          </cell>
          <cell r="E799" t="str">
            <v>الأولى</v>
          </cell>
          <cell r="G799" t="str">
            <v>الأولى</v>
          </cell>
          <cell r="I799" t="str">
            <v>الأولى</v>
          </cell>
          <cell r="J799" t="str">
            <v>مبرر</v>
          </cell>
          <cell r="K799" t="str">
            <v>الأولى</v>
          </cell>
          <cell r="M799" t="str">
            <v>الأولى</v>
          </cell>
          <cell r="O799" t="str">
            <v>الأولى</v>
          </cell>
          <cell r="Q799" t="str">
            <v>الأولى</v>
          </cell>
          <cell r="S799" t="str">
            <v>الأولى</v>
          </cell>
          <cell r="U799" t="str">
            <v>الأولى</v>
          </cell>
        </row>
        <row r="800">
          <cell r="A800">
            <v>805891</v>
          </cell>
          <cell r="B800" t="str">
            <v>لين خطار</v>
          </cell>
          <cell r="C800" t="str">
            <v>الأولى</v>
          </cell>
          <cell r="E800" t="str">
            <v>الأولى</v>
          </cell>
          <cell r="G800" t="str">
            <v>الأولى</v>
          </cell>
          <cell r="H800">
            <v>211</v>
          </cell>
          <cell r="I800" t="str">
            <v>الأولى</v>
          </cell>
          <cell r="J800" t="str">
            <v>مبرر</v>
          </cell>
          <cell r="K800" t="str">
            <v>الأولى</v>
          </cell>
          <cell r="M800" t="str">
            <v>الأولى</v>
          </cell>
          <cell r="O800" t="str">
            <v>الأولى</v>
          </cell>
          <cell r="Q800" t="str">
            <v>الأولى</v>
          </cell>
          <cell r="S800" t="str">
            <v>الأولى</v>
          </cell>
          <cell r="U800" t="str">
            <v>الأولى</v>
          </cell>
        </row>
        <row r="801">
          <cell r="A801">
            <v>805903</v>
          </cell>
          <cell r="B801" t="str">
            <v>مادلين عامر</v>
          </cell>
          <cell r="C801" t="str">
            <v>الأولى</v>
          </cell>
          <cell r="E801" t="str">
            <v>الأولى</v>
          </cell>
          <cell r="G801" t="str">
            <v>الأولى</v>
          </cell>
          <cell r="H801">
            <v>832</v>
          </cell>
          <cell r="I801" t="str">
            <v>الأولى</v>
          </cell>
          <cell r="K801" t="str">
            <v>الأولى</v>
          </cell>
          <cell r="M801" t="str">
            <v>الأولى</v>
          </cell>
          <cell r="O801" t="str">
            <v>الأولى</v>
          </cell>
          <cell r="Q801" t="str">
            <v>الأولى</v>
          </cell>
          <cell r="S801" t="str">
            <v>الأولى</v>
          </cell>
          <cell r="U801" t="str">
            <v>الأولى</v>
          </cell>
        </row>
        <row r="802">
          <cell r="A802">
            <v>805905</v>
          </cell>
          <cell r="B802" t="str">
            <v>مارينا جنورة</v>
          </cell>
          <cell r="C802" t="str">
            <v>الأولى</v>
          </cell>
          <cell r="E802" t="str">
            <v>الثانية حديث</v>
          </cell>
          <cell r="G802" t="str">
            <v>الثانية</v>
          </cell>
          <cell r="I802" t="str">
            <v>الثانية</v>
          </cell>
          <cell r="K802" t="str">
            <v>الثانية</v>
          </cell>
          <cell r="M802" t="str">
            <v>الثانية</v>
          </cell>
          <cell r="O802" t="str">
            <v>الثانية</v>
          </cell>
          <cell r="Q802" t="str">
            <v>الثانية</v>
          </cell>
          <cell r="S802" t="str">
            <v>الثانية</v>
          </cell>
          <cell r="U802" t="str">
            <v>الثانية</v>
          </cell>
        </row>
        <row r="803">
          <cell r="A803">
            <v>805908</v>
          </cell>
          <cell r="B803" t="str">
            <v>ماهر سليمان</v>
          </cell>
          <cell r="C803" t="str">
            <v>الأولى</v>
          </cell>
          <cell r="E803" t="str">
            <v>الأولى</v>
          </cell>
          <cell r="G803" t="str">
            <v>الأولى</v>
          </cell>
          <cell r="I803" t="str">
            <v>الأولى</v>
          </cell>
          <cell r="J803" t="str">
            <v>مبرر</v>
          </cell>
          <cell r="K803" t="str">
            <v>الأولى</v>
          </cell>
          <cell r="M803" t="str">
            <v>الأولى</v>
          </cell>
          <cell r="O803" t="str">
            <v>الأولى</v>
          </cell>
          <cell r="Q803" t="str">
            <v>الأولى</v>
          </cell>
          <cell r="S803" t="str">
            <v>الأولى</v>
          </cell>
          <cell r="U803" t="str">
            <v>الأولى</v>
          </cell>
        </row>
        <row r="804">
          <cell r="A804">
            <v>805910</v>
          </cell>
          <cell r="B804" t="str">
            <v>مأمون كيوان</v>
          </cell>
          <cell r="C804" t="str">
            <v>الثانية</v>
          </cell>
          <cell r="E804" t="str">
            <v>الثانية</v>
          </cell>
          <cell r="G804" t="str">
            <v>الثانية</v>
          </cell>
          <cell r="I804" t="str">
            <v>الثانية</v>
          </cell>
          <cell r="J804" t="str">
            <v>مبرر</v>
          </cell>
          <cell r="K804" t="str">
            <v>الثانية</v>
          </cell>
          <cell r="M804" t="str">
            <v>الثانية</v>
          </cell>
          <cell r="O804" t="str">
            <v>الثانية</v>
          </cell>
          <cell r="Q804" t="str">
            <v>الثانية</v>
          </cell>
          <cell r="S804" t="str">
            <v>الثانية</v>
          </cell>
          <cell r="U804" t="str">
            <v>الثانية</v>
          </cell>
        </row>
        <row r="805">
          <cell r="A805">
            <v>805911</v>
          </cell>
          <cell r="B805" t="str">
            <v>مجد  حمامي</v>
          </cell>
          <cell r="C805" t="str">
            <v>الأولى</v>
          </cell>
          <cell r="E805" t="str">
            <v>الأولى</v>
          </cell>
          <cell r="I805" t="str">
            <v>الأولى</v>
          </cell>
          <cell r="K805" t="str">
            <v>الأولى</v>
          </cell>
          <cell r="M805" t="str">
            <v>الأولى</v>
          </cell>
          <cell r="O805" t="str">
            <v>الأولى</v>
          </cell>
          <cell r="Q805" t="str">
            <v>الأولى</v>
          </cell>
          <cell r="S805" t="str">
            <v>الأولى</v>
          </cell>
          <cell r="U805" t="str">
            <v>الأولى</v>
          </cell>
        </row>
        <row r="806">
          <cell r="A806">
            <v>805913</v>
          </cell>
          <cell r="B806" t="str">
            <v>مجد البيش</v>
          </cell>
          <cell r="C806" t="str">
            <v>الأولى</v>
          </cell>
          <cell r="E806" t="str">
            <v>الثانية حديث</v>
          </cell>
          <cell r="G806" t="str">
            <v>الثانية</v>
          </cell>
          <cell r="I806" t="str">
            <v>الثانية</v>
          </cell>
          <cell r="J806" t="str">
            <v>مبرر</v>
          </cell>
          <cell r="K806" t="str">
            <v>الثانية</v>
          </cell>
          <cell r="M806" t="str">
            <v>الثانية</v>
          </cell>
          <cell r="O806" t="str">
            <v>الثانية</v>
          </cell>
          <cell r="Q806" t="str">
            <v>الثانية</v>
          </cell>
          <cell r="S806" t="str">
            <v>الثانية</v>
          </cell>
          <cell r="U806" t="str">
            <v>الثانية</v>
          </cell>
        </row>
        <row r="807">
          <cell r="A807">
            <v>805921</v>
          </cell>
          <cell r="B807" t="str">
            <v>مجد محمد</v>
          </cell>
          <cell r="C807" t="str">
            <v>الثانية</v>
          </cell>
          <cell r="E807" t="str">
            <v>الثانية</v>
          </cell>
          <cell r="G807" t="str">
            <v>الثانية</v>
          </cell>
          <cell r="I807" t="str">
            <v>الثانية</v>
          </cell>
          <cell r="J807" t="str">
            <v>مبرر</v>
          </cell>
          <cell r="K807" t="str">
            <v>الثانية</v>
          </cell>
          <cell r="M807" t="str">
            <v>الثانية</v>
          </cell>
          <cell r="O807" t="str">
            <v>الثانية</v>
          </cell>
          <cell r="Q807" t="str">
            <v>الثانية</v>
          </cell>
          <cell r="S807" t="str">
            <v>الثانية</v>
          </cell>
          <cell r="U807" t="str">
            <v>الثانية</v>
          </cell>
        </row>
        <row r="808">
          <cell r="A808">
            <v>805928</v>
          </cell>
          <cell r="B808" t="str">
            <v>محمد العليوي</v>
          </cell>
          <cell r="C808" t="str">
            <v>الثالثة</v>
          </cell>
          <cell r="E808" t="str">
            <v>الرابعة حديث</v>
          </cell>
          <cell r="G808" t="str">
            <v>الرابعة</v>
          </cell>
          <cell r="I808" t="str">
            <v>الرابعة</v>
          </cell>
          <cell r="J808" t="str">
            <v>مبرر</v>
          </cell>
          <cell r="K808" t="str">
            <v>الرابعة</v>
          </cell>
          <cell r="M808" t="str">
            <v>الرابعة</v>
          </cell>
          <cell r="O808" t="str">
            <v>الرابعة</v>
          </cell>
          <cell r="Q808" t="str">
            <v>الرابعة</v>
          </cell>
          <cell r="S808" t="str">
            <v>الرابعة</v>
          </cell>
          <cell r="U808" t="str">
            <v>الرابعة</v>
          </cell>
        </row>
        <row r="809">
          <cell r="A809">
            <v>805929</v>
          </cell>
          <cell r="B809" t="str">
            <v>محمد حيدر</v>
          </cell>
          <cell r="C809" t="str">
            <v>الثالثة</v>
          </cell>
          <cell r="E809" t="str">
            <v>الثالثة</v>
          </cell>
          <cell r="G809" t="str">
            <v>الثالثة</v>
          </cell>
          <cell r="H809">
            <v>757</v>
          </cell>
          <cell r="I809" t="str">
            <v>الثالثة</v>
          </cell>
          <cell r="K809" t="str">
            <v>الثالثة</v>
          </cell>
          <cell r="M809" t="str">
            <v>الثالثة</v>
          </cell>
          <cell r="O809" t="str">
            <v>الثالثة</v>
          </cell>
          <cell r="Q809" t="str">
            <v>الثالثة</v>
          </cell>
          <cell r="S809" t="str">
            <v>الرابعة حديث</v>
          </cell>
          <cell r="U809" t="str">
            <v>الرابعة</v>
          </cell>
        </row>
        <row r="810">
          <cell r="A810">
            <v>805930</v>
          </cell>
          <cell r="B810" t="str">
            <v xml:space="preserve">محمد عوض </v>
          </cell>
          <cell r="C810" t="str">
            <v>الثالثة</v>
          </cell>
          <cell r="E810" t="str">
            <v>الثالثة</v>
          </cell>
          <cell r="G810" t="str">
            <v>الثالثة</v>
          </cell>
          <cell r="I810" t="str">
            <v>الثالثة</v>
          </cell>
          <cell r="J810">
            <v>1339</v>
          </cell>
          <cell r="K810" t="str">
            <v>الثالثة</v>
          </cell>
          <cell r="M810" t="str">
            <v>الثالثة</v>
          </cell>
          <cell r="O810" t="str">
            <v>الثالثة</v>
          </cell>
          <cell r="Q810" t="str">
            <v>الثالثة</v>
          </cell>
          <cell r="S810" t="str">
            <v>الثالثة</v>
          </cell>
          <cell r="U810" t="str">
            <v>الثالثة</v>
          </cell>
        </row>
        <row r="811">
          <cell r="A811">
            <v>805932</v>
          </cell>
          <cell r="B811" t="str">
            <v>محمد ياسين</v>
          </cell>
          <cell r="C811" t="str">
            <v>الثانية</v>
          </cell>
          <cell r="E811" t="str">
            <v>الثانية</v>
          </cell>
          <cell r="G811" t="str">
            <v>الثانية</v>
          </cell>
          <cell r="I811" t="str">
            <v>الثالثة حديث</v>
          </cell>
          <cell r="K811" t="str">
            <v>الثالثة</v>
          </cell>
          <cell r="M811" t="str">
            <v>الثالثة</v>
          </cell>
          <cell r="N811">
            <v>2643</v>
          </cell>
          <cell r="O811" t="str">
            <v>الثالثة</v>
          </cell>
          <cell r="Q811" t="str">
            <v>الثالثة</v>
          </cell>
          <cell r="S811" t="str">
            <v>الثالثة</v>
          </cell>
          <cell r="U811" t="str">
            <v>الثالثة</v>
          </cell>
        </row>
        <row r="812">
          <cell r="A812">
            <v>805933</v>
          </cell>
          <cell r="B812" t="str">
            <v>محمد ابو البرغل</v>
          </cell>
          <cell r="C812" t="str">
            <v>الأولى</v>
          </cell>
          <cell r="E812" t="str">
            <v>الأولى</v>
          </cell>
          <cell r="G812" t="str">
            <v>الأولى</v>
          </cell>
          <cell r="I812" t="str">
            <v>الأولى</v>
          </cell>
          <cell r="J812" t="str">
            <v>مبرر</v>
          </cell>
          <cell r="K812" t="str">
            <v>الأولى</v>
          </cell>
          <cell r="M812" t="str">
            <v>الأولى</v>
          </cell>
          <cell r="O812" t="str">
            <v>الأولى</v>
          </cell>
          <cell r="Q812" t="str">
            <v>الأولى</v>
          </cell>
          <cell r="S812" t="str">
            <v>الأولى</v>
          </cell>
          <cell r="U812" t="str">
            <v>الأولى</v>
          </cell>
        </row>
        <row r="813">
          <cell r="A813">
            <v>805941</v>
          </cell>
          <cell r="B813" t="str">
            <v>محمدالافغاني</v>
          </cell>
          <cell r="C813" t="str">
            <v>الثانية</v>
          </cell>
          <cell r="E813" t="str">
            <v>الثالثة حديث</v>
          </cell>
          <cell r="G813" t="str">
            <v>الثالثة</v>
          </cell>
          <cell r="I813" t="str">
            <v>الثالثة</v>
          </cell>
          <cell r="J813" t="str">
            <v>مبرر</v>
          </cell>
          <cell r="K813" t="str">
            <v>الثالثة</v>
          </cell>
          <cell r="L813">
            <v>935</v>
          </cell>
          <cell r="M813" t="str">
            <v>الثالثة</v>
          </cell>
          <cell r="O813" t="str">
            <v>الثالثة</v>
          </cell>
          <cell r="Q813" t="str">
            <v>الثالثة</v>
          </cell>
          <cell r="S813" t="str">
            <v>الثالثة</v>
          </cell>
          <cell r="U813" t="str">
            <v>الثالثة</v>
          </cell>
        </row>
        <row r="814">
          <cell r="A814">
            <v>805945</v>
          </cell>
          <cell r="B814" t="str">
            <v>محمد الحبال</v>
          </cell>
          <cell r="C814" t="str">
            <v>الثالثة</v>
          </cell>
          <cell r="E814" t="str">
            <v>الرابعة حديث</v>
          </cell>
          <cell r="G814" t="str">
            <v>الرابعة</v>
          </cell>
          <cell r="I814" t="str">
            <v>الرابعة</v>
          </cell>
          <cell r="K814" t="str">
            <v>الرابعة</v>
          </cell>
          <cell r="M814" t="str">
            <v>الرابعة</v>
          </cell>
          <cell r="N814">
            <v>2518</v>
          </cell>
          <cell r="O814" t="str">
            <v>الرابعة</v>
          </cell>
          <cell r="Q814" t="str">
            <v>الرابعة</v>
          </cell>
          <cell r="R814">
            <v>4025</v>
          </cell>
          <cell r="S814" t="str">
            <v>الرابعة</v>
          </cell>
          <cell r="U814" t="str">
            <v>الرابعة</v>
          </cell>
        </row>
        <row r="815">
          <cell r="A815">
            <v>805949</v>
          </cell>
          <cell r="B815" t="str">
            <v>محمد الحمصي الرفاعي</v>
          </cell>
          <cell r="C815" t="str">
            <v>الثالثة</v>
          </cell>
          <cell r="E815" t="str">
            <v>الثالثة</v>
          </cell>
          <cell r="G815" t="str">
            <v>الرابعة حديث</v>
          </cell>
          <cell r="I815" t="str">
            <v>الرابعة</v>
          </cell>
          <cell r="K815" t="str">
            <v>الرابعة</v>
          </cell>
          <cell r="M815" t="str">
            <v>الرابعة</v>
          </cell>
          <cell r="N815">
            <v>2367</v>
          </cell>
          <cell r="O815" t="str">
            <v>الرابعة</v>
          </cell>
          <cell r="Q815" t="str">
            <v>الرابعة</v>
          </cell>
          <cell r="S815" t="str">
            <v>الرابعة</v>
          </cell>
          <cell r="U815" t="str">
            <v>الرابعة</v>
          </cell>
        </row>
        <row r="816">
          <cell r="A816">
            <v>805950</v>
          </cell>
          <cell r="B816" t="str">
            <v>محمد الحميدي</v>
          </cell>
          <cell r="C816" t="str">
            <v>الثالثة</v>
          </cell>
          <cell r="E816" t="str">
            <v>الثالثة</v>
          </cell>
          <cell r="G816" t="str">
            <v>الثالثة</v>
          </cell>
          <cell r="I816" t="str">
            <v>الثالثة</v>
          </cell>
          <cell r="K816" t="str">
            <v>الرابعة حديث</v>
          </cell>
          <cell r="M816" t="str">
            <v>الرابعة</v>
          </cell>
          <cell r="O816" t="str">
            <v>الرابعة</v>
          </cell>
          <cell r="Q816" t="str">
            <v>الرابعة</v>
          </cell>
          <cell r="S816" t="str">
            <v>الرابعة</v>
          </cell>
          <cell r="U816" t="str">
            <v>الرابعة</v>
          </cell>
        </row>
        <row r="817">
          <cell r="A817">
            <v>805953</v>
          </cell>
          <cell r="B817" t="str">
            <v>محمد الخطيب</v>
          </cell>
          <cell r="C817" t="str">
            <v>الثانية</v>
          </cell>
          <cell r="E817" t="str">
            <v>الثانية</v>
          </cell>
          <cell r="G817" t="str">
            <v>الثانية</v>
          </cell>
          <cell r="I817" t="str">
            <v>الثانية</v>
          </cell>
          <cell r="J817" t="str">
            <v>مبرر</v>
          </cell>
          <cell r="K817" t="str">
            <v>الثانية</v>
          </cell>
          <cell r="M817" t="str">
            <v>الثانية</v>
          </cell>
          <cell r="O817" t="str">
            <v>الثانية</v>
          </cell>
          <cell r="Q817" t="str">
            <v>الثانية</v>
          </cell>
          <cell r="S817" t="str">
            <v>الثانية</v>
          </cell>
          <cell r="U817" t="str">
            <v>الثانية</v>
          </cell>
        </row>
        <row r="818">
          <cell r="A818">
            <v>805967</v>
          </cell>
          <cell r="B818" t="str">
            <v>محمد القطان</v>
          </cell>
          <cell r="C818" t="str">
            <v>الأولى</v>
          </cell>
          <cell r="E818" t="str">
            <v>الأولى</v>
          </cell>
          <cell r="G818" t="str">
            <v>الأولى</v>
          </cell>
          <cell r="I818" t="str">
            <v>الأولى</v>
          </cell>
          <cell r="K818" t="str">
            <v>الثانية حديث</v>
          </cell>
          <cell r="M818" t="str">
            <v>الثانية</v>
          </cell>
          <cell r="O818" t="str">
            <v>الثانية</v>
          </cell>
          <cell r="Q818" t="str">
            <v>الثانية</v>
          </cell>
          <cell r="S818" t="str">
            <v>الثانية</v>
          </cell>
          <cell r="U818" t="str">
            <v>الثانية</v>
          </cell>
        </row>
        <row r="819">
          <cell r="A819">
            <v>805973</v>
          </cell>
          <cell r="B819" t="str">
            <v>محمد المصري</v>
          </cell>
          <cell r="C819" t="str">
            <v>الثالثة</v>
          </cell>
          <cell r="E819" t="str">
            <v>الثالثة</v>
          </cell>
          <cell r="G819" t="str">
            <v>الثالثة</v>
          </cell>
          <cell r="I819" t="str">
            <v>الثالثة</v>
          </cell>
          <cell r="J819" t="str">
            <v>مبرر</v>
          </cell>
          <cell r="K819" t="str">
            <v>الثالثة</v>
          </cell>
          <cell r="M819" t="str">
            <v>الثالثة</v>
          </cell>
          <cell r="O819" t="str">
            <v>الثالثة</v>
          </cell>
          <cell r="Q819" t="str">
            <v>الثالثة</v>
          </cell>
          <cell r="S819" t="str">
            <v>الثالثة</v>
          </cell>
          <cell r="U819" t="str">
            <v>الثالثة</v>
          </cell>
        </row>
        <row r="820">
          <cell r="A820">
            <v>805975</v>
          </cell>
          <cell r="B820" t="str">
            <v>محمد النن</v>
          </cell>
          <cell r="C820" t="str">
            <v>الثانية</v>
          </cell>
          <cell r="E820" t="str">
            <v>الثانية</v>
          </cell>
          <cell r="G820" t="str">
            <v>الثالثة حديث</v>
          </cell>
          <cell r="I820" t="str">
            <v>الثالثة</v>
          </cell>
          <cell r="J820" t="str">
            <v>مبرر</v>
          </cell>
          <cell r="K820" t="str">
            <v>الثالثة</v>
          </cell>
          <cell r="M820" t="str">
            <v>الثالثة</v>
          </cell>
          <cell r="O820" t="str">
            <v>الثالثة</v>
          </cell>
          <cell r="Q820" t="str">
            <v>الثالثة</v>
          </cell>
          <cell r="S820" t="str">
            <v>الثالثة</v>
          </cell>
          <cell r="U820" t="str">
            <v>الثالثة</v>
          </cell>
        </row>
        <row r="821">
          <cell r="A821">
            <v>805983</v>
          </cell>
          <cell r="B821" t="str">
            <v>محمد انس القضماني</v>
          </cell>
          <cell r="C821" t="str">
            <v>الأولى</v>
          </cell>
          <cell r="E821" t="str">
            <v>الأولى</v>
          </cell>
          <cell r="G821" t="str">
            <v>الأولى</v>
          </cell>
          <cell r="I821" t="str">
            <v>الأولى</v>
          </cell>
          <cell r="J821" t="str">
            <v>مبرر</v>
          </cell>
          <cell r="K821" t="str">
            <v>الأولى</v>
          </cell>
          <cell r="M821" t="str">
            <v>الأولى</v>
          </cell>
          <cell r="O821" t="str">
            <v>الأولى</v>
          </cell>
          <cell r="Q821" t="str">
            <v>الأولى</v>
          </cell>
          <cell r="S821" t="str">
            <v>الأولى</v>
          </cell>
          <cell r="U821" t="str">
            <v>الأولى</v>
          </cell>
        </row>
        <row r="822">
          <cell r="A822">
            <v>805987</v>
          </cell>
          <cell r="B822" t="str">
            <v>محمد انور النوري</v>
          </cell>
          <cell r="C822" t="str">
            <v>الأولى</v>
          </cell>
          <cell r="E822" t="str">
            <v>الأولى</v>
          </cell>
          <cell r="G822" t="str">
            <v>الأولى</v>
          </cell>
          <cell r="I822" t="str">
            <v>الأولى</v>
          </cell>
          <cell r="J822" t="str">
            <v>مبرر</v>
          </cell>
          <cell r="K822" t="str">
            <v>الأولى</v>
          </cell>
          <cell r="M822" t="str">
            <v>الأولى</v>
          </cell>
          <cell r="O822" t="str">
            <v>الأولى</v>
          </cell>
          <cell r="Q822" t="str">
            <v>الأولى</v>
          </cell>
          <cell r="S822" t="str">
            <v>الأولى</v>
          </cell>
          <cell r="U822" t="str">
            <v>الأولى</v>
          </cell>
        </row>
        <row r="823">
          <cell r="A823">
            <v>805994</v>
          </cell>
          <cell r="B823" t="str">
            <v>محمد باسل عبد الحي</v>
          </cell>
          <cell r="C823" t="str">
            <v>الأولى</v>
          </cell>
          <cell r="E823" t="str">
            <v>الأولى</v>
          </cell>
          <cell r="G823" t="str">
            <v>الأولى</v>
          </cell>
          <cell r="I823" t="str">
            <v>الأولى</v>
          </cell>
          <cell r="J823" t="str">
            <v>مبرر</v>
          </cell>
          <cell r="K823" t="str">
            <v>الأولى</v>
          </cell>
          <cell r="M823" t="str">
            <v>الأولى</v>
          </cell>
          <cell r="O823" t="str">
            <v>الأولى</v>
          </cell>
          <cell r="Q823" t="str">
            <v>الأولى</v>
          </cell>
          <cell r="S823" t="str">
            <v>الأولى</v>
          </cell>
          <cell r="U823" t="str">
            <v>الأولى</v>
          </cell>
        </row>
        <row r="824">
          <cell r="A824">
            <v>805995</v>
          </cell>
          <cell r="B824" t="str">
            <v xml:space="preserve">محمد باسل قباني </v>
          </cell>
          <cell r="C824" t="str">
            <v>الثانية</v>
          </cell>
          <cell r="E824" t="str">
            <v>الثانية</v>
          </cell>
          <cell r="G824" t="str">
            <v>الثانية</v>
          </cell>
          <cell r="I824" t="str">
            <v>الثانية</v>
          </cell>
          <cell r="J824" t="str">
            <v>مبرر</v>
          </cell>
          <cell r="K824" t="str">
            <v>الثانية</v>
          </cell>
          <cell r="M824" t="str">
            <v>الثانية</v>
          </cell>
          <cell r="O824" t="str">
            <v>الثانية</v>
          </cell>
          <cell r="Q824" t="str">
            <v>الثانية</v>
          </cell>
          <cell r="S824" t="str">
            <v>الثانية</v>
          </cell>
          <cell r="U824" t="str">
            <v>الثانية</v>
          </cell>
        </row>
        <row r="825">
          <cell r="A825">
            <v>806006</v>
          </cell>
          <cell r="B825" t="str">
            <v>محمد تكريتي</v>
          </cell>
          <cell r="C825" t="str">
            <v>الثالثة حديث</v>
          </cell>
          <cell r="E825" t="str">
            <v>الثالثة</v>
          </cell>
          <cell r="G825" t="str">
            <v>الثالثة</v>
          </cell>
          <cell r="I825" t="str">
            <v>الثالثة</v>
          </cell>
          <cell r="K825" t="str">
            <v>الرابعة حديث</v>
          </cell>
          <cell r="M825" t="str">
            <v>الرابعة</v>
          </cell>
          <cell r="O825" t="str">
            <v>الرابعة</v>
          </cell>
          <cell r="Q825" t="str">
            <v>الرابعة</v>
          </cell>
          <cell r="S825" t="str">
            <v>الرابعة</v>
          </cell>
          <cell r="U825" t="str">
            <v>الرابعة</v>
          </cell>
        </row>
        <row r="826">
          <cell r="A826">
            <v>806008</v>
          </cell>
          <cell r="B826" t="str">
            <v>محمد تمام العمر</v>
          </cell>
          <cell r="C826" t="str">
            <v>الثانية</v>
          </cell>
          <cell r="E826" t="str">
            <v>الثانية</v>
          </cell>
          <cell r="G826" t="str">
            <v>الثالثة حديث</v>
          </cell>
          <cell r="I826" t="str">
            <v>الثالثة</v>
          </cell>
          <cell r="K826" t="str">
            <v>الثالثة</v>
          </cell>
          <cell r="M826" t="str">
            <v>الثالثة</v>
          </cell>
          <cell r="O826" t="str">
            <v>الثالثة</v>
          </cell>
          <cell r="Q826" t="str">
            <v>الثالثة</v>
          </cell>
          <cell r="S826" t="str">
            <v>الرابعة حديث</v>
          </cell>
          <cell r="U826" t="str">
            <v>الرابعة</v>
          </cell>
        </row>
        <row r="827">
          <cell r="A827">
            <v>806010</v>
          </cell>
          <cell r="B827" t="str">
            <v>محمد تيناوي</v>
          </cell>
          <cell r="C827" t="str">
            <v>الثانية</v>
          </cell>
          <cell r="E827" t="str">
            <v>الثانية</v>
          </cell>
          <cell r="G827" t="str">
            <v>الثانية</v>
          </cell>
          <cell r="I827" t="str">
            <v>الثانية</v>
          </cell>
          <cell r="K827" t="str">
            <v>الثانية</v>
          </cell>
          <cell r="M827" t="str">
            <v>الثانية</v>
          </cell>
          <cell r="O827" t="str">
            <v>الثانية</v>
          </cell>
          <cell r="Q827" t="str">
            <v>الثانية</v>
          </cell>
          <cell r="S827" t="str">
            <v>الثانية</v>
          </cell>
          <cell r="U827" t="str">
            <v>الثانية</v>
          </cell>
        </row>
        <row r="828">
          <cell r="A828">
            <v>806014</v>
          </cell>
          <cell r="B828" t="str">
            <v>محمد جواد العضل</v>
          </cell>
          <cell r="C828" t="str">
            <v>الثانية</v>
          </cell>
          <cell r="E828" t="str">
            <v>الثانية</v>
          </cell>
          <cell r="G828" t="str">
            <v>الثانية</v>
          </cell>
          <cell r="H828">
            <v>17</v>
          </cell>
          <cell r="I828" t="str">
            <v>الثانية</v>
          </cell>
          <cell r="J828" t="str">
            <v>مبرر</v>
          </cell>
          <cell r="K828" t="str">
            <v>الثانية</v>
          </cell>
          <cell r="L828">
            <v>760</v>
          </cell>
          <cell r="M828" t="str">
            <v>الثانية</v>
          </cell>
          <cell r="N828">
            <v>2411</v>
          </cell>
          <cell r="O828" t="str">
            <v>الثانية</v>
          </cell>
          <cell r="Q828" t="str">
            <v>الثانية</v>
          </cell>
          <cell r="S828" t="str">
            <v>الثانية</v>
          </cell>
          <cell r="U828" t="str">
            <v>الثانية</v>
          </cell>
        </row>
        <row r="829">
          <cell r="A829">
            <v>806016</v>
          </cell>
          <cell r="B829" t="str">
            <v xml:space="preserve">محمدحسام بكوره </v>
          </cell>
          <cell r="C829" t="str">
            <v>الثالثة</v>
          </cell>
          <cell r="E829" t="str">
            <v>الثالثة</v>
          </cell>
          <cell r="G829" t="str">
            <v>الرابعة حديث</v>
          </cell>
          <cell r="I829" t="str">
            <v>الرابعة</v>
          </cell>
          <cell r="J829">
            <v>1363</v>
          </cell>
          <cell r="K829" t="str">
            <v>الرابعة</v>
          </cell>
          <cell r="L829">
            <v>665</v>
          </cell>
          <cell r="M829" t="str">
            <v>الرابعة</v>
          </cell>
          <cell r="N829">
            <v>2440</v>
          </cell>
          <cell r="O829" t="str">
            <v>الرابعة</v>
          </cell>
          <cell r="Q829" t="str">
            <v>الرابعة</v>
          </cell>
          <cell r="S829" t="str">
            <v>الرابعة</v>
          </cell>
          <cell r="U829" t="str">
            <v>الرابعة</v>
          </cell>
        </row>
        <row r="830">
          <cell r="A830">
            <v>806018</v>
          </cell>
          <cell r="B830" t="str">
            <v>محمد حسان القج</v>
          </cell>
          <cell r="C830" t="str">
            <v>الثانية</v>
          </cell>
          <cell r="E830" t="str">
            <v>الثانية</v>
          </cell>
          <cell r="G830" t="str">
            <v>الثالثة حديث</v>
          </cell>
          <cell r="I830" t="str">
            <v>الثالثة</v>
          </cell>
          <cell r="K830" t="str">
            <v>الثالثة</v>
          </cell>
          <cell r="M830" t="str">
            <v>الرابعة حديث</v>
          </cell>
          <cell r="O830" t="str">
            <v>الرابعة</v>
          </cell>
          <cell r="P830">
            <v>434</v>
          </cell>
          <cell r="Q830" t="str">
            <v>الرابعة</v>
          </cell>
          <cell r="R830">
            <v>5070</v>
          </cell>
          <cell r="S830" t="str">
            <v>الرابعة</v>
          </cell>
          <cell r="T830">
            <v>513</v>
          </cell>
          <cell r="U830" t="str">
            <v>الرابعة</v>
          </cell>
        </row>
        <row r="831">
          <cell r="A831">
            <v>806022</v>
          </cell>
          <cell r="B831" t="str">
            <v>محمد حمده</v>
          </cell>
          <cell r="C831" t="str">
            <v>الثانية</v>
          </cell>
          <cell r="E831" t="str">
            <v>الثانية</v>
          </cell>
          <cell r="G831" t="str">
            <v>الثالثة حديث</v>
          </cell>
          <cell r="I831" t="str">
            <v>الثالثة</v>
          </cell>
          <cell r="K831" t="str">
            <v>الثالثة</v>
          </cell>
          <cell r="M831" t="str">
            <v>الثالثة</v>
          </cell>
          <cell r="O831" t="str">
            <v>الثالثة</v>
          </cell>
          <cell r="Q831" t="str">
            <v>الثالثة</v>
          </cell>
          <cell r="S831" t="str">
            <v>الثالثة</v>
          </cell>
          <cell r="U831" t="str">
            <v>الثالثة</v>
          </cell>
        </row>
        <row r="832">
          <cell r="A832">
            <v>806024</v>
          </cell>
          <cell r="B832" t="str">
            <v>محمد خالد الحموي</v>
          </cell>
          <cell r="C832" t="str">
            <v>الثانية</v>
          </cell>
          <cell r="E832" t="str">
            <v>الثانية</v>
          </cell>
          <cell r="F832">
            <v>1549</v>
          </cell>
          <cell r="G832" t="str">
            <v>الثانية</v>
          </cell>
          <cell r="I832" t="str">
            <v>الثانية</v>
          </cell>
          <cell r="J832" t="str">
            <v>مبرر</v>
          </cell>
          <cell r="K832" t="str">
            <v>الثانية</v>
          </cell>
          <cell r="M832" t="str">
            <v>الثانية</v>
          </cell>
          <cell r="O832" t="str">
            <v>الثانية</v>
          </cell>
          <cell r="Q832" t="str">
            <v>الثانية</v>
          </cell>
          <cell r="S832" t="str">
            <v>الثانية</v>
          </cell>
          <cell r="U832" t="str">
            <v>الثانية</v>
          </cell>
        </row>
        <row r="833">
          <cell r="A833">
            <v>806026</v>
          </cell>
          <cell r="B833" t="str">
            <v>محمد خليل بكداش</v>
          </cell>
          <cell r="C833" t="str">
            <v>الأولى</v>
          </cell>
          <cell r="E833" t="str">
            <v>الأولى</v>
          </cell>
          <cell r="G833" t="str">
            <v>الأولى</v>
          </cell>
          <cell r="I833" t="str">
            <v>الأولى</v>
          </cell>
          <cell r="J833" t="str">
            <v>مبرر</v>
          </cell>
          <cell r="K833" t="str">
            <v>الأولى</v>
          </cell>
          <cell r="M833" t="str">
            <v>الأولى</v>
          </cell>
          <cell r="O833" t="str">
            <v>الأولى</v>
          </cell>
          <cell r="Q833" t="str">
            <v>الأولى</v>
          </cell>
          <cell r="S833" t="str">
            <v>الأولى</v>
          </cell>
          <cell r="U833" t="str">
            <v>الأولى</v>
          </cell>
        </row>
        <row r="834">
          <cell r="A834">
            <v>806039</v>
          </cell>
          <cell r="B834" t="str">
            <v>محمد رضوان خربوطلي</v>
          </cell>
          <cell r="C834" t="str">
            <v>الأولى</v>
          </cell>
          <cell r="E834" t="str">
            <v>الأولى</v>
          </cell>
          <cell r="G834" t="str">
            <v>الأولى</v>
          </cell>
          <cell r="I834" t="str">
            <v>الأولى</v>
          </cell>
          <cell r="J834" t="str">
            <v>مبرر</v>
          </cell>
          <cell r="K834" t="str">
            <v>الأولى</v>
          </cell>
          <cell r="M834" t="str">
            <v>الأولى</v>
          </cell>
          <cell r="O834" t="str">
            <v>الأولى</v>
          </cell>
          <cell r="Q834" t="str">
            <v>الأولى</v>
          </cell>
          <cell r="S834" t="str">
            <v>الأولى</v>
          </cell>
          <cell r="U834" t="str">
            <v>الأولى</v>
          </cell>
        </row>
        <row r="835">
          <cell r="A835">
            <v>806046</v>
          </cell>
          <cell r="B835" t="str">
            <v>محمد سامي زعيتر</v>
          </cell>
          <cell r="C835" t="str">
            <v>الأولى</v>
          </cell>
          <cell r="E835" t="str">
            <v>الأولى</v>
          </cell>
          <cell r="I835" t="str">
            <v>الأولى</v>
          </cell>
          <cell r="J835" t="str">
            <v>مبرر</v>
          </cell>
          <cell r="K835" t="str">
            <v>الأولى</v>
          </cell>
          <cell r="M835" t="str">
            <v>الأولى</v>
          </cell>
          <cell r="O835" t="str">
            <v>الأولى</v>
          </cell>
          <cell r="Q835" t="str">
            <v>الأولى</v>
          </cell>
          <cell r="S835" t="str">
            <v>الأولى</v>
          </cell>
          <cell r="U835" t="str">
            <v>الأولى</v>
          </cell>
        </row>
        <row r="836">
          <cell r="A836">
            <v>806052</v>
          </cell>
          <cell r="B836" t="str">
            <v>محمد شيحان</v>
          </cell>
          <cell r="C836" t="str">
            <v>الأولى</v>
          </cell>
          <cell r="E836" t="str">
            <v>الأولى</v>
          </cell>
          <cell r="F836">
            <v>1628</v>
          </cell>
          <cell r="G836" t="str">
            <v>الأولى</v>
          </cell>
          <cell r="I836" t="str">
            <v>الأولى</v>
          </cell>
          <cell r="J836" t="str">
            <v>مبرر</v>
          </cell>
          <cell r="K836" t="str">
            <v>الأولى</v>
          </cell>
          <cell r="M836" t="str">
            <v>الأولى</v>
          </cell>
          <cell r="O836" t="str">
            <v>الأولى</v>
          </cell>
          <cell r="Q836" t="str">
            <v>الأولى</v>
          </cell>
          <cell r="S836" t="str">
            <v>الأولى</v>
          </cell>
          <cell r="U836" t="str">
            <v>الأولى</v>
          </cell>
        </row>
        <row r="837">
          <cell r="A837">
            <v>806054</v>
          </cell>
          <cell r="B837" t="str">
            <v>محمد طارق البرني</v>
          </cell>
          <cell r="C837" t="str">
            <v>الثانية</v>
          </cell>
          <cell r="E837" t="str">
            <v>الثالثة حديث</v>
          </cell>
          <cell r="G837" t="str">
            <v>الثالثة</v>
          </cell>
          <cell r="I837" t="str">
            <v>الثالثة</v>
          </cell>
          <cell r="K837" t="str">
            <v>الرابعة حديث</v>
          </cell>
          <cell r="M837" t="str">
            <v>الرابعة</v>
          </cell>
          <cell r="O837" t="str">
            <v>الرابعة</v>
          </cell>
          <cell r="Q837" t="str">
            <v>الرابعة</v>
          </cell>
          <cell r="S837" t="str">
            <v>الرابعة</v>
          </cell>
          <cell r="U837" t="str">
            <v>الرابعة</v>
          </cell>
        </row>
        <row r="838">
          <cell r="A838">
            <v>806056</v>
          </cell>
          <cell r="B838" t="str">
            <v>محمد طارق الخباز</v>
          </cell>
          <cell r="C838" t="str">
            <v>الثالثة حديث</v>
          </cell>
          <cell r="E838" t="str">
            <v>الثالثة</v>
          </cell>
          <cell r="G838" t="str">
            <v>الرابعة حديث</v>
          </cell>
          <cell r="I838" t="str">
            <v>الرابعة</v>
          </cell>
          <cell r="K838" t="str">
            <v>الرابعة</v>
          </cell>
          <cell r="M838" t="str">
            <v>الرابعة</v>
          </cell>
          <cell r="N838">
            <v>2465</v>
          </cell>
          <cell r="O838" t="str">
            <v>الرابعة</v>
          </cell>
          <cell r="Q838" t="str">
            <v>الرابعة</v>
          </cell>
          <cell r="S838" t="str">
            <v>الرابعة</v>
          </cell>
          <cell r="T838">
            <v>597</v>
          </cell>
          <cell r="U838" t="str">
            <v>الرابعة</v>
          </cell>
        </row>
        <row r="839">
          <cell r="A839">
            <v>806059</v>
          </cell>
          <cell r="B839" t="str">
            <v>محمد عامر الكيلاني</v>
          </cell>
          <cell r="C839" t="str">
            <v>الأولى</v>
          </cell>
          <cell r="E839" t="str">
            <v>الأولى</v>
          </cell>
          <cell r="G839" t="str">
            <v>الأولى</v>
          </cell>
          <cell r="I839" t="str">
            <v>الأولى</v>
          </cell>
          <cell r="J839" t="str">
            <v>مبرر</v>
          </cell>
          <cell r="K839" t="str">
            <v>الأولى</v>
          </cell>
          <cell r="L839">
            <v>972</v>
          </cell>
          <cell r="M839" t="str">
            <v>الأولى</v>
          </cell>
          <cell r="O839" t="str">
            <v>الأولى</v>
          </cell>
          <cell r="Q839" t="str">
            <v>الأولى</v>
          </cell>
          <cell r="S839" t="str">
            <v>الأولى</v>
          </cell>
          <cell r="U839" t="str">
            <v>الأولى</v>
          </cell>
        </row>
        <row r="840">
          <cell r="A840">
            <v>806060</v>
          </cell>
          <cell r="B840" t="str">
            <v>محمد عباده جبان</v>
          </cell>
          <cell r="C840" t="str">
            <v>الثانية</v>
          </cell>
          <cell r="E840" t="str">
            <v>الثانية</v>
          </cell>
          <cell r="G840" t="str">
            <v>الثانية</v>
          </cell>
          <cell r="I840" t="str">
            <v>الثانية</v>
          </cell>
          <cell r="K840" t="str">
            <v>الثالثة حديث</v>
          </cell>
          <cell r="M840" t="str">
            <v>الثالثة</v>
          </cell>
          <cell r="O840" t="str">
            <v>الثالثة</v>
          </cell>
          <cell r="Q840" t="str">
            <v>الثالثة</v>
          </cell>
          <cell r="R840">
            <v>4034</v>
          </cell>
          <cell r="S840" t="str">
            <v>الثالثة</v>
          </cell>
          <cell r="U840" t="str">
            <v>الثالثة</v>
          </cell>
        </row>
        <row r="841">
          <cell r="A841">
            <v>806071</v>
          </cell>
          <cell r="B841" t="str">
            <v>محمد علي الكويفاتي</v>
          </cell>
          <cell r="C841" t="str">
            <v>الأولى</v>
          </cell>
          <cell r="E841" t="str">
            <v>الأولى</v>
          </cell>
          <cell r="I841" t="str">
            <v>الأولى</v>
          </cell>
          <cell r="J841" t="str">
            <v>مبرر</v>
          </cell>
          <cell r="K841" t="str">
            <v>الأولى</v>
          </cell>
          <cell r="M841" t="str">
            <v>الأولى</v>
          </cell>
          <cell r="O841" t="str">
            <v>الأولى</v>
          </cell>
          <cell r="Q841" t="str">
            <v>الأولى</v>
          </cell>
          <cell r="S841" t="str">
            <v>الأولى</v>
          </cell>
          <cell r="U841" t="str">
            <v>الأولى</v>
          </cell>
        </row>
        <row r="842">
          <cell r="A842">
            <v>806077</v>
          </cell>
          <cell r="B842" t="str">
            <v>محمد عمار القصار بني المرجة</v>
          </cell>
          <cell r="C842" t="str">
            <v>الثانية</v>
          </cell>
          <cell r="E842" t="str">
            <v>الثانية</v>
          </cell>
          <cell r="G842" t="str">
            <v>الثانية</v>
          </cell>
          <cell r="I842" t="str">
            <v>الثانية</v>
          </cell>
          <cell r="J842" t="str">
            <v>مبرر</v>
          </cell>
          <cell r="K842" t="str">
            <v>الثانية</v>
          </cell>
          <cell r="M842" t="str">
            <v>الثانية</v>
          </cell>
          <cell r="O842" t="str">
            <v>الثانية</v>
          </cell>
          <cell r="Q842" t="str">
            <v>الثانية</v>
          </cell>
          <cell r="S842" t="str">
            <v>الثانية</v>
          </cell>
          <cell r="U842" t="str">
            <v>الثانية</v>
          </cell>
        </row>
        <row r="843">
          <cell r="A843">
            <v>806079</v>
          </cell>
          <cell r="B843" t="str">
            <v>محمد عمر</v>
          </cell>
          <cell r="C843" t="str">
            <v>الثانية</v>
          </cell>
          <cell r="E843" t="str">
            <v>الثانية</v>
          </cell>
          <cell r="G843" t="str">
            <v>الثالثة حديث</v>
          </cell>
          <cell r="I843" t="str">
            <v>الثالثة</v>
          </cell>
          <cell r="J843" t="str">
            <v>مبرر</v>
          </cell>
          <cell r="K843" t="str">
            <v>الثالثة</v>
          </cell>
          <cell r="M843" t="str">
            <v>الثالثة</v>
          </cell>
          <cell r="O843" t="str">
            <v>الثالثة</v>
          </cell>
          <cell r="Q843" t="str">
            <v>الثالثة</v>
          </cell>
          <cell r="S843" t="str">
            <v>الثالثة</v>
          </cell>
          <cell r="U843" t="str">
            <v>الثالثة</v>
          </cell>
        </row>
        <row r="844">
          <cell r="A844">
            <v>806090</v>
          </cell>
          <cell r="B844" t="str">
            <v>محمد فراس الرفاعي</v>
          </cell>
          <cell r="C844" t="str">
            <v>الثالثة</v>
          </cell>
          <cell r="E844" t="str">
            <v>الثالثة</v>
          </cell>
          <cell r="G844" t="str">
            <v>الثالثة</v>
          </cell>
          <cell r="I844" t="str">
            <v>الثالثة</v>
          </cell>
          <cell r="J844" t="str">
            <v>مبرر</v>
          </cell>
          <cell r="K844" t="str">
            <v>الثالثة</v>
          </cell>
          <cell r="M844" t="str">
            <v>الثالثة</v>
          </cell>
          <cell r="O844" t="str">
            <v>الثالثة</v>
          </cell>
          <cell r="Q844" t="str">
            <v>الثالثة</v>
          </cell>
          <cell r="S844" t="str">
            <v>الثالثة</v>
          </cell>
          <cell r="U844" t="str">
            <v>الثالثة</v>
          </cell>
        </row>
        <row r="845">
          <cell r="A845">
            <v>806092</v>
          </cell>
          <cell r="B845" t="str">
            <v xml:space="preserve">محمد فرحات </v>
          </cell>
          <cell r="C845" t="str">
            <v>الأولى</v>
          </cell>
          <cell r="E845" t="str">
            <v>الأولى</v>
          </cell>
          <cell r="G845" t="str">
            <v>الأولى</v>
          </cell>
          <cell r="I845" t="str">
            <v>الأولى</v>
          </cell>
          <cell r="J845" t="str">
            <v>مبرر</v>
          </cell>
          <cell r="K845" t="str">
            <v>الأولى</v>
          </cell>
          <cell r="M845" t="str">
            <v>الأولى</v>
          </cell>
          <cell r="O845" t="str">
            <v>الأولى</v>
          </cell>
          <cell r="Q845" t="str">
            <v>الأولى</v>
          </cell>
          <cell r="S845" t="str">
            <v>الأولى</v>
          </cell>
          <cell r="U845" t="str">
            <v>الأولى</v>
          </cell>
        </row>
        <row r="846">
          <cell r="A846">
            <v>806094</v>
          </cell>
          <cell r="B846" t="str">
            <v xml:space="preserve">محمد فهد سليم </v>
          </cell>
          <cell r="C846" t="str">
            <v>الثالثة</v>
          </cell>
          <cell r="E846" t="str">
            <v>الثالثة</v>
          </cell>
          <cell r="G846" t="str">
            <v>الرابعة حديث</v>
          </cell>
          <cell r="I846" t="str">
            <v>الرابعة</v>
          </cell>
          <cell r="J846" t="str">
            <v>مبرر</v>
          </cell>
          <cell r="K846" t="str">
            <v>الرابعة</v>
          </cell>
          <cell r="M846" t="str">
            <v>الرابعة</v>
          </cell>
          <cell r="O846" t="str">
            <v>الرابعة</v>
          </cell>
          <cell r="Q846" t="str">
            <v>الرابعة</v>
          </cell>
          <cell r="S846" t="str">
            <v>الرابعة</v>
          </cell>
          <cell r="T846">
            <v>595</v>
          </cell>
          <cell r="U846" t="str">
            <v>الرابعة</v>
          </cell>
        </row>
        <row r="847">
          <cell r="A847">
            <v>806102</v>
          </cell>
          <cell r="B847" t="str">
            <v>محمد كنان البجاج</v>
          </cell>
          <cell r="C847" t="str">
            <v>الثانية</v>
          </cell>
          <cell r="E847" t="str">
            <v>الثانية</v>
          </cell>
          <cell r="G847" t="str">
            <v>الثانية</v>
          </cell>
          <cell r="I847" t="str">
            <v>الثانية</v>
          </cell>
          <cell r="J847">
            <v>1468</v>
          </cell>
          <cell r="K847" t="str">
            <v>الثانية</v>
          </cell>
          <cell r="M847" t="str">
            <v>الثانية</v>
          </cell>
          <cell r="O847" t="str">
            <v>الثانية</v>
          </cell>
          <cell r="Q847" t="str">
            <v>الثانية</v>
          </cell>
          <cell r="S847" t="str">
            <v>الثانية</v>
          </cell>
          <cell r="U847" t="str">
            <v>الثانية</v>
          </cell>
        </row>
        <row r="848">
          <cell r="A848">
            <v>806104</v>
          </cell>
          <cell r="B848" t="str">
            <v>محمد ماجد الشايب</v>
          </cell>
          <cell r="C848" t="str">
            <v>الأولى</v>
          </cell>
          <cell r="E848" t="str">
            <v>الأولى</v>
          </cell>
          <cell r="G848" t="str">
            <v>الأولى</v>
          </cell>
          <cell r="I848" t="str">
            <v>الأولى</v>
          </cell>
          <cell r="J848" t="str">
            <v>مبرر</v>
          </cell>
          <cell r="K848" t="str">
            <v>الأولى</v>
          </cell>
          <cell r="M848" t="str">
            <v>الأولى</v>
          </cell>
          <cell r="O848" t="str">
            <v>الأولى</v>
          </cell>
          <cell r="Q848" t="str">
            <v>الأولى</v>
          </cell>
          <cell r="S848" t="str">
            <v>الأولى</v>
          </cell>
          <cell r="U848" t="str">
            <v>الأولى</v>
          </cell>
        </row>
        <row r="849">
          <cell r="A849">
            <v>806112</v>
          </cell>
          <cell r="B849" t="str">
            <v>محمد مروان طرحها</v>
          </cell>
          <cell r="C849" t="str">
            <v>الثالثة</v>
          </cell>
          <cell r="E849" t="str">
            <v>الثالثة</v>
          </cell>
          <cell r="G849" t="str">
            <v>الثالثة</v>
          </cell>
          <cell r="I849" t="str">
            <v>الثالثة</v>
          </cell>
          <cell r="K849" t="str">
            <v>الرابعة حديث</v>
          </cell>
          <cell r="L849">
            <v>887</v>
          </cell>
          <cell r="M849" t="str">
            <v>الرابعة</v>
          </cell>
          <cell r="O849" t="str">
            <v>الرابعة</v>
          </cell>
          <cell r="P849">
            <v>586</v>
          </cell>
          <cell r="Q849" t="str">
            <v>الرابعة</v>
          </cell>
          <cell r="R849">
            <v>4006</v>
          </cell>
          <cell r="S849" t="str">
            <v>الرابعة</v>
          </cell>
          <cell r="U849" t="str">
            <v>الرابعة</v>
          </cell>
        </row>
        <row r="850">
          <cell r="A850">
            <v>806114</v>
          </cell>
          <cell r="B850" t="str">
            <v>محمد معاذ الحلبي</v>
          </cell>
          <cell r="C850" t="str">
            <v>الثالثة حديث</v>
          </cell>
          <cell r="E850" t="str">
            <v>الثالثة</v>
          </cell>
          <cell r="G850" t="str">
            <v>الثالثة</v>
          </cell>
          <cell r="I850" t="str">
            <v>الثالثة</v>
          </cell>
          <cell r="J850">
            <v>1557</v>
          </cell>
          <cell r="K850" t="str">
            <v>الثالثة</v>
          </cell>
          <cell r="L850" t="str">
            <v>حرمان دورتين امتحانيتين اعباراً من ف1 20/21</v>
          </cell>
          <cell r="M850" t="str">
            <v>الثالثة</v>
          </cell>
          <cell r="O850" t="str">
            <v>الثالثة</v>
          </cell>
          <cell r="Q850" t="str">
            <v>الثالثة</v>
          </cell>
          <cell r="S850" t="str">
            <v>الثالثة</v>
          </cell>
          <cell r="U850" t="str">
            <v>الثالثة</v>
          </cell>
        </row>
        <row r="851">
          <cell r="A851">
            <v>806116</v>
          </cell>
          <cell r="B851" t="str">
            <v>محمد معروف</v>
          </cell>
          <cell r="C851" t="str">
            <v>الثانية</v>
          </cell>
          <cell r="E851" t="str">
            <v>الثانية</v>
          </cell>
          <cell r="G851" t="str">
            <v>الثانية</v>
          </cell>
          <cell r="I851" t="str">
            <v>الثانية</v>
          </cell>
          <cell r="K851" t="str">
            <v>الثالثة حديث</v>
          </cell>
          <cell r="M851" t="str">
            <v>الثالثة</v>
          </cell>
          <cell r="O851" t="str">
            <v>الثالثة</v>
          </cell>
          <cell r="Q851" t="str">
            <v>الثالثة</v>
          </cell>
          <cell r="S851" t="str">
            <v>الرابعة حديث</v>
          </cell>
          <cell r="U851" t="str">
            <v>الرابعة</v>
          </cell>
        </row>
        <row r="852">
          <cell r="A852">
            <v>806120</v>
          </cell>
          <cell r="B852" t="str">
            <v xml:space="preserve">محمد مؤمن بقاعي </v>
          </cell>
          <cell r="C852" t="str">
            <v>الثانية حديث</v>
          </cell>
          <cell r="E852" t="str">
            <v>الثانية</v>
          </cell>
          <cell r="G852" t="str">
            <v>الثانية</v>
          </cell>
          <cell r="I852" t="str">
            <v>الثالثة حديث</v>
          </cell>
          <cell r="K852" t="str">
            <v>الثالثة</v>
          </cell>
          <cell r="M852" t="str">
            <v>الثالثة</v>
          </cell>
          <cell r="N852" t="str">
            <v>حرمان دورتين امتحانيتين من ف2 20-21</v>
          </cell>
          <cell r="O852" t="str">
            <v>الثالثة</v>
          </cell>
          <cell r="Q852" t="str">
            <v>الثالثة</v>
          </cell>
          <cell r="R852">
            <v>5009</v>
          </cell>
          <cell r="S852" t="str">
            <v>الثالثة</v>
          </cell>
          <cell r="T852">
            <v>394</v>
          </cell>
          <cell r="U852" t="str">
            <v>الثالثة</v>
          </cell>
        </row>
        <row r="853">
          <cell r="A853">
            <v>806126</v>
          </cell>
          <cell r="B853" t="str">
            <v>محمد نور شعبان</v>
          </cell>
          <cell r="C853" t="str">
            <v>الثانية</v>
          </cell>
          <cell r="E853" t="str">
            <v>الثانية</v>
          </cell>
          <cell r="G853" t="str">
            <v>الثانية</v>
          </cell>
          <cell r="I853" t="str">
            <v>الثانية</v>
          </cell>
          <cell r="J853" t="str">
            <v>مبرر</v>
          </cell>
          <cell r="K853" t="str">
            <v>الثانية</v>
          </cell>
          <cell r="M853" t="str">
            <v>الثانية</v>
          </cell>
          <cell r="O853" t="str">
            <v>الثانية</v>
          </cell>
          <cell r="Q853" t="str">
            <v>الثانية</v>
          </cell>
          <cell r="S853" t="str">
            <v>الثانية</v>
          </cell>
          <cell r="U853" t="str">
            <v>الثانية</v>
          </cell>
        </row>
        <row r="854">
          <cell r="A854">
            <v>806128</v>
          </cell>
          <cell r="B854" t="str">
            <v>محمد هاني رستم</v>
          </cell>
          <cell r="C854" t="str">
            <v>الثانية</v>
          </cell>
          <cell r="E854" t="str">
            <v>الثالثة حديث</v>
          </cell>
          <cell r="G854" t="str">
            <v>الثالثة</v>
          </cell>
          <cell r="I854" t="str">
            <v>الثالثة</v>
          </cell>
          <cell r="K854" t="str">
            <v>الرابعة حديث</v>
          </cell>
          <cell r="M854" t="str">
            <v>الرابعة</v>
          </cell>
          <cell r="O854" t="str">
            <v>الرابعة</v>
          </cell>
          <cell r="Q854" t="str">
            <v>الرابعة</v>
          </cell>
          <cell r="S854" t="str">
            <v>الرابعة</v>
          </cell>
          <cell r="U854" t="str">
            <v>الرابعة</v>
          </cell>
        </row>
        <row r="855">
          <cell r="A855">
            <v>806129</v>
          </cell>
          <cell r="B855" t="str">
            <v>محمد هشام طيفور</v>
          </cell>
          <cell r="C855" t="str">
            <v>الأولى</v>
          </cell>
          <cell r="E855" t="str">
            <v>الأولى</v>
          </cell>
          <cell r="G855" t="str">
            <v>الأولى</v>
          </cell>
          <cell r="I855" t="str">
            <v>الأولى</v>
          </cell>
          <cell r="J855" t="str">
            <v>مبرر</v>
          </cell>
          <cell r="K855" t="str">
            <v>الأولى</v>
          </cell>
          <cell r="M855" t="str">
            <v>الأولى</v>
          </cell>
          <cell r="O855" t="str">
            <v>الأولى</v>
          </cell>
          <cell r="Q855" t="str">
            <v>الأولى</v>
          </cell>
          <cell r="S855" t="str">
            <v>الأولى</v>
          </cell>
          <cell r="U855" t="str">
            <v>الأولى</v>
          </cell>
        </row>
        <row r="856">
          <cell r="A856">
            <v>806130</v>
          </cell>
          <cell r="B856" t="str">
            <v>محمد هلال الزيات</v>
          </cell>
          <cell r="C856" t="str">
            <v>الثانية</v>
          </cell>
          <cell r="E856" t="str">
            <v>الثانية</v>
          </cell>
          <cell r="G856" t="str">
            <v>الثالثة حديث</v>
          </cell>
          <cell r="I856" t="str">
            <v>الثالثة</v>
          </cell>
          <cell r="K856" t="str">
            <v>الثالثة</v>
          </cell>
          <cell r="M856" t="str">
            <v>الثالثة</v>
          </cell>
          <cell r="O856" t="str">
            <v>الثالثة</v>
          </cell>
          <cell r="P856">
            <v>6</v>
          </cell>
          <cell r="Q856" t="str">
            <v>الثالثة</v>
          </cell>
          <cell r="R856">
            <v>5090</v>
          </cell>
          <cell r="S856" t="str">
            <v>الثالثة</v>
          </cell>
          <cell r="U856" t="str">
            <v>الثالثة</v>
          </cell>
        </row>
        <row r="857">
          <cell r="A857">
            <v>806131</v>
          </cell>
          <cell r="B857" t="str">
            <v>محمد هناء كبب</v>
          </cell>
          <cell r="C857" t="str">
            <v>الأولى</v>
          </cell>
          <cell r="E857" t="str">
            <v>الأولى</v>
          </cell>
          <cell r="G857" t="str">
            <v>الأولى</v>
          </cell>
          <cell r="I857" t="str">
            <v>الأولى</v>
          </cell>
          <cell r="J857" t="str">
            <v>مبرر</v>
          </cell>
          <cell r="K857" t="str">
            <v>الأولى</v>
          </cell>
          <cell r="M857" t="str">
            <v>الأولى</v>
          </cell>
          <cell r="O857" t="str">
            <v>الأولى</v>
          </cell>
          <cell r="Q857" t="str">
            <v>الأولى</v>
          </cell>
          <cell r="S857" t="str">
            <v>الأولى</v>
          </cell>
          <cell r="U857" t="str">
            <v>الأولى</v>
          </cell>
        </row>
        <row r="858">
          <cell r="A858">
            <v>806135</v>
          </cell>
          <cell r="B858" t="str">
            <v>محمد وسيم الخطيب</v>
          </cell>
          <cell r="C858" t="str">
            <v>الثالثة</v>
          </cell>
          <cell r="E858" t="str">
            <v>الثالثة</v>
          </cell>
          <cell r="G858" t="str">
            <v>الرابعة حديث</v>
          </cell>
          <cell r="I858" t="str">
            <v>الرابعة</v>
          </cell>
          <cell r="K858" t="str">
            <v>الرابعة</v>
          </cell>
          <cell r="M858" t="str">
            <v>الرابعة</v>
          </cell>
          <cell r="O858" t="str">
            <v>الرابعة</v>
          </cell>
          <cell r="Q858" t="str">
            <v>الرابعة</v>
          </cell>
          <cell r="S858" t="str">
            <v>الرابعة</v>
          </cell>
          <cell r="U858" t="str">
            <v>الرابعة</v>
          </cell>
        </row>
        <row r="859">
          <cell r="A859">
            <v>806142</v>
          </cell>
          <cell r="B859" t="str">
            <v>محمد ياسين شرف</v>
          </cell>
          <cell r="C859" t="str">
            <v>الأولى</v>
          </cell>
          <cell r="E859" t="str">
            <v>الأولى</v>
          </cell>
          <cell r="G859" t="str">
            <v>الأولى</v>
          </cell>
          <cell r="I859" t="str">
            <v>الأولى</v>
          </cell>
          <cell r="J859">
            <v>1608</v>
          </cell>
          <cell r="K859" t="str">
            <v>الأولى</v>
          </cell>
          <cell r="M859" t="str">
            <v>الأولى</v>
          </cell>
          <cell r="O859" t="str">
            <v>الأولى</v>
          </cell>
          <cell r="Q859" t="str">
            <v>الأولى</v>
          </cell>
          <cell r="S859" t="str">
            <v>الأولى</v>
          </cell>
          <cell r="U859" t="str">
            <v>الأولى</v>
          </cell>
        </row>
        <row r="860">
          <cell r="A860">
            <v>806155</v>
          </cell>
          <cell r="B860" t="str">
            <v>محمود عبد الكريم</v>
          </cell>
          <cell r="C860" t="str">
            <v>الثالثة</v>
          </cell>
          <cell r="E860" t="str">
            <v>الرابعة حديث</v>
          </cell>
          <cell r="G860" t="str">
            <v>الرابعة</v>
          </cell>
          <cell r="I860" t="str">
            <v>الرابعة</v>
          </cell>
          <cell r="K860" t="str">
            <v>الرابعة</v>
          </cell>
          <cell r="M860" t="str">
            <v>الرابعة</v>
          </cell>
          <cell r="N860">
            <v>2349</v>
          </cell>
          <cell r="O860" t="str">
            <v>الرابعة</v>
          </cell>
          <cell r="P860">
            <v>205</v>
          </cell>
          <cell r="Q860" t="str">
            <v>الرابعة</v>
          </cell>
          <cell r="S860" t="str">
            <v>الرابعة</v>
          </cell>
          <cell r="U860" t="str">
            <v>الرابعة</v>
          </cell>
        </row>
        <row r="861">
          <cell r="A861">
            <v>806162</v>
          </cell>
          <cell r="B861" t="str">
            <v>مرام نجيب</v>
          </cell>
          <cell r="C861" t="str">
            <v>الثانية</v>
          </cell>
          <cell r="E861" t="str">
            <v>الثانية</v>
          </cell>
          <cell r="G861" t="str">
            <v>الثانية</v>
          </cell>
          <cell r="I861" t="str">
            <v>الثانية</v>
          </cell>
          <cell r="K861" t="str">
            <v>الثالثة حديث</v>
          </cell>
          <cell r="M861" t="str">
            <v>الثالثة</v>
          </cell>
          <cell r="N861" t="str">
            <v>حرمان ثلاث دورات امتحانية من ف2 20-21</v>
          </cell>
          <cell r="O861" t="str">
            <v>الثالثة</v>
          </cell>
          <cell r="Q861" t="str">
            <v>الثالثة</v>
          </cell>
          <cell r="S861" t="str">
            <v>الثالثة</v>
          </cell>
          <cell r="U861" t="str">
            <v>الثالثة</v>
          </cell>
        </row>
        <row r="862">
          <cell r="A862">
            <v>806163</v>
          </cell>
          <cell r="B862" t="str">
            <v>مرح العش</v>
          </cell>
          <cell r="C862" t="str">
            <v>الثانية</v>
          </cell>
          <cell r="E862" t="str">
            <v>الثانية</v>
          </cell>
          <cell r="G862" t="str">
            <v>الثانية</v>
          </cell>
          <cell r="I862" t="str">
            <v>الثانية</v>
          </cell>
          <cell r="K862" t="str">
            <v>الثالثة حديث</v>
          </cell>
          <cell r="M862" t="str">
            <v>الثالثة</v>
          </cell>
          <cell r="O862" t="str">
            <v>الثالثة</v>
          </cell>
          <cell r="Q862" t="str">
            <v>الرابعة حديث</v>
          </cell>
          <cell r="S862" t="str">
            <v>الرابعة</v>
          </cell>
          <cell r="U862" t="str">
            <v>الرابعة</v>
          </cell>
        </row>
        <row r="863">
          <cell r="A863">
            <v>806166</v>
          </cell>
          <cell r="B863" t="str">
            <v>مرح عواد</v>
          </cell>
          <cell r="C863" t="str">
            <v>الثانية</v>
          </cell>
          <cell r="E863" t="str">
            <v>الثانية</v>
          </cell>
          <cell r="G863" t="str">
            <v>الثانية</v>
          </cell>
          <cell r="I863" t="str">
            <v>الثانية</v>
          </cell>
          <cell r="J863" t="str">
            <v>مبرر</v>
          </cell>
          <cell r="K863" t="str">
            <v>الثانية</v>
          </cell>
          <cell r="M863" t="str">
            <v>الثانية</v>
          </cell>
          <cell r="O863" t="str">
            <v>الثانية</v>
          </cell>
          <cell r="Q863" t="str">
            <v>الثانية</v>
          </cell>
          <cell r="S863" t="str">
            <v>الثانية</v>
          </cell>
          <cell r="U863" t="str">
            <v>الثانية</v>
          </cell>
        </row>
        <row r="864">
          <cell r="A864">
            <v>806174</v>
          </cell>
          <cell r="B864" t="str">
            <v xml:space="preserve">مروه جزماتي </v>
          </cell>
          <cell r="C864" t="str">
            <v>الثانية</v>
          </cell>
          <cell r="E864" t="str">
            <v>الثانية</v>
          </cell>
          <cell r="G864" t="str">
            <v>الثانية</v>
          </cell>
          <cell r="I864" t="str">
            <v>الثانية</v>
          </cell>
          <cell r="K864" t="str">
            <v>الثانية</v>
          </cell>
          <cell r="M864" t="str">
            <v>الثانية</v>
          </cell>
          <cell r="O864" t="str">
            <v>الثانية</v>
          </cell>
          <cell r="Q864" t="str">
            <v>الثانية</v>
          </cell>
          <cell r="S864" t="str">
            <v>الثالثة حديث</v>
          </cell>
          <cell r="U864" t="str">
            <v>الثالثة</v>
          </cell>
        </row>
        <row r="865">
          <cell r="A865">
            <v>806176</v>
          </cell>
          <cell r="B865" t="str">
            <v>مروة زباد</v>
          </cell>
          <cell r="C865" t="str">
            <v>الثانية</v>
          </cell>
          <cell r="E865" t="str">
            <v>الثانية</v>
          </cell>
          <cell r="G865" t="str">
            <v>الثانية</v>
          </cell>
          <cell r="I865" t="str">
            <v>الثانية</v>
          </cell>
          <cell r="K865" t="str">
            <v>الثالثة حديث</v>
          </cell>
          <cell r="M865" t="str">
            <v>الثالثة</v>
          </cell>
          <cell r="O865" t="str">
            <v>الثالثة</v>
          </cell>
          <cell r="Q865" t="str">
            <v>الرابعة حديث</v>
          </cell>
          <cell r="S865" t="str">
            <v>الرابعة</v>
          </cell>
          <cell r="U865" t="str">
            <v>الرابعة</v>
          </cell>
        </row>
        <row r="866">
          <cell r="A866">
            <v>806180</v>
          </cell>
          <cell r="B866" t="str">
            <v>مريم باره</v>
          </cell>
          <cell r="C866" t="str">
            <v>الأولى</v>
          </cell>
          <cell r="E866" t="str">
            <v>الأولى</v>
          </cell>
          <cell r="I866" t="str">
            <v>الأولى</v>
          </cell>
          <cell r="J866" t="str">
            <v>مبرر</v>
          </cell>
          <cell r="K866" t="str">
            <v>الأولى</v>
          </cell>
          <cell r="M866" t="str">
            <v>الأولى</v>
          </cell>
          <cell r="O866" t="str">
            <v>الأولى</v>
          </cell>
          <cell r="Q866" t="str">
            <v>الأولى</v>
          </cell>
          <cell r="S866" t="str">
            <v>الأولى</v>
          </cell>
          <cell r="U866" t="str">
            <v>الأولى</v>
          </cell>
        </row>
        <row r="867">
          <cell r="A867">
            <v>806181</v>
          </cell>
          <cell r="B867" t="str">
            <v xml:space="preserve">مريم سكر </v>
          </cell>
          <cell r="C867" t="str">
            <v>الثانية</v>
          </cell>
          <cell r="E867" t="str">
            <v>الثانية</v>
          </cell>
          <cell r="G867" t="str">
            <v>الثالثة حديث</v>
          </cell>
          <cell r="I867" t="str">
            <v>الثالثة</v>
          </cell>
          <cell r="K867" t="str">
            <v>الثالثة</v>
          </cell>
          <cell r="M867" t="str">
            <v>الثالثة</v>
          </cell>
          <cell r="O867" t="str">
            <v>الثالثة</v>
          </cell>
          <cell r="Q867" t="str">
            <v>الثالثة</v>
          </cell>
          <cell r="R867">
            <v>5028</v>
          </cell>
          <cell r="S867" t="str">
            <v>الثالثة</v>
          </cell>
          <cell r="U867" t="str">
            <v>الثالثة</v>
          </cell>
        </row>
        <row r="868">
          <cell r="A868">
            <v>806186</v>
          </cell>
          <cell r="B868" t="str">
            <v>مصطفى شمدين</v>
          </cell>
          <cell r="C868" t="str">
            <v>الثانية</v>
          </cell>
          <cell r="E868" t="str">
            <v>الثانية</v>
          </cell>
          <cell r="G868" t="str">
            <v>الثانية</v>
          </cell>
          <cell r="I868" t="str">
            <v>الثانية</v>
          </cell>
          <cell r="J868" t="str">
            <v>مبرر</v>
          </cell>
          <cell r="K868" t="str">
            <v>الثانية</v>
          </cell>
          <cell r="M868" t="str">
            <v>الثانية</v>
          </cell>
          <cell r="O868" t="str">
            <v>الثانية</v>
          </cell>
          <cell r="Q868" t="str">
            <v>الثانية</v>
          </cell>
          <cell r="S868" t="str">
            <v>الثانية</v>
          </cell>
          <cell r="U868" t="str">
            <v>الثانية</v>
          </cell>
        </row>
        <row r="869">
          <cell r="A869">
            <v>806190</v>
          </cell>
          <cell r="B869" t="str">
            <v>مصطفى مروه</v>
          </cell>
          <cell r="C869" t="str">
            <v>الثالثة حديث</v>
          </cell>
          <cell r="E869" t="str">
            <v>الثالثة</v>
          </cell>
          <cell r="G869" t="str">
            <v>الثالثة</v>
          </cell>
          <cell r="I869" t="str">
            <v>الثالثة</v>
          </cell>
          <cell r="K869" t="str">
            <v>الرابعة حديث</v>
          </cell>
          <cell r="M869" t="str">
            <v>الرابعة</v>
          </cell>
          <cell r="O869" t="str">
            <v>الرابعة</v>
          </cell>
          <cell r="Q869" t="str">
            <v>الرابعة</v>
          </cell>
          <cell r="S869" t="str">
            <v>الرابعة</v>
          </cell>
          <cell r="U869" t="str">
            <v>الرابعة</v>
          </cell>
        </row>
        <row r="870">
          <cell r="A870">
            <v>806194</v>
          </cell>
          <cell r="B870" t="str">
            <v>معاذ ابو ضاهر</v>
          </cell>
          <cell r="C870" t="str">
            <v>الثالثة حديث</v>
          </cell>
          <cell r="E870" t="str">
            <v>الثالثة</v>
          </cell>
          <cell r="G870" t="str">
            <v>الثالثة</v>
          </cell>
          <cell r="I870" t="str">
            <v>الثالثة</v>
          </cell>
          <cell r="K870" t="str">
            <v>الثالثة</v>
          </cell>
          <cell r="M870" t="str">
            <v>الثالثة</v>
          </cell>
          <cell r="O870" t="str">
            <v>الثالثة</v>
          </cell>
          <cell r="Q870" t="str">
            <v>الثالثة</v>
          </cell>
          <cell r="S870" t="str">
            <v>الثالثة</v>
          </cell>
          <cell r="U870" t="str">
            <v>الرابعة حديث</v>
          </cell>
        </row>
        <row r="871">
          <cell r="A871">
            <v>806197</v>
          </cell>
          <cell r="B871" t="str">
            <v>معاذ الموازيني</v>
          </cell>
          <cell r="C871" t="str">
            <v>الثانية</v>
          </cell>
          <cell r="E871" t="str">
            <v>الثانية</v>
          </cell>
          <cell r="G871" t="str">
            <v>الثانية</v>
          </cell>
          <cell r="I871" t="str">
            <v>الثالثة حديث</v>
          </cell>
          <cell r="K871" t="str">
            <v>الثالثة</v>
          </cell>
          <cell r="M871" t="str">
            <v>الثالثة</v>
          </cell>
          <cell r="O871" t="str">
            <v>الثالثة</v>
          </cell>
          <cell r="Q871" t="str">
            <v>الثالثة</v>
          </cell>
          <cell r="S871" t="str">
            <v>الثالثة</v>
          </cell>
          <cell r="U871" t="str">
            <v>الثالثة</v>
          </cell>
        </row>
        <row r="872">
          <cell r="A872">
            <v>806199</v>
          </cell>
          <cell r="B872" t="str">
            <v>معاذ شمس الدين الصغير</v>
          </cell>
          <cell r="C872" t="str">
            <v>الثانية</v>
          </cell>
          <cell r="E872" t="str">
            <v>الثانية</v>
          </cell>
          <cell r="G872" t="str">
            <v>الثانية</v>
          </cell>
          <cell r="I872" t="str">
            <v>الثانية</v>
          </cell>
          <cell r="J872" t="str">
            <v>مبرر</v>
          </cell>
          <cell r="K872" t="str">
            <v>الثانية</v>
          </cell>
          <cell r="M872" t="str">
            <v>الثانية</v>
          </cell>
          <cell r="O872" t="str">
            <v>الثانية</v>
          </cell>
          <cell r="Q872" t="str">
            <v>الثانية</v>
          </cell>
          <cell r="S872" t="str">
            <v>الثانية</v>
          </cell>
          <cell r="U872" t="str">
            <v>الثانية</v>
          </cell>
        </row>
        <row r="873">
          <cell r="A873">
            <v>806206</v>
          </cell>
          <cell r="B873" t="str">
            <v>ملهم جمعة</v>
          </cell>
          <cell r="C873" t="str">
            <v>الأولى</v>
          </cell>
          <cell r="E873" t="str">
            <v>الأولى</v>
          </cell>
          <cell r="G873" t="str">
            <v>الأولى</v>
          </cell>
          <cell r="I873" t="str">
            <v>الأولى</v>
          </cell>
          <cell r="J873" t="str">
            <v>مبرر</v>
          </cell>
          <cell r="K873" t="str">
            <v>الأولى</v>
          </cell>
          <cell r="M873" t="str">
            <v>الأولى</v>
          </cell>
          <cell r="O873" t="str">
            <v>الأولى</v>
          </cell>
          <cell r="Q873" t="str">
            <v>الأولى</v>
          </cell>
          <cell r="S873" t="str">
            <v>الأولى</v>
          </cell>
          <cell r="U873" t="str">
            <v>الأولى</v>
          </cell>
        </row>
        <row r="874">
          <cell r="A874">
            <v>806207</v>
          </cell>
          <cell r="B874" t="str">
            <v>منار انس</v>
          </cell>
          <cell r="C874" t="str">
            <v>الثانية</v>
          </cell>
          <cell r="E874" t="str">
            <v>الثانية</v>
          </cell>
          <cell r="G874" t="str">
            <v>الثالثة حديث</v>
          </cell>
          <cell r="I874" t="str">
            <v>الثالثة</v>
          </cell>
          <cell r="K874" t="str">
            <v>الثالثة</v>
          </cell>
          <cell r="M874" t="str">
            <v>الثالثة</v>
          </cell>
          <cell r="O874" t="str">
            <v>الرابعة حديث</v>
          </cell>
          <cell r="Q874" t="str">
            <v>الرابعة</v>
          </cell>
          <cell r="S874" t="str">
            <v>الرابعة</v>
          </cell>
          <cell r="U874" t="str">
            <v>الرابعة</v>
          </cell>
        </row>
        <row r="875">
          <cell r="A875">
            <v>806209</v>
          </cell>
          <cell r="B875" t="str">
            <v>مناف غانم</v>
          </cell>
          <cell r="C875" t="str">
            <v>الثانية</v>
          </cell>
          <cell r="E875" t="str">
            <v>الثانية</v>
          </cell>
          <cell r="F875">
            <v>1638</v>
          </cell>
          <cell r="G875" t="str">
            <v>الثانية</v>
          </cell>
          <cell r="I875" t="str">
            <v>الثانية</v>
          </cell>
          <cell r="J875" t="str">
            <v>مبرر</v>
          </cell>
          <cell r="K875" t="str">
            <v>الثانية</v>
          </cell>
          <cell r="M875" t="str">
            <v>الثانية</v>
          </cell>
          <cell r="O875" t="str">
            <v>الثانية</v>
          </cell>
          <cell r="Q875" t="str">
            <v>الثانية</v>
          </cell>
          <cell r="R875">
            <v>6154</v>
          </cell>
          <cell r="S875" t="str">
            <v>الثانية</v>
          </cell>
          <cell r="U875" t="str">
            <v>الثانية</v>
          </cell>
        </row>
        <row r="876">
          <cell r="A876">
            <v>806212</v>
          </cell>
          <cell r="B876" t="str">
            <v>منتصر العسل</v>
          </cell>
          <cell r="C876" t="str">
            <v>الثانية حديث</v>
          </cell>
          <cell r="E876" t="str">
            <v>الثانية</v>
          </cell>
          <cell r="G876" t="str">
            <v>الثانية</v>
          </cell>
          <cell r="I876" t="str">
            <v>الثانية</v>
          </cell>
          <cell r="K876" t="str">
            <v>الثالثة حديث</v>
          </cell>
          <cell r="M876" t="str">
            <v>الثالثة</v>
          </cell>
          <cell r="O876" t="str">
            <v>الثالثة</v>
          </cell>
          <cell r="Q876" t="str">
            <v>الثالثة</v>
          </cell>
          <cell r="S876" t="str">
            <v>الثالثة</v>
          </cell>
          <cell r="U876" t="str">
            <v>الثالثة</v>
          </cell>
        </row>
        <row r="877">
          <cell r="A877">
            <v>806217</v>
          </cell>
          <cell r="B877" t="str">
            <v>منى أبو آذان</v>
          </cell>
          <cell r="C877" t="str">
            <v>الثانية</v>
          </cell>
          <cell r="E877" t="str">
            <v>الثانية</v>
          </cell>
          <cell r="G877" t="str">
            <v>الثانية</v>
          </cell>
          <cell r="H877">
            <v>810</v>
          </cell>
          <cell r="I877" t="str">
            <v>الثانية</v>
          </cell>
          <cell r="K877" t="str">
            <v>الثالثة حديث</v>
          </cell>
          <cell r="M877" t="str">
            <v>الثالثة</v>
          </cell>
          <cell r="O877" t="str">
            <v>الثالثة</v>
          </cell>
          <cell r="Q877" t="str">
            <v>الثالثة</v>
          </cell>
          <cell r="S877" t="str">
            <v>الثالثة</v>
          </cell>
          <cell r="U877" t="str">
            <v>الثالثة</v>
          </cell>
        </row>
        <row r="878">
          <cell r="A878">
            <v>806218</v>
          </cell>
          <cell r="B878" t="str">
            <v>منى مدور</v>
          </cell>
          <cell r="C878" t="str">
            <v>الثانية</v>
          </cell>
          <cell r="E878" t="str">
            <v>الثانية</v>
          </cell>
          <cell r="G878" t="str">
            <v>الثالثة حديث</v>
          </cell>
          <cell r="I878" t="str">
            <v>الثالثة</v>
          </cell>
          <cell r="J878" t="str">
            <v>مبرر</v>
          </cell>
          <cell r="K878" t="str">
            <v>الثالثة</v>
          </cell>
          <cell r="M878" t="str">
            <v>الثالثة</v>
          </cell>
          <cell r="O878" t="str">
            <v>الثالثة</v>
          </cell>
          <cell r="Q878" t="str">
            <v>الثالثة</v>
          </cell>
          <cell r="S878" t="str">
            <v>الثالثة</v>
          </cell>
          <cell r="U878" t="str">
            <v>الثالثة</v>
          </cell>
        </row>
        <row r="879">
          <cell r="A879">
            <v>806219</v>
          </cell>
          <cell r="B879" t="str">
            <v>منى هاشم</v>
          </cell>
          <cell r="C879" t="str">
            <v>الثانية</v>
          </cell>
          <cell r="E879" t="str">
            <v>الثانية</v>
          </cell>
          <cell r="F879">
            <v>1548</v>
          </cell>
          <cell r="G879" t="str">
            <v>الثانية</v>
          </cell>
          <cell r="I879" t="str">
            <v>الثانية</v>
          </cell>
          <cell r="J879" t="str">
            <v>مبرر</v>
          </cell>
          <cell r="K879" t="str">
            <v>الثانية</v>
          </cell>
          <cell r="M879" t="str">
            <v>الثانية</v>
          </cell>
          <cell r="O879" t="str">
            <v>الثانية</v>
          </cell>
          <cell r="Q879" t="str">
            <v>الثانية</v>
          </cell>
          <cell r="S879" t="str">
            <v>الثانية</v>
          </cell>
          <cell r="U879" t="str">
            <v>الثانية</v>
          </cell>
        </row>
        <row r="880">
          <cell r="A880">
            <v>806224</v>
          </cell>
          <cell r="B880" t="str">
            <v>مها بركات</v>
          </cell>
          <cell r="C880" t="str">
            <v>الأولى</v>
          </cell>
          <cell r="E880" t="str">
            <v>الأولى</v>
          </cell>
          <cell r="G880" t="str">
            <v>الثانية حديث</v>
          </cell>
          <cell r="I880" t="str">
            <v>الثانية</v>
          </cell>
          <cell r="J880" t="str">
            <v>مبرر</v>
          </cell>
          <cell r="K880" t="str">
            <v>الثانية</v>
          </cell>
          <cell r="M880" t="str">
            <v>الثانية</v>
          </cell>
          <cell r="O880" t="str">
            <v>الثانية</v>
          </cell>
          <cell r="Q880" t="str">
            <v>الثانية</v>
          </cell>
          <cell r="S880" t="str">
            <v>الثانية</v>
          </cell>
          <cell r="U880" t="str">
            <v>الثانية</v>
          </cell>
        </row>
        <row r="881">
          <cell r="A881">
            <v>806225</v>
          </cell>
          <cell r="B881" t="str">
            <v>مها عبد الرسول</v>
          </cell>
          <cell r="C881" t="str">
            <v>الثانية</v>
          </cell>
          <cell r="E881" t="str">
            <v>الثانية</v>
          </cell>
          <cell r="G881" t="str">
            <v>الثانية</v>
          </cell>
          <cell r="I881" t="str">
            <v>الثانية</v>
          </cell>
          <cell r="K881" t="str">
            <v>الثالثة حديث</v>
          </cell>
          <cell r="M881" t="str">
            <v>الثالثة</v>
          </cell>
          <cell r="N881" t="str">
            <v>حرمان دورتين امتحانيتين من ف2 20-21</v>
          </cell>
          <cell r="O881" t="str">
            <v>الثالثة</v>
          </cell>
          <cell r="Q881" t="str">
            <v>الثالثة</v>
          </cell>
          <cell r="S881" t="str">
            <v>الثالثة</v>
          </cell>
          <cell r="U881" t="str">
            <v>الثالثة</v>
          </cell>
        </row>
        <row r="882">
          <cell r="A882">
            <v>806226</v>
          </cell>
          <cell r="B882" t="str">
            <v>مها نجار</v>
          </cell>
          <cell r="C882" t="str">
            <v>الثالثة</v>
          </cell>
          <cell r="E882" t="str">
            <v>الثالثة</v>
          </cell>
          <cell r="G882" t="str">
            <v>الثالثة</v>
          </cell>
          <cell r="H882">
            <v>644</v>
          </cell>
          <cell r="I882" t="str">
            <v>الثالثة</v>
          </cell>
          <cell r="J882" t="str">
            <v>مبرر</v>
          </cell>
          <cell r="K882" t="str">
            <v>الثالثة</v>
          </cell>
          <cell r="M882" t="str">
            <v>الثالثة</v>
          </cell>
          <cell r="O882" t="str">
            <v>الثالثة</v>
          </cell>
          <cell r="Q882" t="str">
            <v>الثالثة</v>
          </cell>
          <cell r="R882">
            <v>4091</v>
          </cell>
          <cell r="S882" t="str">
            <v>الثالثة</v>
          </cell>
          <cell r="U882" t="str">
            <v>الرابعة حديث</v>
          </cell>
        </row>
        <row r="883">
          <cell r="A883">
            <v>806229</v>
          </cell>
          <cell r="B883" t="str">
            <v>مهند الدالاتي</v>
          </cell>
          <cell r="C883" t="str">
            <v>الثالثة</v>
          </cell>
          <cell r="E883" t="str">
            <v>الثالثة</v>
          </cell>
          <cell r="G883" t="str">
            <v>الثالثة</v>
          </cell>
          <cell r="I883" t="str">
            <v>الرابعة حديث</v>
          </cell>
          <cell r="K883" t="str">
            <v>الرابعة</v>
          </cell>
          <cell r="L883">
            <v>1228</v>
          </cell>
          <cell r="M883" t="str">
            <v>الرابعة</v>
          </cell>
          <cell r="O883" t="str">
            <v>الرابعة</v>
          </cell>
          <cell r="Q883" t="str">
            <v>الرابعة</v>
          </cell>
          <cell r="S883" t="str">
            <v>الرابعة</v>
          </cell>
          <cell r="U883" t="str">
            <v>الرابعة</v>
          </cell>
        </row>
        <row r="884">
          <cell r="A884">
            <v>806235</v>
          </cell>
          <cell r="B884" t="str">
            <v>مهند شرشار</v>
          </cell>
          <cell r="C884" t="str">
            <v>الثانية</v>
          </cell>
          <cell r="E884" t="str">
            <v>الثانية</v>
          </cell>
          <cell r="G884" t="str">
            <v>الثالثة حديث</v>
          </cell>
          <cell r="I884" t="str">
            <v>الثالثة</v>
          </cell>
          <cell r="K884" t="str">
            <v>الثالثة</v>
          </cell>
          <cell r="M884" t="str">
            <v>الثالثة</v>
          </cell>
          <cell r="O884" t="str">
            <v>الرابعة حديث</v>
          </cell>
          <cell r="Q884" t="str">
            <v>الرابعة</v>
          </cell>
          <cell r="S884" t="str">
            <v>الرابعة</v>
          </cell>
          <cell r="U884" t="str">
            <v>الرابعة</v>
          </cell>
        </row>
        <row r="885">
          <cell r="A885">
            <v>806236</v>
          </cell>
          <cell r="B885" t="str">
            <v>موسى احدب</v>
          </cell>
          <cell r="C885" t="str">
            <v>الثانية</v>
          </cell>
          <cell r="E885" t="str">
            <v>الثانية</v>
          </cell>
          <cell r="G885" t="str">
            <v>الثالثة حديث</v>
          </cell>
          <cell r="I885" t="str">
            <v>الثالثة</v>
          </cell>
          <cell r="K885" t="str">
            <v>الثالثة</v>
          </cell>
          <cell r="M885" t="str">
            <v>الرابعة حديث</v>
          </cell>
          <cell r="O885" t="str">
            <v>الرابعة</v>
          </cell>
          <cell r="Q885" t="str">
            <v>الرابعة</v>
          </cell>
          <cell r="S885" t="str">
            <v>الرابعة</v>
          </cell>
          <cell r="U885" t="str">
            <v>الرابعة</v>
          </cell>
        </row>
        <row r="886">
          <cell r="A886">
            <v>806237</v>
          </cell>
          <cell r="B886" t="str">
            <v>مؤمن المؤذن</v>
          </cell>
          <cell r="C886" t="str">
            <v>الثالثة</v>
          </cell>
          <cell r="E886" t="str">
            <v>الرابعة حديث</v>
          </cell>
          <cell r="G886" t="str">
            <v>الرابعة</v>
          </cell>
          <cell r="H886">
            <v>154</v>
          </cell>
          <cell r="I886" t="str">
            <v>الرابعة</v>
          </cell>
          <cell r="J886" t="str">
            <v>مبرر</v>
          </cell>
          <cell r="K886" t="str">
            <v>الرابعة</v>
          </cell>
          <cell r="M886" t="str">
            <v>الرابعة</v>
          </cell>
          <cell r="N886">
            <v>2489</v>
          </cell>
          <cell r="O886" t="str">
            <v>الرابعة</v>
          </cell>
          <cell r="Q886" t="str">
            <v>الرابعة</v>
          </cell>
          <cell r="S886" t="str">
            <v>الرابعة</v>
          </cell>
          <cell r="U886" t="str">
            <v>الرابعة</v>
          </cell>
        </row>
        <row r="887">
          <cell r="A887">
            <v>806238</v>
          </cell>
          <cell r="B887" t="str">
            <v xml:space="preserve">مؤمنات حمدوني </v>
          </cell>
          <cell r="C887" t="str">
            <v>الأولى</v>
          </cell>
          <cell r="E887" t="str">
            <v>الأولى</v>
          </cell>
          <cell r="G887" t="str">
            <v>الأولى</v>
          </cell>
          <cell r="I887" t="str">
            <v>الأولى</v>
          </cell>
          <cell r="K887" t="str">
            <v>الأولى</v>
          </cell>
          <cell r="M887" t="str">
            <v>الأولى</v>
          </cell>
          <cell r="O887" t="str">
            <v>الثانية حديث</v>
          </cell>
          <cell r="Q887" t="str">
            <v>الثانية</v>
          </cell>
          <cell r="S887" t="str">
            <v>الثانية</v>
          </cell>
          <cell r="U887" t="str">
            <v>الثانية</v>
          </cell>
        </row>
        <row r="888">
          <cell r="A888">
            <v>806241</v>
          </cell>
          <cell r="B888" t="str">
            <v>مؤيد السليمان</v>
          </cell>
          <cell r="C888" t="str">
            <v>الأولى</v>
          </cell>
          <cell r="E888" t="str">
            <v>الأولى</v>
          </cell>
          <cell r="G888" t="str">
            <v>الأولى</v>
          </cell>
          <cell r="I888" t="str">
            <v>الأولى</v>
          </cell>
          <cell r="J888" t="str">
            <v>مبرر</v>
          </cell>
          <cell r="K888" t="str">
            <v>الأولى</v>
          </cell>
          <cell r="M888" t="str">
            <v>الأولى</v>
          </cell>
          <cell r="O888" t="str">
            <v>الأولى</v>
          </cell>
          <cell r="Q888" t="str">
            <v>الأولى</v>
          </cell>
          <cell r="S888" t="str">
            <v>الأولى</v>
          </cell>
          <cell r="U888" t="str">
            <v>الأولى</v>
          </cell>
        </row>
        <row r="889">
          <cell r="A889">
            <v>806242</v>
          </cell>
          <cell r="B889" t="str">
            <v xml:space="preserve">مؤيد الشبلي </v>
          </cell>
          <cell r="C889" t="str">
            <v>الأولى</v>
          </cell>
          <cell r="E889" t="str">
            <v>الأولى</v>
          </cell>
          <cell r="G889" t="str">
            <v>الأولى</v>
          </cell>
          <cell r="I889" t="str">
            <v>الأولى</v>
          </cell>
          <cell r="J889" t="str">
            <v>مبرر</v>
          </cell>
          <cell r="K889" t="str">
            <v>الأولى</v>
          </cell>
          <cell r="M889" t="str">
            <v>الأولى</v>
          </cell>
          <cell r="O889" t="str">
            <v>الأولى</v>
          </cell>
          <cell r="Q889" t="str">
            <v>الأولى</v>
          </cell>
          <cell r="S889" t="str">
            <v>الأولى</v>
          </cell>
          <cell r="U889" t="str">
            <v>الأولى</v>
          </cell>
        </row>
        <row r="890">
          <cell r="A890">
            <v>806244</v>
          </cell>
          <cell r="B890" t="str">
            <v xml:space="preserve">مؤيد حجير </v>
          </cell>
          <cell r="C890" t="str">
            <v>الثالثة</v>
          </cell>
          <cell r="E890" t="str">
            <v>الثالثة</v>
          </cell>
          <cell r="G890" t="str">
            <v>الثالثة</v>
          </cell>
          <cell r="I890" t="str">
            <v>الثالثة</v>
          </cell>
          <cell r="J890" t="str">
            <v>مبرر</v>
          </cell>
          <cell r="K890" t="str">
            <v>الثالثة</v>
          </cell>
          <cell r="M890" t="str">
            <v>الثالثة</v>
          </cell>
          <cell r="O890" t="str">
            <v>الثالثة</v>
          </cell>
          <cell r="Q890" t="str">
            <v>الثالثة</v>
          </cell>
          <cell r="S890" t="str">
            <v>الثالثة</v>
          </cell>
          <cell r="U890" t="str">
            <v>الثالثة</v>
          </cell>
        </row>
        <row r="891">
          <cell r="A891">
            <v>806245</v>
          </cell>
          <cell r="B891" t="str">
            <v>مؤيد مسلماني</v>
          </cell>
          <cell r="C891" t="str">
            <v>الثالثة</v>
          </cell>
          <cell r="E891" t="str">
            <v>الرابعة حديث</v>
          </cell>
          <cell r="G891" t="str">
            <v>الرابعة</v>
          </cell>
          <cell r="I891" t="str">
            <v>الرابعة</v>
          </cell>
          <cell r="K891" t="str">
            <v>الرابعة</v>
          </cell>
          <cell r="M891" t="str">
            <v>الرابعة</v>
          </cell>
          <cell r="O891" t="str">
            <v>الرابعة</v>
          </cell>
          <cell r="Q891" t="str">
            <v>الرابعة</v>
          </cell>
          <cell r="R891">
            <v>2096</v>
          </cell>
          <cell r="S891" t="str">
            <v>الرابعة</v>
          </cell>
          <cell r="U891" t="str">
            <v>الرابعة</v>
          </cell>
        </row>
        <row r="892">
          <cell r="A892">
            <v>806246</v>
          </cell>
          <cell r="B892" t="str">
            <v>مؤيد هاشم</v>
          </cell>
          <cell r="C892" t="str">
            <v>الرابعة حديث</v>
          </cell>
          <cell r="E892" t="str">
            <v>الرابعة</v>
          </cell>
          <cell r="G892" t="str">
            <v>الرابعة</v>
          </cell>
          <cell r="I892" t="str">
            <v>الرابعة</v>
          </cell>
          <cell r="K892" t="str">
            <v>الرابعة</v>
          </cell>
          <cell r="M892" t="str">
            <v>الرابعة</v>
          </cell>
          <cell r="N892">
            <v>2485</v>
          </cell>
          <cell r="O892" t="str">
            <v>الرابعة</v>
          </cell>
          <cell r="P892">
            <v>546</v>
          </cell>
          <cell r="Q892" t="str">
            <v>الرابعة</v>
          </cell>
          <cell r="S892" t="str">
            <v>الرابعة</v>
          </cell>
          <cell r="U892" t="str">
            <v>الرابعة</v>
          </cell>
        </row>
        <row r="893">
          <cell r="A893">
            <v>806249</v>
          </cell>
          <cell r="B893" t="str">
            <v>مياس حبي</v>
          </cell>
          <cell r="C893" t="str">
            <v>الثانية</v>
          </cell>
          <cell r="E893" t="str">
            <v>الثانية</v>
          </cell>
          <cell r="G893" t="str">
            <v>الثانية</v>
          </cell>
          <cell r="I893" t="str">
            <v>الثانية</v>
          </cell>
          <cell r="K893" t="str">
            <v>الثانية</v>
          </cell>
          <cell r="M893" t="str">
            <v>الثالثة حديث</v>
          </cell>
          <cell r="O893" t="str">
            <v>الثالثة</v>
          </cell>
          <cell r="Q893" t="str">
            <v>الثالثة</v>
          </cell>
          <cell r="S893" t="str">
            <v>الثالثة</v>
          </cell>
          <cell r="U893" t="str">
            <v>الثالثة</v>
          </cell>
        </row>
        <row r="894">
          <cell r="A894">
            <v>806250</v>
          </cell>
          <cell r="B894" t="str">
            <v>ميديا حسين</v>
          </cell>
          <cell r="C894" t="str">
            <v>الثالثة حديث</v>
          </cell>
          <cell r="E894" t="str">
            <v>الثالثة</v>
          </cell>
          <cell r="G894" t="str">
            <v>الثالثة</v>
          </cell>
          <cell r="I894" t="str">
            <v>الثالثة</v>
          </cell>
          <cell r="K894" t="str">
            <v>الثالثة</v>
          </cell>
          <cell r="M894" t="str">
            <v>الثالثة</v>
          </cell>
          <cell r="O894" t="str">
            <v>الثالثة</v>
          </cell>
          <cell r="Q894" t="str">
            <v>الثالثة</v>
          </cell>
          <cell r="S894" t="str">
            <v>الثالثة</v>
          </cell>
          <cell r="U894" t="str">
            <v>الثالثة</v>
          </cell>
        </row>
        <row r="895">
          <cell r="A895">
            <v>806253</v>
          </cell>
          <cell r="B895" t="str">
            <v>ميري جرجس</v>
          </cell>
          <cell r="C895" t="str">
            <v>الثانية</v>
          </cell>
          <cell r="E895" t="str">
            <v>الثالثة حديث</v>
          </cell>
          <cell r="G895" t="str">
            <v>الثالثة</v>
          </cell>
          <cell r="I895" t="str">
            <v>الثالثة</v>
          </cell>
          <cell r="K895" t="str">
            <v>الرابعة حديث</v>
          </cell>
          <cell r="M895" t="str">
            <v>الرابعة</v>
          </cell>
          <cell r="O895" t="str">
            <v>الرابعة</v>
          </cell>
          <cell r="Q895" t="str">
            <v>الرابعة</v>
          </cell>
          <cell r="R895">
            <v>3092</v>
          </cell>
          <cell r="S895" t="str">
            <v>الرابعة</v>
          </cell>
          <cell r="T895">
            <v>533</v>
          </cell>
          <cell r="U895" t="str">
            <v>الرابعة</v>
          </cell>
        </row>
        <row r="896">
          <cell r="A896">
            <v>806255</v>
          </cell>
          <cell r="B896" t="str">
            <v>ميس بوكا</v>
          </cell>
          <cell r="C896" t="str">
            <v>الثالثة</v>
          </cell>
          <cell r="E896" t="str">
            <v>الرابعة حديث</v>
          </cell>
          <cell r="G896" t="str">
            <v>الرابعة</v>
          </cell>
          <cell r="I896" t="str">
            <v>الرابعة</v>
          </cell>
          <cell r="J896" t="str">
            <v>مبرر</v>
          </cell>
          <cell r="K896" t="str">
            <v>الرابعة</v>
          </cell>
          <cell r="M896" t="str">
            <v>الرابعة</v>
          </cell>
          <cell r="N896">
            <v>2657</v>
          </cell>
          <cell r="O896" t="str">
            <v>الرابعة</v>
          </cell>
          <cell r="P896">
            <v>528</v>
          </cell>
          <cell r="Q896" t="str">
            <v>الرابعة</v>
          </cell>
          <cell r="S896" t="str">
            <v>الرابعة</v>
          </cell>
          <cell r="U896" t="str">
            <v>الرابعة</v>
          </cell>
        </row>
        <row r="897">
          <cell r="A897">
            <v>806256</v>
          </cell>
          <cell r="B897" t="str">
            <v>ميساء الدخيل</v>
          </cell>
          <cell r="C897" t="str">
            <v>الثالثة</v>
          </cell>
          <cell r="E897" t="str">
            <v>الثالثة</v>
          </cell>
          <cell r="F897">
            <v>1577</v>
          </cell>
          <cell r="G897" t="str">
            <v>الثالثة</v>
          </cell>
          <cell r="I897" t="str">
            <v>الثالثة</v>
          </cell>
          <cell r="J897" t="str">
            <v>مبرر</v>
          </cell>
          <cell r="K897" t="str">
            <v>الثالثة</v>
          </cell>
          <cell r="M897" t="str">
            <v>الثالثة</v>
          </cell>
          <cell r="O897" t="str">
            <v>الثالثة</v>
          </cell>
          <cell r="Q897" t="str">
            <v>الثالثة</v>
          </cell>
          <cell r="S897" t="str">
            <v>الثالثة</v>
          </cell>
          <cell r="U897" t="str">
            <v>الثالثة</v>
          </cell>
        </row>
        <row r="898">
          <cell r="A898">
            <v>806257</v>
          </cell>
          <cell r="B898" t="str">
            <v>ميساء نظر</v>
          </cell>
          <cell r="C898" t="str">
            <v>الثانية</v>
          </cell>
          <cell r="E898" t="str">
            <v>الثانية</v>
          </cell>
          <cell r="G898" t="str">
            <v>الثالثة حديث</v>
          </cell>
          <cell r="I898" t="str">
            <v>الثالثة</v>
          </cell>
          <cell r="K898" t="str">
            <v>الثالثة</v>
          </cell>
          <cell r="M898" t="str">
            <v>الثالثة</v>
          </cell>
          <cell r="O898" t="str">
            <v>الثالثة</v>
          </cell>
          <cell r="Q898" t="str">
            <v>الثالثة</v>
          </cell>
          <cell r="S898" t="str">
            <v>الثالثة</v>
          </cell>
          <cell r="U898" t="str">
            <v>الثالثة</v>
          </cell>
        </row>
        <row r="899">
          <cell r="A899">
            <v>806258</v>
          </cell>
          <cell r="B899" t="str">
            <v>ميسم الناصيف</v>
          </cell>
          <cell r="C899" t="str">
            <v>الأولى</v>
          </cell>
          <cell r="E899" t="str">
            <v>الأولى</v>
          </cell>
          <cell r="G899" t="str">
            <v>الأولى</v>
          </cell>
          <cell r="I899" t="str">
            <v>الأولى</v>
          </cell>
          <cell r="K899" t="str">
            <v>الثانية حديث</v>
          </cell>
          <cell r="M899" t="str">
            <v>الثانية</v>
          </cell>
          <cell r="O899" t="str">
            <v>الثانية</v>
          </cell>
          <cell r="Q899" t="str">
            <v>الثانية</v>
          </cell>
          <cell r="S899" t="str">
            <v>الثانية</v>
          </cell>
          <cell r="U899" t="str">
            <v>الثانية</v>
          </cell>
        </row>
        <row r="900">
          <cell r="A900">
            <v>806259</v>
          </cell>
          <cell r="B900" t="str">
            <v>ميسم سلامه</v>
          </cell>
          <cell r="C900" t="str">
            <v>الأولى</v>
          </cell>
          <cell r="E900" t="str">
            <v>الأولى</v>
          </cell>
          <cell r="G900" t="str">
            <v>الأولى</v>
          </cell>
          <cell r="I900" t="str">
            <v>الثانية حديث</v>
          </cell>
          <cell r="K900" t="str">
            <v>الثانية</v>
          </cell>
          <cell r="M900" t="str">
            <v>الثانية</v>
          </cell>
          <cell r="O900" t="str">
            <v>الثالثة حديث</v>
          </cell>
          <cell r="Q900" t="str">
            <v>الثالثة</v>
          </cell>
          <cell r="S900" t="str">
            <v>الثالثة</v>
          </cell>
          <cell r="U900" t="str">
            <v>الثالثة</v>
          </cell>
        </row>
        <row r="901">
          <cell r="A901">
            <v>806260</v>
          </cell>
          <cell r="B901" t="str">
            <v xml:space="preserve">ميسم قطيفاني </v>
          </cell>
          <cell r="C901" t="str">
            <v>الثانية</v>
          </cell>
          <cell r="E901" t="str">
            <v>الثانية</v>
          </cell>
          <cell r="G901" t="str">
            <v>الثالثة حديث</v>
          </cell>
          <cell r="I901" t="str">
            <v>الثالثة</v>
          </cell>
          <cell r="K901" t="str">
            <v>الثالثة</v>
          </cell>
          <cell r="M901" t="str">
            <v>الثالثة</v>
          </cell>
          <cell r="O901" t="str">
            <v>الثالثة</v>
          </cell>
          <cell r="Q901" t="str">
            <v>الثالثة</v>
          </cell>
          <cell r="S901" t="str">
            <v>الرابعة حديث</v>
          </cell>
          <cell r="U901" t="str">
            <v>الرابعة</v>
          </cell>
        </row>
        <row r="902">
          <cell r="A902">
            <v>806262</v>
          </cell>
          <cell r="B902" t="str">
            <v xml:space="preserve">ميسون علي رجب </v>
          </cell>
          <cell r="C902" t="str">
            <v>الثالثة</v>
          </cell>
          <cell r="E902" t="str">
            <v>الثالثة</v>
          </cell>
          <cell r="G902" t="str">
            <v>الثالثة</v>
          </cell>
          <cell r="I902" t="str">
            <v>الثالثة</v>
          </cell>
          <cell r="K902" t="str">
            <v>الرابعة حديث</v>
          </cell>
          <cell r="M902" t="str">
            <v>الرابعة</v>
          </cell>
          <cell r="O902" t="str">
            <v>الرابعة</v>
          </cell>
          <cell r="Q902" t="str">
            <v>الرابعة</v>
          </cell>
          <cell r="S902" t="str">
            <v>الرابعة</v>
          </cell>
          <cell r="U902" t="str">
            <v>الرابعة</v>
          </cell>
        </row>
        <row r="903">
          <cell r="A903">
            <v>806265</v>
          </cell>
          <cell r="B903" t="str">
            <v>ميشيل جبور</v>
          </cell>
          <cell r="C903" t="str">
            <v>الثانية</v>
          </cell>
          <cell r="E903" t="str">
            <v>الثانية</v>
          </cell>
          <cell r="G903" t="str">
            <v>الثانية</v>
          </cell>
          <cell r="I903" t="str">
            <v>الثانية</v>
          </cell>
          <cell r="J903" t="str">
            <v>مبرر</v>
          </cell>
          <cell r="K903" t="str">
            <v>الثانية</v>
          </cell>
          <cell r="M903" t="str">
            <v>الثانية</v>
          </cell>
          <cell r="O903" t="str">
            <v>الثانية</v>
          </cell>
          <cell r="Q903" t="str">
            <v>الثانية</v>
          </cell>
          <cell r="S903" t="str">
            <v>الثانية</v>
          </cell>
          <cell r="U903" t="str">
            <v>الثانية</v>
          </cell>
        </row>
        <row r="904">
          <cell r="A904">
            <v>806267</v>
          </cell>
          <cell r="B904" t="str">
            <v>ناجي ابراهيم</v>
          </cell>
          <cell r="C904" t="str">
            <v>الثانية</v>
          </cell>
          <cell r="E904" t="str">
            <v>الثانية</v>
          </cell>
          <cell r="G904" t="str">
            <v>الثانية</v>
          </cell>
          <cell r="I904" t="str">
            <v>الثانية</v>
          </cell>
          <cell r="J904" t="str">
            <v>مبرر</v>
          </cell>
          <cell r="K904" t="str">
            <v>الثانية</v>
          </cell>
          <cell r="M904" t="str">
            <v>الثانية</v>
          </cell>
          <cell r="O904" t="str">
            <v>الثالثة حديث</v>
          </cell>
          <cell r="Q904" t="str">
            <v>الثالثة</v>
          </cell>
          <cell r="S904" t="str">
            <v>الثالثة</v>
          </cell>
          <cell r="U904" t="str">
            <v>الرابعة حديث</v>
          </cell>
        </row>
        <row r="905">
          <cell r="A905">
            <v>806273</v>
          </cell>
          <cell r="B905" t="str">
            <v>نائله غضبان</v>
          </cell>
          <cell r="C905" t="str">
            <v>الأولى</v>
          </cell>
          <cell r="E905" t="str">
            <v>الأولى</v>
          </cell>
          <cell r="G905" t="str">
            <v>الأولى</v>
          </cell>
          <cell r="I905" t="str">
            <v>الأولى</v>
          </cell>
          <cell r="J905" t="str">
            <v>مبرر</v>
          </cell>
          <cell r="K905" t="str">
            <v>الأولى</v>
          </cell>
          <cell r="M905" t="str">
            <v>الأولى</v>
          </cell>
          <cell r="O905" t="str">
            <v>الأولى</v>
          </cell>
          <cell r="Q905" t="str">
            <v>الأولى</v>
          </cell>
          <cell r="S905" t="str">
            <v>الأولى</v>
          </cell>
          <cell r="U905" t="str">
            <v>الأولى</v>
          </cell>
        </row>
        <row r="906">
          <cell r="A906">
            <v>806278</v>
          </cell>
          <cell r="B906" t="str">
            <v>نجوان كوكش</v>
          </cell>
          <cell r="C906" t="str">
            <v>الثانية</v>
          </cell>
          <cell r="E906" t="str">
            <v>الثالثة حديث</v>
          </cell>
          <cell r="G906" t="str">
            <v>الثالثة</v>
          </cell>
          <cell r="I906" t="str">
            <v>الثالثة</v>
          </cell>
          <cell r="J906" t="str">
            <v>مبرر</v>
          </cell>
          <cell r="K906" t="str">
            <v>الثالثة</v>
          </cell>
          <cell r="M906" t="str">
            <v>الثالثة</v>
          </cell>
          <cell r="O906" t="str">
            <v>الثالثة</v>
          </cell>
          <cell r="Q906" t="str">
            <v>الثالثة</v>
          </cell>
          <cell r="S906" t="str">
            <v>الثالثة</v>
          </cell>
          <cell r="U906" t="str">
            <v>الثالثة</v>
          </cell>
        </row>
        <row r="907">
          <cell r="A907">
            <v>806282</v>
          </cell>
          <cell r="B907" t="str">
            <v>نذير ابو النصر</v>
          </cell>
          <cell r="C907" t="str">
            <v>الثالثة</v>
          </cell>
          <cell r="E907" t="str">
            <v>الثالثة</v>
          </cell>
          <cell r="G907" t="str">
            <v>الثالثة</v>
          </cell>
          <cell r="I907" t="str">
            <v>الثالثة</v>
          </cell>
          <cell r="K907" t="str">
            <v>الثالثة</v>
          </cell>
          <cell r="M907" t="str">
            <v>الثالثة</v>
          </cell>
          <cell r="O907" t="str">
            <v>الثالثة</v>
          </cell>
          <cell r="Q907" t="str">
            <v>الثالثة</v>
          </cell>
          <cell r="S907" t="str">
            <v>الرابعة حديث</v>
          </cell>
          <cell r="U907" t="str">
            <v>الرابعة</v>
          </cell>
        </row>
        <row r="908">
          <cell r="A908">
            <v>806284</v>
          </cell>
          <cell r="B908" t="str">
            <v>نرجس هرملاني</v>
          </cell>
          <cell r="C908" t="str">
            <v>الثانية حديث</v>
          </cell>
          <cell r="E908" t="str">
            <v>الثانية</v>
          </cell>
          <cell r="G908" t="str">
            <v>الثانية</v>
          </cell>
          <cell r="I908" t="str">
            <v>الثانية</v>
          </cell>
          <cell r="K908" t="str">
            <v>الثانية</v>
          </cell>
          <cell r="M908" t="str">
            <v>الثانية</v>
          </cell>
          <cell r="O908" t="str">
            <v>الثانية</v>
          </cell>
          <cell r="Q908" t="str">
            <v>الثانية</v>
          </cell>
          <cell r="S908" t="str">
            <v>الثانية</v>
          </cell>
          <cell r="U908" t="str">
            <v>الثانية</v>
          </cell>
        </row>
        <row r="909">
          <cell r="A909">
            <v>806289</v>
          </cell>
          <cell r="B909" t="str">
            <v>نسرين زيتون</v>
          </cell>
          <cell r="C909" t="str">
            <v>الأولى</v>
          </cell>
          <cell r="E909" t="str">
            <v>الثانية حديث</v>
          </cell>
          <cell r="G909" t="str">
            <v>الثانية</v>
          </cell>
          <cell r="I909" t="str">
            <v>الثانية</v>
          </cell>
          <cell r="K909" t="str">
            <v>الثانية</v>
          </cell>
          <cell r="M909" t="str">
            <v>الثانية</v>
          </cell>
          <cell r="O909" t="str">
            <v>الثانية</v>
          </cell>
          <cell r="Q909" t="str">
            <v>الثانية</v>
          </cell>
          <cell r="S909" t="str">
            <v>الثانية</v>
          </cell>
          <cell r="U909" t="str">
            <v>الثانية</v>
          </cell>
        </row>
        <row r="910">
          <cell r="A910">
            <v>806299</v>
          </cell>
          <cell r="B910" t="str">
            <v>نهوند هلال</v>
          </cell>
          <cell r="C910" t="str">
            <v>الثانية</v>
          </cell>
          <cell r="E910" t="str">
            <v>الثانية</v>
          </cell>
          <cell r="G910" t="str">
            <v>الثانية</v>
          </cell>
          <cell r="I910" t="str">
            <v>الثانية</v>
          </cell>
          <cell r="J910" t="str">
            <v>مبرر</v>
          </cell>
          <cell r="K910" t="str">
            <v>الثانية</v>
          </cell>
          <cell r="M910" t="str">
            <v>الثانية</v>
          </cell>
          <cell r="O910" t="str">
            <v>الثانية</v>
          </cell>
          <cell r="Q910" t="str">
            <v>الثانية</v>
          </cell>
          <cell r="S910" t="str">
            <v>الثانية</v>
          </cell>
          <cell r="U910" t="str">
            <v>الثانية</v>
          </cell>
        </row>
        <row r="911">
          <cell r="A911">
            <v>806302</v>
          </cell>
          <cell r="B911" t="str">
            <v>نوار عبيد</v>
          </cell>
          <cell r="C911" t="str">
            <v>الثانية</v>
          </cell>
          <cell r="E911" t="str">
            <v>الثانية</v>
          </cell>
          <cell r="G911" t="str">
            <v>الثانية</v>
          </cell>
          <cell r="I911" t="str">
            <v>الثانية</v>
          </cell>
          <cell r="J911" t="str">
            <v>مبرر</v>
          </cell>
          <cell r="K911" t="str">
            <v>الثانية</v>
          </cell>
          <cell r="M911" t="str">
            <v>الثانية</v>
          </cell>
          <cell r="O911" t="str">
            <v>الثانية</v>
          </cell>
          <cell r="Q911" t="str">
            <v>الثانية</v>
          </cell>
          <cell r="S911" t="str">
            <v>الثانية</v>
          </cell>
          <cell r="U911" t="str">
            <v>الثانية</v>
          </cell>
        </row>
        <row r="912">
          <cell r="A912">
            <v>806304</v>
          </cell>
          <cell r="B912" t="str">
            <v>نور الدين الحلاق</v>
          </cell>
          <cell r="C912" t="str">
            <v>الثالثة</v>
          </cell>
          <cell r="E912" t="str">
            <v>الرابعة حديث</v>
          </cell>
          <cell r="G912" t="str">
            <v>الرابعة</v>
          </cell>
          <cell r="I912" t="str">
            <v>الرابعة</v>
          </cell>
          <cell r="K912" t="str">
            <v>الرابعة</v>
          </cell>
          <cell r="M912" t="str">
            <v>الرابعة</v>
          </cell>
          <cell r="O912" t="str">
            <v>الرابعة</v>
          </cell>
          <cell r="Q912" t="str">
            <v>الرابعة</v>
          </cell>
          <cell r="S912" t="str">
            <v>الرابعة</v>
          </cell>
          <cell r="U912" t="str">
            <v>الرابعة</v>
          </cell>
        </row>
        <row r="913">
          <cell r="A913">
            <v>806305</v>
          </cell>
          <cell r="B913" t="str">
            <v xml:space="preserve">نورالدين الحمزاوي </v>
          </cell>
          <cell r="C913" t="str">
            <v>الثالثة حديث</v>
          </cell>
          <cell r="E913" t="str">
            <v>الثالثة</v>
          </cell>
          <cell r="G913" t="str">
            <v>الثالثة</v>
          </cell>
          <cell r="I913" t="str">
            <v>الثالثة</v>
          </cell>
          <cell r="J913" t="str">
            <v>مبرر</v>
          </cell>
          <cell r="K913" t="str">
            <v>الثالثة</v>
          </cell>
          <cell r="M913" t="str">
            <v>الثالثة</v>
          </cell>
          <cell r="O913" t="str">
            <v>الثالثة</v>
          </cell>
          <cell r="Q913" t="str">
            <v>الثالثة</v>
          </cell>
          <cell r="S913" t="str">
            <v>الثالثة</v>
          </cell>
          <cell r="U913" t="str">
            <v>الثالثة</v>
          </cell>
        </row>
        <row r="914">
          <cell r="A914">
            <v>806307</v>
          </cell>
          <cell r="B914" t="str">
            <v>نور الدين رجب</v>
          </cell>
          <cell r="C914" t="str">
            <v>الثالثة حديث</v>
          </cell>
          <cell r="E914" t="str">
            <v>الثالثة</v>
          </cell>
          <cell r="G914" t="str">
            <v>الثالثة</v>
          </cell>
          <cell r="I914" t="str">
            <v>الثالثة</v>
          </cell>
          <cell r="K914" t="str">
            <v>الثالثة</v>
          </cell>
          <cell r="M914" t="str">
            <v>الرابعة حديث</v>
          </cell>
          <cell r="O914" t="str">
            <v>الرابعة</v>
          </cell>
          <cell r="Q914" t="str">
            <v>الرابعة</v>
          </cell>
          <cell r="S914" t="str">
            <v>الرابعة</v>
          </cell>
          <cell r="U914" t="str">
            <v>الرابعة</v>
          </cell>
        </row>
        <row r="915">
          <cell r="A915">
            <v>806308</v>
          </cell>
          <cell r="B915" t="str">
            <v>نور الدين نمر</v>
          </cell>
          <cell r="C915" t="str">
            <v>الأولى</v>
          </cell>
          <cell r="E915" t="str">
            <v>الأولى</v>
          </cell>
          <cell r="G915" t="str">
            <v>الأولى</v>
          </cell>
          <cell r="I915" t="str">
            <v>الأولى</v>
          </cell>
          <cell r="J915" t="str">
            <v>مبرر</v>
          </cell>
          <cell r="K915" t="str">
            <v>الأولى</v>
          </cell>
          <cell r="M915" t="str">
            <v>الأولى</v>
          </cell>
          <cell r="O915" t="str">
            <v>الأولى</v>
          </cell>
          <cell r="Q915" t="str">
            <v>الأولى</v>
          </cell>
          <cell r="S915" t="str">
            <v>الأولى</v>
          </cell>
          <cell r="U915" t="str">
            <v>الأولى</v>
          </cell>
        </row>
        <row r="916">
          <cell r="A916">
            <v>806309</v>
          </cell>
          <cell r="B916" t="str">
            <v>نور الكردي</v>
          </cell>
          <cell r="C916" t="str">
            <v>الأولى</v>
          </cell>
          <cell r="E916" t="str">
            <v>الأولى</v>
          </cell>
          <cell r="G916" t="str">
            <v>الأولى</v>
          </cell>
          <cell r="I916" t="str">
            <v>الأولى</v>
          </cell>
          <cell r="J916" t="str">
            <v>مبرر</v>
          </cell>
          <cell r="K916" t="str">
            <v>الأولى</v>
          </cell>
          <cell r="M916" t="str">
            <v>الأولى</v>
          </cell>
          <cell r="O916" t="str">
            <v>الأولى</v>
          </cell>
          <cell r="Q916" t="str">
            <v>الأولى</v>
          </cell>
          <cell r="S916" t="str">
            <v>الأولى</v>
          </cell>
          <cell r="U916" t="str">
            <v>الأولى</v>
          </cell>
        </row>
        <row r="917">
          <cell r="A917">
            <v>806311</v>
          </cell>
          <cell r="B917" t="str">
            <v>نور الهدى البحره</v>
          </cell>
          <cell r="C917" t="str">
            <v>الأولى</v>
          </cell>
          <cell r="E917" t="str">
            <v>الثانية حديث</v>
          </cell>
          <cell r="G917" t="str">
            <v>الثانية</v>
          </cell>
          <cell r="I917" t="str">
            <v>الثانية</v>
          </cell>
          <cell r="J917" t="str">
            <v>مبرر</v>
          </cell>
          <cell r="K917" t="str">
            <v>الثانية</v>
          </cell>
          <cell r="M917" t="str">
            <v>الثانية</v>
          </cell>
          <cell r="O917" t="str">
            <v>الثانية</v>
          </cell>
          <cell r="Q917" t="str">
            <v>الثانية</v>
          </cell>
          <cell r="S917" t="str">
            <v>الثانية</v>
          </cell>
          <cell r="U917" t="str">
            <v>الثانية</v>
          </cell>
        </row>
        <row r="918">
          <cell r="A918">
            <v>806314</v>
          </cell>
          <cell r="B918" t="str">
            <v xml:space="preserve">نور حمصي توبان </v>
          </cell>
          <cell r="C918" t="str">
            <v>الأولى</v>
          </cell>
          <cell r="E918" t="str">
            <v>الثانية حديث</v>
          </cell>
          <cell r="G918" t="str">
            <v>الثانية</v>
          </cell>
          <cell r="I918" t="str">
            <v>الثانية</v>
          </cell>
          <cell r="K918" t="str">
            <v>الثانية</v>
          </cell>
          <cell r="M918" t="str">
            <v>الثانية</v>
          </cell>
          <cell r="O918" t="str">
            <v>الثانية</v>
          </cell>
          <cell r="Q918" t="str">
            <v>الثانية</v>
          </cell>
          <cell r="S918" t="str">
            <v>الثانية</v>
          </cell>
          <cell r="U918" t="str">
            <v>الثانية</v>
          </cell>
        </row>
        <row r="919">
          <cell r="A919">
            <v>806315</v>
          </cell>
          <cell r="B919" t="str">
            <v>نور صلاحي الاصبحي</v>
          </cell>
          <cell r="C919" t="str">
            <v>الثانية</v>
          </cell>
          <cell r="E919" t="str">
            <v>الثانية</v>
          </cell>
          <cell r="G919" t="str">
            <v>الثانية</v>
          </cell>
          <cell r="I919" t="str">
            <v>الثانية</v>
          </cell>
          <cell r="J919" t="str">
            <v>مبرر</v>
          </cell>
          <cell r="K919" t="str">
            <v>الثانية</v>
          </cell>
          <cell r="M919" t="str">
            <v>الثانية</v>
          </cell>
          <cell r="O919" t="str">
            <v>الثانية</v>
          </cell>
          <cell r="Q919" t="str">
            <v>الثانية</v>
          </cell>
          <cell r="S919" t="str">
            <v>الثانية</v>
          </cell>
          <cell r="U919" t="str">
            <v>الثانية</v>
          </cell>
        </row>
        <row r="920">
          <cell r="A920">
            <v>806321</v>
          </cell>
          <cell r="B920" t="str">
            <v>نورشان معتوق</v>
          </cell>
          <cell r="C920" t="str">
            <v>الأولى</v>
          </cell>
          <cell r="E920" t="str">
            <v>الأولى</v>
          </cell>
          <cell r="G920" t="str">
            <v>الثانية حديث</v>
          </cell>
          <cell r="I920" t="str">
            <v>الثانية</v>
          </cell>
          <cell r="K920" t="str">
            <v>الثانية</v>
          </cell>
          <cell r="M920" t="str">
            <v>الثانية</v>
          </cell>
          <cell r="O920" t="str">
            <v>الثانية</v>
          </cell>
          <cell r="Q920" t="str">
            <v>الثانية</v>
          </cell>
          <cell r="S920" t="str">
            <v>الثانية</v>
          </cell>
          <cell r="U920" t="str">
            <v>الثانية</v>
          </cell>
        </row>
        <row r="921">
          <cell r="A921">
            <v>806323</v>
          </cell>
          <cell r="B921" t="str">
            <v>نورهان الشامي</v>
          </cell>
          <cell r="C921" t="str">
            <v>الأولى</v>
          </cell>
          <cell r="E921" t="str">
            <v>الثانية حديث</v>
          </cell>
          <cell r="G921" t="str">
            <v>الثانية</v>
          </cell>
          <cell r="I921" t="str">
            <v>الثانية</v>
          </cell>
          <cell r="K921" t="str">
            <v>الثانية</v>
          </cell>
          <cell r="M921" t="str">
            <v>الثانية</v>
          </cell>
          <cell r="O921" t="str">
            <v>الثانية</v>
          </cell>
          <cell r="Q921" t="str">
            <v>الثانية</v>
          </cell>
          <cell r="S921" t="str">
            <v>الثانية</v>
          </cell>
          <cell r="U921" t="str">
            <v>الثانية</v>
          </cell>
        </row>
        <row r="922">
          <cell r="A922">
            <v>806324</v>
          </cell>
          <cell r="B922" t="str">
            <v>نورهان صندوق</v>
          </cell>
          <cell r="C922" t="str">
            <v>الثانية حديث</v>
          </cell>
          <cell r="E922" t="str">
            <v>الثانية</v>
          </cell>
          <cell r="G922" t="str">
            <v>الثانية</v>
          </cell>
          <cell r="I922" t="str">
            <v>الثانية</v>
          </cell>
          <cell r="K922" t="str">
            <v>الثانية</v>
          </cell>
          <cell r="M922" t="str">
            <v>الثانية</v>
          </cell>
          <cell r="O922" t="str">
            <v>الثالثة حديث</v>
          </cell>
          <cell r="Q922" t="str">
            <v>الثالثة</v>
          </cell>
          <cell r="S922" t="str">
            <v>الثالثة</v>
          </cell>
          <cell r="U922" t="str">
            <v>الثالثة</v>
          </cell>
        </row>
        <row r="923">
          <cell r="A923">
            <v>806328</v>
          </cell>
          <cell r="B923" t="str">
            <v>هادي عمار</v>
          </cell>
          <cell r="C923" t="str">
            <v>الثانية</v>
          </cell>
          <cell r="E923" t="str">
            <v>الثانية</v>
          </cell>
          <cell r="G923" t="str">
            <v>الثالثة حديث</v>
          </cell>
          <cell r="I923" t="str">
            <v>الثالثة</v>
          </cell>
          <cell r="K923" t="str">
            <v>الثالثة</v>
          </cell>
          <cell r="M923" t="str">
            <v>الرابعة حديث</v>
          </cell>
          <cell r="O923" t="str">
            <v>الرابعة</v>
          </cell>
          <cell r="Q923" t="str">
            <v>الرابعة</v>
          </cell>
          <cell r="S923" t="str">
            <v>الرابعة</v>
          </cell>
          <cell r="U923" t="str">
            <v>الرابعة</v>
          </cell>
        </row>
        <row r="924">
          <cell r="A924">
            <v>806329</v>
          </cell>
          <cell r="B924" t="str">
            <v>هاديا الخطيب</v>
          </cell>
          <cell r="C924" t="str">
            <v>الأولى</v>
          </cell>
          <cell r="E924" t="str">
            <v>الأولى</v>
          </cell>
          <cell r="G924" t="str">
            <v>الأولى</v>
          </cell>
          <cell r="I924" t="str">
            <v>الأولى</v>
          </cell>
          <cell r="J924" t="str">
            <v>مبرر</v>
          </cell>
          <cell r="K924" t="str">
            <v>الأولى</v>
          </cell>
          <cell r="M924" t="str">
            <v>الأولى</v>
          </cell>
          <cell r="O924" t="str">
            <v>الأولى</v>
          </cell>
          <cell r="Q924" t="str">
            <v>الأولى</v>
          </cell>
          <cell r="S924" t="str">
            <v>الأولى</v>
          </cell>
          <cell r="U924" t="str">
            <v>الأولى</v>
          </cell>
        </row>
        <row r="925">
          <cell r="A925">
            <v>806330</v>
          </cell>
          <cell r="B925" t="str">
            <v>هاديه غداره</v>
          </cell>
          <cell r="C925" t="str">
            <v>الثالثة</v>
          </cell>
          <cell r="E925" t="str">
            <v>الرابعة حديث</v>
          </cell>
          <cell r="G925" t="str">
            <v>الرابعة</v>
          </cell>
          <cell r="I925" t="str">
            <v>الرابعة</v>
          </cell>
          <cell r="J925">
            <v>1335</v>
          </cell>
          <cell r="K925" t="str">
            <v>الرابعة</v>
          </cell>
          <cell r="L925">
            <v>782</v>
          </cell>
          <cell r="M925" t="str">
            <v>الرابعة</v>
          </cell>
          <cell r="O925" t="str">
            <v>الرابعة</v>
          </cell>
          <cell r="P925">
            <v>189</v>
          </cell>
          <cell r="Q925" t="str">
            <v>الرابعة</v>
          </cell>
          <cell r="S925" t="str">
            <v>الرابعة</v>
          </cell>
          <cell r="U925" t="str">
            <v>الرابعة</v>
          </cell>
        </row>
        <row r="926">
          <cell r="A926">
            <v>806331</v>
          </cell>
          <cell r="B926" t="str">
            <v>هادية كتابة</v>
          </cell>
          <cell r="C926" t="str">
            <v>الثانية حديث</v>
          </cell>
          <cell r="E926" t="str">
            <v>الثانية</v>
          </cell>
          <cell r="G926" t="str">
            <v>الثانية</v>
          </cell>
          <cell r="I926" t="str">
            <v>الثالثة حديث</v>
          </cell>
          <cell r="K926" t="str">
            <v>الثالثة</v>
          </cell>
          <cell r="M926" t="str">
            <v>الرابعة حديث</v>
          </cell>
          <cell r="O926" t="str">
            <v>الرابعة</v>
          </cell>
          <cell r="Q926" t="str">
            <v>الرابعة</v>
          </cell>
          <cell r="S926" t="str">
            <v>الرابعة</v>
          </cell>
          <cell r="U926" t="str">
            <v>الرابعة</v>
          </cell>
        </row>
        <row r="927">
          <cell r="A927">
            <v>806333</v>
          </cell>
          <cell r="B927" t="str">
            <v>هاني الزغين</v>
          </cell>
          <cell r="C927" t="str">
            <v>الثانية</v>
          </cell>
          <cell r="E927" t="str">
            <v>الثانية</v>
          </cell>
          <cell r="G927" t="str">
            <v>الثانية</v>
          </cell>
          <cell r="I927" t="str">
            <v>الثانية</v>
          </cell>
          <cell r="J927" t="str">
            <v>مبرر</v>
          </cell>
          <cell r="K927" t="str">
            <v>الثانية</v>
          </cell>
          <cell r="M927" t="str">
            <v>الثانية</v>
          </cell>
          <cell r="O927" t="str">
            <v>الثانية</v>
          </cell>
          <cell r="Q927" t="str">
            <v>الثانية</v>
          </cell>
          <cell r="S927" t="str">
            <v>الثانية</v>
          </cell>
          <cell r="U927" t="str">
            <v>الثانية</v>
          </cell>
        </row>
        <row r="928">
          <cell r="A928">
            <v>806338</v>
          </cell>
          <cell r="B928" t="str">
            <v>هبة حمدان</v>
          </cell>
          <cell r="C928" t="str">
            <v>الثالثة</v>
          </cell>
          <cell r="E928" t="str">
            <v>الثالثة</v>
          </cell>
          <cell r="G928" t="str">
            <v>الرابعة حديث</v>
          </cell>
          <cell r="I928" t="str">
            <v>الرابعة</v>
          </cell>
          <cell r="J928" t="str">
            <v>مبرر</v>
          </cell>
          <cell r="K928" t="str">
            <v>الرابعة</v>
          </cell>
          <cell r="L928">
            <v>1313</v>
          </cell>
          <cell r="M928" t="str">
            <v>الرابعة</v>
          </cell>
          <cell r="O928" t="str">
            <v>الرابعة</v>
          </cell>
          <cell r="P928">
            <v>768</v>
          </cell>
          <cell r="Q928" t="str">
            <v>الرابعة</v>
          </cell>
          <cell r="S928" t="str">
            <v>الرابعة</v>
          </cell>
          <cell r="U928" t="str">
            <v>الرابعة</v>
          </cell>
        </row>
        <row r="929">
          <cell r="A929">
            <v>806339</v>
          </cell>
          <cell r="B929" t="str">
            <v>هبة زاهر</v>
          </cell>
          <cell r="C929" t="str">
            <v>الثانية</v>
          </cell>
          <cell r="E929" t="str">
            <v>الثانية</v>
          </cell>
          <cell r="G929" t="str">
            <v>الثانية</v>
          </cell>
          <cell r="I929" t="str">
            <v>الثالثة حديث</v>
          </cell>
          <cell r="K929" t="str">
            <v>الثالثة</v>
          </cell>
          <cell r="M929" t="str">
            <v>الثالثة</v>
          </cell>
          <cell r="O929" t="str">
            <v>الثالثة</v>
          </cell>
          <cell r="Q929" t="str">
            <v>الثالثة</v>
          </cell>
          <cell r="S929" t="str">
            <v>الثالثة</v>
          </cell>
          <cell r="U929" t="str">
            <v>الثالثة</v>
          </cell>
        </row>
        <row r="930">
          <cell r="A930">
            <v>806340</v>
          </cell>
          <cell r="B930" t="str">
            <v>هبه البوشي</v>
          </cell>
          <cell r="C930" t="str">
            <v>الثانية</v>
          </cell>
          <cell r="E930" t="str">
            <v>الثالثة حديث</v>
          </cell>
          <cell r="G930" t="str">
            <v>الثالثة</v>
          </cell>
          <cell r="I930" t="str">
            <v>الثالثة</v>
          </cell>
          <cell r="K930" t="str">
            <v>الرابعة حديث</v>
          </cell>
          <cell r="M930" t="str">
            <v>الرابعة</v>
          </cell>
          <cell r="O930" t="str">
            <v>الرابعة</v>
          </cell>
          <cell r="Q930" t="str">
            <v>الرابعة</v>
          </cell>
          <cell r="R930">
            <v>3031</v>
          </cell>
          <cell r="S930" t="str">
            <v>الرابعة</v>
          </cell>
          <cell r="T930">
            <v>603</v>
          </cell>
          <cell r="U930" t="str">
            <v>الرابعة</v>
          </cell>
        </row>
        <row r="931">
          <cell r="A931">
            <v>806345</v>
          </cell>
          <cell r="B931" t="str">
            <v>هبة غزالة</v>
          </cell>
          <cell r="C931" t="str">
            <v>الأولى</v>
          </cell>
          <cell r="E931" t="str">
            <v>الأولى</v>
          </cell>
          <cell r="G931" t="str">
            <v>الأولى</v>
          </cell>
          <cell r="I931" t="str">
            <v>الأولى</v>
          </cell>
          <cell r="J931" t="str">
            <v>مبرر</v>
          </cell>
          <cell r="K931" t="str">
            <v>الأولى</v>
          </cell>
          <cell r="M931" t="str">
            <v>الأولى</v>
          </cell>
          <cell r="O931" t="str">
            <v>الأولى</v>
          </cell>
          <cell r="Q931" t="str">
            <v>الأولى</v>
          </cell>
          <cell r="S931" t="str">
            <v>الأولى</v>
          </cell>
          <cell r="U931" t="str">
            <v>الأولى</v>
          </cell>
        </row>
        <row r="932">
          <cell r="A932">
            <v>806348</v>
          </cell>
          <cell r="B932" t="str">
            <v>هدى الترك</v>
          </cell>
          <cell r="C932" t="str">
            <v>الثالثة حديث</v>
          </cell>
          <cell r="E932" t="str">
            <v>الثالثة</v>
          </cell>
          <cell r="G932" t="str">
            <v>الثالثة</v>
          </cell>
          <cell r="I932" t="str">
            <v>الثالثة</v>
          </cell>
          <cell r="K932" t="str">
            <v>الرابعة حديث</v>
          </cell>
          <cell r="M932" t="str">
            <v>الرابعة</v>
          </cell>
          <cell r="O932" t="str">
            <v>الرابعة</v>
          </cell>
          <cell r="Q932" t="str">
            <v>الرابعة</v>
          </cell>
          <cell r="S932" t="str">
            <v>الرابعة</v>
          </cell>
          <cell r="U932" t="str">
            <v>الرابعة</v>
          </cell>
        </row>
        <row r="933">
          <cell r="A933">
            <v>806351</v>
          </cell>
          <cell r="B933" t="str">
            <v>هديل جمول</v>
          </cell>
          <cell r="C933" t="str">
            <v>الثانية</v>
          </cell>
          <cell r="E933" t="str">
            <v>الثانية</v>
          </cell>
          <cell r="F933" t="str">
            <v>حرمان دورتين امتحانيتين اعتباراً من الفصل الثاني 18-19</v>
          </cell>
          <cell r="G933" t="str">
            <v>الثانية</v>
          </cell>
          <cell r="I933" t="str">
            <v>الثانية</v>
          </cell>
          <cell r="K933" t="str">
            <v>الثالثة حديث</v>
          </cell>
          <cell r="M933" t="str">
            <v>الثالثة</v>
          </cell>
          <cell r="O933" t="str">
            <v>الثالثة</v>
          </cell>
          <cell r="Q933" t="str">
            <v>الثالثة</v>
          </cell>
          <cell r="S933" t="str">
            <v>الثالثة</v>
          </cell>
          <cell r="U933" t="str">
            <v>الثالثة</v>
          </cell>
        </row>
        <row r="934">
          <cell r="A934">
            <v>806357</v>
          </cell>
          <cell r="B934" t="str">
            <v>هلا القدسي</v>
          </cell>
          <cell r="C934" t="str">
            <v>الثانية</v>
          </cell>
          <cell r="E934" t="str">
            <v>الثانية</v>
          </cell>
          <cell r="G934" t="str">
            <v>الثانية</v>
          </cell>
          <cell r="I934" t="str">
            <v>الثانية</v>
          </cell>
          <cell r="K934" t="str">
            <v>الثانية</v>
          </cell>
          <cell r="M934" t="str">
            <v>الثانية</v>
          </cell>
          <cell r="O934" t="str">
            <v>الثانية</v>
          </cell>
          <cell r="Q934" t="str">
            <v>الثانية</v>
          </cell>
          <cell r="S934" t="str">
            <v>الثانية</v>
          </cell>
          <cell r="U934" t="str">
            <v>الثانية</v>
          </cell>
        </row>
        <row r="935">
          <cell r="A935">
            <v>806358</v>
          </cell>
          <cell r="B935" t="str">
            <v>هلا بزره</v>
          </cell>
          <cell r="C935" t="str">
            <v>الأولى</v>
          </cell>
          <cell r="E935" t="str">
            <v>الأولى</v>
          </cell>
          <cell r="G935" t="str">
            <v>الثانية حديث</v>
          </cell>
          <cell r="I935" t="str">
            <v>الثانية</v>
          </cell>
          <cell r="K935" t="str">
            <v>الثانية</v>
          </cell>
          <cell r="M935" t="str">
            <v>الثانية</v>
          </cell>
          <cell r="O935" t="str">
            <v>الثالثة حديث</v>
          </cell>
          <cell r="Q935" t="str">
            <v>الثالثة</v>
          </cell>
          <cell r="S935" t="str">
            <v>الثالثة</v>
          </cell>
          <cell r="T935">
            <v>556</v>
          </cell>
          <cell r="U935" t="str">
            <v>الثالثة</v>
          </cell>
        </row>
        <row r="936">
          <cell r="A936">
            <v>806361</v>
          </cell>
          <cell r="B936" t="str">
            <v>هلا غانم</v>
          </cell>
          <cell r="C936" t="str">
            <v>الثانية</v>
          </cell>
          <cell r="E936" t="str">
            <v>الثالثة حديث</v>
          </cell>
          <cell r="G936" t="str">
            <v>الثالثة</v>
          </cell>
          <cell r="I936" t="str">
            <v>الثالثة</v>
          </cell>
          <cell r="K936" t="str">
            <v>الرابعة حديث</v>
          </cell>
          <cell r="M936" t="str">
            <v>الرابعة</v>
          </cell>
          <cell r="O936" t="str">
            <v>الرابعة</v>
          </cell>
          <cell r="Q936" t="str">
            <v>الرابعة</v>
          </cell>
          <cell r="S936" t="str">
            <v>الرابعة</v>
          </cell>
          <cell r="U936" t="str">
            <v>الرابعة</v>
          </cell>
        </row>
        <row r="937">
          <cell r="A937">
            <v>806365</v>
          </cell>
          <cell r="B937" t="str">
            <v>همسه حرب</v>
          </cell>
          <cell r="C937" t="str">
            <v>الأولى</v>
          </cell>
          <cell r="E937" t="str">
            <v>الثانية حديث</v>
          </cell>
          <cell r="G937" t="str">
            <v>الثانية</v>
          </cell>
          <cell r="I937" t="str">
            <v>الثانية</v>
          </cell>
          <cell r="K937" t="str">
            <v>الثالثة حديث</v>
          </cell>
          <cell r="M937" t="str">
            <v>الثالثة</v>
          </cell>
          <cell r="O937" t="str">
            <v>الثالثة</v>
          </cell>
          <cell r="Q937" t="str">
            <v>الثالثة</v>
          </cell>
          <cell r="S937" t="str">
            <v>الثالثة</v>
          </cell>
          <cell r="U937" t="str">
            <v>الرابعة حديث</v>
          </cell>
        </row>
        <row r="938">
          <cell r="A938">
            <v>806369</v>
          </cell>
          <cell r="B938" t="str">
            <v>هويدا القزحلي</v>
          </cell>
          <cell r="C938" t="str">
            <v>الثالثة حديث</v>
          </cell>
          <cell r="E938" t="str">
            <v>الثالثة</v>
          </cell>
          <cell r="G938" t="str">
            <v>الثالثة</v>
          </cell>
          <cell r="I938" t="str">
            <v>الثالثة</v>
          </cell>
          <cell r="K938" t="str">
            <v>الثالثة</v>
          </cell>
          <cell r="M938" t="str">
            <v>الرابعة حديث</v>
          </cell>
          <cell r="N938" t="str">
            <v>حرمان دورتين امتحانيتين من ف2 20-21</v>
          </cell>
          <cell r="O938" t="str">
            <v>الرابعة</v>
          </cell>
          <cell r="Q938" t="str">
            <v>الرابعة</v>
          </cell>
          <cell r="S938" t="str">
            <v>الرابعة</v>
          </cell>
          <cell r="U938" t="str">
            <v>الرابعة</v>
          </cell>
        </row>
        <row r="939">
          <cell r="A939">
            <v>806370</v>
          </cell>
          <cell r="B939" t="str">
            <v>هيا الأسمر</v>
          </cell>
          <cell r="C939" t="str">
            <v>الثانية</v>
          </cell>
          <cell r="E939" t="str">
            <v>الثانية</v>
          </cell>
          <cell r="G939" t="str">
            <v>الثانية</v>
          </cell>
          <cell r="I939" t="str">
            <v>الثانية</v>
          </cell>
          <cell r="J939" t="str">
            <v>مبرر</v>
          </cell>
          <cell r="K939" t="str">
            <v>الثانية</v>
          </cell>
          <cell r="M939" t="str">
            <v>الثانية</v>
          </cell>
          <cell r="O939" t="str">
            <v>الثانية</v>
          </cell>
          <cell r="Q939" t="str">
            <v>الثالثة حديث</v>
          </cell>
          <cell r="S939" t="str">
            <v>الثالثة</v>
          </cell>
          <cell r="U939" t="str">
            <v>الثالثة</v>
          </cell>
        </row>
        <row r="940">
          <cell r="A940">
            <v>806371</v>
          </cell>
          <cell r="B940" t="str">
            <v>هيا السمان</v>
          </cell>
          <cell r="C940" t="str">
            <v>الأولى</v>
          </cell>
          <cell r="E940" t="str">
            <v>الأولى</v>
          </cell>
          <cell r="G940" t="str">
            <v>الأولى</v>
          </cell>
          <cell r="I940" t="str">
            <v>الأولى</v>
          </cell>
          <cell r="K940" t="str">
            <v>الأولى</v>
          </cell>
          <cell r="M940" t="str">
            <v>الأولى</v>
          </cell>
          <cell r="O940" t="str">
            <v>الأولى</v>
          </cell>
          <cell r="Q940" t="str">
            <v>الأولى</v>
          </cell>
          <cell r="S940" t="str">
            <v>الأولى</v>
          </cell>
          <cell r="U940" t="str">
            <v>الأولى</v>
          </cell>
        </row>
        <row r="941">
          <cell r="A941">
            <v>806372</v>
          </cell>
          <cell r="B941" t="str">
            <v>هيا الملقي</v>
          </cell>
          <cell r="C941" t="str">
            <v>الثانية</v>
          </cell>
          <cell r="E941" t="str">
            <v>الثانية</v>
          </cell>
          <cell r="G941" t="str">
            <v>الثانية</v>
          </cell>
          <cell r="I941" t="str">
            <v>الثانية</v>
          </cell>
          <cell r="K941" t="str">
            <v>الثالثة حديث</v>
          </cell>
          <cell r="M941" t="str">
            <v>الثالثة</v>
          </cell>
          <cell r="O941" t="str">
            <v>الثالثة</v>
          </cell>
          <cell r="Q941" t="str">
            <v>الثالثة</v>
          </cell>
          <cell r="S941" t="str">
            <v>الثالثة</v>
          </cell>
          <cell r="U941" t="str">
            <v>الثالثة</v>
          </cell>
        </row>
        <row r="942">
          <cell r="A942">
            <v>806379</v>
          </cell>
          <cell r="B942" t="str">
            <v>وائل الاعور</v>
          </cell>
          <cell r="C942" t="str">
            <v>الأولى</v>
          </cell>
          <cell r="E942" t="str">
            <v>الأولى</v>
          </cell>
          <cell r="I942" t="str">
            <v>الأولى</v>
          </cell>
          <cell r="J942" t="str">
            <v>مبرر</v>
          </cell>
          <cell r="K942" t="str">
            <v>الأولى</v>
          </cell>
          <cell r="M942" t="str">
            <v>الأولى</v>
          </cell>
          <cell r="O942" t="str">
            <v>الأولى</v>
          </cell>
          <cell r="Q942" t="str">
            <v>الأولى</v>
          </cell>
          <cell r="S942" t="str">
            <v>الأولى</v>
          </cell>
          <cell r="U942" t="str">
            <v>الأولى</v>
          </cell>
        </row>
        <row r="943">
          <cell r="A943">
            <v>806380</v>
          </cell>
          <cell r="B943" t="str">
            <v>وائل حداد</v>
          </cell>
          <cell r="C943" t="str">
            <v>الثانية</v>
          </cell>
          <cell r="E943" t="str">
            <v>الثانية</v>
          </cell>
          <cell r="G943" t="str">
            <v>الثانية</v>
          </cell>
          <cell r="I943" t="str">
            <v>الثانية</v>
          </cell>
          <cell r="J943" t="str">
            <v>مبرر</v>
          </cell>
          <cell r="K943" t="str">
            <v>الثانية</v>
          </cell>
          <cell r="M943" t="str">
            <v>الثانية</v>
          </cell>
          <cell r="O943" t="str">
            <v>الثانية</v>
          </cell>
          <cell r="Q943" t="str">
            <v>الثانية</v>
          </cell>
          <cell r="S943" t="str">
            <v>الثانية</v>
          </cell>
          <cell r="U943" t="str">
            <v>الثانية</v>
          </cell>
        </row>
        <row r="944">
          <cell r="A944">
            <v>806383</v>
          </cell>
          <cell r="B944" t="str">
            <v>وائل موسى</v>
          </cell>
          <cell r="C944" t="str">
            <v>الأولى</v>
          </cell>
          <cell r="E944" t="str">
            <v>الأولى</v>
          </cell>
          <cell r="G944" t="str">
            <v>الأولى</v>
          </cell>
          <cell r="I944" t="str">
            <v>الأولى</v>
          </cell>
          <cell r="J944" t="str">
            <v>مبرر</v>
          </cell>
          <cell r="K944" t="str">
            <v>الأولى</v>
          </cell>
          <cell r="M944" t="str">
            <v>الأولى</v>
          </cell>
          <cell r="O944" t="str">
            <v>الأولى</v>
          </cell>
          <cell r="Q944" t="str">
            <v>الأولى</v>
          </cell>
          <cell r="S944" t="str">
            <v>الأولى</v>
          </cell>
          <cell r="U944" t="str">
            <v>الأولى</v>
          </cell>
        </row>
        <row r="945">
          <cell r="A945">
            <v>806384</v>
          </cell>
          <cell r="B945" t="str">
            <v>وجدان عبد القادر</v>
          </cell>
          <cell r="C945" t="str">
            <v>الثالثة</v>
          </cell>
          <cell r="D945">
            <v>5267</v>
          </cell>
          <cell r="E945" t="str">
            <v>الثالثة</v>
          </cell>
          <cell r="G945" t="str">
            <v>الثالثة</v>
          </cell>
          <cell r="I945" t="str">
            <v>الثالثة</v>
          </cell>
          <cell r="J945" t="str">
            <v>مبرر</v>
          </cell>
          <cell r="K945" t="str">
            <v>الثالثة</v>
          </cell>
          <cell r="M945" t="str">
            <v>الثالثة</v>
          </cell>
          <cell r="O945" t="str">
            <v>الثالثة</v>
          </cell>
          <cell r="Q945" t="str">
            <v>الثالثة</v>
          </cell>
          <cell r="S945" t="str">
            <v>الثالثة</v>
          </cell>
          <cell r="U945" t="str">
            <v>الثالثة</v>
          </cell>
        </row>
        <row r="946">
          <cell r="A946">
            <v>806386</v>
          </cell>
          <cell r="B946" t="str">
            <v>ورود طريش</v>
          </cell>
          <cell r="C946" t="str">
            <v>الثانية</v>
          </cell>
          <cell r="E946" t="str">
            <v>الثالثة حديث</v>
          </cell>
          <cell r="G946" t="str">
            <v>الثالثة</v>
          </cell>
          <cell r="I946" t="str">
            <v>الثالثة</v>
          </cell>
          <cell r="K946" t="str">
            <v>الثالثة</v>
          </cell>
          <cell r="L946" t="str">
            <v>حرمان دورتين امتحانيتين اعباراً من ف1 20/21</v>
          </cell>
          <cell r="M946" t="str">
            <v>الثالثة</v>
          </cell>
          <cell r="O946" t="str">
            <v>الثالثة</v>
          </cell>
          <cell r="Q946" t="str">
            <v>الثالثة</v>
          </cell>
          <cell r="S946" t="str">
            <v>الرابعة حديث</v>
          </cell>
          <cell r="U946" t="str">
            <v>الرابعة</v>
          </cell>
        </row>
        <row r="947">
          <cell r="A947">
            <v>806388</v>
          </cell>
          <cell r="B947" t="str">
            <v>وزنه سكيكر</v>
          </cell>
          <cell r="C947" t="str">
            <v>الثانية</v>
          </cell>
          <cell r="E947" t="str">
            <v>الثانية</v>
          </cell>
          <cell r="G947" t="str">
            <v>الثالثة حديث</v>
          </cell>
          <cell r="I947" t="str">
            <v>الثالثة</v>
          </cell>
          <cell r="K947" t="str">
            <v>الثالثة</v>
          </cell>
          <cell r="M947" t="str">
            <v>الثالثة</v>
          </cell>
          <cell r="O947" t="str">
            <v>الثالثة</v>
          </cell>
          <cell r="Q947" t="str">
            <v>الثالثة</v>
          </cell>
          <cell r="S947" t="str">
            <v>الثالثة</v>
          </cell>
          <cell r="U947" t="str">
            <v>الرابعة حديث</v>
          </cell>
        </row>
        <row r="948">
          <cell r="A948">
            <v>806394</v>
          </cell>
          <cell r="B948" t="str">
            <v>وسيم ديوب</v>
          </cell>
          <cell r="C948" t="str">
            <v>الأولى</v>
          </cell>
          <cell r="E948" t="str">
            <v>الأولى</v>
          </cell>
          <cell r="G948" t="str">
            <v>الأولى</v>
          </cell>
          <cell r="I948" t="str">
            <v>الأولى</v>
          </cell>
          <cell r="J948" t="str">
            <v>مبرر</v>
          </cell>
          <cell r="K948" t="str">
            <v>الأولى</v>
          </cell>
          <cell r="M948" t="str">
            <v>الأولى</v>
          </cell>
          <cell r="O948" t="str">
            <v>الأولى</v>
          </cell>
          <cell r="Q948" t="str">
            <v>الأولى</v>
          </cell>
          <cell r="S948" t="str">
            <v>الأولى</v>
          </cell>
          <cell r="U948" t="str">
            <v>الأولى</v>
          </cell>
        </row>
        <row r="949">
          <cell r="A949">
            <v>806395</v>
          </cell>
          <cell r="B949" t="str">
            <v>وسيم ريحان</v>
          </cell>
          <cell r="C949" t="str">
            <v>الأولى</v>
          </cell>
          <cell r="E949" t="str">
            <v>الأولى</v>
          </cell>
          <cell r="I949" t="str">
            <v>الأولى</v>
          </cell>
          <cell r="K949" t="str">
            <v>الأولى</v>
          </cell>
          <cell r="M949" t="str">
            <v>الأولى</v>
          </cell>
          <cell r="O949" t="str">
            <v>الأولى</v>
          </cell>
          <cell r="Q949" t="str">
            <v>الأولى</v>
          </cell>
          <cell r="S949" t="str">
            <v>الأولى</v>
          </cell>
          <cell r="U949" t="str">
            <v>الأولى</v>
          </cell>
        </row>
        <row r="950">
          <cell r="A950">
            <v>806396</v>
          </cell>
          <cell r="B950" t="str">
            <v>وسيم علي ديب</v>
          </cell>
          <cell r="C950" t="str">
            <v>الثانية</v>
          </cell>
          <cell r="E950" t="str">
            <v>الثانية</v>
          </cell>
          <cell r="G950" t="str">
            <v>الثانية</v>
          </cell>
          <cell r="I950" t="str">
            <v>الثانية</v>
          </cell>
          <cell r="J950" t="str">
            <v>مبرر</v>
          </cell>
          <cell r="K950" t="str">
            <v>الثانية</v>
          </cell>
          <cell r="M950" t="str">
            <v>الثانية</v>
          </cell>
          <cell r="O950" t="str">
            <v>الثانية</v>
          </cell>
          <cell r="Q950" t="str">
            <v>الثانية</v>
          </cell>
          <cell r="S950" t="str">
            <v>الثانية</v>
          </cell>
          <cell r="U950" t="str">
            <v>الثانية</v>
          </cell>
        </row>
        <row r="951">
          <cell r="A951">
            <v>806400</v>
          </cell>
          <cell r="B951" t="str">
            <v>ولاء شعبان</v>
          </cell>
          <cell r="C951" t="str">
            <v>الثانية</v>
          </cell>
          <cell r="E951" t="str">
            <v>الثانية</v>
          </cell>
          <cell r="G951" t="str">
            <v>الثالثة حديث</v>
          </cell>
          <cell r="I951" t="str">
            <v>الثالثة</v>
          </cell>
          <cell r="K951" t="str">
            <v>الثالثة</v>
          </cell>
          <cell r="L951" t="str">
            <v>حرمان دورتين امتحانيتين اعباراً من ف1 20/21</v>
          </cell>
          <cell r="M951" t="str">
            <v>الثالثة</v>
          </cell>
          <cell r="O951" t="str">
            <v>الثالثة</v>
          </cell>
          <cell r="Q951" t="str">
            <v>الرابعة حديث</v>
          </cell>
          <cell r="S951" t="str">
            <v>الرابعة</v>
          </cell>
          <cell r="U951" t="str">
            <v>الرابعة</v>
          </cell>
        </row>
        <row r="952">
          <cell r="A952">
            <v>806409</v>
          </cell>
          <cell r="B952" t="str">
            <v>ولاء عبسي</v>
          </cell>
          <cell r="C952" t="str">
            <v>الثالثة حديث</v>
          </cell>
          <cell r="E952" t="str">
            <v>الثالثة</v>
          </cell>
          <cell r="G952" t="str">
            <v>الثالثة</v>
          </cell>
          <cell r="I952" t="str">
            <v>الثالثة</v>
          </cell>
          <cell r="K952" t="str">
            <v>الثالثة</v>
          </cell>
          <cell r="M952" t="str">
            <v>الثالثة</v>
          </cell>
          <cell r="O952" t="str">
            <v>الثالثة</v>
          </cell>
          <cell r="Q952" t="str">
            <v>الثالثة</v>
          </cell>
          <cell r="S952" t="str">
            <v>الثالثة</v>
          </cell>
          <cell r="U952" t="str">
            <v>الثالثة</v>
          </cell>
        </row>
        <row r="953">
          <cell r="A953">
            <v>806418</v>
          </cell>
          <cell r="B953" t="str">
            <v xml:space="preserve">يارا موشلي </v>
          </cell>
          <cell r="C953" t="str">
            <v>الثانية</v>
          </cell>
          <cell r="E953" t="str">
            <v>الثانية</v>
          </cell>
          <cell r="G953" t="str">
            <v>الثانية</v>
          </cell>
          <cell r="I953" t="str">
            <v>الثانية</v>
          </cell>
          <cell r="K953" t="str">
            <v>الثانية</v>
          </cell>
          <cell r="M953" t="str">
            <v>الثالثة حديث</v>
          </cell>
          <cell r="O953" t="str">
            <v>الثالثة</v>
          </cell>
          <cell r="Q953" t="str">
            <v>الثالثة</v>
          </cell>
          <cell r="S953" t="str">
            <v>الرابعة حديث</v>
          </cell>
          <cell r="U953" t="str">
            <v>الرابعة</v>
          </cell>
        </row>
        <row r="954">
          <cell r="A954">
            <v>806421</v>
          </cell>
          <cell r="B954" t="str">
            <v>ياسر السيداه</v>
          </cell>
          <cell r="C954" t="str">
            <v>الثانية</v>
          </cell>
          <cell r="E954" t="str">
            <v>الثانية</v>
          </cell>
          <cell r="G954" t="str">
            <v>الثالثة حديث</v>
          </cell>
          <cell r="I954" t="str">
            <v>الثالثة</v>
          </cell>
          <cell r="K954" t="str">
            <v>الثالثة</v>
          </cell>
          <cell r="M954" t="str">
            <v>الثالثة</v>
          </cell>
          <cell r="O954" t="str">
            <v>الثالثة</v>
          </cell>
          <cell r="Q954" t="str">
            <v>الثالثة</v>
          </cell>
          <cell r="S954" t="str">
            <v>الثالثة</v>
          </cell>
          <cell r="U954" t="str">
            <v>الثالثة</v>
          </cell>
        </row>
        <row r="955">
          <cell r="A955">
            <v>806427</v>
          </cell>
          <cell r="B955" t="str">
            <v>ياسين  ثلجه</v>
          </cell>
          <cell r="C955" t="str">
            <v>الثانية</v>
          </cell>
          <cell r="E955" t="str">
            <v>الثالثة حديث</v>
          </cell>
          <cell r="G955" t="str">
            <v>الثالثة</v>
          </cell>
          <cell r="I955" t="str">
            <v>الثالثة</v>
          </cell>
          <cell r="K955" t="str">
            <v>الرابعة حديث</v>
          </cell>
          <cell r="M955" t="str">
            <v>الرابعة</v>
          </cell>
          <cell r="O955" t="str">
            <v>الرابعة</v>
          </cell>
          <cell r="Q955" t="str">
            <v>الرابعة</v>
          </cell>
          <cell r="S955" t="str">
            <v>الرابعة</v>
          </cell>
          <cell r="U955" t="str">
            <v>الرابعة</v>
          </cell>
        </row>
        <row r="956">
          <cell r="A956">
            <v>806428</v>
          </cell>
          <cell r="B956" t="str">
            <v>ياسين مكي</v>
          </cell>
          <cell r="C956" t="str">
            <v>الثالثة</v>
          </cell>
          <cell r="E956" t="str">
            <v>الثالثة</v>
          </cell>
          <cell r="G956" t="str">
            <v>الثالثة</v>
          </cell>
          <cell r="I956" t="str">
            <v>الثالثة</v>
          </cell>
          <cell r="K956" t="str">
            <v>الثالثة</v>
          </cell>
          <cell r="M956" t="str">
            <v>الثالثة</v>
          </cell>
          <cell r="O956" t="str">
            <v>الثالثة</v>
          </cell>
          <cell r="Q956" t="str">
            <v>الثالثة</v>
          </cell>
          <cell r="S956" t="str">
            <v>الثالثة</v>
          </cell>
          <cell r="U956" t="str">
            <v>الثالثة</v>
          </cell>
        </row>
        <row r="957">
          <cell r="A957">
            <v>806441</v>
          </cell>
          <cell r="B957" t="str">
            <v>يمامه الحو</v>
          </cell>
          <cell r="C957" t="str">
            <v>الثانية</v>
          </cell>
          <cell r="E957" t="str">
            <v>الثانية</v>
          </cell>
          <cell r="G957" t="str">
            <v>الثالثة حديث</v>
          </cell>
          <cell r="I957" t="str">
            <v>الثالثة</v>
          </cell>
          <cell r="K957" t="str">
            <v>الثالثة</v>
          </cell>
          <cell r="M957" t="str">
            <v>الثالثة</v>
          </cell>
          <cell r="O957" t="str">
            <v>الثالثة</v>
          </cell>
          <cell r="Q957" t="str">
            <v>الرابعة حديث</v>
          </cell>
          <cell r="S957" t="str">
            <v>الرابعة</v>
          </cell>
          <cell r="U957" t="str">
            <v>الرابعة</v>
          </cell>
        </row>
        <row r="958">
          <cell r="A958">
            <v>806442</v>
          </cell>
          <cell r="B958" t="str">
            <v xml:space="preserve">يمن الطحان </v>
          </cell>
          <cell r="C958" t="str">
            <v>الثالثة</v>
          </cell>
          <cell r="E958" t="str">
            <v>الثالثة</v>
          </cell>
          <cell r="G958" t="str">
            <v>الثالثة</v>
          </cell>
          <cell r="I958" t="str">
            <v>الثالثة</v>
          </cell>
          <cell r="J958" t="str">
            <v>مبرر</v>
          </cell>
          <cell r="K958" t="str">
            <v>الثالثة</v>
          </cell>
          <cell r="M958" t="str">
            <v>الثالثة</v>
          </cell>
          <cell r="O958" t="str">
            <v>الثالثة</v>
          </cell>
          <cell r="Q958" t="str">
            <v>الثالثة</v>
          </cell>
          <cell r="S958" t="str">
            <v>الثالثة</v>
          </cell>
          <cell r="U958" t="str">
            <v>الثالثة</v>
          </cell>
        </row>
        <row r="959">
          <cell r="A959">
            <v>806445</v>
          </cell>
          <cell r="B959" t="str">
            <v>يوسف خليل</v>
          </cell>
          <cell r="C959" t="str">
            <v>الأولى</v>
          </cell>
          <cell r="E959" t="str">
            <v>الأولى</v>
          </cell>
          <cell r="G959" t="str">
            <v>الأولى</v>
          </cell>
          <cell r="I959" t="str">
            <v>الأولى</v>
          </cell>
          <cell r="J959" t="str">
            <v>مبرر</v>
          </cell>
          <cell r="K959" t="str">
            <v>الأولى</v>
          </cell>
          <cell r="M959" t="str">
            <v>الأولى</v>
          </cell>
          <cell r="O959" t="str">
            <v>الأولى</v>
          </cell>
          <cell r="Q959" t="str">
            <v>الأولى</v>
          </cell>
          <cell r="S959" t="str">
            <v>الأولى</v>
          </cell>
          <cell r="U959" t="str">
            <v>الأولى</v>
          </cell>
        </row>
        <row r="960">
          <cell r="A960">
            <v>806449</v>
          </cell>
          <cell r="B960" t="str">
            <v>احمد العلوش</v>
          </cell>
          <cell r="C960" t="str">
            <v>الثانية</v>
          </cell>
          <cell r="E960" t="str">
            <v>الثالثة حديث</v>
          </cell>
          <cell r="G960" t="str">
            <v>الثالثة</v>
          </cell>
          <cell r="I960" t="str">
            <v>الثالثة</v>
          </cell>
          <cell r="K960" t="str">
            <v>الثالثة</v>
          </cell>
          <cell r="M960" t="str">
            <v>الرابعة حديث</v>
          </cell>
          <cell r="O960" t="str">
            <v>الرابعة</v>
          </cell>
          <cell r="Q960" t="str">
            <v>الرابعة</v>
          </cell>
          <cell r="S960" t="str">
            <v>الرابعة</v>
          </cell>
          <cell r="U960" t="str">
            <v>الرابعة</v>
          </cell>
        </row>
        <row r="961">
          <cell r="A961">
            <v>806454</v>
          </cell>
          <cell r="B961" t="str">
            <v>الاء راضي</v>
          </cell>
          <cell r="C961" t="str">
            <v>الثالثة</v>
          </cell>
          <cell r="E961" t="str">
            <v>الثالثة</v>
          </cell>
          <cell r="G961" t="str">
            <v>الثالثة</v>
          </cell>
          <cell r="I961" t="str">
            <v>الرابعة حديث</v>
          </cell>
          <cell r="K961" t="str">
            <v>الرابعة</v>
          </cell>
          <cell r="M961" t="str">
            <v>الرابعة</v>
          </cell>
          <cell r="O961" t="str">
            <v>الرابعة</v>
          </cell>
          <cell r="Q961" t="str">
            <v>الرابعة</v>
          </cell>
          <cell r="S961" t="str">
            <v>الرابعة</v>
          </cell>
          <cell r="U961" t="str">
            <v>الرابعة</v>
          </cell>
        </row>
        <row r="962">
          <cell r="A962">
            <v>806456</v>
          </cell>
          <cell r="B962" t="str">
            <v xml:space="preserve">الياس الخولي </v>
          </cell>
          <cell r="C962" t="str">
            <v>الثالثة</v>
          </cell>
          <cell r="E962" t="str">
            <v>الثالثة</v>
          </cell>
          <cell r="G962" t="str">
            <v>الرابعة حديث</v>
          </cell>
          <cell r="I962" t="str">
            <v>الرابعة</v>
          </cell>
          <cell r="J962" t="str">
            <v>مبرر</v>
          </cell>
          <cell r="K962" t="str">
            <v>الرابعة</v>
          </cell>
          <cell r="M962" t="str">
            <v>الرابعة</v>
          </cell>
          <cell r="O962" t="str">
            <v>الرابعة</v>
          </cell>
          <cell r="Q962" t="str">
            <v>الرابعة</v>
          </cell>
          <cell r="S962" t="str">
            <v>الرابعة</v>
          </cell>
          <cell r="U962" t="str">
            <v>الرابعة</v>
          </cell>
        </row>
        <row r="963">
          <cell r="A963">
            <v>806460</v>
          </cell>
          <cell r="B963" t="str">
            <v>ايمن  عويشات</v>
          </cell>
          <cell r="C963" t="str">
            <v>الرابعة حديث</v>
          </cell>
          <cell r="E963" t="str">
            <v>الرابعة</v>
          </cell>
          <cell r="G963" t="str">
            <v>الرابعة</v>
          </cell>
          <cell r="I963" t="str">
            <v>الرابعة</v>
          </cell>
          <cell r="J963" t="str">
            <v>مبرر</v>
          </cell>
          <cell r="K963" t="str">
            <v>الرابعة</v>
          </cell>
          <cell r="M963" t="str">
            <v>الرابعة</v>
          </cell>
          <cell r="O963" t="str">
            <v>الرابعة</v>
          </cell>
          <cell r="Q963" t="str">
            <v>الرابعة</v>
          </cell>
          <cell r="S963" t="str">
            <v>الرابعة</v>
          </cell>
          <cell r="U963" t="str">
            <v>الرابعة</v>
          </cell>
        </row>
        <row r="964">
          <cell r="A964">
            <v>806461</v>
          </cell>
          <cell r="B964" t="str">
            <v>بتول الخوري</v>
          </cell>
          <cell r="C964" t="str">
            <v>الثانية</v>
          </cell>
          <cell r="E964" t="str">
            <v>الثانية</v>
          </cell>
          <cell r="G964" t="str">
            <v>الثانية</v>
          </cell>
          <cell r="I964" t="str">
            <v>الثانية</v>
          </cell>
          <cell r="K964" t="str">
            <v>الثانية</v>
          </cell>
          <cell r="M964" t="str">
            <v>الثانية</v>
          </cell>
          <cell r="O964" t="str">
            <v>الثالثة حديث</v>
          </cell>
          <cell r="Q964" t="str">
            <v>الثالثة</v>
          </cell>
          <cell r="S964" t="str">
            <v>الثالثة</v>
          </cell>
          <cell r="U964" t="str">
            <v>الثالثة</v>
          </cell>
        </row>
        <row r="965">
          <cell r="A965">
            <v>806467</v>
          </cell>
          <cell r="B965" t="str">
            <v xml:space="preserve">حسين عثمان </v>
          </cell>
          <cell r="C965" t="str">
            <v>الثالثة</v>
          </cell>
          <cell r="E965" t="str">
            <v>الثالثة</v>
          </cell>
          <cell r="G965" t="str">
            <v>الرابعة حديث</v>
          </cell>
          <cell r="I965" t="str">
            <v>الرابعة</v>
          </cell>
          <cell r="J965" t="str">
            <v>مبرر</v>
          </cell>
          <cell r="K965" t="str">
            <v>الرابعة</v>
          </cell>
          <cell r="M965" t="str">
            <v>الرابعة</v>
          </cell>
          <cell r="O965" t="str">
            <v>الرابعة</v>
          </cell>
          <cell r="Q965" t="str">
            <v>الرابعة</v>
          </cell>
          <cell r="S965" t="str">
            <v>الرابعة</v>
          </cell>
          <cell r="U965" t="str">
            <v>الرابعة</v>
          </cell>
        </row>
        <row r="966">
          <cell r="A966">
            <v>806475</v>
          </cell>
          <cell r="B966" t="str">
            <v>رنين عتال</v>
          </cell>
          <cell r="C966" t="str">
            <v>الثالثة</v>
          </cell>
          <cell r="E966" t="str">
            <v>الثالثة</v>
          </cell>
          <cell r="F966" t="str">
            <v>حرمان دورتين امتحانيتين اعتباراً من الفصل الثاني 18-19</v>
          </cell>
          <cell r="G966" t="str">
            <v>الثالثة</v>
          </cell>
          <cell r="I966" t="str">
            <v>الثالثة</v>
          </cell>
          <cell r="J966" t="str">
            <v>مبرر</v>
          </cell>
          <cell r="K966" t="str">
            <v>الثالثة</v>
          </cell>
          <cell r="M966" t="str">
            <v>الثالثة</v>
          </cell>
          <cell r="O966" t="str">
            <v>الثالثة</v>
          </cell>
          <cell r="P966">
            <v>312</v>
          </cell>
          <cell r="Q966" t="str">
            <v>الثالثة</v>
          </cell>
          <cell r="S966" t="str">
            <v>الثالثة</v>
          </cell>
          <cell r="U966" t="str">
            <v>الثالثة</v>
          </cell>
        </row>
        <row r="967">
          <cell r="A967">
            <v>806481</v>
          </cell>
          <cell r="B967" t="str">
            <v>سميرة سمعان</v>
          </cell>
          <cell r="C967" t="str">
            <v>الثانية</v>
          </cell>
          <cell r="E967" t="str">
            <v>الثالثة حديث</v>
          </cell>
          <cell r="G967" t="str">
            <v>الثالثة</v>
          </cell>
          <cell r="I967" t="str">
            <v>الثالثة</v>
          </cell>
          <cell r="K967" t="str">
            <v>الثالثة</v>
          </cell>
          <cell r="M967" t="str">
            <v>الثالثة</v>
          </cell>
          <cell r="O967" t="str">
            <v>الثالثة</v>
          </cell>
          <cell r="Q967" t="str">
            <v>الثالثة</v>
          </cell>
          <cell r="S967" t="str">
            <v>الثالثة</v>
          </cell>
          <cell r="U967" t="str">
            <v>الثالثة</v>
          </cell>
        </row>
        <row r="968">
          <cell r="A968">
            <v>806485</v>
          </cell>
          <cell r="B968" t="str">
            <v>علي حسون</v>
          </cell>
          <cell r="C968" t="str">
            <v>الثانية</v>
          </cell>
          <cell r="E968" t="str">
            <v>الثانية</v>
          </cell>
          <cell r="G968" t="str">
            <v>الثانية</v>
          </cell>
          <cell r="I968" t="str">
            <v>الثانية</v>
          </cell>
          <cell r="J968" t="str">
            <v>مبرر</v>
          </cell>
          <cell r="K968" t="str">
            <v>الثانية</v>
          </cell>
          <cell r="M968" t="str">
            <v>الثانية</v>
          </cell>
          <cell r="O968" t="str">
            <v>الثانية</v>
          </cell>
          <cell r="Q968" t="str">
            <v>الثانية</v>
          </cell>
          <cell r="S968" t="str">
            <v>الثانية</v>
          </cell>
          <cell r="U968" t="str">
            <v>الثانية</v>
          </cell>
        </row>
        <row r="969">
          <cell r="A969">
            <v>806486</v>
          </cell>
          <cell r="B969" t="str">
            <v>عماد حميدي</v>
          </cell>
          <cell r="C969" t="str">
            <v>الثالثة</v>
          </cell>
          <cell r="E969" t="str">
            <v>الثالثة</v>
          </cell>
          <cell r="G969" t="str">
            <v>الثالثة</v>
          </cell>
          <cell r="I969" t="str">
            <v>الثالثة</v>
          </cell>
          <cell r="J969" t="str">
            <v>مبرر</v>
          </cell>
          <cell r="K969" t="str">
            <v>الثالثة</v>
          </cell>
          <cell r="M969" t="str">
            <v>الثالثة</v>
          </cell>
          <cell r="O969" t="str">
            <v>الثالثة</v>
          </cell>
          <cell r="Q969" t="str">
            <v>الثالثة</v>
          </cell>
          <cell r="S969" t="str">
            <v>الثالثة</v>
          </cell>
          <cell r="U969" t="str">
            <v>الثالثة</v>
          </cell>
        </row>
        <row r="970">
          <cell r="A970">
            <v>806488</v>
          </cell>
          <cell r="B970" t="str">
            <v>عمار عطية</v>
          </cell>
          <cell r="C970" t="str">
            <v>الثانية</v>
          </cell>
          <cell r="E970" t="str">
            <v>الثانية</v>
          </cell>
          <cell r="G970" t="str">
            <v>الثانية</v>
          </cell>
          <cell r="I970" t="str">
            <v>الثانية</v>
          </cell>
          <cell r="K970" t="str">
            <v>الثانية</v>
          </cell>
          <cell r="L970">
            <v>910</v>
          </cell>
          <cell r="M970" t="str">
            <v>الثانية</v>
          </cell>
          <cell r="N970">
            <v>2561</v>
          </cell>
          <cell r="O970" t="str">
            <v>الثانية</v>
          </cell>
          <cell r="P970">
            <v>626</v>
          </cell>
          <cell r="Q970" t="str">
            <v>الثانية</v>
          </cell>
          <cell r="S970" t="str">
            <v>الثانية</v>
          </cell>
          <cell r="T970">
            <v>447</v>
          </cell>
          <cell r="U970" t="str">
            <v>الثانية</v>
          </cell>
        </row>
        <row r="971">
          <cell r="A971">
            <v>806495</v>
          </cell>
          <cell r="B971" t="str">
            <v>فيفيان ضومط</v>
          </cell>
          <cell r="C971" t="str">
            <v>الثالثة</v>
          </cell>
          <cell r="E971" t="str">
            <v>الثالثة</v>
          </cell>
          <cell r="G971" t="str">
            <v>الثالثة</v>
          </cell>
          <cell r="I971" t="str">
            <v>الثالثة</v>
          </cell>
          <cell r="J971" t="str">
            <v>مبرر</v>
          </cell>
          <cell r="K971" t="str">
            <v>الثالثة</v>
          </cell>
          <cell r="M971" t="str">
            <v>الثالثة</v>
          </cell>
          <cell r="O971" t="str">
            <v>الثالثة</v>
          </cell>
          <cell r="Q971" t="str">
            <v>الثالثة</v>
          </cell>
          <cell r="S971" t="str">
            <v>الثالثة</v>
          </cell>
          <cell r="U971" t="str">
            <v>الرابعة حديث</v>
          </cell>
        </row>
        <row r="972">
          <cell r="A972">
            <v>806496</v>
          </cell>
          <cell r="B972" t="str">
            <v>كاتيا قزما</v>
          </cell>
          <cell r="C972" t="str">
            <v>الثالثة</v>
          </cell>
          <cell r="E972" t="str">
            <v>الثالثة</v>
          </cell>
          <cell r="I972" t="str">
            <v>الثالثة</v>
          </cell>
          <cell r="K972" t="str">
            <v>الثالثة</v>
          </cell>
          <cell r="M972" t="str">
            <v>الثالثة</v>
          </cell>
          <cell r="O972" t="str">
            <v>الرابعة حديث</v>
          </cell>
          <cell r="Q972" t="str">
            <v>الرابعة</v>
          </cell>
          <cell r="S972" t="str">
            <v>الرابعة</v>
          </cell>
          <cell r="U972" t="str">
            <v>الرابعة</v>
          </cell>
        </row>
        <row r="973">
          <cell r="A973">
            <v>806498</v>
          </cell>
          <cell r="B973" t="str">
            <v>كريمة عبد الرزاق</v>
          </cell>
          <cell r="C973" t="str">
            <v>الرابعة</v>
          </cell>
          <cell r="E973" t="str">
            <v>الرابعة</v>
          </cell>
          <cell r="G973" t="str">
            <v>الرابعة</v>
          </cell>
          <cell r="I973" t="str">
            <v>الرابعة</v>
          </cell>
          <cell r="J973" t="str">
            <v>مبرر</v>
          </cell>
          <cell r="K973" t="str">
            <v>الرابعة</v>
          </cell>
          <cell r="L973">
            <v>523</v>
          </cell>
          <cell r="M973" t="str">
            <v>الرابعة</v>
          </cell>
          <cell r="N973">
            <v>2497</v>
          </cell>
          <cell r="O973" t="str">
            <v>الرابعة</v>
          </cell>
          <cell r="Q973" t="str">
            <v>الرابعة</v>
          </cell>
          <cell r="R973">
            <v>4064</v>
          </cell>
          <cell r="S973" t="str">
            <v>الرابعة</v>
          </cell>
          <cell r="T973">
            <v>117</v>
          </cell>
          <cell r="U973" t="str">
            <v>الرابعة</v>
          </cell>
        </row>
        <row r="974">
          <cell r="A974">
            <v>806500</v>
          </cell>
          <cell r="B974" t="str">
            <v>لجين فاعور</v>
          </cell>
          <cell r="C974" t="str">
            <v>الثانية</v>
          </cell>
          <cell r="E974" t="str">
            <v>الثانية</v>
          </cell>
          <cell r="G974" t="str">
            <v>الثانية</v>
          </cell>
          <cell r="I974" t="str">
            <v>الثانية</v>
          </cell>
          <cell r="J974" t="str">
            <v>مبرر</v>
          </cell>
          <cell r="K974" t="str">
            <v>الثانية</v>
          </cell>
          <cell r="M974" t="str">
            <v>الثانية</v>
          </cell>
          <cell r="O974" t="str">
            <v>الثانية</v>
          </cell>
          <cell r="Q974" t="str">
            <v>الثانية</v>
          </cell>
          <cell r="S974" t="str">
            <v>الثانية</v>
          </cell>
          <cell r="U974" t="str">
            <v>الثانية</v>
          </cell>
        </row>
        <row r="975">
          <cell r="A975">
            <v>806501</v>
          </cell>
          <cell r="B975" t="str">
            <v>لين فرنسيس</v>
          </cell>
          <cell r="C975" t="str">
            <v>الثانية</v>
          </cell>
          <cell r="E975" t="str">
            <v>الثالثة حديث</v>
          </cell>
          <cell r="G975" t="str">
            <v>الثالثة</v>
          </cell>
          <cell r="I975" t="str">
            <v>الثالثة</v>
          </cell>
          <cell r="K975" t="str">
            <v>الثالثة</v>
          </cell>
          <cell r="M975" t="str">
            <v>الثالثة</v>
          </cell>
          <cell r="O975" t="str">
            <v>الرابعة حديث</v>
          </cell>
          <cell r="Q975" t="str">
            <v>الرابعة</v>
          </cell>
          <cell r="S975" t="str">
            <v>الرابعة</v>
          </cell>
          <cell r="U975" t="str">
            <v>الرابعة</v>
          </cell>
        </row>
        <row r="976">
          <cell r="A976">
            <v>806503</v>
          </cell>
          <cell r="B976" t="str">
            <v>محمد المحمد</v>
          </cell>
          <cell r="C976" t="str">
            <v>الثالثة</v>
          </cell>
          <cell r="E976" t="str">
            <v>الثالثة</v>
          </cell>
          <cell r="F976" t="str">
            <v>حرمان دورتين امتحانيتين اعتباراً من الفصل الثاني 18-19</v>
          </cell>
          <cell r="G976" t="str">
            <v>الثالثة</v>
          </cell>
          <cell r="I976" t="str">
            <v>الثالثة</v>
          </cell>
          <cell r="K976" t="str">
            <v>الرابعة حديث</v>
          </cell>
          <cell r="M976" t="str">
            <v>الرابعة</v>
          </cell>
          <cell r="O976" t="str">
            <v>الرابعة</v>
          </cell>
          <cell r="Q976" t="str">
            <v>الرابعة</v>
          </cell>
          <cell r="S976" t="str">
            <v>الرابعة</v>
          </cell>
          <cell r="U976" t="str">
            <v>الرابعة</v>
          </cell>
        </row>
        <row r="977">
          <cell r="A977">
            <v>806509</v>
          </cell>
          <cell r="B977" t="str">
            <v>محمد خير نفيسه</v>
          </cell>
          <cell r="C977" t="str">
            <v>الثالثة</v>
          </cell>
          <cell r="E977" t="str">
            <v>الثالثة</v>
          </cell>
          <cell r="G977" t="str">
            <v>الثالثة</v>
          </cell>
          <cell r="H977">
            <v>280</v>
          </cell>
          <cell r="I977" t="str">
            <v>الثالثة</v>
          </cell>
          <cell r="J977" t="str">
            <v>مبرر</v>
          </cell>
          <cell r="K977" t="str">
            <v>الثالثة</v>
          </cell>
          <cell r="M977" t="str">
            <v>الثالثة</v>
          </cell>
          <cell r="O977" t="str">
            <v>الثالثة</v>
          </cell>
          <cell r="Q977" t="str">
            <v>الثالثة</v>
          </cell>
          <cell r="S977" t="str">
            <v>الثالثة</v>
          </cell>
          <cell r="U977" t="str">
            <v>الثالثة</v>
          </cell>
        </row>
        <row r="978">
          <cell r="A978">
            <v>806511</v>
          </cell>
          <cell r="B978" t="str">
            <v xml:space="preserve">محمد صبحي التجار </v>
          </cell>
          <cell r="C978" t="str">
            <v>الثالثة</v>
          </cell>
          <cell r="E978" t="str">
            <v>الثالثة</v>
          </cell>
          <cell r="G978" t="str">
            <v>الثالثة</v>
          </cell>
          <cell r="I978" t="str">
            <v>الرابعة حديث</v>
          </cell>
          <cell r="K978" t="str">
            <v>الرابعة</v>
          </cell>
          <cell r="M978" t="str">
            <v>الرابعة</v>
          </cell>
          <cell r="O978" t="str">
            <v>الرابعة</v>
          </cell>
          <cell r="Q978" t="str">
            <v>الرابعة</v>
          </cell>
          <cell r="S978" t="str">
            <v>الرابعة</v>
          </cell>
          <cell r="U978" t="str">
            <v>الرابعة</v>
          </cell>
        </row>
        <row r="979">
          <cell r="A979">
            <v>806515</v>
          </cell>
          <cell r="B979" t="str">
            <v>محمد ممدوح حريري</v>
          </cell>
          <cell r="C979" t="str">
            <v>الثانية</v>
          </cell>
          <cell r="E979" t="str">
            <v>الثانية</v>
          </cell>
          <cell r="G979" t="str">
            <v>الثالثة حديث</v>
          </cell>
          <cell r="I979" t="str">
            <v>الثالثة</v>
          </cell>
          <cell r="K979" t="str">
            <v>الثالثة</v>
          </cell>
          <cell r="M979" t="str">
            <v>الثالثة</v>
          </cell>
          <cell r="O979" t="str">
            <v>الثالثة</v>
          </cell>
          <cell r="Q979" t="str">
            <v>الثالثة</v>
          </cell>
          <cell r="S979" t="str">
            <v>الثالثة</v>
          </cell>
          <cell r="U979" t="str">
            <v>الرابعة حديث</v>
          </cell>
        </row>
        <row r="980">
          <cell r="A980">
            <v>806523</v>
          </cell>
          <cell r="B980" t="str">
            <v>ناصر صخر</v>
          </cell>
          <cell r="C980" t="str">
            <v>الثالثة</v>
          </cell>
          <cell r="E980" t="str">
            <v>الثالثة</v>
          </cell>
          <cell r="G980" t="str">
            <v>الرابعة حديث</v>
          </cell>
          <cell r="I980" t="str">
            <v>الرابعة</v>
          </cell>
          <cell r="K980" t="str">
            <v>الرابعة</v>
          </cell>
          <cell r="M980" t="str">
            <v>الرابعة</v>
          </cell>
          <cell r="O980" t="str">
            <v>الرابعة</v>
          </cell>
          <cell r="P980">
            <v>617</v>
          </cell>
          <cell r="Q980" t="str">
            <v>الرابعة</v>
          </cell>
          <cell r="S980" t="str">
            <v>الرابعة</v>
          </cell>
          <cell r="U980" t="str">
            <v>الرابعة</v>
          </cell>
        </row>
        <row r="981">
          <cell r="A981">
            <v>806526</v>
          </cell>
          <cell r="B981" t="str">
            <v>نوار المرتضى</v>
          </cell>
          <cell r="C981" t="str">
            <v>الثانية</v>
          </cell>
          <cell r="E981" t="str">
            <v>الثانية</v>
          </cell>
          <cell r="G981" t="str">
            <v>الثانية</v>
          </cell>
          <cell r="H981">
            <v>172</v>
          </cell>
          <cell r="I981" t="str">
            <v>الثانية</v>
          </cell>
          <cell r="J981" t="str">
            <v>مبرر</v>
          </cell>
          <cell r="K981" t="str">
            <v>الثانية</v>
          </cell>
          <cell r="M981" t="str">
            <v>الثانية</v>
          </cell>
          <cell r="O981" t="str">
            <v>الثانية</v>
          </cell>
          <cell r="Q981" t="str">
            <v>الثانية</v>
          </cell>
          <cell r="S981" t="str">
            <v>الثانية</v>
          </cell>
          <cell r="U981" t="str">
            <v>الثانية</v>
          </cell>
        </row>
        <row r="982">
          <cell r="A982">
            <v>806528</v>
          </cell>
          <cell r="B982" t="str">
            <v xml:space="preserve">نور درويش </v>
          </cell>
          <cell r="C982" t="str">
            <v>الثالثة</v>
          </cell>
          <cell r="E982" t="str">
            <v>الثالثة</v>
          </cell>
          <cell r="G982" t="str">
            <v>الثالثة</v>
          </cell>
          <cell r="I982" t="str">
            <v>الثالثة</v>
          </cell>
          <cell r="J982">
            <v>1407</v>
          </cell>
          <cell r="K982" t="str">
            <v>الثالثة</v>
          </cell>
          <cell r="L982">
            <v>339</v>
          </cell>
          <cell r="M982" t="str">
            <v>الثالثة</v>
          </cell>
          <cell r="N982">
            <v>2404</v>
          </cell>
          <cell r="O982" t="str">
            <v>الثالثة</v>
          </cell>
          <cell r="P982">
            <v>559</v>
          </cell>
          <cell r="Q982" t="str">
            <v>الثالثة</v>
          </cell>
          <cell r="S982" t="str">
            <v>الرابعة حديث</v>
          </cell>
          <cell r="U982" t="str">
            <v>الرابعة</v>
          </cell>
        </row>
        <row r="983">
          <cell r="A983">
            <v>806536</v>
          </cell>
          <cell r="B983" t="str">
            <v>يمان عوض</v>
          </cell>
          <cell r="C983" t="str">
            <v>الثانية</v>
          </cell>
          <cell r="E983" t="str">
            <v>الثانية</v>
          </cell>
          <cell r="G983" t="str">
            <v>الثانية</v>
          </cell>
          <cell r="I983" t="str">
            <v>الثانية</v>
          </cell>
          <cell r="J983" t="str">
            <v>مبرر</v>
          </cell>
          <cell r="K983" t="str">
            <v>الثانية</v>
          </cell>
          <cell r="M983" t="str">
            <v>الثانية</v>
          </cell>
          <cell r="O983" t="str">
            <v>الثانية</v>
          </cell>
          <cell r="Q983" t="str">
            <v>الثانية</v>
          </cell>
          <cell r="S983" t="str">
            <v>الثانية</v>
          </cell>
          <cell r="U983" t="str">
            <v>الثانية</v>
          </cell>
        </row>
        <row r="984">
          <cell r="A984">
            <v>806540</v>
          </cell>
          <cell r="B984" t="str">
            <v>راما قشلان</v>
          </cell>
          <cell r="C984" t="str">
            <v>الثانية</v>
          </cell>
          <cell r="E984" t="str">
            <v>الثانية</v>
          </cell>
          <cell r="G984" t="str">
            <v>الثانية</v>
          </cell>
          <cell r="I984" t="str">
            <v>الثانية</v>
          </cell>
          <cell r="K984" t="str">
            <v>الثانية</v>
          </cell>
          <cell r="M984" t="str">
            <v>الثانية</v>
          </cell>
          <cell r="O984" t="str">
            <v>الثانية</v>
          </cell>
          <cell r="Q984" t="str">
            <v>الثانية</v>
          </cell>
          <cell r="S984" t="str">
            <v>الثانية</v>
          </cell>
          <cell r="U984" t="str">
            <v>الثانية</v>
          </cell>
        </row>
        <row r="985">
          <cell r="A985">
            <v>806541</v>
          </cell>
          <cell r="B985" t="str">
            <v>طلال زينه</v>
          </cell>
          <cell r="C985" t="str">
            <v>الثالثة</v>
          </cell>
          <cell r="E985" t="str">
            <v>الثالثة</v>
          </cell>
          <cell r="G985" t="str">
            <v>الثالثة</v>
          </cell>
          <cell r="I985" t="str">
            <v>الثالثة</v>
          </cell>
          <cell r="J985" t="str">
            <v>مبرر</v>
          </cell>
          <cell r="K985" t="str">
            <v>الثالثة</v>
          </cell>
          <cell r="M985" t="str">
            <v>الثالثة</v>
          </cell>
          <cell r="O985" t="str">
            <v>الثالثة</v>
          </cell>
          <cell r="P985">
            <v>366</v>
          </cell>
          <cell r="Q985" t="str">
            <v>الثالثة</v>
          </cell>
          <cell r="S985" t="str">
            <v>الثالثة</v>
          </cell>
          <cell r="U985" t="str">
            <v>الرابعة حديث</v>
          </cell>
        </row>
        <row r="986">
          <cell r="A986">
            <v>806543</v>
          </cell>
          <cell r="B986" t="str">
            <v>محمد مازن الحلبي</v>
          </cell>
          <cell r="C986" t="str">
            <v>الأولى</v>
          </cell>
          <cell r="E986" t="str">
            <v>الأولى</v>
          </cell>
          <cell r="G986" t="str">
            <v>الأولى</v>
          </cell>
          <cell r="I986" t="str">
            <v>الأولى</v>
          </cell>
          <cell r="J986" t="str">
            <v>مبرر</v>
          </cell>
          <cell r="K986" t="str">
            <v>الأولى</v>
          </cell>
          <cell r="M986" t="str">
            <v>الأولى</v>
          </cell>
          <cell r="O986" t="str">
            <v>الأولى</v>
          </cell>
          <cell r="Q986" t="str">
            <v>الأولى</v>
          </cell>
          <cell r="S986" t="str">
            <v>الأولى</v>
          </cell>
          <cell r="U986" t="str">
            <v>الأولى</v>
          </cell>
        </row>
        <row r="987">
          <cell r="A987">
            <v>806547</v>
          </cell>
          <cell r="B987" t="str">
            <v>هلا العسلي</v>
          </cell>
          <cell r="C987" t="str">
            <v>الثانية</v>
          </cell>
          <cell r="E987" t="str">
            <v>الثالثة حديث</v>
          </cell>
          <cell r="G987" t="str">
            <v>الثالثة</v>
          </cell>
          <cell r="I987" t="str">
            <v>الثالثة</v>
          </cell>
          <cell r="J987" t="str">
            <v>مبرر</v>
          </cell>
          <cell r="K987" t="str">
            <v>الثالثة</v>
          </cell>
          <cell r="M987" t="str">
            <v>الثالثة</v>
          </cell>
          <cell r="O987" t="str">
            <v>الثالثة</v>
          </cell>
          <cell r="Q987" t="str">
            <v>الثالثة</v>
          </cell>
          <cell r="S987" t="str">
            <v>الثالثة</v>
          </cell>
          <cell r="U987" t="str">
            <v>الثالثة</v>
          </cell>
        </row>
        <row r="988">
          <cell r="A988">
            <v>806548</v>
          </cell>
          <cell r="B988" t="str">
            <v>قاسم غزال</v>
          </cell>
          <cell r="C988" t="str">
            <v>الأولى</v>
          </cell>
          <cell r="E988" t="str">
            <v>الأولى</v>
          </cell>
          <cell r="G988" t="str">
            <v>الأولى</v>
          </cell>
          <cell r="I988" t="str">
            <v>الأولى</v>
          </cell>
          <cell r="K988" t="str">
            <v>الثانية حديث</v>
          </cell>
          <cell r="M988" t="str">
            <v>الثانية</v>
          </cell>
          <cell r="O988" t="str">
            <v>الثانية</v>
          </cell>
          <cell r="Q988" t="str">
            <v>الثانية</v>
          </cell>
          <cell r="S988" t="str">
            <v>الثانية</v>
          </cell>
          <cell r="T988" t="str">
            <v>انضباط</v>
          </cell>
          <cell r="U988" t="str">
            <v>الثانية</v>
          </cell>
        </row>
        <row r="989">
          <cell r="A989">
            <v>806551</v>
          </cell>
          <cell r="B989" t="str">
            <v>وسيم كنعان</v>
          </cell>
          <cell r="C989" t="str">
            <v>الأولى</v>
          </cell>
          <cell r="E989" t="str">
            <v>الأولى</v>
          </cell>
          <cell r="G989" t="str">
            <v>الأولى</v>
          </cell>
          <cell r="I989" t="str">
            <v>الأولى</v>
          </cell>
          <cell r="J989" t="str">
            <v>مبرر</v>
          </cell>
          <cell r="K989" t="str">
            <v>الأولى</v>
          </cell>
          <cell r="M989" t="str">
            <v>الأولى</v>
          </cell>
          <cell r="O989" t="str">
            <v>الأولى</v>
          </cell>
          <cell r="Q989" t="str">
            <v>الأولى</v>
          </cell>
          <cell r="S989" t="str">
            <v>الأولى</v>
          </cell>
          <cell r="U989" t="str">
            <v>الأولى</v>
          </cell>
        </row>
        <row r="990">
          <cell r="A990">
            <v>806552</v>
          </cell>
          <cell r="B990" t="str">
            <v>مريم ماردو</v>
          </cell>
          <cell r="C990" t="str">
            <v>الثانية</v>
          </cell>
          <cell r="E990" t="str">
            <v>الثالثة حديث</v>
          </cell>
          <cell r="G990" t="str">
            <v>الثالثة</v>
          </cell>
          <cell r="I990" t="str">
            <v>الثالثة</v>
          </cell>
          <cell r="K990" t="str">
            <v>الثالثة</v>
          </cell>
          <cell r="M990" t="str">
            <v>الثالثة</v>
          </cell>
          <cell r="O990" t="str">
            <v>الرابعة حديث</v>
          </cell>
          <cell r="Q990" t="str">
            <v>الرابعة</v>
          </cell>
          <cell r="S990" t="str">
            <v>الرابعة</v>
          </cell>
          <cell r="U990" t="str">
            <v>الرابعة</v>
          </cell>
        </row>
        <row r="991">
          <cell r="A991">
            <v>806553</v>
          </cell>
          <cell r="B991" t="str">
            <v>محمد عمرو السمان</v>
          </cell>
          <cell r="C991" t="str">
            <v>الثانية</v>
          </cell>
          <cell r="E991" t="str">
            <v>الثانية</v>
          </cell>
          <cell r="G991" t="str">
            <v>الثانية</v>
          </cell>
          <cell r="I991" t="str">
            <v>الثانية</v>
          </cell>
          <cell r="J991" t="str">
            <v>مبرر</v>
          </cell>
          <cell r="K991" t="str">
            <v>الثانية</v>
          </cell>
          <cell r="M991" t="str">
            <v>الثانية</v>
          </cell>
          <cell r="O991" t="str">
            <v>الثانية</v>
          </cell>
          <cell r="Q991" t="str">
            <v>الثانية</v>
          </cell>
          <cell r="S991" t="str">
            <v>الثانية</v>
          </cell>
          <cell r="U991" t="str">
            <v>الثانية</v>
          </cell>
        </row>
        <row r="992">
          <cell r="A992">
            <v>806554</v>
          </cell>
          <cell r="B992" t="str">
            <v>محمد مازن جمعه زبانة</v>
          </cell>
          <cell r="C992" t="str">
            <v>الأولى</v>
          </cell>
          <cell r="E992" t="str">
            <v>الأولى</v>
          </cell>
          <cell r="G992" t="str">
            <v>الثانية حديث</v>
          </cell>
          <cell r="I992" t="str">
            <v>الثانية</v>
          </cell>
          <cell r="K992" t="str">
            <v>الثانية</v>
          </cell>
          <cell r="M992" t="str">
            <v>الثانية</v>
          </cell>
          <cell r="O992" t="str">
            <v>الثانية</v>
          </cell>
          <cell r="Q992" t="str">
            <v>الثانية</v>
          </cell>
          <cell r="S992" t="str">
            <v>الثانية</v>
          </cell>
          <cell r="U992" t="str">
            <v>الثالثة حديث</v>
          </cell>
        </row>
        <row r="993">
          <cell r="A993">
            <v>806555</v>
          </cell>
          <cell r="B993" t="str">
            <v>علي عساف</v>
          </cell>
          <cell r="C993" t="str">
            <v>الثالثة</v>
          </cell>
          <cell r="E993" t="str">
            <v>الثالثة</v>
          </cell>
          <cell r="I993" t="str">
            <v>الثالثة</v>
          </cell>
          <cell r="J993" t="str">
            <v>مبرر</v>
          </cell>
          <cell r="K993" t="str">
            <v>الثالثة</v>
          </cell>
          <cell r="M993" t="str">
            <v>الثالثة</v>
          </cell>
          <cell r="O993" t="str">
            <v>الثالثة</v>
          </cell>
          <cell r="Q993" t="str">
            <v>الثالثة</v>
          </cell>
          <cell r="S993" t="str">
            <v>الثالثة</v>
          </cell>
          <cell r="U993" t="str">
            <v>الثالثة</v>
          </cell>
        </row>
        <row r="994">
          <cell r="A994">
            <v>806556</v>
          </cell>
          <cell r="B994" t="str">
            <v>رامي الشعراني</v>
          </cell>
          <cell r="C994" t="str">
            <v>الثانية</v>
          </cell>
          <cell r="D994">
            <v>5367</v>
          </cell>
          <cell r="E994" t="str">
            <v>الثانية</v>
          </cell>
          <cell r="F994">
            <v>1573</v>
          </cell>
          <cell r="G994" t="str">
            <v>الثانية</v>
          </cell>
          <cell r="I994" t="str">
            <v>الثانية</v>
          </cell>
          <cell r="J994" t="str">
            <v>مبرر</v>
          </cell>
          <cell r="K994" t="str">
            <v>الثانية</v>
          </cell>
          <cell r="M994" t="str">
            <v>الثانية</v>
          </cell>
          <cell r="O994" t="str">
            <v>الثانية</v>
          </cell>
          <cell r="Q994" t="str">
            <v>الثانية</v>
          </cell>
          <cell r="S994" t="str">
            <v>الثانية</v>
          </cell>
          <cell r="U994" t="str">
            <v>الثانية</v>
          </cell>
        </row>
        <row r="995">
          <cell r="A995">
            <v>806557</v>
          </cell>
          <cell r="B995" t="str">
            <v xml:space="preserve">اسراء ريحان </v>
          </cell>
          <cell r="C995" t="str">
            <v>الثانية</v>
          </cell>
          <cell r="E995" t="str">
            <v>الثانية</v>
          </cell>
          <cell r="G995" t="str">
            <v>الثالثة حديث</v>
          </cell>
          <cell r="I995" t="str">
            <v>الثالثة</v>
          </cell>
          <cell r="K995" t="str">
            <v>الثالثة</v>
          </cell>
          <cell r="M995" t="str">
            <v>الثالثة</v>
          </cell>
          <cell r="O995" t="str">
            <v>الثالثة</v>
          </cell>
          <cell r="Q995" t="str">
            <v>الرابعة حديث</v>
          </cell>
          <cell r="R995">
            <v>2094</v>
          </cell>
          <cell r="S995" t="str">
            <v>الرابعة</v>
          </cell>
          <cell r="T995">
            <v>8</v>
          </cell>
          <cell r="U995" t="str">
            <v>الرابعة</v>
          </cell>
        </row>
        <row r="996">
          <cell r="A996">
            <v>806565</v>
          </cell>
          <cell r="B996" t="str">
            <v>محمد المصري</v>
          </cell>
          <cell r="C996" t="str">
            <v>الأولى</v>
          </cell>
          <cell r="E996" t="str">
            <v>الأولى</v>
          </cell>
          <cell r="G996" t="str">
            <v>الأولى</v>
          </cell>
          <cell r="I996" t="str">
            <v>الأولى</v>
          </cell>
          <cell r="J996" t="str">
            <v>مبرر</v>
          </cell>
          <cell r="K996" t="str">
            <v>الأولى</v>
          </cell>
          <cell r="M996" t="str">
            <v>الأولى</v>
          </cell>
          <cell r="O996" t="str">
            <v>الأولى</v>
          </cell>
          <cell r="Q996" t="str">
            <v>الأولى</v>
          </cell>
          <cell r="S996" t="str">
            <v>الأولى</v>
          </cell>
          <cell r="U996" t="str">
            <v>الأولى</v>
          </cell>
        </row>
        <row r="997">
          <cell r="A997">
            <v>806576</v>
          </cell>
          <cell r="B997" t="str">
            <v>رغد الارناؤط</v>
          </cell>
          <cell r="C997" t="str">
            <v>الثانية</v>
          </cell>
          <cell r="E997" t="str">
            <v>الثانية</v>
          </cell>
          <cell r="G997" t="str">
            <v>الثانية</v>
          </cell>
          <cell r="I997" t="str">
            <v>الثانية</v>
          </cell>
          <cell r="J997" t="str">
            <v>مبرر</v>
          </cell>
          <cell r="K997" t="str">
            <v>الثانية</v>
          </cell>
          <cell r="M997" t="str">
            <v>الثانية</v>
          </cell>
          <cell r="O997" t="str">
            <v>الثانية</v>
          </cell>
          <cell r="Q997" t="str">
            <v>الثانية</v>
          </cell>
          <cell r="S997" t="str">
            <v>الثانية</v>
          </cell>
          <cell r="U997" t="str">
            <v>الثانية</v>
          </cell>
        </row>
        <row r="998">
          <cell r="A998">
            <v>806577</v>
          </cell>
          <cell r="B998" t="str">
            <v>رفعت حمدوني</v>
          </cell>
          <cell r="C998" t="str">
            <v>الثالثة حديث</v>
          </cell>
          <cell r="E998" t="str">
            <v>الثالثة</v>
          </cell>
          <cell r="G998" t="str">
            <v>الثالثة</v>
          </cell>
          <cell r="I998" t="str">
            <v>الرابعة حديث</v>
          </cell>
          <cell r="K998" t="str">
            <v>الرابعة</v>
          </cell>
          <cell r="M998" t="str">
            <v>الرابعة</v>
          </cell>
          <cell r="O998" t="str">
            <v>الرابعة</v>
          </cell>
          <cell r="Q998" t="str">
            <v>الرابعة</v>
          </cell>
          <cell r="S998" t="str">
            <v>الرابعة</v>
          </cell>
          <cell r="U998" t="str">
            <v>الرابعة</v>
          </cell>
        </row>
        <row r="999">
          <cell r="A999">
            <v>806578</v>
          </cell>
          <cell r="B999" t="str">
            <v>رنا اليبرودي</v>
          </cell>
          <cell r="C999" t="str">
            <v>الثانية</v>
          </cell>
          <cell r="E999" t="str">
            <v>الثانية</v>
          </cell>
          <cell r="G999" t="str">
            <v>الثانية</v>
          </cell>
          <cell r="I999" t="str">
            <v>الثالثة حديث</v>
          </cell>
          <cell r="K999" t="str">
            <v>الثالثة</v>
          </cell>
          <cell r="M999" t="str">
            <v>الثالثة</v>
          </cell>
          <cell r="O999" t="str">
            <v>الثالثة</v>
          </cell>
          <cell r="Q999" t="str">
            <v>الثالثة</v>
          </cell>
          <cell r="S999" t="str">
            <v>الثالثة</v>
          </cell>
          <cell r="U999" t="str">
            <v>الرابعة حديث</v>
          </cell>
        </row>
        <row r="1000">
          <cell r="A1000">
            <v>806579</v>
          </cell>
          <cell r="B1000" t="str">
            <v>رنيم عبد اللطيف</v>
          </cell>
          <cell r="C1000" t="str">
            <v>الثانية</v>
          </cell>
          <cell r="E1000" t="str">
            <v>الثانية</v>
          </cell>
          <cell r="G1000" t="str">
            <v>الثانية</v>
          </cell>
          <cell r="I1000" t="str">
            <v>الثانية</v>
          </cell>
          <cell r="K1000" t="str">
            <v>الثانية</v>
          </cell>
          <cell r="M1000" t="str">
            <v>الثانية</v>
          </cell>
          <cell r="O1000" t="str">
            <v>الثانية</v>
          </cell>
          <cell r="Q1000" t="str">
            <v>الثانية</v>
          </cell>
          <cell r="S1000" t="str">
            <v>الثانية</v>
          </cell>
          <cell r="U1000" t="str">
            <v>الثانية</v>
          </cell>
        </row>
        <row r="1001">
          <cell r="A1001">
            <v>806580</v>
          </cell>
          <cell r="B1001" t="str">
            <v>رهف الارناؤط</v>
          </cell>
          <cell r="C1001" t="str">
            <v>الثانية</v>
          </cell>
          <cell r="E1001" t="str">
            <v>الثانية</v>
          </cell>
          <cell r="G1001" t="str">
            <v>الثانية</v>
          </cell>
          <cell r="I1001" t="str">
            <v>الثانية</v>
          </cell>
          <cell r="J1001" t="str">
            <v>مبرر</v>
          </cell>
          <cell r="K1001" t="str">
            <v>الثانية</v>
          </cell>
          <cell r="M1001" t="str">
            <v>الثانية</v>
          </cell>
          <cell r="O1001" t="str">
            <v>الثانية</v>
          </cell>
          <cell r="Q1001" t="str">
            <v>الثانية</v>
          </cell>
          <cell r="S1001" t="str">
            <v>الثانية</v>
          </cell>
          <cell r="U1001" t="str">
            <v>الثانية</v>
          </cell>
        </row>
        <row r="1002">
          <cell r="A1002">
            <v>806582</v>
          </cell>
          <cell r="B1002" t="str">
            <v>ريما سليم داؤد</v>
          </cell>
          <cell r="C1002" t="str">
            <v>الثانية</v>
          </cell>
          <cell r="E1002" t="str">
            <v>الثانية</v>
          </cell>
          <cell r="G1002" t="str">
            <v>الثانية</v>
          </cell>
          <cell r="I1002" t="str">
            <v>الثانية</v>
          </cell>
          <cell r="J1002" t="str">
            <v>مبرر</v>
          </cell>
          <cell r="K1002" t="str">
            <v>الثانية</v>
          </cell>
          <cell r="M1002" t="str">
            <v>الثانية</v>
          </cell>
          <cell r="O1002" t="str">
            <v>الثانية</v>
          </cell>
          <cell r="Q1002" t="str">
            <v>الثانية</v>
          </cell>
          <cell r="S1002" t="str">
            <v>الثانية</v>
          </cell>
          <cell r="U1002" t="str">
            <v>الثانية</v>
          </cell>
        </row>
        <row r="1003">
          <cell r="A1003">
            <v>806586</v>
          </cell>
          <cell r="B1003" t="str">
            <v xml:space="preserve">سليما ن غضبان </v>
          </cell>
          <cell r="C1003" t="str">
            <v>الثالثة</v>
          </cell>
          <cell r="E1003" t="str">
            <v>الثالثة</v>
          </cell>
          <cell r="G1003" t="str">
            <v>الرابعة حديث</v>
          </cell>
          <cell r="I1003" t="str">
            <v>الرابعة</v>
          </cell>
          <cell r="J1003" t="str">
            <v>مبرر</v>
          </cell>
          <cell r="K1003" t="str">
            <v>الرابعة</v>
          </cell>
          <cell r="M1003" t="str">
            <v>الرابعة</v>
          </cell>
          <cell r="O1003" t="str">
            <v>الرابعة</v>
          </cell>
          <cell r="Q1003" t="str">
            <v>الرابعة</v>
          </cell>
          <cell r="S1003" t="str">
            <v>الرابعة</v>
          </cell>
          <cell r="U1003" t="str">
            <v>الرابعة</v>
          </cell>
        </row>
        <row r="1004">
          <cell r="A1004">
            <v>806588</v>
          </cell>
          <cell r="B1004" t="str">
            <v>شيرين السروجي</v>
          </cell>
          <cell r="C1004" t="str">
            <v>الثانية</v>
          </cell>
          <cell r="E1004" t="str">
            <v>الثالثة حديث</v>
          </cell>
          <cell r="G1004" t="str">
            <v>الثالثة</v>
          </cell>
          <cell r="I1004" t="str">
            <v>الثالثة</v>
          </cell>
          <cell r="K1004" t="str">
            <v>الثالثة</v>
          </cell>
          <cell r="M1004" t="str">
            <v>الرابعة حديث</v>
          </cell>
          <cell r="O1004" t="str">
            <v>الرابعة</v>
          </cell>
          <cell r="Q1004" t="str">
            <v>الرابعة</v>
          </cell>
          <cell r="S1004" t="str">
            <v>الرابعة</v>
          </cell>
          <cell r="U1004" t="str">
            <v>الرابعة</v>
          </cell>
        </row>
        <row r="1005">
          <cell r="A1005">
            <v>806589</v>
          </cell>
          <cell r="B1005" t="str">
            <v>شيماء كنج</v>
          </cell>
          <cell r="C1005" t="str">
            <v>الثالثة</v>
          </cell>
          <cell r="E1005" t="str">
            <v>الثالثة</v>
          </cell>
          <cell r="G1005" t="str">
            <v>الثالثة</v>
          </cell>
          <cell r="I1005" t="str">
            <v>الثالثة</v>
          </cell>
          <cell r="K1005" t="str">
            <v>الرابعة حديث</v>
          </cell>
          <cell r="M1005" t="str">
            <v>الرابعة</v>
          </cell>
          <cell r="O1005" t="str">
            <v>الرابعة</v>
          </cell>
          <cell r="P1005">
            <v>399</v>
          </cell>
          <cell r="Q1005" t="str">
            <v>الرابعة</v>
          </cell>
          <cell r="S1005" t="str">
            <v>الرابعة</v>
          </cell>
          <cell r="U1005" t="str">
            <v>الرابعة</v>
          </cell>
        </row>
        <row r="1006">
          <cell r="A1006">
            <v>806592</v>
          </cell>
          <cell r="B1006" t="str">
            <v>علي ناصيف</v>
          </cell>
          <cell r="C1006" t="str">
            <v>الثالثة</v>
          </cell>
          <cell r="E1006" t="str">
            <v>الرابعة حديث</v>
          </cell>
          <cell r="G1006" t="str">
            <v>الرابعة</v>
          </cell>
          <cell r="I1006" t="str">
            <v>الرابعة</v>
          </cell>
          <cell r="K1006" t="str">
            <v>الرابعة</v>
          </cell>
          <cell r="M1006" t="str">
            <v>الرابعة</v>
          </cell>
          <cell r="O1006" t="str">
            <v>الرابعة</v>
          </cell>
          <cell r="Q1006" t="str">
            <v>الرابعة</v>
          </cell>
          <cell r="S1006" t="str">
            <v>الرابعة</v>
          </cell>
          <cell r="U1006" t="str">
            <v>الرابعة</v>
          </cell>
        </row>
        <row r="1007">
          <cell r="A1007">
            <v>806593</v>
          </cell>
          <cell r="B1007" t="str">
            <v>عمر زلفو</v>
          </cell>
          <cell r="C1007" t="str">
            <v>الرابعة حديث</v>
          </cell>
          <cell r="E1007" t="str">
            <v>الرابعة</v>
          </cell>
          <cell r="G1007" t="str">
            <v>الرابعة</v>
          </cell>
          <cell r="I1007" t="str">
            <v>الرابعة</v>
          </cell>
          <cell r="K1007" t="str">
            <v>الرابعة</v>
          </cell>
          <cell r="M1007" t="str">
            <v>الرابعة</v>
          </cell>
          <cell r="O1007" t="str">
            <v>الرابعة</v>
          </cell>
          <cell r="Q1007" t="str">
            <v>الرابعة</v>
          </cell>
          <cell r="S1007" t="str">
            <v>الرابعة</v>
          </cell>
          <cell r="U1007" t="str">
            <v>الرابعة</v>
          </cell>
        </row>
        <row r="1008">
          <cell r="A1008">
            <v>806594</v>
          </cell>
          <cell r="B1008" t="str">
            <v>عهد الكبة</v>
          </cell>
          <cell r="C1008" t="str">
            <v>الثانية</v>
          </cell>
          <cell r="E1008" t="str">
            <v>الثانية</v>
          </cell>
          <cell r="G1008" t="str">
            <v>الثانية</v>
          </cell>
          <cell r="I1008" t="str">
            <v>الثانية</v>
          </cell>
          <cell r="K1008" t="str">
            <v>الثالثة حديث</v>
          </cell>
          <cell r="M1008" t="str">
            <v>الثالثة</v>
          </cell>
          <cell r="O1008" t="str">
            <v>الثالثة</v>
          </cell>
          <cell r="Q1008" t="str">
            <v>الثالثة</v>
          </cell>
          <cell r="S1008" t="str">
            <v>الثالثة</v>
          </cell>
          <cell r="U1008" t="str">
            <v>الثالثة</v>
          </cell>
        </row>
        <row r="1009">
          <cell r="A1009">
            <v>806595</v>
          </cell>
          <cell r="B1009" t="str">
            <v>غالية غنام</v>
          </cell>
          <cell r="C1009" t="str">
            <v>الثالثة</v>
          </cell>
          <cell r="E1009" t="str">
            <v>الثالثة</v>
          </cell>
          <cell r="G1009" t="str">
            <v>الثالثة</v>
          </cell>
          <cell r="I1009" t="str">
            <v>الثالثة</v>
          </cell>
          <cell r="J1009">
            <v>1539</v>
          </cell>
          <cell r="K1009" t="str">
            <v>الثالثة</v>
          </cell>
          <cell r="M1009" t="str">
            <v>الثالثة</v>
          </cell>
          <cell r="O1009" t="str">
            <v>الثالثة</v>
          </cell>
          <cell r="Q1009" t="str">
            <v>الثالثة</v>
          </cell>
          <cell r="S1009" t="str">
            <v>الثالثة</v>
          </cell>
          <cell r="U1009" t="str">
            <v>الثالثة</v>
          </cell>
        </row>
        <row r="1010">
          <cell r="A1010">
            <v>806597</v>
          </cell>
          <cell r="B1010" t="str">
            <v>غيث كشيك</v>
          </cell>
          <cell r="C1010" t="str">
            <v>الثانية</v>
          </cell>
          <cell r="E1010" t="str">
            <v>الثانية</v>
          </cell>
          <cell r="G1010" t="str">
            <v>الثانية</v>
          </cell>
          <cell r="I1010" t="str">
            <v>الثانية</v>
          </cell>
          <cell r="K1010" t="str">
            <v>الثالثة حديث</v>
          </cell>
          <cell r="M1010" t="str">
            <v>الثالثة</v>
          </cell>
          <cell r="O1010" t="str">
            <v>الثالثة</v>
          </cell>
          <cell r="Q1010" t="str">
            <v>الثالثة</v>
          </cell>
          <cell r="R1010">
            <v>5003</v>
          </cell>
          <cell r="S1010" t="str">
            <v>الثالثة</v>
          </cell>
          <cell r="U1010" t="str">
            <v>الثالثة</v>
          </cell>
        </row>
        <row r="1011">
          <cell r="A1011">
            <v>806598</v>
          </cell>
          <cell r="B1011" t="str">
            <v>كارلا معمر</v>
          </cell>
          <cell r="C1011" t="str">
            <v>الثانية</v>
          </cell>
          <cell r="E1011" t="str">
            <v>الثانية</v>
          </cell>
          <cell r="G1011" t="str">
            <v>الثانية</v>
          </cell>
          <cell r="I1011" t="str">
            <v>الثالثة حديث</v>
          </cell>
          <cell r="K1011" t="str">
            <v>الثالثة</v>
          </cell>
          <cell r="M1011" t="str">
            <v>الثالثة</v>
          </cell>
          <cell r="O1011" t="str">
            <v>الرابعة حديث</v>
          </cell>
          <cell r="Q1011" t="str">
            <v>الرابعة</v>
          </cell>
          <cell r="S1011" t="str">
            <v>الرابعة</v>
          </cell>
          <cell r="U1011" t="str">
            <v>الرابعة</v>
          </cell>
        </row>
        <row r="1012">
          <cell r="A1012">
            <v>806600</v>
          </cell>
          <cell r="B1012" t="str">
            <v>لانا الناطور</v>
          </cell>
          <cell r="C1012" t="str">
            <v>الثانية</v>
          </cell>
          <cell r="E1012" t="str">
            <v>الثانية</v>
          </cell>
          <cell r="G1012" t="str">
            <v>الثانية</v>
          </cell>
          <cell r="I1012" t="str">
            <v>الثانية</v>
          </cell>
          <cell r="J1012" t="str">
            <v>مبرر</v>
          </cell>
          <cell r="K1012" t="str">
            <v>الثانية</v>
          </cell>
          <cell r="M1012" t="str">
            <v>الثانية</v>
          </cell>
          <cell r="O1012" t="str">
            <v>الثانية</v>
          </cell>
          <cell r="Q1012" t="str">
            <v>الثانية</v>
          </cell>
          <cell r="S1012" t="str">
            <v>الثانية</v>
          </cell>
          <cell r="U1012" t="str">
            <v>الثانية</v>
          </cell>
        </row>
        <row r="1013">
          <cell r="A1013">
            <v>806605</v>
          </cell>
          <cell r="B1013" t="str">
            <v>محمد تيسير غنام</v>
          </cell>
          <cell r="C1013" t="str">
            <v>الثانية</v>
          </cell>
          <cell r="E1013" t="str">
            <v>الثانية</v>
          </cell>
          <cell r="G1013" t="str">
            <v>الثانية</v>
          </cell>
          <cell r="I1013" t="str">
            <v>الثانية</v>
          </cell>
          <cell r="K1013" t="str">
            <v>الثانية</v>
          </cell>
          <cell r="M1013" t="str">
            <v>الثانية</v>
          </cell>
          <cell r="O1013" t="str">
            <v>الثالثة حديث</v>
          </cell>
          <cell r="Q1013" t="str">
            <v>الثالثة</v>
          </cell>
          <cell r="S1013" t="str">
            <v>الثالثة</v>
          </cell>
          <cell r="U1013" t="str">
            <v>الثالثة</v>
          </cell>
        </row>
        <row r="1014">
          <cell r="A1014">
            <v>806607</v>
          </cell>
          <cell r="B1014" t="str">
            <v>محمد وفا فحام</v>
          </cell>
          <cell r="C1014" t="str">
            <v>الثالثة</v>
          </cell>
          <cell r="E1014" t="str">
            <v>الثالثة</v>
          </cell>
          <cell r="G1014" t="str">
            <v>الثالثة</v>
          </cell>
          <cell r="I1014" t="str">
            <v>الثالثة</v>
          </cell>
          <cell r="K1014" t="str">
            <v>الرابعة حديث</v>
          </cell>
          <cell r="M1014" t="str">
            <v>الرابعة</v>
          </cell>
          <cell r="O1014" t="str">
            <v>الرابعة</v>
          </cell>
          <cell r="Q1014" t="str">
            <v>الرابعة</v>
          </cell>
          <cell r="S1014" t="str">
            <v>الرابعة</v>
          </cell>
          <cell r="U1014" t="str">
            <v>الرابعة</v>
          </cell>
        </row>
        <row r="1015">
          <cell r="A1015">
            <v>806615</v>
          </cell>
          <cell r="B1015" t="str">
            <v>هيا العنبر</v>
          </cell>
          <cell r="C1015" t="str">
            <v>الثالثة حديث</v>
          </cell>
          <cell r="E1015" t="str">
            <v>الثالثة</v>
          </cell>
          <cell r="G1015" t="str">
            <v>الثالثة</v>
          </cell>
          <cell r="I1015" t="str">
            <v>الرابعة حديث</v>
          </cell>
          <cell r="K1015" t="str">
            <v>الرابعة</v>
          </cell>
          <cell r="M1015" t="str">
            <v>الرابعة</v>
          </cell>
          <cell r="O1015" t="str">
            <v>الرابعة</v>
          </cell>
          <cell r="Q1015" t="str">
            <v>الرابعة</v>
          </cell>
          <cell r="S1015" t="str">
            <v>الرابعة</v>
          </cell>
          <cell r="T1015">
            <v>506</v>
          </cell>
          <cell r="U1015" t="str">
            <v>الرابعة</v>
          </cell>
        </row>
        <row r="1016">
          <cell r="A1016">
            <v>806627</v>
          </cell>
          <cell r="B1016" t="str">
            <v>ابراهيم قاروط</v>
          </cell>
          <cell r="C1016" t="str">
            <v>الأولى</v>
          </cell>
          <cell r="E1016" t="str">
            <v>الثانية حديث</v>
          </cell>
          <cell r="G1016" t="str">
            <v>الثانية</v>
          </cell>
          <cell r="I1016" t="str">
            <v>الثانية</v>
          </cell>
          <cell r="J1016" t="str">
            <v>مبرر</v>
          </cell>
          <cell r="K1016" t="str">
            <v>الثانية</v>
          </cell>
          <cell r="M1016" t="str">
            <v>الثانية</v>
          </cell>
          <cell r="O1016" t="str">
            <v>الثانية</v>
          </cell>
          <cell r="Q1016" t="str">
            <v>الثانية</v>
          </cell>
          <cell r="S1016" t="str">
            <v>الثانية</v>
          </cell>
          <cell r="U1016" t="str">
            <v>الثانية</v>
          </cell>
        </row>
        <row r="1017">
          <cell r="A1017">
            <v>806629</v>
          </cell>
          <cell r="B1017" t="str">
            <v>ابي الهرباوي</v>
          </cell>
          <cell r="C1017" t="str">
            <v>الثانية</v>
          </cell>
          <cell r="E1017" t="str">
            <v>الثانية</v>
          </cell>
          <cell r="G1017" t="str">
            <v>الثانية</v>
          </cell>
          <cell r="I1017" t="str">
            <v>الثانية</v>
          </cell>
          <cell r="J1017" t="str">
            <v>مبرر</v>
          </cell>
          <cell r="K1017" t="str">
            <v>الثانية</v>
          </cell>
          <cell r="M1017" t="str">
            <v>الثانية</v>
          </cell>
          <cell r="O1017" t="str">
            <v>الثانية</v>
          </cell>
          <cell r="Q1017" t="str">
            <v>الثانية</v>
          </cell>
          <cell r="S1017" t="str">
            <v>الثانية</v>
          </cell>
          <cell r="U1017" t="str">
            <v>الثانية</v>
          </cell>
        </row>
        <row r="1018">
          <cell r="A1018">
            <v>806631</v>
          </cell>
          <cell r="B1018" t="str">
            <v>أحمد الارنب</v>
          </cell>
          <cell r="C1018" t="str">
            <v>الأولى</v>
          </cell>
          <cell r="E1018" t="str">
            <v>الأولى</v>
          </cell>
          <cell r="G1018" t="str">
            <v>الثانية حديث</v>
          </cell>
          <cell r="I1018" t="str">
            <v>الثانية</v>
          </cell>
          <cell r="K1018" t="str">
            <v>الثالثة حديث</v>
          </cell>
          <cell r="M1018" t="str">
            <v>الثالثة</v>
          </cell>
          <cell r="N1018" t="str">
            <v>حرمان دورتين امتحانيتين من ف2 20-21</v>
          </cell>
          <cell r="O1018" t="str">
            <v>الثالثة</v>
          </cell>
          <cell r="Q1018" t="str">
            <v>الثالثة</v>
          </cell>
          <cell r="S1018" t="str">
            <v>الثالثة</v>
          </cell>
          <cell r="U1018" t="str">
            <v>الثالثة</v>
          </cell>
        </row>
        <row r="1019">
          <cell r="A1019">
            <v>806634</v>
          </cell>
          <cell r="B1019" t="str">
            <v>احمد الاعرج</v>
          </cell>
          <cell r="C1019" t="str">
            <v>الثانية</v>
          </cell>
          <cell r="E1019" t="str">
            <v>الثالثة حديث</v>
          </cell>
          <cell r="G1019" t="str">
            <v>الثالثة</v>
          </cell>
          <cell r="I1019" t="str">
            <v>الثالثة</v>
          </cell>
          <cell r="K1019" t="str">
            <v>الرابعة حديث</v>
          </cell>
          <cell r="M1019" t="str">
            <v>الرابعة</v>
          </cell>
          <cell r="O1019" t="str">
            <v>الرابعة</v>
          </cell>
          <cell r="Q1019" t="str">
            <v>الرابعة</v>
          </cell>
          <cell r="S1019" t="str">
            <v>الرابعة</v>
          </cell>
          <cell r="U1019" t="str">
            <v>الرابعة</v>
          </cell>
        </row>
        <row r="1020">
          <cell r="A1020">
            <v>806639</v>
          </cell>
          <cell r="B1020" t="str">
            <v>احمد التمكي</v>
          </cell>
          <cell r="C1020" t="str">
            <v>الأولى</v>
          </cell>
          <cell r="E1020" t="str">
            <v>الأولى</v>
          </cell>
          <cell r="G1020" t="str">
            <v>الأولى</v>
          </cell>
          <cell r="I1020" t="str">
            <v>الأولى</v>
          </cell>
          <cell r="J1020" t="str">
            <v>مبرر</v>
          </cell>
          <cell r="K1020" t="str">
            <v>الأولى</v>
          </cell>
          <cell r="M1020" t="str">
            <v>الأولى</v>
          </cell>
          <cell r="O1020" t="str">
            <v>الأولى</v>
          </cell>
          <cell r="Q1020" t="str">
            <v>الأولى</v>
          </cell>
          <cell r="S1020" t="str">
            <v>الأولى</v>
          </cell>
          <cell r="U1020" t="str">
            <v>الأولى</v>
          </cell>
        </row>
        <row r="1021">
          <cell r="A1021">
            <v>806641</v>
          </cell>
          <cell r="B1021" t="str">
            <v xml:space="preserve">احمد الحامض </v>
          </cell>
          <cell r="C1021" t="str">
            <v>الثانية</v>
          </cell>
          <cell r="E1021" t="str">
            <v>الثانية</v>
          </cell>
          <cell r="G1021" t="str">
            <v>الثالثة حديث</v>
          </cell>
          <cell r="I1021" t="str">
            <v>الثالثة</v>
          </cell>
          <cell r="K1021" t="str">
            <v>الثالثة</v>
          </cell>
          <cell r="M1021" t="str">
            <v>الثالثة</v>
          </cell>
          <cell r="O1021" t="str">
            <v>الثالثة</v>
          </cell>
          <cell r="Q1021" t="str">
            <v>الرابعة حديث</v>
          </cell>
          <cell r="S1021" t="str">
            <v>الرابعة</v>
          </cell>
          <cell r="U1021" t="str">
            <v>الرابعة</v>
          </cell>
        </row>
        <row r="1022">
          <cell r="A1022">
            <v>806643</v>
          </cell>
          <cell r="B1022" t="str">
            <v>احمد الحسين</v>
          </cell>
          <cell r="C1022" t="str">
            <v>الثانية</v>
          </cell>
          <cell r="E1022" t="str">
            <v>الثالثة حديث</v>
          </cell>
          <cell r="G1022" t="str">
            <v>الثالثة</v>
          </cell>
          <cell r="I1022" t="str">
            <v>الثالثة</v>
          </cell>
          <cell r="K1022" t="str">
            <v>الرابعة حديث</v>
          </cell>
          <cell r="M1022" t="str">
            <v>الرابعة</v>
          </cell>
          <cell r="O1022" t="str">
            <v>الرابعة</v>
          </cell>
          <cell r="Q1022" t="str">
            <v>الرابعة</v>
          </cell>
          <cell r="S1022" t="str">
            <v>الرابعة</v>
          </cell>
          <cell r="U1022" t="str">
            <v>الرابعة</v>
          </cell>
        </row>
        <row r="1023">
          <cell r="A1023">
            <v>806644</v>
          </cell>
          <cell r="B1023" t="str">
            <v>احمد الحفار</v>
          </cell>
          <cell r="C1023" t="str">
            <v>الأولى</v>
          </cell>
          <cell r="E1023" t="str">
            <v>الأولى</v>
          </cell>
          <cell r="G1023" t="str">
            <v>الأولى</v>
          </cell>
          <cell r="I1023" t="str">
            <v>الأولى</v>
          </cell>
          <cell r="K1023" t="str">
            <v>الأولى</v>
          </cell>
          <cell r="M1023" t="str">
            <v>الأولى</v>
          </cell>
          <cell r="O1023" t="str">
            <v>الأولى</v>
          </cell>
          <cell r="Q1023" t="str">
            <v>الأولى</v>
          </cell>
          <cell r="S1023" t="str">
            <v>الأولى</v>
          </cell>
          <cell r="U1023" t="str">
            <v>الأولى</v>
          </cell>
        </row>
        <row r="1024">
          <cell r="A1024">
            <v>806646</v>
          </cell>
          <cell r="B1024" t="str">
            <v>احمد الدبش</v>
          </cell>
          <cell r="C1024" t="str">
            <v>الأولى</v>
          </cell>
          <cell r="E1024" t="str">
            <v>الأولى</v>
          </cell>
          <cell r="G1024" t="str">
            <v>الأولى</v>
          </cell>
          <cell r="I1024" t="str">
            <v>الأولى</v>
          </cell>
          <cell r="J1024" t="str">
            <v>مبرر</v>
          </cell>
          <cell r="K1024" t="str">
            <v>الأولى</v>
          </cell>
          <cell r="M1024" t="str">
            <v>الأولى</v>
          </cell>
          <cell r="O1024" t="str">
            <v>الأولى</v>
          </cell>
          <cell r="Q1024" t="str">
            <v>الأولى</v>
          </cell>
          <cell r="S1024" t="str">
            <v>الأولى</v>
          </cell>
          <cell r="U1024" t="str">
            <v>الأولى</v>
          </cell>
        </row>
        <row r="1025">
          <cell r="A1025">
            <v>806648</v>
          </cell>
          <cell r="B1025" t="str">
            <v>احمد الزين</v>
          </cell>
          <cell r="C1025" t="str">
            <v>الأولى</v>
          </cell>
          <cell r="E1025" t="str">
            <v>الثانية حديث</v>
          </cell>
          <cell r="G1025" t="str">
            <v>الثانية</v>
          </cell>
          <cell r="I1025" t="str">
            <v>الثانية</v>
          </cell>
          <cell r="K1025" t="str">
            <v>الثانية</v>
          </cell>
          <cell r="M1025" t="str">
            <v>الثانية</v>
          </cell>
          <cell r="O1025" t="str">
            <v>الثانية</v>
          </cell>
          <cell r="Q1025" t="str">
            <v>الثانية</v>
          </cell>
          <cell r="S1025" t="str">
            <v>الثانية</v>
          </cell>
          <cell r="U1025" t="str">
            <v>الثانية</v>
          </cell>
        </row>
        <row r="1026">
          <cell r="A1026">
            <v>806660</v>
          </cell>
          <cell r="B1026" t="str">
            <v>احمد بزبوز</v>
          </cell>
          <cell r="C1026" t="str">
            <v>الأولى</v>
          </cell>
          <cell r="E1026" t="str">
            <v>الأولى</v>
          </cell>
          <cell r="G1026" t="str">
            <v>الأولى</v>
          </cell>
          <cell r="H1026">
            <v>68</v>
          </cell>
          <cell r="I1026" t="str">
            <v>الأولى</v>
          </cell>
          <cell r="K1026" t="str">
            <v>الأولى</v>
          </cell>
          <cell r="M1026" t="str">
            <v>الأولى</v>
          </cell>
          <cell r="O1026" t="str">
            <v>الأولى</v>
          </cell>
          <cell r="Q1026" t="str">
            <v>الأولى</v>
          </cell>
          <cell r="S1026" t="str">
            <v>الأولى</v>
          </cell>
          <cell r="U1026" t="str">
            <v>الأولى</v>
          </cell>
        </row>
        <row r="1027">
          <cell r="A1027">
            <v>806661</v>
          </cell>
          <cell r="B1027" t="str">
            <v>احمد تقلس</v>
          </cell>
          <cell r="C1027" t="str">
            <v>الثانية</v>
          </cell>
          <cell r="E1027" t="str">
            <v>الثانية</v>
          </cell>
          <cell r="G1027" t="str">
            <v>الثانية</v>
          </cell>
          <cell r="I1027" t="str">
            <v>الثانية</v>
          </cell>
          <cell r="K1027" t="str">
            <v>الثالثة حديث</v>
          </cell>
          <cell r="M1027" t="str">
            <v>الثالثة</v>
          </cell>
          <cell r="O1027" t="str">
            <v>الثالثة</v>
          </cell>
          <cell r="Q1027" t="str">
            <v>الثالثة</v>
          </cell>
          <cell r="S1027" t="str">
            <v>الرابعة حديث</v>
          </cell>
          <cell r="U1027" t="str">
            <v>الرابعة</v>
          </cell>
        </row>
        <row r="1028">
          <cell r="A1028">
            <v>806662</v>
          </cell>
          <cell r="B1028" t="str">
            <v>احمد تقوى</v>
          </cell>
          <cell r="C1028" t="str">
            <v>الثانية حديث</v>
          </cell>
          <cell r="E1028" t="str">
            <v>الثانية</v>
          </cell>
          <cell r="G1028" t="str">
            <v>الثانية</v>
          </cell>
          <cell r="I1028" t="str">
            <v>الثالثة حديث</v>
          </cell>
          <cell r="K1028" t="str">
            <v>الثالثة</v>
          </cell>
          <cell r="M1028" t="str">
            <v>الثالثة</v>
          </cell>
          <cell r="O1028" t="str">
            <v>الثالثة</v>
          </cell>
          <cell r="Q1028" t="str">
            <v>الثالثة</v>
          </cell>
          <cell r="S1028" t="str">
            <v>الثالثة</v>
          </cell>
          <cell r="U1028" t="str">
            <v>الثالثة</v>
          </cell>
        </row>
        <row r="1029">
          <cell r="A1029">
            <v>806663</v>
          </cell>
          <cell r="B1029" t="str">
            <v>احمد حبقه</v>
          </cell>
          <cell r="C1029" t="str">
            <v>الثانية</v>
          </cell>
          <cell r="E1029" t="str">
            <v>الثانية</v>
          </cell>
          <cell r="G1029" t="str">
            <v>الثالثة حديث</v>
          </cell>
          <cell r="I1029" t="str">
            <v>الثالثة</v>
          </cell>
          <cell r="K1029" t="str">
            <v>الثالثة</v>
          </cell>
          <cell r="L1029">
            <v>577</v>
          </cell>
          <cell r="M1029" t="str">
            <v>الثالثة</v>
          </cell>
          <cell r="N1029">
            <v>2345</v>
          </cell>
          <cell r="O1029" t="str">
            <v>الثالثة</v>
          </cell>
          <cell r="Q1029" t="str">
            <v>الثالثة</v>
          </cell>
          <cell r="S1029" t="str">
            <v>الثالثة</v>
          </cell>
          <cell r="U1029" t="str">
            <v>الثالثة</v>
          </cell>
        </row>
        <row r="1030">
          <cell r="A1030">
            <v>806670</v>
          </cell>
          <cell r="B1030" t="str">
            <v xml:space="preserve">احمد خيري </v>
          </cell>
          <cell r="C1030" t="str">
            <v>الثانية</v>
          </cell>
          <cell r="E1030" t="str">
            <v>الثانية</v>
          </cell>
          <cell r="G1030" t="str">
            <v>الثانية</v>
          </cell>
          <cell r="I1030" t="str">
            <v>الثانية</v>
          </cell>
          <cell r="K1030" t="str">
            <v>الثانية</v>
          </cell>
          <cell r="M1030" t="str">
            <v>الثانية</v>
          </cell>
          <cell r="O1030" t="str">
            <v>الثانية</v>
          </cell>
          <cell r="Q1030" t="str">
            <v>الثانية</v>
          </cell>
          <cell r="S1030" t="str">
            <v>الثانية</v>
          </cell>
          <cell r="U1030" t="str">
            <v>الثانية</v>
          </cell>
        </row>
        <row r="1031">
          <cell r="A1031">
            <v>806674</v>
          </cell>
          <cell r="B1031" t="str">
            <v>أحمد دياب</v>
          </cell>
          <cell r="C1031" t="str">
            <v>الثانية</v>
          </cell>
          <cell r="E1031" t="str">
            <v>الثانية</v>
          </cell>
          <cell r="G1031" t="str">
            <v>الثانية</v>
          </cell>
          <cell r="I1031" t="str">
            <v>الثالثة حديث</v>
          </cell>
          <cell r="K1031" t="str">
            <v>الثالثة</v>
          </cell>
          <cell r="M1031" t="str">
            <v>الثالثة</v>
          </cell>
          <cell r="O1031" t="str">
            <v>الثالثة</v>
          </cell>
          <cell r="Q1031" t="str">
            <v>الثالثة</v>
          </cell>
          <cell r="S1031" t="str">
            <v>الثالثة</v>
          </cell>
          <cell r="T1031">
            <v>490</v>
          </cell>
          <cell r="U1031" t="str">
            <v>الثالثة</v>
          </cell>
        </row>
        <row r="1032">
          <cell r="A1032">
            <v>806680</v>
          </cell>
          <cell r="B1032" t="str">
            <v>احمد سلوم</v>
          </cell>
          <cell r="C1032" t="str">
            <v>الأولى</v>
          </cell>
          <cell r="E1032" t="str">
            <v>الأولى</v>
          </cell>
          <cell r="G1032" t="str">
            <v>الأولى</v>
          </cell>
          <cell r="I1032" t="str">
            <v>الأولى</v>
          </cell>
          <cell r="J1032" t="str">
            <v>مبرر</v>
          </cell>
          <cell r="K1032" t="str">
            <v>الأولى</v>
          </cell>
          <cell r="M1032" t="str">
            <v>الأولى</v>
          </cell>
          <cell r="O1032" t="str">
            <v>الأولى</v>
          </cell>
          <cell r="Q1032" t="str">
            <v>الأولى</v>
          </cell>
          <cell r="S1032" t="str">
            <v>الأولى</v>
          </cell>
          <cell r="U1032" t="str">
            <v>الأولى</v>
          </cell>
        </row>
        <row r="1033">
          <cell r="A1033">
            <v>806685</v>
          </cell>
          <cell r="B1033" t="str">
            <v>احمد صوان</v>
          </cell>
          <cell r="C1033" t="str">
            <v>الثانية</v>
          </cell>
          <cell r="E1033" t="str">
            <v>الثالثة حديث</v>
          </cell>
          <cell r="G1033" t="str">
            <v>الثالثة</v>
          </cell>
          <cell r="I1033" t="str">
            <v>الرابعة حديث</v>
          </cell>
          <cell r="K1033" t="str">
            <v>الرابعة</v>
          </cell>
          <cell r="M1033" t="str">
            <v>الرابعة</v>
          </cell>
          <cell r="O1033" t="str">
            <v>الرابعة</v>
          </cell>
          <cell r="Q1033" t="str">
            <v>الرابعة</v>
          </cell>
          <cell r="S1033" t="str">
            <v>الرابعة</v>
          </cell>
          <cell r="U1033" t="str">
            <v>الرابعة</v>
          </cell>
        </row>
        <row r="1034">
          <cell r="A1034">
            <v>806692</v>
          </cell>
          <cell r="B1034" t="str">
            <v>احمد علي</v>
          </cell>
          <cell r="C1034" t="str">
            <v>الأولى</v>
          </cell>
          <cell r="E1034" t="str">
            <v>الأولى</v>
          </cell>
          <cell r="G1034" t="str">
            <v>الأولى</v>
          </cell>
          <cell r="I1034" t="str">
            <v>الأولى</v>
          </cell>
          <cell r="J1034" t="str">
            <v>مبرر</v>
          </cell>
          <cell r="K1034" t="str">
            <v>الأولى</v>
          </cell>
          <cell r="M1034" t="str">
            <v>الأولى</v>
          </cell>
          <cell r="O1034" t="str">
            <v>الأولى</v>
          </cell>
          <cell r="Q1034" t="str">
            <v>الأولى</v>
          </cell>
          <cell r="S1034" t="str">
            <v>الأولى</v>
          </cell>
          <cell r="U1034" t="str">
            <v>الأولى</v>
          </cell>
        </row>
        <row r="1035">
          <cell r="A1035">
            <v>806694</v>
          </cell>
          <cell r="B1035" t="str">
            <v>احمد عوض</v>
          </cell>
          <cell r="C1035" t="str">
            <v>الثانية</v>
          </cell>
          <cell r="E1035" t="str">
            <v>الثانية</v>
          </cell>
          <cell r="G1035" t="str">
            <v>الثانية</v>
          </cell>
          <cell r="I1035" t="str">
            <v>الثانية</v>
          </cell>
          <cell r="K1035" t="str">
            <v>الثالثة حديث</v>
          </cell>
          <cell r="M1035" t="str">
            <v>الثالثة</v>
          </cell>
          <cell r="N1035">
            <v>2787</v>
          </cell>
          <cell r="O1035" t="str">
            <v>الثالثة</v>
          </cell>
          <cell r="Q1035" t="str">
            <v>الثالثة</v>
          </cell>
          <cell r="R1035">
            <v>6070</v>
          </cell>
          <cell r="S1035" t="str">
            <v>الثالثة</v>
          </cell>
          <cell r="U1035" t="str">
            <v>الثالثة</v>
          </cell>
        </row>
        <row r="1036">
          <cell r="A1036">
            <v>806695</v>
          </cell>
          <cell r="B1036" t="str">
            <v>احمد عيون النابلسي</v>
          </cell>
          <cell r="C1036" t="str">
            <v>الأولى</v>
          </cell>
          <cell r="E1036" t="str">
            <v>الأولى</v>
          </cell>
          <cell r="G1036" t="str">
            <v>الأولى</v>
          </cell>
          <cell r="I1036" t="str">
            <v>الأولى</v>
          </cell>
          <cell r="J1036" t="str">
            <v>مبرر</v>
          </cell>
          <cell r="K1036" t="str">
            <v>الأولى</v>
          </cell>
          <cell r="M1036" t="str">
            <v>الأولى</v>
          </cell>
          <cell r="O1036" t="str">
            <v>الأولى</v>
          </cell>
          <cell r="Q1036" t="str">
            <v>الأولى</v>
          </cell>
          <cell r="S1036" t="str">
            <v>الأولى</v>
          </cell>
          <cell r="U1036" t="str">
            <v>الأولى</v>
          </cell>
        </row>
        <row r="1037">
          <cell r="A1037">
            <v>806696</v>
          </cell>
          <cell r="B1037" t="str">
            <v>احمد قديح</v>
          </cell>
          <cell r="C1037" t="str">
            <v>الثانية</v>
          </cell>
          <cell r="E1037" t="str">
            <v>الثالثة</v>
          </cell>
          <cell r="G1037" t="str">
            <v>الثالثة</v>
          </cell>
          <cell r="I1037" t="str">
            <v>الثالثة</v>
          </cell>
          <cell r="K1037" t="str">
            <v>الرابعة حديث</v>
          </cell>
          <cell r="M1037" t="str">
            <v>الرابعة</v>
          </cell>
          <cell r="O1037" t="str">
            <v>الرابعة</v>
          </cell>
          <cell r="Q1037" t="str">
            <v>الرابعة</v>
          </cell>
          <cell r="S1037" t="str">
            <v>الرابعة</v>
          </cell>
          <cell r="T1037">
            <v>143</v>
          </cell>
          <cell r="U1037" t="str">
            <v>الرابعة</v>
          </cell>
        </row>
        <row r="1038">
          <cell r="A1038">
            <v>806698</v>
          </cell>
          <cell r="B1038" t="str">
            <v>احمد كنعان</v>
          </cell>
          <cell r="C1038" t="str">
            <v>الثانية</v>
          </cell>
          <cell r="E1038" t="str">
            <v>الثانية</v>
          </cell>
          <cell r="G1038" t="str">
            <v>الثالثة حديث</v>
          </cell>
          <cell r="I1038" t="str">
            <v>الثالثة</v>
          </cell>
          <cell r="J1038" t="str">
            <v>مبرر</v>
          </cell>
          <cell r="K1038" t="str">
            <v>الثالثة</v>
          </cell>
          <cell r="M1038" t="str">
            <v>الثالثة</v>
          </cell>
          <cell r="O1038" t="str">
            <v>الثالثة</v>
          </cell>
          <cell r="Q1038" t="str">
            <v>الثالثة</v>
          </cell>
          <cell r="S1038" t="str">
            <v>الثالثة</v>
          </cell>
          <cell r="U1038" t="str">
            <v>الثالثة</v>
          </cell>
        </row>
        <row r="1039">
          <cell r="A1039">
            <v>806704</v>
          </cell>
          <cell r="B1039" t="str">
            <v>احمد مظلوم</v>
          </cell>
          <cell r="C1039" t="str">
            <v>الثانية</v>
          </cell>
          <cell r="E1039" t="str">
            <v>الثانية</v>
          </cell>
          <cell r="G1039" t="str">
            <v>الثانية</v>
          </cell>
          <cell r="I1039" t="str">
            <v>الثانية</v>
          </cell>
          <cell r="J1039" t="str">
            <v>مبرر</v>
          </cell>
          <cell r="K1039" t="str">
            <v>الثانية</v>
          </cell>
          <cell r="M1039" t="str">
            <v>الثانية</v>
          </cell>
          <cell r="O1039" t="str">
            <v>الثانية</v>
          </cell>
          <cell r="Q1039" t="str">
            <v>الثانية</v>
          </cell>
          <cell r="S1039" t="str">
            <v>الثانية</v>
          </cell>
          <cell r="U1039" t="str">
            <v>الثانية</v>
          </cell>
        </row>
        <row r="1040">
          <cell r="A1040">
            <v>806707</v>
          </cell>
          <cell r="B1040" t="str">
            <v>احمد نفاخ</v>
          </cell>
          <cell r="C1040" t="str">
            <v>الأولى</v>
          </cell>
          <cell r="E1040" t="str">
            <v>الأولى</v>
          </cell>
          <cell r="G1040" t="str">
            <v>الأولى</v>
          </cell>
          <cell r="I1040" t="str">
            <v>الأولى</v>
          </cell>
          <cell r="K1040" t="str">
            <v>الأولى</v>
          </cell>
          <cell r="M1040" t="str">
            <v>الثانية حديث</v>
          </cell>
          <cell r="O1040" t="str">
            <v>الثانية</v>
          </cell>
          <cell r="Q1040" t="str">
            <v>الثانية</v>
          </cell>
          <cell r="S1040" t="str">
            <v>الثانية</v>
          </cell>
          <cell r="U1040" t="str">
            <v>الثانية</v>
          </cell>
        </row>
        <row r="1041">
          <cell r="A1041">
            <v>806708</v>
          </cell>
          <cell r="B1041" t="str">
            <v>اخلاص علبي</v>
          </cell>
          <cell r="C1041" t="str">
            <v>الثانية</v>
          </cell>
          <cell r="E1041" t="str">
            <v>الثانية</v>
          </cell>
          <cell r="G1041" t="str">
            <v>الثانية</v>
          </cell>
          <cell r="I1041" t="str">
            <v>الثانية</v>
          </cell>
          <cell r="K1041" t="str">
            <v>الثانية</v>
          </cell>
          <cell r="M1041" t="str">
            <v>الثانية</v>
          </cell>
          <cell r="O1041" t="str">
            <v>الثانية</v>
          </cell>
          <cell r="Q1041" t="str">
            <v>الثانية</v>
          </cell>
          <cell r="S1041" t="str">
            <v>الثانية</v>
          </cell>
          <cell r="U1041" t="str">
            <v>الثانية</v>
          </cell>
        </row>
        <row r="1042">
          <cell r="A1042">
            <v>806709</v>
          </cell>
          <cell r="B1042" t="str">
            <v>ادهم البيضه</v>
          </cell>
          <cell r="C1042" t="str">
            <v>الأولى</v>
          </cell>
          <cell r="E1042" t="str">
            <v>الأولى</v>
          </cell>
          <cell r="G1042" t="str">
            <v>الأولى</v>
          </cell>
          <cell r="I1042" t="str">
            <v>الأولى</v>
          </cell>
          <cell r="J1042" t="str">
            <v>مبرر</v>
          </cell>
          <cell r="K1042" t="str">
            <v>الأولى</v>
          </cell>
          <cell r="M1042" t="str">
            <v>الأولى</v>
          </cell>
          <cell r="O1042" t="str">
            <v>الأولى</v>
          </cell>
          <cell r="Q1042" t="str">
            <v>الأولى</v>
          </cell>
          <cell r="S1042" t="str">
            <v>الأولى</v>
          </cell>
          <cell r="U1042" t="str">
            <v>الأولى</v>
          </cell>
        </row>
        <row r="1043">
          <cell r="A1043">
            <v>806714</v>
          </cell>
          <cell r="B1043" t="str">
            <v>اريج حسين</v>
          </cell>
          <cell r="C1043" t="str">
            <v>الأولى</v>
          </cell>
          <cell r="E1043" t="str">
            <v>الأولى</v>
          </cell>
          <cell r="G1043" t="str">
            <v>الأولى</v>
          </cell>
          <cell r="I1043" t="str">
            <v>الأولى</v>
          </cell>
          <cell r="K1043" t="str">
            <v>الأولى</v>
          </cell>
          <cell r="M1043" t="str">
            <v>الأولى</v>
          </cell>
          <cell r="O1043" t="str">
            <v>الأولى</v>
          </cell>
          <cell r="Q1043" t="str">
            <v>الأولى</v>
          </cell>
          <cell r="S1043" t="str">
            <v>الأولى</v>
          </cell>
          <cell r="U1043" t="str">
            <v>الأولى</v>
          </cell>
        </row>
        <row r="1044">
          <cell r="A1044">
            <v>806715</v>
          </cell>
          <cell r="B1044" t="str">
            <v>اريج طرابيه</v>
          </cell>
          <cell r="C1044" t="str">
            <v>الثانية حديث</v>
          </cell>
          <cell r="E1044" t="str">
            <v>الثانية</v>
          </cell>
          <cell r="G1044" t="str">
            <v>الثانية</v>
          </cell>
          <cell r="I1044" t="str">
            <v>الثانية</v>
          </cell>
          <cell r="K1044" t="str">
            <v>الثالثة حديث</v>
          </cell>
          <cell r="M1044" t="str">
            <v>الثالثة</v>
          </cell>
          <cell r="O1044" t="str">
            <v>الثالثة</v>
          </cell>
          <cell r="Q1044" t="str">
            <v>الثالثة</v>
          </cell>
          <cell r="S1044" t="str">
            <v>الرابعة حديث</v>
          </cell>
          <cell r="U1044" t="str">
            <v>الرابعة</v>
          </cell>
        </row>
        <row r="1045">
          <cell r="A1045">
            <v>806718</v>
          </cell>
          <cell r="B1045" t="str">
            <v>اسامه ديب</v>
          </cell>
          <cell r="C1045" t="str">
            <v>الثانية</v>
          </cell>
          <cell r="E1045" t="str">
            <v>الثالثة حديث</v>
          </cell>
          <cell r="G1045" t="str">
            <v>الثالثة</v>
          </cell>
          <cell r="I1045" t="str">
            <v>الرابعة حديث</v>
          </cell>
          <cell r="K1045" t="str">
            <v>الرابعة</v>
          </cell>
          <cell r="M1045" t="str">
            <v>الرابعة</v>
          </cell>
          <cell r="O1045" t="str">
            <v>الرابعة</v>
          </cell>
          <cell r="Q1045" t="str">
            <v>الرابعة</v>
          </cell>
          <cell r="R1045" t="str">
            <v>حرمان دورتين اعتباراً من الفصل الثاني 21/22</v>
          </cell>
          <cell r="S1045" t="str">
            <v>الرابعة</v>
          </cell>
          <cell r="U1045" t="str">
            <v>الرابعة</v>
          </cell>
        </row>
        <row r="1046">
          <cell r="A1046">
            <v>806719</v>
          </cell>
          <cell r="B1046" t="str">
            <v>أسامة الريابي</v>
          </cell>
          <cell r="C1046" t="str">
            <v>الثانية</v>
          </cell>
          <cell r="E1046" t="str">
            <v>الثانية</v>
          </cell>
          <cell r="G1046" t="str">
            <v>الثالثة حديث</v>
          </cell>
          <cell r="I1046" t="str">
            <v>الثالثة</v>
          </cell>
          <cell r="K1046" t="str">
            <v>الثالثة</v>
          </cell>
          <cell r="M1046" t="str">
            <v>الثالثة</v>
          </cell>
          <cell r="O1046" t="str">
            <v>الرابعة حديث</v>
          </cell>
          <cell r="Q1046" t="str">
            <v>الرابعة</v>
          </cell>
          <cell r="S1046" t="str">
            <v>الرابعة</v>
          </cell>
          <cell r="U1046" t="str">
            <v>الرابعة</v>
          </cell>
        </row>
        <row r="1047">
          <cell r="A1047">
            <v>806724</v>
          </cell>
          <cell r="B1047" t="str">
            <v>اسراء جلبوط</v>
          </cell>
          <cell r="C1047" t="str">
            <v>الثانية</v>
          </cell>
          <cell r="E1047" t="str">
            <v>الثانية</v>
          </cell>
          <cell r="G1047" t="str">
            <v>الثالثة حديث</v>
          </cell>
          <cell r="I1047" t="str">
            <v>الثالثة</v>
          </cell>
          <cell r="K1047" t="str">
            <v>الثالثة</v>
          </cell>
          <cell r="M1047" t="str">
            <v>الرابعة حديث</v>
          </cell>
          <cell r="O1047" t="str">
            <v>الرابعة</v>
          </cell>
          <cell r="Q1047" t="str">
            <v>الرابعة</v>
          </cell>
          <cell r="R1047">
            <v>5067</v>
          </cell>
          <cell r="S1047" t="str">
            <v>الرابعة</v>
          </cell>
          <cell r="U1047" t="str">
            <v>الرابعة</v>
          </cell>
        </row>
        <row r="1048">
          <cell r="A1048">
            <v>806725</v>
          </cell>
          <cell r="B1048" t="str">
            <v>اسراء مللي</v>
          </cell>
          <cell r="C1048" t="str">
            <v>الأولى</v>
          </cell>
          <cell r="E1048" t="str">
            <v>الأولى</v>
          </cell>
          <cell r="G1048" t="str">
            <v>الأولى</v>
          </cell>
          <cell r="I1048" t="str">
            <v>الأولى</v>
          </cell>
          <cell r="J1048" t="str">
            <v>مبرر</v>
          </cell>
          <cell r="K1048" t="str">
            <v>الأولى</v>
          </cell>
          <cell r="M1048" t="str">
            <v>الأولى</v>
          </cell>
          <cell r="O1048" t="str">
            <v>الأولى</v>
          </cell>
          <cell r="Q1048" t="str">
            <v>الأولى</v>
          </cell>
          <cell r="S1048" t="str">
            <v>الأولى</v>
          </cell>
          <cell r="U1048" t="str">
            <v>الأولى</v>
          </cell>
        </row>
        <row r="1049">
          <cell r="A1049">
            <v>806728</v>
          </cell>
          <cell r="B1049" t="str">
            <v>اسماء الحج حمود</v>
          </cell>
          <cell r="C1049" t="str">
            <v>الأولى</v>
          </cell>
          <cell r="E1049" t="str">
            <v>الأولى</v>
          </cell>
          <cell r="G1049" t="str">
            <v>الأولى</v>
          </cell>
          <cell r="I1049" t="str">
            <v>الأولى</v>
          </cell>
          <cell r="J1049" t="str">
            <v>مبرر</v>
          </cell>
          <cell r="K1049" t="str">
            <v>الأولى</v>
          </cell>
          <cell r="M1049" t="str">
            <v>الأولى</v>
          </cell>
          <cell r="O1049" t="str">
            <v>الأولى</v>
          </cell>
          <cell r="Q1049" t="str">
            <v>الأولى</v>
          </cell>
          <cell r="S1049" t="str">
            <v>الأولى</v>
          </cell>
          <cell r="U1049" t="str">
            <v>الأولى</v>
          </cell>
        </row>
        <row r="1050">
          <cell r="A1050">
            <v>806732</v>
          </cell>
          <cell r="B1050" t="str">
            <v>اسماعيل  السعدي</v>
          </cell>
          <cell r="C1050" t="str">
            <v>الأولى</v>
          </cell>
          <cell r="E1050" t="str">
            <v>الأولى</v>
          </cell>
          <cell r="G1050" t="str">
            <v>الأولى</v>
          </cell>
          <cell r="I1050" t="str">
            <v>الأولى</v>
          </cell>
          <cell r="J1050" t="str">
            <v>مبرر</v>
          </cell>
          <cell r="K1050" t="str">
            <v>الأولى</v>
          </cell>
          <cell r="M1050" t="str">
            <v>الأولى</v>
          </cell>
          <cell r="O1050" t="str">
            <v>الأولى</v>
          </cell>
          <cell r="Q1050" t="str">
            <v>الأولى</v>
          </cell>
          <cell r="S1050" t="str">
            <v>الأولى</v>
          </cell>
          <cell r="U1050" t="str">
            <v>الأولى</v>
          </cell>
        </row>
        <row r="1051">
          <cell r="A1051">
            <v>806734</v>
          </cell>
          <cell r="B1051" t="str">
            <v>اسماعيل  زينو</v>
          </cell>
          <cell r="C1051" t="str">
            <v>الثانية حديث</v>
          </cell>
          <cell r="E1051" t="str">
            <v>الثانية</v>
          </cell>
          <cell r="G1051" t="str">
            <v>الثانية</v>
          </cell>
          <cell r="I1051" t="str">
            <v>الثانية</v>
          </cell>
          <cell r="K1051" t="str">
            <v>الثالثة حديث</v>
          </cell>
          <cell r="M1051" t="str">
            <v>الثالثة</v>
          </cell>
          <cell r="O1051" t="str">
            <v>الثالثة</v>
          </cell>
          <cell r="Q1051" t="str">
            <v>الثالثة</v>
          </cell>
          <cell r="S1051" t="str">
            <v>الثالثة</v>
          </cell>
          <cell r="U1051" t="str">
            <v>الثالثة</v>
          </cell>
        </row>
        <row r="1052">
          <cell r="A1052">
            <v>806735</v>
          </cell>
          <cell r="B1052" t="str">
            <v>اسماعيل صالح</v>
          </cell>
          <cell r="C1052" t="str">
            <v>الأولى</v>
          </cell>
          <cell r="E1052" t="str">
            <v>الثانية حديث</v>
          </cell>
          <cell r="F1052">
            <v>1649</v>
          </cell>
          <cell r="G1052" t="str">
            <v>الثانية</v>
          </cell>
          <cell r="I1052" t="str">
            <v>الثانية</v>
          </cell>
          <cell r="J1052" t="str">
            <v>مبرر</v>
          </cell>
          <cell r="K1052" t="str">
            <v>الثانية</v>
          </cell>
          <cell r="M1052" t="str">
            <v>الثانية</v>
          </cell>
          <cell r="O1052" t="str">
            <v>الثانية</v>
          </cell>
          <cell r="Q1052" t="str">
            <v>الثانية</v>
          </cell>
          <cell r="S1052" t="str">
            <v>الثانية</v>
          </cell>
          <cell r="U1052" t="str">
            <v>الثانية</v>
          </cell>
        </row>
        <row r="1053">
          <cell r="A1053">
            <v>806737</v>
          </cell>
          <cell r="B1053" t="str">
            <v>اسماعيل قره دامور</v>
          </cell>
          <cell r="C1053" t="str">
            <v>الأولى</v>
          </cell>
          <cell r="E1053" t="str">
            <v>الأولى</v>
          </cell>
          <cell r="G1053" t="str">
            <v>الأولى</v>
          </cell>
          <cell r="I1053" t="str">
            <v>الأولى</v>
          </cell>
          <cell r="K1053" t="str">
            <v>الثانية حديث</v>
          </cell>
          <cell r="M1053" t="str">
            <v>الثانية</v>
          </cell>
          <cell r="O1053" t="str">
            <v>الثانية</v>
          </cell>
          <cell r="Q1053" t="str">
            <v>الثانية</v>
          </cell>
          <cell r="S1053" t="str">
            <v>الثانية</v>
          </cell>
          <cell r="T1053">
            <v>8</v>
          </cell>
          <cell r="U1053" t="str">
            <v>الثانية</v>
          </cell>
        </row>
        <row r="1054">
          <cell r="A1054">
            <v>806740</v>
          </cell>
          <cell r="B1054" t="str">
            <v>اسيا الدياب</v>
          </cell>
          <cell r="C1054" t="str">
            <v>الأولى</v>
          </cell>
          <cell r="E1054" t="str">
            <v>الثانية حديث</v>
          </cell>
          <cell r="G1054" t="str">
            <v>الثانية</v>
          </cell>
          <cell r="I1054" t="str">
            <v>الثانية</v>
          </cell>
          <cell r="K1054" t="str">
            <v>الثانية</v>
          </cell>
          <cell r="M1054" t="str">
            <v>الثانية</v>
          </cell>
          <cell r="O1054" t="str">
            <v>الثانية</v>
          </cell>
          <cell r="Q1054" t="str">
            <v>الثالثة حديث</v>
          </cell>
          <cell r="S1054" t="str">
            <v>الثالثة</v>
          </cell>
          <cell r="U1054" t="str">
            <v>الرابعة حديث</v>
          </cell>
        </row>
        <row r="1055">
          <cell r="A1055">
            <v>806743</v>
          </cell>
          <cell r="B1055" t="str">
            <v>الاء ابو زيد</v>
          </cell>
          <cell r="C1055" t="str">
            <v>الثالثة حديث</v>
          </cell>
          <cell r="D1055">
            <v>5350</v>
          </cell>
          <cell r="E1055" t="str">
            <v>الثالثة</v>
          </cell>
          <cell r="G1055" t="str">
            <v>الثالثة</v>
          </cell>
          <cell r="I1055" t="str">
            <v>الثالثة</v>
          </cell>
          <cell r="J1055" t="str">
            <v>مبرر</v>
          </cell>
          <cell r="K1055" t="str">
            <v>الثالثة</v>
          </cell>
          <cell r="M1055" t="str">
            <v>الثالثة</v>
          </cell>
          <cell r="O1055" t="str">
            <v>الثالثة</v>
          </cell>
          <cell r="Q1055" t="str">
            <v>الثالثة</v>
          </cell>
          <cell r="S1055" t="str">
            <v>الثالثة</v>
          </cell>
          <cell r="U1055" t="str">
            <v>الثالثة</v>
          </cell>
        </row>
        <row r="1056">
          <cell r="A1056">
            <v>806745</v>
          </cell>
          <cell r="B1056" t="str">
            <v>الاء الداودي</v>
          </cell>
          <cell r="C1056" t="str">
            <v>الثالثة حديث</v>
          </cell>
          <cell r="E1056" t="str">
            <v>الثالثة</v>
          </cell>
          <cell r="G1056" t="str">
            <v>الثالثة</v>
          </cell>
          <cell r="H1056">
            <v>4410</v>
          </cell>
          <cell r="I1056" t="str">
            <v>الثالثة</v>
          </cell>
          <cell r="J1056" t="str">
            <v>مبرر</v>
          </cell>
          <cell r="K1056" t="str">
            <v>الثالثة</v>
          </cell>
          <cell r="M1056" t="str">
            <v>الثالثة</v>
          </cell>
          <cell r="O1056" t="str">
            <v>الثالثة</v>
          </cell>
          <cell r="Q1056" t="str">
            <v>الثالثة</v>
          </cell>
          <cell r="S1056" t="str">
            <v>الثالثة</v>
          </cell>
          <cell r="U1056" t="str">
            <v>الثالثة</v>
          </cell>
        </row>
        <row r="1057">
          <cell r="A1057">
            <v>806746</v>
          </cell>
          <cell r="B1057" t="str">
            <v>الاء الزهري</v>
          </cell>
          <cell r="C1057" t="str">
            <v>الأولى</v>
          </cell>
          <cell r="E1057" t="str">
            <v>الأولى</v>
          </cell>
          <cell r="G1057" t="str">
            <v>الأولى</v>
          </cell>
          <cell r="I1057" t="str">
            <v>الثانية حديث</v>
          </cell>
          <cell r="K1057" t="str">
            <v>الثانية</v>
          </cell>
          <cell r="M1057" t="str">
            <v>الثانية</v>
          </cell>
          <cell r="O1057" t="str">
            <v>الثالثة حديث</v>
          </cell>
          <cell r="Q1057" t="str">
            <v>الثالثة</v>
          </cell>
          <cell r="S1057" t="str">
            <v>الرابعة حديث</v>
          </cell>
          <cell r="U1057" t="str">
            <v>الرابعة</v>
          </cell>
        </row>
        <row r="1058">
          <cell r="A1058">
            <v>806747</v>
          </cell>
          <cell r="B1058" t="str">
            <v>الاء السعدي</v>
          </cell>
          <cell r="C1058" t="str">
            <v>الأولى</v>
          </cell>
          <cell r="D1058">
            <v>137</v>
          </cell>
          <cell r="E1058" t="str">
            <v>الأولى</v>
          </cell>
          <cell r="F1058">
            <v>1446</v>
          </cell>
          <cell r="G1058" t="str">
            <v>الأولى</v>
          </cell>
          <cell r="I1058" t="str">
            <v>الأولى</v>
          </cell>
          <cell r="J1058" t="str">
            <v>مبرر</v>
          </cell>
          <cell r="K1058" t="str">
            <v>الأولى</v>
          </cell>
          <cell r="M1058" t="str">
            <v>الأولى</v>
          </cell>
          <cell r="O1058" t="str">
            <v>الأولى</v>
          </cell>
          <cell r="Q1058" t="str">
            <v>الأولى</v>
          </cell>
          <cell r="S1058" t="str">
            <v>الأولى</v>
          </cell>
          <cell r="U1058" t="str">
            <v>الأولى</v>
          </cell>
        </row>
        <row r="1059">
          <cell r="A1059">
            <v>806748</v>
          </cell>
          <cell r="B1059" t="str">
            <v>الاء الشيخ</v>
          </cell>
          <cell r="C1059" t="str">
            <v>الثانية حديث</v>
          </cell>
          <cell r="E1059" t="str">
            <v>الثانية</v>
          </cell>
          <cell r="G1059" t="str">
            <v>الثالثة حديث</v>
          </cell>
          <cell r="I1059" t="str">
            <v>الثالثة</v>
          </cell>
          <cell r="K1059" t="str">
            <v>الثالثة</v>
          </cell>
          <cell r="M1059" t="str">
            <v>الثالثة</v>
          </cell>
          <cell r="O1059" t="str">
            <v>الرابعة حديث</v>
          </cell>
          <cell r="Q1059" t="str">
            <v>الرابعة</v>
          </cell>
          <cell r="S1059" t="str">
            <v>الرابعة</v>
          </cell>
          <cell r="U1059" t="str">
            <v>الرابعة</v>
          </cell>
        </row>
        <row r="1060">
          <cell r="A1060">
            <v>806749</v>
          </cell>
          <cell r="B1060" t="str">
            <v>الاء العجاج</v>
          </cell>
          <cell r="C1060" t="str">
            <v>الأولى</v>
          </cell>
          <cell r="E1060" t="str">
            <v>الأولى</v>
          </cell>
          <cell r="J1060" t="str">
            <v>مبرر</v>
          </cell>
          <cell r="M1060" t="str">
            <v>الأولى</v>
          </cell>
          <cell r="O1060" t="str">
            <v>الثانية حديث</v>
          </cell>
          <cell r="Q1060" t="str">
            <v>الثانية</v>
          </cell>
          <cell r="S1060" t="str">
            <v>الثالثة حديث</v>
          </cell>
          <cell r="U1060" t="str">
            <v>الثالثة</v>
          </cell>
        </row>
        <row r="1061">
          <cell r="A1061">
            <v>806751</v>
          </cell>
          <cell r="B1061" t="str">
            <v>الاء المصري</v>
          </cell>
          <cell r="C1061" t="str">
            <v>الأولى</v>
          </cell>
          <cell r="E1061" t="str">
            <v>الأولى</v>
          </cell>
          <cell r="G1061" t="str">
            <v>الأولى</v>
          </cell>
          <cell r="I1061" t="str">
            <v>الأولى</v>
          </cell>
          <cell r="J1061" t="str">
            <v>مبرر</v>
          </cell>
          <cell r="K1061" t="str">
            <v>الأولى</v>
          </cell>
          <cell r="M1061" t="str">
            <v>الأولى</v>
          </cell>
          <cell r="O1061" t="str">
            <v>الأولى</v>
          </cell>
          <cell r="Q1061" t="str">
            <v>الأولى</v>
          </cell>
          <cell r="S1061" t="str">
            <v>الأولى</v>
          </cell>
          <cell r="U1061" t="str">
            <v>الأولى</v>
          </cell>
        </row>
        <row r="1062">
          <cell r="A1062">
            <v>806752</v>
          </cell>
          <cell r="B1062" t="str">
            <v>آلاء المعلم</v>
          </cell>
          <cell r="C1062" t="str">
            <v>الثانية حديث</v>
          </cell>
          <cell r="D1062">
            <v>115</v>
          </cell>
          <cell r="E1062" t="str">
            <v>الثانية</v>
          </cell>
          <cell r="G1062" t="str">
            <v>الثانية</v>
          </cell>
          <cell r="I1062" t="str">
            <v>الثانية</v>
          </cell>
          <cell r="K1062" t="str">
            <v>الثالثة حديث</v>
          </cell>
          <cell r="M1062" t="str">
            <v>الثالثة</v>
          </cell>
          <cell r="O1062" t="str">
            <v>الثالثة</v>
          </cell>
          <cell r="Q1062" t="str">
            <v>الثالثة</v>
          </cell>
          <cell r="S1062" t="str">
            <v>الثالثة</v>
          </cell>
          <cell r="U1062" t="str">
            <v>الثالثة</v>
          </cell>
        </row>
        <row r="1063">
          <cell r="A1063">
            <v>806753</v>
          </cell>
          <cell r="B1063" t="str">
            <v>آلاء امين</v>
          </cell>
          <cell r="C1063" t="str">
            <v>الثانية</v>
          </cell>
          <cell r="E1063" t="str">
            <v>الثانية</v>
          </cell>
          <cell r="G1063" t="str">
            <v>الثانية</v>
          </cell>
          <cell r="I1063" t="str">
            <v>الثالثة حديث</v>
          </cell>
          <cell r="K1063" t="str">
            <v>الثالثة</v>
          </cell>
          <cell r="M1063" t="str">
            <v>الثالثة</v>
          </cell>
          <cell r="O1063" t="str">
            <v>الرابعة حديث</v>
          </cell>
          <cell r="Q1063" t="str">
            <v>الرابعة</v>
          </cell>
          <cell r="S1063" t="str">
            <v>الرابعة</v>
          </cell>
          <cell r="U1063" t="str">
            <v>الرابعة</v>
          </cell>
        </row>
        <row r="1064">
          <cell r="A1064">
            <v>806755</v>
          </cell>
          <cell r="B1064" t="str">
            <v>الاء جاويش</v>
          </cell>
          <cell r="C1064" t="str">
            <v>الأولى</v>
          </cell>
          <cell r="E1064" t="str">
            <v>الأولى</v>
          </cell>
          <cell r="G1064" t="str">
            <v>الأولى</v>
          </cell>
          <cell r="I1064" t="str">
            <v>الأولى</v>
          </cell>
          <cell r="K1064" t="str">
            <v>الثانية حديث</v>
          </cell>
          <cell r="M1064" t="str">
            <v>الثانية</v>
          </cell>
          <cell r="O1064" t="str">
            <v>الثانية</v>
          </cell>
          <cell r="Q1064" t="str">
            <v>الثانية</v>
          </cell>
          <cell r="S1064" t="str">
            <v>الثانية</v>
          </cell>
          <cell r="U1064" t="str">
            <v>الثانية</v>
          </cell>
        </row>
        <row r="1065">
          <cell r="A1065">
            <v>806759</v>
          </cell>
          <cell r="B1065" t="str">
            <v>الاء زيتون</v>
          </cell>
          <cell r="C1065" t="str">
            <v>الثانية</v>
          </cell>
          <cell r="E1065" t="str">
            <v>الثانية</v>
          </cell>
          <cell r="G1065" t="str">
            <v>الثانية</v>
          </cell>
          <cell r="I1065" t="str">
            <v>الثالثة حديث</v>
          </cell>
          <cell r="K1065" t="str">
            <v>الثالثة</v>
          </cell>
          <cell r="M1065" t="str">
            <v>الثالثة</v>
          </cell>
          <cell r="O1065" t="str">
            <v>الثالثة</v>
          </cell>
          <cell r="Q1065" t="str">
            <v>الثالثة</v>
          </cell>
          <cell r="S1065" t="str">
            <v>الثالثة</v>
          </cell>
          <cell r="U1065" t="str">
            <v>الثالثة</v>
          </cell>
        </row>
        <row r="1066">
          <cell r="A1066">
            <v>806761</v>
          </cell>
          <cell r="B1066" t="str">
            <v>الاء شعبان</v>
          </cell>
          <cell r="C1066" t="str">
            <v>الأولى</v>
          </cell>
          <cell r="E1066" t="str">
            <v>الأولى</v>
          </cell>
          <cell r="G1066" t="str">
            <v>الأولى</v>
          </cell>
          <cell r="I1066" t="str">
            <v>الأولى</v>
          </cell>
          <cell r="K1066" t="str">
            <v>الأولى</v>
          </cell>
          <cell r="M1066" t="str">
            <v>الأولى</v>
          </cell>
          <cell r="O1066" t="str">
            <v>الأولى</v>
          </cell>
          <cell r="Q1066" t="str">
            <v>الأولى</v>
          </cell>
          <cell r="S1066" t="str">
            <v>الأولى</v>
          </cell>
          <cell r="U1066" t="str">
            <v>الأولى</v>
          </cell>
        </row>
        <row r="1067">
          <cell r="A1067">
            <v>806762</v>
          </cell>
          <cell r="B1067" t="str">
            <v>ألاء ضاهر</v>
          </cell>
          <cell r="C1067" t="str">
            <v>الثانية حديث</v>
          </cell>
          <cell r="E1067" t="str">
            <v>الثانية</v>
          </cell>
          <cell r="G1067" t="str">
            <v>الثانية</v>
          </cell>
          <cell r="I1067" t="str">
            <v>الثانية</v>
          </cell>
          <cell r="K1067" t="str">
            <v>الثالثة حديث</v>
          </cell>
          <cell r="M1067" t="str">
            <v>الثالثة</v>
          </cell>
          <cell r="O1067" t="str">
            <v>الثالثة</v>
          </cell>
          <cell r="Q1067" t="str">
            <v>الثالثة</v>
          </cell>
          <cell r="S1067" t="str">
            <v>الرابعة حديث</v>
          </cell>
          <cell r="U1067" t="str">
            <v>الرابعة</v>
          </cell>
        </row>
        <row r="1068">
          <cell r="A1068">
            <v>806764</v>
          </cell>
          <cell r="B1068" t="str">
            <v>الاء قصار</v>
          </cell>
          <cell r="C1068" t="str">
            <v>الأولى</v>
          </cell>
          <cell r="E1068" t="str">
            <v>الأولى</v>
          </cell>
          <cell r="G1068" t="str">
            <v>الأولى</v>
          </cell>
          <cell r="H1068">
            <v>797</v>
          </cell>
          <cell r="I1068" t="str">
            <v>الأولى</v>
          </cell>
          <cell r="J1068" t="str">
            <v>مبرر</v>
          </cell>
          <cell r="K1068" t="str">
            <v>الأولى</v>
          </cell>
          <cell r="M1068" t="str">
            <v>الأولى</v>
          </cell>
          <cell r="O1068" t="str">
            <v>الأولى</v>
          </cell>
          <cell r="Q1068" t="str">
            <v>الأولى</v>
          </cell>
          <cell r="S1068" t="str">
            <v>الأولى</v>
          </cell>
          <cell r="U1068" t="str">
            <v>الأولى</v>
          </cell>
        </row>
        <row r="1069">
          <cell r="A1069">
            <v>806766</v>
          </cell>
          <cell r="B1069" t="str">
            <v>الاء نمورة</v>
          </cell>
          <cell r="C1069" t="str">
            <v>الأولى</v>
          </cell>
          <cell r="E1069" t="str">
            <v>الأولى</v>
          </cell>
          <cell r="G1069" t="str">
            <v>الأولى</v>
          </cell>
          <cell r="I1069" t="str">
            <v>الثانية حديث</v>
          </cell>
          <cell r="K1069" t="str">
            <v>الثانية</v>
          </cell>
          <cell r="M1069" t="str">
            <v>الثانية</v>
          </cell>
          <cell r="O1069" t="str">
            <v>الثانية</v>
          </cell>
          <cell r="Q1069" t="str">
            <v>الثانية</v>
          </cell>
          <cell r="S1069" t="str">
            <v>الثانية</v>
          </cell>
          <cell r="U1069" t="str">
            <v>الثانية</v>
          </cell>
        </row>
        <row r="1070">
          <cell r="A1070">
            <v>806768</v>
          </cell>
          <cell r="B1070" t="str">
            <v xml:space="preserve">الاميرة البتول بني ربيعة </v>
          </cell>
          <cell r="C1070" t="str">
            <v>الثانية</v>
          </cell>
          <cell r="E1070" t="str">
            <v>الثالثة حديث</v>
          </cell>
          <cell r="G1070" t="str">
            <v>الثالثة</v>
          </cell>
          <cell r="I1070" t="str">
            <v>الثالثة</v>
          </cell>
          <cell r="K1070" t="str">
            <v>الرابعة حديث</v>
          </cell>
          <cell r="M1070" t="str">
            <v>الرابعة</v>
          </cell>
          <cell r="O1070" t="str">
            <v>الرابعة</v>
          </cell>
          <cell r="P1070">
            <v>172</v>
          </cell>
          <cell r="Q1070" t="str">
            <v>الرابعة</v>
          </cell>
          <cell r="S1070" t="str">
            <v>الرابعة</v>
          </cell>
          <cell r="U1070" t="str">
            <v>الرابعة</v>
          </cell>
        </row>
        <row r="1071">
          <cell r="A1071">
            <v>806772</v>
          </cell>
          <cell r="B1071" t="str">
            <v>الياس  الراجي الموسى</v>
          </cell>
          <cell r="C1071" t="str">
            <v>الأولى</v>
          </cell>
          <cell r="E1071" t="str">
            <v>الأولى</v>
          </cell>
          <cell r="G1071" t="str">
            <v>الأولى</v>
          </cell>
          <cell r="I1071" t="str">
            <v>الأولى</v>
          </cell>
          <cell r="J1071" t="str">
            <v>مبرر</v>
          </cell>
          <cell r="K1071" t="str">
            <v>الأولى</v>
          </cell>
          <cell r="M1071" t="str">
            <v>الأولى</v>
          </cell>
          <cell r="O1071" t="str">
            <v>الأولى</v>
          </cell>
          <cell r="Q1071" t="str">
            <v>الأولى</v>
          </cell>
          <cell r="S1071" t="str">
            <v>الأولى</v>
          </cell>
          <cell r="U1071" t="str">
            <v>الأولى</v>
          </cell>
        </row>
        <row r="1072">
          <cell r="A1072">
            <v>806773</v>
          </cell>
          <cell r="B1072" t="str">
            <v>الياس الزغيتي</v>
          </cell>
          <cell r="C1072" t="str">
            <v>الثانية</v>
          </cell>
          <cell r="E1072" t="str">
            <v>الثالثة حديث</v>
          </cell>
          <cell r="G1072" t="str">
            <v>الثالثة</v>
          </cell>
          <cell r="I1072" t="str">
            <v>الثالثة</v>
          </cell>
          <cell r="K1072" t="str">
            <v>الرابعة حديث</v>
          </cell>
          <cell r="M1072" t="str">
            <v>الرابعة</v>
          </cell>
          <cell r="O1072" t="str">
            <v>الرابعة</v>
          </cell>
          <cell r="Q1072" t="str">
            <v>الرابعة</v>
          </cell>
          <cell r="S1072" t="str">
            <v>الرابعة</v>
          </cell>
          <cell r="U1072" t="str">
            <v>الرابعة</v>
          </cell>
        </row>
        <row r="1073">
          <cell r="A1073">
            <v>806774</v>
          </cell>
          <cell r="B1073" t="str">
            <v>الين الباشا</v>
          </cell>
          <cell r="C1073" t="str">
            <v>الثانية حديث</v>
          </cell>
          <cell r="E1073" t="str">
            <v>الثانية</v>
          </cell>
          <cell r="G1073" t="str">
            <v>الثانية</v>
          </cell>
          <cell r="I1073" t="str">
            <v>الثالثة حديث</v>
          </cell>
          <cell r="K1073" t="str">
            <v>الثالثة</v>
          </cell>
          <cell r="M1073" t="str">
            <v>الثالثة</v>
          </cell>
          <cell r="O1073" t="str">
            <v>الثالثة</v>
          </cell>
          <cell r="Q1073" t="str">
            <v>الرابعة حديث</v>
          </cell>
          <cell r="S1073" t="str">
            <v>الرابعة</v>
          </cell>
          <cell r="T1073" t="str">
            <v>فصل نهائي</v>
          </cell>
          <cell r="U1073" t="str">
            <v>الرابعة</v>
          </cell>
        </row>
        <row r="1074">
          <cell r="A1074">
            <v>806777</v>
          </cell>
          <cell r="B1074" t="str">
            <v>اماني الساعور</v>
          </cell>
          <cell r="C1074" t="str">
            <v>الثانية</v>
          </cell>
          <cell r="E1074" t="str">
            <v>الثالثة حديث</v>
          </cell>
          <cell r="G1074" t="str">
            <v>الثالثة</v>
          </cell>
          <cell r="I1074" t="str">
            <v>الثالثة</v>
          </cell>
          <cell r="K1074" t="str">
            <v>الثالثة</v>
          </cell>
          <cell r="M1074" t="str">
            <v>الثالثة</v>
          </cell>
          <cell r="O1074" t="str">
            <v>الثالثة</v>
          </cell>
          <cell r="Q1074" t="str">
            <v>الرابعة حديث</v>
          </cell>
          <cell r="S1074" t="str">
            <v>الرابعة</v>
          </cell>
          <cell r="U1074" t="str">
            <v>الرابعة</v>
          </cell>
        </row>
        <row r="1075">
          <cell r="A1075">
            <v>806784</v>
          </cell>
          <cell r="B1075" t="str">
            <v>امجد الضللي</v>
          </cell>
          <cell r="C1075" t="str">
            <v>الأولى</v>
          </cell>
          <cell r="E1075" t="str">
            <v>الأولى</v>
          </cell>
          <cell r="G1075" t="str">
            <v>الأولى</v>
          </cell>
          <cell r="H1075">
            <v>362</v>
          </cell>
          <cell r="I1075" t="str">
            <v>الأولى</v>
          </cell>
          <cell r="J1075" t="str">
            <v>مبرر</v>
          </cell>
          <cell r="K1075" t="str">
            <v>الأولى</v>
          </cell>
          <cell r="M1075" t="str">
            <v>الأولى</v>
          </cell>
          <cell r="O1075" t="str">
            <v>الأولى</v>
          </cell>
          <cell r="Q1075" t="str">
            <v>الأولى</v>
          </cell>
          <cell r="S1075" t="str">
            <v>الأولى</v>
          </cell>
          <cell r="U1075" t="str">
            <v>الأولى</v>
          </cell>
        </row>
        <row r="1076">
          <cell r="A1076">
            <v>806787</v>
          </cell>
          <cell r="B1076" t="str">
            <v>أمجد النجار</v>
          </cell>
          <cell r="C1076" t="str">
            <v>الأولى</v>
          </cell>
          <cell r="E1076" t="str">
            <v>الأولى</v>
          </cell>
          <cell r="G1076" t="str">
            <v>الأولى</v>
          </cell>
          <cell r="I1076" t="str">
            <v>الثانية حديث</v>
          </cell>
          <cell r="J1076" t="str">
            <v>مبرر</v>
          </cell>
          <cell r="K1076" t="str">
            <v>الثانية</v>
          </cell>
          <cell r="M1076" t="str">
            <v>الثانية</v>
          </cell>
          <cell r="O1076" t="str">
            <v>الثانية</v>
          </cell>
          <cell r="P1076">
            <v>571</v>
          </cell>
          <cell r="Q1076" t="str">
            <v>الثانية</v>
          </cell>
          <cell r="S1076" t="str">
            <v>الثانية</v>
          </cell>
          <cell r="U1076" t="str">
            <v>الثانية</v>
          </cell>
        </row>
        <row r="1077">
          <cell r="A1077">
            <v>806790</v>
          </cell>
          <cell r="B1077" t="str">
            <v>امجد سايس</v>
          </cell>
          <cell r="C1077" t="str">
            <v>الثانية</v>
          </cell>
          <cell r="E1077" t="str">
            <v>الثالثة حديث</v>
          </cell>
          <cell r="G1077" t="str">
            <v>الثالثة</v>
          </cell>
          <cell r="I1077" t="str">
            <v>الثالثة</v>
          </cell>
          <cell r="K1077" t="str">
            <v>الرابعة حديث</v>
          </cell>
          <cell r="M1077" t="str">
            <v>الرابعة</v>
          </cell>
          <cell r="O1077" t="str">
            <v>الرابعة</v>
          </cell>
          <cell r="Q1077" t="str">
            <v>الرابعة</v>
          </cell>
          <cell r="S1077" t="str">
            <v>الرابعة</v>
          </cell>
          <cell r="U1077" t="str">
            <v>الرابعة</v>
          </cell>
        </row>
        <row r="1078">
          <cell r="A1078">
            <v>806792</v>
          </cell>
          <cell r="B1078" t="str">
            <v>امل رباح</v>
          </cell>
          <cell r="C1078" t="str">
            <v>الأولى</v>
          </cell>
          <cell r="E1078" t="str">
            <v>الأولى</v>
          </cell>
          <cell r="G1078" t="str">
            <v>الأولى</v>
          </cell>
          <cell r="I1078" t="str">
            <v>الأولى</v>
          </cell>
          <cell r="J1078" t="str">
            <v>مبرر</v>
          </cell>
          <cell r="K1078" t="str">
            <v>الأولى</v>
          </cell>
          <cell r="M1078" t="str">
            <v>الأولى</v>
          </cell>
          <cell r="O1078" t="str">
            <v>الأولى</v>
          </cell>
          <cell r="Q1078" t="str">
            <v>الأولى</v>
          </cell>
          <cell r="S1078" t="str">
            <v>الأولى</v>
          </cell>
          <cell r="U1078" t="str">
            <v>الأولى</v>
          </cell>
        </row>
        <row r="1079">
          <cell r="A1079">
            <v>806793</v>
          </cell>
          <cell r="B1079" t="str">
            <v>امل شرابي</v>
          </cell>
          <cell r="C1079" t="str">
            <v>الأولى</v>
          </cell>
          <cell r="E1079" t="str">
            <v>الأولى</v>
          </cell>
          <cell r="G1079" t="str">
            <v>الأولى</v>
          </cell>
          <cell r="I1079" t="str">
            <v>الأولى</v>
          </cell>
          <cell r="K1079" t="str">
            <v>الثانية حديث</v>
          </cell>
          <cell r="M1079" t="str">
            <v>الثانية</v>
          </cell>
          <cell r="O1079" t="str">
            <v>الثانية</v>
          </cell>
          <cell r="Q1079" t="str">
            <v>الثانية</v>
          </cell>
          <cell r="S1079" t="str">
            <v>الثانية</v>
          </cell>
          <cell r="U1079" t="str">
            <v>الثالثة حديث</v>
          </cell>
        </row>
        <row r="1080">
          <cell r="A1080">
            <v>806794</v>
          </cell>
          <cell r="B1080" t="str">
            <v>امل شلغين</v>
          </cell>
          <cell r="C1080" t="str">
            <v>الأولى</v>
          </cell>
          <cell r="E1080" t="str">
            <v>الأولى</v>
          </cell>
          <cell r="G1080" t="str">
            <v>الثانية حديث</v>
          </cell>
          <cell r="I1080" t="str">
            <v>الثانية</v>
          </cell>
          <cell r="K1080" t="str">
            <v>الثالثة حديث</v>
          </cell>
          <cell r="M1080" t="str">
            <v>الثالثة</v>
          </cell>
          <cell r="O1080" t="str">
            <v>الثالثة</v>
          </cell>
          <cell r="Q1080" t="str">
            <v>الثالثة</v>
          </cell>
          <cell r="S1080" t="str">
            <v>الثالثة</v>
          </cell>
          <cell r="U1080" t="str">
            <v>الثالثة</v>
          </cell>
        </row>
        <row r="1081">
          <cell r="A1081">
            <v>806795</v>
          </cell>
          <cell r="B1081" t="str">
            <v>امل صنديج</v>
          </cell>
          <cell r="C1081" t="str">
            <v>الثانية</v>
          </cell>
          <cell r="E1081" t="str">
            <v>الثانية</v>
          </cell>
          <cell r="G1081" t="str">
            <v>الثالثة حديث</v>
          </cell>
          <cell r="I1081" t="str">
            <v>الثالثة</v>
          </cell>
          <cell r="K1081" t="str">
            <v>الثالثة</v>
          </cell>
          <cell r="M1081" t="str">
            <v>الثالثة</v>
          </cell>
          <cell r="O1081" t="str">
            <v>الثالثة</v>
          </cell>
          <cell r="Q1081" t="str">
            <v>الرابعة حديث</v>
          </cell>
          <cell r="S1081" t="str">
            <v>الرابعة</v>
          </cell>
          <cell r="U1081" t="str">
            <v>الرابعة</v>
          </cell>
        </row>
        <row r="1082">
          <cell r="A1082">
            <v>806796</v>
          </cell>
          <cell r="B1082" t="str">
            <v>امل كعيكاتي</v>
          </cell>
          <cell r="C1082" t="str">
            <v>الأولى</v>
          </cell>
          <cell r="E1082" t="str">
            <v>الثانية حديث</v>
          </cell>
          <cell r="G1082" t="str">
            <v>الثانية</v>
          </cell>
          <cell r="I1082" t="str">
            <v>الثالثة حديث</v>
          </cell>
          <cell r="K1082" t="str">
            <v>الثالثة</v>
          </cell>
          <cell r="M1082" t="str">
            <v>الرابعة حديث</v>
          </cell>
          <cell r="O1082" t="str">
            <v>الرابعة</v>
          </cell>
          <cell r="Q1082" t="str">
            <v>الرابعة</v>
          </cell>
          <cell r="S1082" t="str">
            <v>الرابعة</v>
          </cell>
          <cell r="U1082" t="str">
            <v>الرابعة</v>
          </cell>
        </row>
        <row r="1083">
          <cell r="A1083">
            <v>806799</v>
          </cell>
          <cell r="B1083" t="str">
            <v>أميرة الرز</v>
          </cell>
          <cell r="C1083" t="str">
            <v>الأولى</v>
          </cell>
          <cell r="E1083" t="str">
            <v>الثانية حديث</v>
          </cell>
          <cell r="G1083" t="str">
            <v>الثانية</v>
          </cell>
          <cell r="I1083" t="str">
            <v>الثانية</v>
          </cell>
          <cell r="K1083" t="str">
            <v>الثانية</v>
          </cell>
          <cell r="M1083" t="str">
            <v>الثانية</v>
          </cell>
          <cell r="O1083" t="str">
            <v>الثالثة حديث</v>
          </cell>
          <cell r="Q1083" t="str">
            <v>الثالثة</v>
          </cell>
          <cell r="S1083" t="str">
            <v>الثالثة</v>
          </cell>
          <cell r="U1083" t="str">
            <v>الثالثة</v>
          </cell>
        </row>
        <row r="1084">
          <cell r="A1084">
            <v>806800</v>
          </cell>
          <cell r="B1084" t="str">
            <v>اميمه المقداد</v>
          </cell>
          <cell r="C1084" t="str">
            <v>الثانية</v>
          </cell>
          <cell r="E1084" t="str">
            <v>الثانية</v>
          </cell>
          <cell r="G1084" t="str">
            <v>الثانية</v>
          </cell>
          <cell r="I1084" t="str">
            <v>الثانية</v>
          </cell>
          <cell r="J1084">
            <v>1485</v>
          </cell>
          <cell r="K1084" t="str">
            <v>الثانية</v>
          </cell>
          <cell r="M1084" t="str">
            <v>الثانية</v>
          </cell>
          <cell r="O1084" t="str">
            <v>الثانية</v>
          </cell>
          <cell r="Q1084" t="str">
            <v>الثانية</v>
          </cell>
          <cell r="S1084" t="str">
            <v>الثالثة حديث</v>
          </cell>
          <cell r="U1084" t="str">
            <v>الثالثة</v>
          </cell>
        </row>
        <row r="1085">
          <cell r="A1085">
            <v>806801</v>
          </cell>
          <cell r="B1085" t="str">
            <v xml:space="preserve">اميمه عنقه </v>
          </cell>
          <cell r="C1085" t="str">
            <v>الثانية</v>
          </cell>
          <cell r="E1085" t="str">
            <v>الثانية</v>
          </cell>
          <cell r="G1085" t="str">
            <v>الثانية</v>
          </cell>
          <cell r="I1085" t="str">
            <v>الثالثة حديث</v>
          </cell>
          <cell r="K1085" t="str">
            <v>الثالثة</v>
          </cell>
          <cell r="M1085" t="str">
            <v>الثالثة</v>
          </cell>
          <cell r="O1085" t="str">
            <v>الثالثة</v>
          </cell>
          <cell r="Q1085" t="str">
            <v>الرابعة حديث</v>
          </cell>
          <cell r="S1085" t="str">
            <v>الرابعة</v>
          </cell>
          <cell r="U1085" t="str">
            <v>الرابعة</v>
          </cell>
        </row>
        <row r="1086">
          <cell r="A1086">
            <v>806803</v>
          </cell>
          <cell r="B1086" t="str">
            <v>انتصار سميط</v>
          </cell>
          <cell r="C1086" t="str">
            <v>الأولى</v>
          </cell>
          <cell r="E1086" t="str">
            <v>الأولى</v>
          </cell>
          <cell r="J1086" t="str">
            <v>مبرر</v>
          </cell>
          <cell r="K1086" t="str">
            <v>الأولى</v>
          </cell>
          <cell r="M1086" t="str">
            <v>الأولى</v>
          </cell>
          <cell r="O1086" t="str">
            <v>الأولى</v>
          </cell>
          <cell r="Q1086" t="str">
            <v>الأولى</v>
          </cell>
          <cell r="S1086" t="str">
            <v>الأولى</v>
          </cell>
          <cell r="U1086" t="str">
            <v>الأولى</v>
          </cell>
        </row>
        <row r="1087">
          <cell r="A1087">
            <v>806805</v>
          </cell>
          <cell r="B1087" t="str">
            <v xml:space="preserve">اندريه النمر </v>
          </cell>
          <cell r="C1087" t="str">
            <v>الأولى</v>
          </cell>
          <cell r="E1087" t="str">
            <v>الأولى</v>
          </cell>
          <cell r="G1087" t="str">
            <v>الأولى</v>
          </cell>
          <cell r="I1087" t="str">
            <v>الأولى</v>
          </cell>
          <cell r="K1087" t="str">
            <v>الأولى</v>
          </cell>
          <cell r="M1087" t="str">
            <v>الأولى</v>
          </cell>
          <cell r="O1087" t="str">
            <v>الأولى</v>
          </cell>
          <cell r="Q1087" t="str">
            <v>الأولى</v>
          </cell>
          <cell r="S1087" t="str">
            <v>الأولى</v>
          </cell>
          <cell r="U1087" t="str">
            <v>الأولى</v>
          </cell>
        </row>
        <row r="1088">
          <cell r="A1088">
            <v>806810</v>
          </cell>
          <cell r="B1088" t="str">
            <v>انس سليق</v>
          </cell>
          <cell r="C1088" t="str">
            <v>الثانية</v>
          </cell>
          <cell r="E1088" t="str">
            <v>الثانية</v>
          </cell>
          <cell r="G1088" t="str">
            <v>الثانية</v>
          </cell>
          <cell r="I1088" t="str">
            <v>الثالثة حديث</v>
          </cell>
          <cell r="K1088" t="str">
            <v>الثالثة</v>
          </cell>
          <cell r="M1088" t="str">
            <v>الثالثة</v>
          </cell>
          <cell r="O1088" t="str">
            <v>الثالثة</v>
          </cell>
          <cell r="Q1088" t="str">
            <v>الثالثة</v>
          </cell>
          <cell r="S1088" t="str">
            <v>الثالثة</v>
          </cell>
          <cell r="U1088" t="str">
            <v>الثالثة</v>
          </cell>
        </row>
        <row r="1089">
          <cell r="A1089">
            <v>806812</v>
          </cell>
          <cell r="B1089" t="str">
            <v xml:space="preserve">انس شرك </v>
          </cell>
          <cell r="C1089" t="str">
            <v>الثانية حديث</v>
          </cell>
          <cell r="E1089" t="str">
            <v>الثانية</v>
          </cell>
          <cell r="G1089" t="str">
            <v>الثانية</v>
          </cell>
          <cell r="I1089" t="str">
            <v>الثانية</v>
          </cell>
          <cell r="K1089" t="str">
            <v>الثانية</v>
          </cell>
          <cell r="M1089" t="str">
            <v>الثانية</v>
          </cell>
          <cell r="O1089" t="str">
            <v>الثانية</v>
          </cell>
          <cell r="Q1089" t="str">
            <v>الثانية</v>
          </cell>
          <cell r="S1089" t="str">
            <v>الثانية</v>
          </cell>
          <cell r="U1089" t="str">
            <v>الثانية</v>
          </cell>
        </row>
        <row r="1090">
          <cell r="A1090">
            <v>806814</v>
          </cell>
          <cell r="B1090" t="str">
            <v>انس كلش</v>
          </cell>
          <cell r="C1090" t="str">
            <v>الأولى</v>
          </cell>
          <cell r="E1090" t="str">
            <v>الأولى</v>
          </cell>
          <cell r="F1090">
            <v>1556</v>
          </cell>
          <cell r="G1090" t="str">
            <v>الأولى</v>
          </cell>
          <cell r="I1090" t="str">
            <v>الأولى</v>
          </cell>
          <cell r="J1090" t="str">
            <v>مبرر</v>
          </cell>
          <cell r="K1090" t="str">
            <v>الأولى</v>
          </cell>
          <cell r="M1090" t="str">
            <v>الأولى</v>
          </cell>
          <cell r="O1090" t="str">
            <v>الأولى</v>
          </cell>
          <cell r="Q1090" t="str">
            <v>الأولى</v>
          </cell>
          <cell r="S1090" t="str">
            <v>الأولى</v>
          </cell>
          <cell r="U1090" t="str">
            <v>الأولى</v>
          </cell>
        </row>
        <row r="1091">
          <cell r="A1091">
            <v>806820</v>
          </cell>
          <cell r="B1091" t="str">
            <v>ايات الله خضير</v>
          </cell>
          <cell r="C1091" t="str">
            <v>الأولى</v>
          </cell>
          <cell r="E1091" t="str">
            <v>الأولى</v>
          </cell>
          <cell r="F1091">
            <v>1407</v>
          </cell>
          <cell r="G1091" t="str">
            <v>الأولى</v>
          </cell>
          <cell r="I1091" t="str">
            <v>الأولى</v>
          </cell>
          <cell r="J1091" t="str">
            <v>مبرر</v>
          </cell>
          <cell r="K1091" t="str">
            <v>الأولى</v>
          </cell>
          <cell r="M1091" t="str">
            <v>الأولى</v>
          </cell>
          <cell r="O1091" t="str">
            <v>الأولى</v>
          </cell>
          <cell r="Q1091" t="str">
            <v>الأولى</v>
          </cell>
          <cell r="S1091" t="str">
            <v>الأولى</v>
          </cell>
          <cell r="U1091" t="str">
            <v>الأولى</v>
          </cell>
        </row>
        <row r="1092">
          <cell r="A1092">
            <v>806827</v>
          </cell>
          <cell r="B1092" t="str">
            <v>اية الشيخ</v>
          </cell>
          <cell r="C1092" t="str">
            <v>الثانية</v>
          </cell>
          <cell r="E1092" t="str">
            <v>الثانية</v>
          </cell>
          <cell r="G1092" t="str">
            <v>الثانية</v>
          </cell>
          <cell r="I1092" t="str">
            <v>الثالثة حديث</v>
          </cell>
          <cell r="K1092" t="str">
            <v>الثالثة</v>
          </cell>
          <cell r="M1092" t="str">
            <v>الثالثة</v>
          </cell>
          <cell r="O1092" t="str">
            <v>الرابعة حديث</v>
          </cell>
          <cell r="Q1092" t="str">
            <v>الرابعة</v>
          </cell>
          <cell r="R1092" t="str">
            <v>حرمان دورتين اعتباراً من الفصل الثاني 21/22</v>
          </cell>
          <cell r="S1092" t="str">
            <v>الرابعة</v>
          </cell>
          <cell r="U1092" t="str">
            <v>الرابعة</v>
          </cell>
        </row>
        <row r="1093">
          <cell r="A1093">
            <v>806828</v>
          </cell>
          <cell r="B1093" t="str">
            <v>ايه المولى</v>
          </cell>
          <cell r="C1093" t="str">
            <v>الثانية حديث</v>
          </cell>
          <cell r="E1093" t="str">
            <v>الثانية</v>
          </cell>
          <cell r="G1093" t="str">
            <v>الثانية</v>
          </cell>
          <cell r="I1093" t="str">
            <v>الثانية</v>
          </cell>
          <cell r="K1093" t="str">
            <v>الثانية</v>
          </cell>
          <cell r="M1093" t="str">
            <v>الثالثة حديث</v>
          </cell>
          <cell r="N1093">
            <v>2546</v>
          </cell>
          <cell r="O1093" t="str">
            <v>الثالثة</v>
          </cell>
          <cell r="Q1093" t="str">
            <v>الثالثة</v>
          </cell>
          <cell r="S1093" t="str">
            <v>الثالثة</v>
          </cell>
          <cell r="U1093" t="str">
            <v>الثالثة</v>
          </cell>
        </row>
        <row r="1094">
          <cell r="A1094">
            <v>806829</v>
          </cell>
          <cell r="B1094" t="str">
            <v>اية حاج درويش</v>
          </cell>
          <cell r="C1094" t="str">
            <v>الأولى</v>
          </cell>
          <cell r="E1094" t="str">
            <v>الأولى</v>
          </cell>
          <cell r="G1094" t="str">
            <v>الثانية حديث</v>
          </cell>
          <cell r="I1094" t="str">
            <v>الثانية</v>
          </cell>
          <cell r="K1094" t="str">
            <v>الثانية</v>
          </cell>
          <cell r="M1094" t="str">
            <v>الثانية</v>
          </cell>
          <cell r="O1094" t="str">
            <v>الثانية</v>
          </cell>
          <cell r="Q1094" t="str">
            <v>الثانية</v>
          </cell>
          <cell r="S1094" t="str">
            <v>الثانية</v>
          </cell>
          <cell r="U1094" t="str">
            <v>الثانية</v>
          </cell>
        </row>
        <row r="1095">
          <cell r="A1095">
            <v>806832</v>
          </cell>
          <cell r="B1095" t="str">
            <v xml:space="preserve"> ايلاف نور الدين</v>
          </cell>
          <cell r="C1095" t="str">
            <v>الأولى</v>
          </cell>
          <cell r="E1095" t="str">
            <v>الأولى</v>
          </cell>
          <cell r="F1095">
            <v>1547</v>
          </cell>
          <cell r="G1095" t="str">
            <v>الأولى</v>
          </cell>
          <cell r="I1095" t="str">
            <v>الأولى</v>
          </cell>
          <cell r="K1095" t="str">
            <v>الأولى</v>
          </cell>
          <cell r="M1095" t="str">
            <v>الأولى</v>
          </cell>
          <cell r="O1095" t="str">
            <v>الأولى</v>
          </cell>
          <cell r="Q1095" t="str">
            <v>الأولى</v>
          </cell>
          <cell r="S1095" t="str">
            <v>الأولى</v>
          </cell>
          <cell r="U1095" t="str">
            <v>الأولى</v>
          </cell>
        </row>
        <row r="1096">
          <cell r="A1096">
            <v>806835</v>
          </cell>
          <cell r="B1096" t="str">
            <v>ايمان حسن</v>
          </cell>
          <cell r="C1096" t="str">
            <v>الأولى</v>
          </cell>
          <cell r="E1096" t="str">
            <v>الأولى</v>
          </cell>
          <cell r="G1096" t="str">
            <v>الأولى</v>
          </cell>
          <cell r="I1096" t="str">
            <v>الثانية حديث</v>
          </cell>
          <cell r="K1096" t="str">
            <v>الثانية</v>
          </cell>
          <cell r="M1096" t="str">
            <v>الثانية</v>
          </cell>
          <cell r="O1096" t="str">
            <v>الثانية</v>
          </cell>
          <cell r="Q1096" t="str">
            <v>الثالثة حديث</v>
          </cell>
          <cell r="S1096" t="str">
            <v>الثالثة</v>
          </cell>
          <cell r="U1096" t="str">
            <v>الثالثة</v>
          </cell>
        </row>
        <row r="1097">
          <cell r="A1097">
            <v>806837</v>
          </cell>
          <cell r="B1097" t="str">
            <v xml:space="preserve">ايمن الخلف </v>
          </cell>
          <cell r="C1097" t="str">
            <v>الأولى</v>
          </cell>
          <cell r="E1097" t="str">
            <v>الثانية حديث</v>
          </cell>
          <cell r="G1097" t="str">
            <v>الثانية</v>
          </cell>
          <cell r="I1097" t="str">
            <v>الثانية</v>
          </cell>
          <cell r="J1097" t="str">
            <v>مبرر</v>
          </cell>
          <cell r="K1097" t="str">
            <v>الثانية</v>
          </cell>
          <cell r="M1097" t="str">
            <v>الثانية</v>
          </cell>
          <cell r="O1097" t="str">
            <v>الثانية</v>
          </cell>
          <cell r="Q1097" t="str">
            <v>الثانية</v>
          </cell>
          <cell r="S1097" t="str">
            <v>الثانية</v>
          </cell>
          <cell r="U1097" t="str">
            <v>الثانية</v>
          </cell>
        </row>
        <row r="1098">
          <cell r="A1098">
            <v>806841</v>
          </cell>
          <cell r="B1098" t="str">
            <v>ايناس ابوخير</v>
          </cell>
          <cell r="C1098" t="str">
            <v>الأولى</v>
          </cell>
          <cell r="E1098" t="str">
            <v>الأولى</v>
          </cell>
          <cell r="G1098" t="str">
            <v>الأولى</v>
          </cell>
          <cell r="I1098" t="str">
            <v>الأولى</v>
          </cell>
          <cell r="J1098" t="str">
            <v>مبرر</v>
          </cell>
          <cell r="K1098" t="str">
            <v>الأولى</v>
          </cell>
          <cell r="M1098" t="str">
            <v>الأولى</v>
          </cell>
          <cell r="O1098" t="str">
            <v>الأولى</v>
          </cell>
          <cell r="Q1098" t="str">
            <v>الأولى</v>
          </cell>
          <cell r="S1098" t="str">
            <v>الأولى</v>
          </cell>
          <cell r="U1098" t="str">
            <v>الأولى</v>
          </cell>
        </row>
        <row r="1099">
          <cell r="A1099">
            <v>806844</v>
          </cell>
          <cell r="B1099" t="str">
            <v>آيه مراد</v>
          </cell>
          <cell r="C1099" t="str">
            <v>الثالثة حديث</v>
          </cell>
          <cell r="E1099" t="str">
            <v>الثالثة</v>
          </cell>
          <cell r="G1099" t="str">
            <v>الرابعة حديث</v>
          </cell>
          <cell r="I1099" t="str">
            <v>الرابعة</v>
          </cell>
          <cell r="K1099" t="str">
            <v>الرابعة</v>
          </cell>
          <cell r="M1099" t="str">
            <v>الرابعة</v>
          </cell>
          <cell r="O1099" t="str">
            <v>الرابعة</v>
          </cell>
          <cell r="Q1099" t="str">
            <v>الرابعة</v>
          </cell>
          <cell r="S1099" t="str">
            <v>الرابعة</v>
          </cell>
          <cell r="U1099" t="str">
            <v>الرابعة</v>
          </cell>
        </row>
        <row r="1100">
          <cell r="A1100">
            <v>806851</v>
          </cell>
          <cell r="B1100" t="str">
            <v>ايهم عماشة</v>
          </cell>
          <cell r="C1100" t="str">
            <v>الثانية</v>
          </cell>
          <cell r="E1100" t="str">
            <v>الثانية</v>
          </cell>
          <cell r="G1100" t="str">
            <v>الثانية</v>
          </cell>
          <cell r="I1100" t="str">
            <v>الثالثة حديث</v>
          </cell>
          <cell r="K1100" t="str">
            <v>الثالثة</v>
          </cell>
          <cell r="M1100" t="str">
            <v>الثالثة</v>
          </cell>
          <cell r="O1100" t="str">
            <v>الثالثة</v>
          </cell>
          <cell r="Q1100" t="str">
            <v>الثالثة</v>
          </cell>
          <cell r="S1100" t="str">
            <v>الثالثة</v>
          </cell>
          <cell r="U1100" t="str">
            <v>الرابعة حديث</v>
          </cell>
        </row>
        <row r="1101">
          <cell r="A1101">
            <v>806853</v>
          </cell>
          <cell r="B1101" t="str">
            <v>باسل الضاهر</v>
          </cell>
          <cell r="C1101" t="str">
            <v>الأولى</v>
          </cell>
          <cell r="E1101" t="str">
            <v>الأولى</v>
          </cell>
          <cell r="G1101" t="str">
            <v>الأولى</v>
          </cell>
          <cell r="I1101" t="str">
            <v>الأولى</v>
          </cell>
          <cell r="J1101" t="str">
            <v>مبرر</v>
          </cell>
          <cell r="K1101" t="str">
            <v>الأولى</v>
          </cell>
          <cell r="M1101" t="str">
            <v>الأولى</v>
          </cell>
          <cell r="O1101" t="str">
            <v>الأولى</v>
          </cell>
          <cell r="Q1101" t="str">
            <v>الأولى</v>
          </cell>
          <cell r="S1101" t="str">
            <v>الأولى</v>
          </cell>
          <cell r="U1101" t="str">
            <v>الأولى</v>
          </cell>
        </row>
        <row r="1102">
          <cell r="A1102">
            <v>806861</v>
          </cell>
          <cell r="B1102" t="str">
            <v>بتول الداودي</v>
          </cell>
          <cell r="C1102" t="str">
            <v>الثانية</v>
          </cell>
          <cell r="E1102" t="str">
            <v>الثانية</v>
          </cell>
          <cell r="G1102" t="str">
            <v>الثانية</v>
          </cell>
          <cell r="I1102" t="str">
            <v>الثانية</v>
          </cell>
          <cell r="J1102" t="str">
            <v>مبرر</v>
          </cell>
          <cell r="K1102" t="str">
            <v>الثانية</v>
          </cell>
          <cell r="M1102" t="str">
            <v>الثانية</v>
          </cell>
          <cell r="O1102" t="str">
            <v>الثانية</v>
          </cell>
          <cell r="Q1102" t="str">
            <v>الثانية</v>
          </cell>
          <cell r="S1102" t="str">
            <v>الثانية</v>
          </cell>
          <cell r="U1102" t="str">
            <v>الثانية</v>
          </cell>
        </row>
        <row r="1103">
          <cell r="A1103">
            <v>806864</v>
          </cell>
          <cell r="B1103" t="str">
            <v xml:space="preserve">بتول سمور </v>
          </cell>
          <cell r="C1103" t="str">
            <v>الأولى</v>
          </cell>
          <cell r="E1103" t="str">
            <v>الأولى</v>
          </cell>
          <cell r="G1103" t="str">
            <v>الأولى</v>
          </cell>
          <cell r="I1103" t="str">
            <v>الأولى</v>
          </cell>
          <cell r="K1103" t="str">
            <v>الثانية حديث</v>
          </cell>
          <cell r="M1103" t="str">
            <v>الثانية</v>
          </cell>
          <cell r="O1103" t="str">
            <v>الثانية</v>
          </cell>
          <cell r="Q1103" t="str">
            <v>الثانية</v>
          </cell>
          <cell r="S1103" t="str">
            <v>الثانية</v>
          </cell>
          <cell r="U1103" t="str">
            <v>الثانية</v>
          </cell>
        </row>
        <row r="1104">
          <cell r="A1104">
            <v>806865</v>
          </cell>
          <cell r="B1104" t="str">
            <v>بتول عيسى</v>
          </cell>
          <cell r="C1104" t="str">
            <v>الثانية</v>
          </cell>
          <cell r="E1104" t="str">
            <v>الثانية</v>
          </cell>
          <cell r="G1104" t="str">
            <v>الثانية</v>
          </cell>
          <cell r="I1104" t="str">
            <v>الثانية</v>
          </cell>
          <cell r="J1104" t="str">
            <v>مبرر</v>
          </cell>
          <cell r="K1104" t="str">
            <v>الثانية</v>
          </cell>
          <cell r="M1104" t="str">
            <v>الثانية</v>
          </cell>
          <cell r="O1104" t="str">
            <v>الثانية</v>
          </cell>
          <cell r="Q1104" t="str">
            <v>الثانية</v>
          </cell>
          <cell r="S1104" t="str">
            <v>الثانية</v>
          </cell>
          <cell r="U1104" t="str">
            <v>الثانية</v>
          </cell>
        </row>
        <row r="1105">
          <cell r="A1105">
            <v>806867</v>
          </cell>
          <cell r="B1105" t="str">
            <v>بدر حلوم</v>
          </cell>
          <cell r="C1105" t="str">
            <v>الثانية</v>
          </cell>
          <cell r="E1105" t="str">
            <v>الثانية</v>
          </cell>
          <cell r="G1105" t="str">
            <v>الثانية</v>
          </cell>
          <cell r="I1105" t="str">
            <v>الثانية</v>
          </cell>
          <cell r="J1105" t="str">
            <v>مبرر</v>
          </cell>
          <cell r="K1105" t="str">
            <v>الثانية</v>
          </cell>
          <cell r="M1105" t="str">
            <v>الثانية</v>
          </cell>
          <cell r="O1105" t="str">
            <v>الثانية</v>
          </cell>
          <cell r="Q1105" t="str">
            <v>الثانية</v>
          </cell>
          <cell r="S1105" t="str">
            <v>الثانية</v>
          </cell>
          <cell r="U1105" t="str">
            <v>الثانية</v>
          </cell>
        </row>
        <row r="1106">
          <cell r="A1106">
            <v>806870</v>
          </cell>
          <cell r="B1106" t="str">
            <v>براء عوض</v>
          </cell>
          <cell r="C1106" t="str">
            <v>الثانية</v>
          </cell>
          <cell r="E1106" t="str">
            <v>الثالثة حديث</v>
          </cell>
          <cell r="G1106" t="str">
            <v>الثالثة</v>
          </cell>
          <cell r="I1106" t="str">
            <v>الثالثة</v>
          </cell>
          <cell r="K1106" t="str">
            <v>الثالثة</v>
          </cell>
          <cell r="M1106" t="str">
            <v>الثالثة</v>
          </cell>
          <cell r="O1106" t="str">
            <v>الثالثة</v>
          </cell>
          <cell r="Q1106" t="str">
            <v>الرابعة حديث</v>
          </cell>
          <cell r="R1106">
            <v>6069</v>
          </cell>
          <cell r="S1106" t="str">
            <v>الرابعة</v>
          </cell>
          <cell r="U1106" t="str">
            <v>الرابعة</v>
          </cell>
        </row>
        <row r="1107">
          <cell r="A1107">
            <v>806876</v>
          </cell>
          <cell r="B1107" t="str">
            <v xml:space="preserve">بشار احمد </v>
          </cell>
          <cell r="C1107" t="str">
            <v>الأولى</v>
          </cell>
          <cell r="E1107" t="str">
            <v>الثانية حديث</v>
          </cell>
          <cell r="G1107" t="str">
            <v>الثانية</v>
          </cell>
          <cell r="I1107" t="str">
            <v>الثانية</v>
          </cell>
          <cell r="K1107" t="str">
            <v>الثانية</v>
          </cell>
          <cell r="M1107" t="str">
            <v>الثالثة حديث</v>
          </cell>
          <cell r="O1107" t="str">
            <v>الثالثة</v>
          </cell>
          <cell r="Q1107" t="str">
            <v>الرابعة حديث</v>
          </cell>
          <cell r="S1107" t="str">
            <v>الرابعة</v>
          </cell>
          <cell r="U1107" t="str">
            <v>الرابعة</v>
          </cell>
        </row>
        <row r="1108">
          <cell r="A1108">
            <v>806877</v>
          </cell>
          <cell r="B1108" t="str">
            <v>بشار بيطار</v>
          </cell>
          <cell r="C1108" t="str">
            <v>الثالثة حديث</v>
          </cell>
          <cell r="E1108" t="str">
            <v>الثالثة</v>
          </cell>
          <cell r="G1108" t="str">
            <v>الرابعة حديث</v>
          </cell>
          <cell r="I1108" t="str">
            <v>الرابعة</v>
          </cell>
          <cell r="K1108" t="str">
            <v>الرابعة</v>
          </cell>
          <cell r="M1108" t="str">
            <v>الرابعة</v>
          </cell>
          <cell r="O1108" t="str">
            <v>الرابعة</v>
          </cell>
          <cell r="Q1108" t="str">
            <v>الرابعة</v>
          </cell>
          <cell r="S1108" t="str">
            <v>الرابعة</v>
          </cell>
          <cell r="U1108" t="str">
            <v>الرابعة</v>
          </cell>
        </row>
        <row r="1109">
          <cell r="A1109">
            <v>806878</v>
          </cell>
          <cell r="B1109" t="str">
            <v>بشار الحلبي</v>
          </cell>
          <cell r="C1109" t="str">
            <v>الثانية</v>
          </cell>
          <cell r="E1109" t="str">
            <v>الثالثة حديث</v>
          </cell>
          <cell r="G1109" t="str">
            <v>الثالثة</v>
          </cell>
          <cell r="I1109" t="str">
            <v>الثالثة</v>
          </cell>
          <cell r="K1109" t="str">
            <v>الثالثة</v>
          </cell>
          <cell r="M1109" t="str">
            <v>الثالثة</v>
          </cell>
          <cell r="O1109" t="str">
            <v>الرابعة حديث</v>
          </cell>
          <cell r="Q1109" t="str">
            <v>الرابعة</v>
          </cell>
          <cell r="S1109" t="str">
            <v>الرابعة</v>
          </cell>
          <cell r="U1109" t="str">
            <v>الرابعة</v>
          </cell>
        </row>
        <row r="1110">
          <cell r="A1110">
            <v>806879</v>
          </cell>
          <cell r="B1110" t="str">
            <v xml:space="preserve">بشار الصفدي </v>
          </cell>
          <cell r="C1110" t="str">
            <v>الثانية حديث</v>
          </cell>
          <cell r="E1110" t="str">
            <v>الثانية</v>
          </cell>
          <cell r="G1110" t="str">
            <v>الثانية</v>
          </cell>
          <cell r="I1110" t="str">
            <v>الثانية</v>
          </cell>
          <cell r="K1110" t="str">
            <v>الثانية</v>
          </cell>
          <cell r="M1110" t="str">
            <v>الثانية</v>
          </cell>
          <cell r="O1110" t="str">
            <v>الثانية</v>
          </cell>
          <cell r="Q1110" t="str">
            <v>الثانية</v>
          </cell>
          <cell r="S1110" t="str">
            <v>الثانية</v>
          </cell>
          <cell r="U1110" t="str">
            <v>الثانية</v>
          </cell>
        </row>
        <row r="1111">
          <cell r="A1111">
            <v>806881</v>
          </cell>
          <cell r="B1111" t="str">
            <v>بشار حيدر</v>
          </cell>
          <cell r="C1111" t="str">
            <v>الأولى</v>
          </cell>
          <cell r="E1111" t="str">
            <v>الأولى</v>
          </cell>
          <cell r="G1111" t="str">
            <v>الأولى</v>
          </cell>
          <cell r="I1111" t="str">
            <v>الأولى</v>
          </cell>
          <cell r="J1111" t="str">
            <v>مبرر</v>
          </cell>
          <cell r="K1111" t="str">
            <v>الأولى</v>
          </cell>
          <cell r="M1111" t="str">
            <v>الأولى</v>
          </cell>
          <cell r="O1111" t="str">
            <v>الأولى</v>
          </cell>
          <cell r="Q1111" t="str">
            <v>الأولى</v>
          </cell>
          <cell r="S1111" t="str">
            <v>الأولى</v>
          </cell>
          <cell r="U1111" t="str">
            <v>الأولى</v>
          </cell>
        </row>
        <row r="1112">
          <cell r="A1112">
            <v>806887</v>
          </cell>
          <cell r="B1112" t="str">
            <v>بشرى المحاسنه</v>
          </cell>
          <cell r="C1112" t="str">
            <v>الأولى</v>
          </cell>
          <cell r="E1112" t="str">
            <v>الأولى</v>
          </cell>
          <cell r="G1112" t="str">
            <v>الأولى</v>
          </cell>
          <cell r="I1112" t="str">
            <v>الأولى</v>
          </cell>
          <cell r="J1112" t="str">
            <v>مبرر</v>
          </cell>
          <cell r="K1112" t="str">
            <v>الأولى</v>
          </cell>
          <cell r="M1112" t="str">
            <v>الأولى</v>
          </cell>
          <cell r="O1112" t="str">
            <v>الأولى</v>
          </cell>
          <cell r="Q1112" t="str">
            <v>الأولى</v>
          </cell>
          <cell r="S1112" t="str">
            <v>الأولى</v>
          </cell>
          <cell r="U1112" t="str">
            <v>الأولى</v>
          </cell>
        </row>
        <row r="1113">
          <cell r="A1113">
            <v>806889</v>
          </cell>
          <cell r="B1113" t="str">
            <v>بشرى حمدان</v>
          </cell>
          <cell r="C1113" t="str">
            <v>الأولى</v>
          </cell>
          <cell r="E1113" t="str">
            <v>الأولى</v>
          </cell>
          <cell r="G1113" t="str">
            <v>الأولى</v>
          </cell>
          <cell r="I1113" t="str">
            <v>الأولى</v>
          </cell>
          <cell r="K1113" t="str">
            <v>الثانية حديث</v>
          </cell>
          <cell r="M1113" t="str">
            <v>الأولى</v>
          </cell>
          <cell r="O1113" t="str">
            <v>الثانية حديث</v>
          </cell>
          <cell r="Q1113" t="str">
            <v>الثانية</v>
          </cell>
          <cell r="S1113" t="str">
            <v>الثانية</v>
          </cell>
          <cell r="U1113" t="str">
            <v>الثانية</v>
          </cell>
        </row>
        <row r="1114">
          <cell r="A1114">
            <v>806890</v>
          </cell>
          <cell r="B1114" t="str">
            <v>بشرى حيمور</v>
          </cell>
          <cell r="C1114" t="str">
            <v>الأولى</v>
          </cell>
          <cell r="E1114" t="str">
            <v>الأولى</v>
          </cell>
          <cell r="G1114" t="str">
            <v>الأولى</v>
          </cell>
          <cell r="I1114" t="str">
            <v>الأولى</v>
          </cell>
          <cell r="J1114" t="str">
            <v>مبرر</v>
          </cell>
          <cell r="K1114" t="str">
            <v>الأولى</v>
          </cell>
          <cell r="M1114" t="str">
            <v>الأولى</v>
          </cell>
          <cell r="O1114" t="str">
            <v>الأولى</v>
          </cell>
          <cell r="Q1114" t="str">
            <v>الأولى</v>
          </cell>
          <cell r="S1114" t="str">
            <v>الأولى</v>
          </cell>
          <cell r="U1114" t="str">
            <v>الأولى</v>
          </cell>
        </row>
        <row r="1115">
          <cell r="A1115">
            <v>806891</v>
          </cell>
          <cell r="B1115" t="str">
            <v>بشرى درويش</v>
          </cell>
          <cell r="C1115" t="str">
            <v>الثانية</v>
          </cell>
          <cell r="E1115" t="str">
            <v>الثانية</v>
          </cell>
          <cell r="G1115" t="str">
            <v>الثانية</v>
          </cell>
          <cell r="I1115" t="str">
            <v>الثالثة حديث</v>
          </cell>
          <cell r="K1115" t="str">
            <v>الثالثة</v>
          </cell>
          <cell r="M1115" t="str">
            <v>الثالثة</v>
          </cell>
          <cell r="O1115" t="str">
            <v>الثالثة</v>
          </cell>
          <cell r="Q1115" t="str">
            <v>الثالثة</v>
          </cell>
          <cell r="S1115" t="str">
            <v>الثالثة</v>
          </cell>
          <cell r="U1115" t="str">
            <v>الثالثة</v>
          </cell>
        </row>
        <row r="1116">
          <cell r="A1116">
            <v>806892</v>
          </cell>
          <cell r="B1116" t="str">
            <v>بشرى قوادري</v>
          </cell>
          <cell r="C1116" t="str">
            <v>الأولى</v>
          </cell>
          <cell r="E1116" t="str">
            <v>الأولى</v>
          </cell>
          <cell r="G1116" t="str">
            <v>الأولى</v>
          </cell>
          <cell r="I1116" t="str">
            <v>الأولى</v>
          </cell>
          <cell r="K1116" t="str">
            <v>الأولى</v>
          </cell>
          <cell r="M1116" t="str">
            <v>الأولى</v>
          </cell>
          <cell r="O1116" t="str">
            <v>الأولى</v>
          </cell>
          <cell r="Q1116" t="str">
            <v>الأولى</v>
          </cell>
          <cell r="S1116" t="str">
            <v>الثانية حديث</v>
          </cell>
          <cell r="U1116" t="str">
            <v>الثانية</v>
          </cell>
        </row>
        <row r="1117">
          <cell r="A1117">
            <v>806903</v>
          </cell>
          <cell r="B1117" t="str">
            <v>تاله غانم</v>
          </cell>
          <cell r="C1117" t="str">
            <v>الأولى</v>
          </cell>
          <cell r="E1117" t="str">
            <v>الأولى</v>
          </cell>
          <cell r="I1117" t="str">
            <v>الأولى</v>
          </cell>
          <cell r="K1117" t="str">
            <v>الأولى</v>
          </cell>
          <cell r="M1117" t="str">
            <v>الأولى</v>
          </cell>
          <cell r="O1117" t="str">
            <v>الثانية حديث</v>
          </cell>
          <cell r="Q1117" t="str">
            <v>الثانية</v>
          </cell>
          <cell r="S1117" t="str">
            <v>الثانية</v>
          </cell>
          <cell r="U1117" t="str">
            <v>الثانية</v>
          </cell>
        </row>
        <row r="1118">
          <cell r="A1118">
            <v>806908</v>
          </cell>
          <cell r="B1118" t="str">
            <v>تمام غريب</v>
          </cell>
          <cell r="C1118" t="str">
            <v>الأولى</v>
          </cell>
          <cell r="E1118" t="str">
            <v>الأولى</v>
          </cell>
          <cell r="G1118" t="str">
            <v>الأولى</v>
          </cell>
          <cell r="I1118" t="str">
            <v>الأولى</v>
          </cell>
          <cell r="J1118" t="str">
            <v>مبرر</v>
          </cell>
          <cell r="K1118" t="str">
            <v>الأولى</v>
          </cell>
          <cell r="M1118" t="str">
            <v>الأولى</v>
          </cell>
          <cell r="O1118" t="str">
            <v>الأولى</v>
          </cell>
          <cell r="Q1118" t="str">
            <v>الأولى</v>
          </cell>
          <cell r="S1118" t="str">
            <v>الأولى</v>
          </cell>
          <cell r="U1118" t="str">
            <v>الأولى</v>
          </cell>
        </row>
        <row r="1119">
          <cell r="A1119">
            <v>806909</v>
          </cell>
          <cell r="B1119" t="str">
            <v>تميم الدوس</v>
          </cell>
          <cell r="C1119" t="str">
            <v>الأولى</v>
          </cell>
          <cell r="E1119" t="str">
            <v>الأولى</v>
          </cell>
          <cell r="G1119" t="str">
            <v>الأولى</v>
          </cell>
          <cell r="I1119" t="str">
            <v>الأولى</v>
          </cell>
          <cell r="J1119" t="str">
            <v>مبرر</v>
          </cell>
          <cell r="K1119" t="str">
            <v>الأولى</v>
          </cell>
          <cell r="M1119" t="str">
            <v>الأولى</v>
          </cell>
          <cell r="O1119" t="str">
            <v>الأولى</v>
          </cell>
          <cell r="Q1119" t="str">
            <v>الأولى</v>
          </cell>
          <cell r="S1119" t="str">
            <v>الأولى</v>
          </cell>
          <cell r="U1119" t="str">
            <v>الأولى</v>
          </cell>
        </row>
        <row r="1120">
          <cell r="A1120">
            <v>806912</v>
          </cell>
          <cell r="B1120" t="str">
            <v>تهاني دعبول</v>
          </cell>
          <cell r="C1120" t="str">
            <v>الثانية</v>
          </cell>
          <cell r="E1120" t="str">
            <v>الثالثة حديث</v>
          </cell>
          <cell r="G1120" t="str">
            <v>الثالثة</v>
          </cell>
          <cell r="I1120" t="str">
            <v>الثالثة</v>
          </cell>
          <cell r="J1120" t="str">
            <v>مبرر</v>
          </cell>
          <cell r="K1120" t="str">
            <v>الثالثة</v>
          </cell>
          <cell r="L1120">
            <v>771</v>
          </cell>
          <cell r="M1120" t="str">
            <v>الثالثة</v>
          </cell>
          <cell r="O1120" t="str">
            <v>الثالثة</v>
          </cell>
          <cell r="Q1120" t="str">
            <v>الثالثة</v>
          </cell>
          <cell r="S1120" t="str">
            <v>الثالثة</v>
          </cell>
          <cell r="U1120" t="str">
            <v>الثالثة</v>
          </cell>
        </row>
        <row r="1121">
          <cell r="A1121">
            <v>806914</v>
          </cell>
          <cell r="B1121" t="str">
            <v>تيما كرباج</v>
          </cell>
          <cell r="C1121" t="str">
            <v>الأولى</v>
          </cell>
          <cell r="E1121" t="str">
            <v>الأولى</v>
          </cell>
          <cell r="G1121" t="str">
            <v>الأولى</v>
          </cell>
          <cell r="I1121" t="str">
            <v>الأولى</v>
          </cell>
          <cell r="K1121" t="str">
            <v>الأولى</v>
          </cell>
          <cell r="M1121" t="str">
            <v>الأولى</v>
          </cell>
          <cell r="N1121">
            <v>2474</v>
          </cell>
          <cell r="O1121" t="str">
            <v>الأولى</v>
          </cell>
          <cell r="Q1121" t="str">
            <v>الأولى</v>
          </cell>
          <cell r="S1121" t="str">
            <v>الأولى</v>
          </cell>
          <cell r="U1121" t="str">
            <v>الأولى</v>
          </cell>
        </row>
        <row r="1122">
          <cell r="A1122">
            <v>806918</v>
          </cell>
          <cell r="B1122" t="str">
            <v>ثراء اسحيل</v>
          </cell>
          <cell r="C1122" t="str">
            <v>الأولى</v>
          </cell>
          <cell r="E1122" t="str">
            <v>الأولى</v>
          </cell>
          <cell r="G1122" t="str">
            <v>الأولى</v>
          </cell>
          <cell r="I1122" t="str">
            <v>الأولى</v>
          </cell>
          <cell r="J1122" t="str">
            <v>مبرر</v>
          </cell>
          <cell r="K1122" t="str">
            <v>الأولى</v>
          </cell>
          <cell r="M1122" t="str">
            <v>الأولى</v>
          </cell>
          <cell r="O1122" t="str">
            <v>الأولى</v>
          </cell>
          <cell r="Q1122" t="str">
            <v>الأولى</v>
          </cell>
          <cell r="S1122" t="str">
            <v>الأولى</v>
          </cell>
          <cell r="U1122" t="str">
            <v>الأولى</v>
          </cell>
        </row>
        <row r="1123">
          <cell r="A1123">
            <v>806919</v>
          </cell>
          <cell r="B1123" t="str">
            <v>ثناء ابو حامد</v>
          </cell>
          <cell r="C1123" t="str">
            <v>الأولى</v>
          </cell>
          <cell r="E1123" t="str">
            <v>الأولى</v>
          </cell>
          <cell r="G1123" t="str">
            <v>الأولى</v>
          </cell>
          <cell r="I1123" t="str">
            <v>الأولى</v>
          </cell>
          <cell r="J1123" t="str">
            <v>مبرر</v>
          </cell>
          <cell r="K1123" t="str">
            <v>الأولى</v>
          </cell>
          <cell r="M1123" t="str">
            <v>الأولى</v>
          </cell>
          <cell r="O1123" t="str">
            <v>الأولى</v>
          </cell>
          <cell r="Q1123" t="str">
            <v>الأولى</v>
          </cell>
          <cell r="S1123" t="str">
            <v>الأولى</v>
          </cell>
          <cell r="U1123" t="str">
            <v>الأولى</v>
          </cell>
        </row>
        <row r="1124">
          <cell r="A1124">
            <v>806921</v>
          </cell>
          <cell r="B1124" t="str">
            <v>جعفر بركات</v>
          </cell>
          <cell r="C1124" t="str">
            <v>الأولى</v>
          </cell>
          <cell r="E1124" t="str">
            <v>الأولى</v>
          </cell>
          <cell r="G1124" t="str">
            <v>الأولى</v>
          </cell>
          <cell r="I1124" t="str">
            <v>الأولى</v>
          </cell>
          <cell r="K1124" t="str">
            <v>الأولى</v>
          </cell>
          <cell r="M1124" t="str">
            <v>الثانية حديث</v>
          </cell>
          <cell r="O1124" t="str">
            <v>الثانية</v>
          </cell>
          <cell r="P1124">
            <v>6</v>
          </cell>
          <cell r="Q1124" t="str">
            <v>الثانية</v>
          </cell>
          <cell r="S1124" t="str">
            <v>الثانية</v>
          </cell>
          <cell r="U1124" t="str">
            <v>الثانية</v>
          </cell>
        </row>
        <row r="1125">
          <cell r="A1125">
            <v>806926</v>
          </cell>
          <cell r="B1125" t="str">
            <v>جمال حمدان</v>
          </cell>
          <cell r="C1125" t="str">
            <v>الأولى</v>
          </cell>
          <cell r="E1125" t="str">
            <v>الثانية حديث</v>
          </cell>
          <cell r="G1125" t="str">
            <v>الثانية</v>
          </cell>
          <cell r="I1125" t="str">
            <v>الثانية</v>
          </cell>
          <cell r="K1125" t="str">
            <v>الثانية</v>
          </cell>
          <cell r="M1125" t="str">
            <v>الثالثة حديث</v>
          </cell>
          <cell r="O1125" t="str">
            <v>الثالثة حديث</v>
          </cell>
          <cell r="Q1125" t="str">
            <v>الثالثة</v>
          </cell>
          <cell r="S1125" t="str">
            <v>الثالثة</v>
          </cell>
          <cell r="U1125" t="str">
            <v>الثالثة</v>
          </cell>
        </row>
        <row r="1126">
          <cell r="A1126">
            <v>806929</v>
          </cell>
          <cell r="B1126" t="str">
            <v>جنان ميهوب</v>
          </cell>
          <cell r="C1126" t="str">
            <v>الأولى</v>
          </cell>
          <cell r="E1126" t="str">
            <v>الأولى</v>
          </cell>
          <cell r="G1126" t="str">
            <v>الأولى</v>
          </cell>
          <cell r="I1126" t="str">
            <v>الأولى</v>
          </cell>
          <cell r="J1126">
            <v>1435</v>
          </cell>
          <cell r="K1126" t="str">
            <v>الأولى</v>
          </cell>
          <cell r="M1126" t="str">
            <v>الأولى</v>
          </cell>
          <cell r="O1126" t="str">
            <v>الأولى</v>
          </cell>
          <cell r="Q1126" t="str">
            <v>الأولى</v>
          </cell>
          <cell r="S1126" t="str">
            <v>الأولى</v>
          </cell>
          <cell r="U1126" t="str">
            <v>الأولى</v>
          </cell>
        </row>
        <row r="1127">
          <cell r="A1127">
            <v>806935</v>
          </cell>
          <cell r="B1127" t="str">
            <v>جهان التبان</v>
          </cell>
          <cell r="C1127" t="str">
            <v>الثانية حديث</v>
          </cell>
          <cell r="E1127" t="str">
            <v>الثانية</v>
          </cell>
          <cell r="G1127" t="str">
            <v>الثانية</v>
          </cell>
          <cell r="I1127" t="str">
            <v>الثانية</v>
          </cell>
          <cell r="K1127" t="str">
            <v>الثالثة حديث</v>
          </cell>
          <cell r="M1127" t="str">
            <v>الثالثة</v>
          </cell>
          <cell r="O1127" t="str">
            <v>الثالثة</v>
          </cell>
          <cell r="Q1127" t="str">
            <v>الرابعة حديث</v>
          </cell>
          <cell r="S1127" t="str">
            <v>الرابعة</v>
          </cell>
          <cell r="U1127" t="str">
            <v>الرابعة</v>
          </cell>
        </row>
        <row r="1128">
          <cell r="A1128">
            <v>806936</v>
          </cell>
          <cell r="B1128" t="str">
            <v>جوان الشاهين</v>
          </cell>
          <cell r="C1128" t="str">
            <v>الثانية حديث</v>
          </cell>
          <cell r="E1128" t="str">
            <v>الثانية</v>
          </cell>
          <cell r="G1128" t="str">
            <v>الثانية</v>
          </cell>
          <cell r="I1128" t="str">
            <v>الثانية</v>
          </cell>
          <cell r="K1128" t="str">
            <v>الثالثة حديث</v>
          </cell>
          <cell r="M1128" t="str">
            <v>الثالثة</v>
          </cell>
          <cell r="O1128" t="str">
            <v>الثالثة</v>
          </cell>
          <cell r="Q1128" t="str">
            <v>الثالثة</v>
          </cell>
          <cell r="S1128" t="str">
            <v>الثالثة</v>
          </cell>
          <cell r="U1128" t="str">
            <v>الرابعة حديث</v>
          </cell>
        </row>
        <row r="1129">
          <cell r="A1129">
            <v>806937</v>
          </cell>
          <cell r="B1129" t="str">
            <v>جودي سعد</v>
          </cell>
          <cell r="C1129" t="str">
            <v>الثانية</v>
          </cell>
          <cell r="E1129" t="str">
            <v>الثالثة حديث</v>
          </cell>
          <cell r="G1129" t="str">
            <v>الثالثة</v>
          </cell>
          <cell r="I1129" t="str">
            <v>الرابعة حديث</v>
          </cell>
          <cell r="K1129" t="str">
            <v>الرابعة</v>
          </cell>
          <cell r="M1129" t="str">
            <v>الرابعة</v>
          </cell>
          <cell r="O1129" t="str">
            <v>الرابعة</v>
          </cell>
          <cell r="Q1129" t="str">
            <v>الرابعة</v>
          </cell>
          <cell r="S1129" t="str">
            <v>الرابعة</v>
          </cell>
          <cell r="U1129" t="str">
            <v>الرابعة</v>
          </cell>
        </row>
        <row r="1130">
          <cell r="A1130">
            <v>806938</v>
          </cell>
          <cell r="B1130" t="str">
            <v>جورج حنا</v>
          </cell>
          <cell r="C1130" t="str">
            <v>الأولى</v>
          </cell>
          <cell r="E1130" t="str">
            <v>الثانية حديث</v>
          </cell>
          <cell r="G1130" t="str">
            <v>الثانية</v>
          </cell>
          <cell r="I1130" t="str">
            <v>الثانية</v>
          </cell>
          <cell r="J1130" t="str">
            <v>مبرر</v>
          </cell>
          <cell r="K1130" t="str">
            <v>الثانية</v>
          </cell>
          <cell r="M1130" t="str">
            <v>الثانية</v>
          </cell>
          <cell r="O1130" t="str">
            <v>الثانية</v>
          </cell>
          <cell r="Q1130" t="str">
            <v>الثانية</v>
          </cell>
          <cell r="S1130" t="str">
            <v>الثانية</v>
          </cell>
          <cell r="U1130" t="str">
            <v>الثانية</v>
          </cell>
        </row>
        <row r="1131">
          <cell r="A1131">
            <v>806943</v>
          </cell>
          <cell r="B1131" t="str">
            <v>جوزيف عبد المسيح</v>
          </cell>
          <cell r="C1131" t="str">
            <v>الأولى</v>
          </cell>
          <cell r="E1131" t="str">
            <v>الأولى</v>
          </cell>
          <cell r="G1131" t="str">
            <v>الأولى</v>
          </cell>
          <cell r="I1131" t="str">
            <v>الأولى</v>
          </cell>
          <cell r="J1131" t="str">
            <v>مبرر</v>
          </cell>
          <cell r="K1131" t="str">
            <v>الأولى</v>
          </cell>
          <cell r="M1131" t="str">
            <v>الأولى</v>
          </cell>
          <cell r="O1131" t="str">
            <v>الأولى</v>
          </cell>
          <cell r="Q1131" t="str">
            <v>الأولى</v>
          </cell>
          <cell r="S1131" t="str">
            <v>الأولى</v>
          </cell>
          <cell r="U1131" t="str">
            <v>الأولى</v>
          </cell>
        </row>
        <row r="1132">
          <cell r="A1132">
            <v>806945</v>
          </cell>
          <cell r="B1132" t="str">
            <v>جوسلين عبد الله</v>
          </cell>
          <cell r="C1132" t="str">
            <v>الأولى</v>
          </cell>
          <cell r="E1132" t="str">
            <v>الأولى</v>
          </cell>
          <cell r="G1132" t="str">
            <v>الأولى</v>
          </cell>
          <cell r="H1132">
            <v>4153</v>
          </cell>
          <cell r="I1132" t="str">
            <v>الأولى</v>
          </cell>
          <cell r="J1132" t="str">
            <v>مبرر</v>
          </cell>
          <cell r="K1132" t="str">
            <v>الأولى</v>
          </cell>
          <cell r="M1132" t="str">
            <v>الأولى</v>
          </cell>
          <cell r="O1132" t="str">
            <v>الأولى</v>
          </cell>
          <cell r="Q1132" t="str">
            <v>الأولى</v>
          </cell>
          <cell r="S1132" t="str">
            <v>الأولى</v>
          </cell>
          <cell r="U1132" t="str">
            <v>الأولى</v>
          </cell>
        </row>
        <row r="1133">
          <cell r="A1133">
            <v>806954</v>
          </cell>
          <cell r="B1133" t="str">
            <v>حازم وهبي</v>
          </cell>
          <cell r="C1133" t="str">
            <v>الأولى</v>
          </cell>
          <cell r="E1133" t="str">
            <v>الأولى</v>
          </cell>
          <cell r="G1133" t="str">
            <v>الأولى</v>
          </cell>
          <cell r="I1133" t="str">
            <v>الأولى</v>
          </cell>
          <cell r="J1133" t="str">
            <v>مبرر</v>
          </cell>
          <cell r="K1133" t="str">
            <v>الأولى</v>
          </cell>
          <cell r="M1133" t="str">
            <v>الأولى</v>
          </cell>
          <cell r="O1133" t="str">
            <v>الأولى</v>
          </cell>
          <cell r="Q1133" t="str">
            <v>الأولى</v>
          </cell>
          <cell r="S1133" t="str">
            <v>الأولى</v>
          </cell>
          <cell r="U1133" t="str">
            <v>الأولى</v>
          </cell>
        </row>
        <row r="1134">
          <cell r="A1134">
            <v>806958</v>
          </cell>
          <cell r="B1134" t="str">
            <v>حسام الدين الصعيدي</v>
          </cell>
          <cell r="C1134" t="str">
            <v>الأولى</v>
          </cell>
          <cell r="E1134" t="str">
            <v>الأولى</v>
          </cell>
          <cell r="I1134" t="str">
            <v>الأولى</v>
          </cell>
          <cell r="J1134" t="str">
            <v>مبرر</v>
          </cell>
          <cell r="K1134" t="str">
            <v>الأولى</v>
          </cell>
          <cell r="M1134" t="str">
            <v>الأولى</v>
          </cell>
          <cell r="O1134" t="str">
            <v>الأولى</v>
          </cell>
          <cell r="Q1134" t="str">
            <v>الأولى</v>
          </cell>
          <cell r="S1134" t="str">
            <v>الأولى</v>
          </cell>
          <cell r="U1134" t="str">
            <v>الأولى</v>
          </cell>
        </row>
        <row r="1135">
          <cell r="A1135">
            <v>806960</v>
          </cell>
          <cell r="B1135" t="str">
            <v>حسام الشلبي</v>
          </cell>
          <cell r="C1135" t="str">
            <v>الأولى</v>
          </cell>
          <cell r="E1135" t="str">
            <v>الأولى</v>
          </cell>
          <cell r="G1135" t="str">
            <v>الأولى</v>
          </cell>
          <cell r="I1135" t="str">
            <v>الثانية حديث</v>
          </cell>
          <cell r="J1135" t="str">
            <v>مبرر</v>
          </cell>
          <cell r="K1135" t="str">
            <v>الثانية</v>
          </cell>
          <cell r="M1135" t="str">
            <v>الثانية</v>
          </cell>
          <cell r="O1135" t="str">
            <v>الثانية</v>
          </cell>
          <cell r="Q1135" t="str">
            <v>الثانية</v>
          </cell>
          <cell r="S1135" t="str">
            <v>الثانية</v>
          </cell>
          <cell r="U1135" t="str">
            <v>الثانية</v>
          </cell>
        </row>
        <row r="1136">
          <cell r="A1136">
            <v>806961</v>
          </cell>
          <cell r="B1136" t="str">
            <v>حسام العنداري</v>
          </cell>
          <cell r="C1136" t="str">
            <v>الأولى</v>
          </cell>
          <cell r="E1136" t="str">
            <v>الأولى</v>
          </cell>
          <cell r="G1136" t="str">
            <v>الأولى</v>
          </cell>
          <cell r="I1136" t="str">
            <v>الأولى</v>
          </cell>
          <cell r="K1136" t="str">
            <v>الثانية حديث</v>
          </cell>
          <cell r="M1136" t="str">
            <v>الثانية</v>
          </cell>
          <cell r="O1136" t="str">
            <v>الثانية</v>
          </cell>
          <cell r="Q1136" t="str">
            <v>الثانية</v>
          </cell>
          <cell r="S1136" t="str">
            <v>الثانية</v>
          </cell>
          <cell r="U1136" t="str">
            <v>الثانية</v>
          </cell>
        </row>
        <row r="1137">
          <cell r="A1137">
            <v>806966</v>
          </cell>
          <cell r="B1137" t="str">
            <v>حسام مزهر</v>
          </cell>
          <cell r="C1137" t="str">
            <v>الأولى</v>
          </cell>
          <cell r="E1137" t="str">
            <v>الأولى</v>
          </cell>
          <cell r="G1137" t="str">
            <v>الأولى</v>
          </cell>
          <cell r="I1137" t="str">
            <v>الأولى</v>
          </cell>
          <cell r="J1137" t="str">
            <v>مبرر</v>
          </cell>
          <cell r="K1137" t="str">
            <v>الأولى</v>
          </cell>
          <cell r="M1137" t="str">
            <v>الأولى</v>
          </cell>
          <cell r="O1137" t="str">
            <v>الأولى</v>
          </cell>
          <cell r="Q1137" t="str">
            <v>الأولى</v>
          </cell>
          <cell r="S1137" t="str">
            <v>الأولى</v>
          </cell>
          <cell r="U1137" t="str">
            <v>الأولى</v>
          </cell>
        </row>
        <row r="1138">
          <cell r="A1138">
            <v>806969</v>
          </cell>
          <cell r="B1138" t="str">
            <v>حسان خوام</v>
          </cell>
          <cell r="C1138" t="str">
            <v>الأولى</v>
          </cell>
          <cell r="E1138" t="str">
            <v>الأولى</v>
          </cell>
          <cell r="G1138" t="str">
            <v>الأولى</v>
          </cell>
          <cell r="I1138" t="str">
            <v>الأولى</v>
          </cell>
          <cell r="K1138" t="str">
            <v>الثانية حديث</v>
          </cell>
          <cell r="M1138" t="str">
            <v>الثانية</v>
          </cell>
          <cell r="N1138">
            <v>2634</v>
          </cell>
          <cell r="O1138" t="str">
            <v>الثانية</v>
          </cell>
          <cell r="P1138">
            <v>318</v>
          </cell>
          <cell r="Q1138" t="str">
            <v>الثانية</v>
          </cell>
          <cell r="R1138">
            <v>2066</v>
          </cell>
          <cell r="S1138" t="str">
            <v>الثانية</v>
          </cell>
          <cell r="U1138" t="str">
            <v>الثانية</v>
          </cell>
        </row>
        <row r="1139">
          <cell r="A1139">
            <v>806977</v>
          </cell>
          <cell r="B1139" t="str">
            <v>حسن غالي</v>
          </cell>
          <cell r="C1139" t="str">
            <v>الأولى</v>
          </cell>
          <cell r="E1139" t="str">
            <v>الأولى</v>
          </cell>
          <cell r="G1139" t="str">
            <v>الثانية</v>
          </cell>
          <cell r="I1139" t="str">
            <v>الثالثة حديث</v>
          </cell>
          <cell r="K1139" t="str">
            <v>الثالثة</v>
          </cell>
          <cell r="M1139" t="str">
            <v>الرابعة حديث</v>
          </cell>
          <cell r="O1139" t="str">
            <v>الرابعة</v>
          </cell>
          <cell r="Q1139" t="str">
            <v>الرابعة</v>
          </cell>
          <cell r="S1139" t="str">
            <v>الرابعة</v>
          </cell>
          <cell r="U1139" t="str">
            <v>الرابعة</v>
          </cell>
        </row>
        <row r="1140">
          <cell r="A1140">
            <v>806981</v>
          </cell>
          <cell r="B1140" t="str">
            <v>حسين الطسي</v>
          </cell>
          <cell r="C1140" t="str">
            <v>الأولى</v>
          </cell>
          <cell r="E1140" t="str">
            <v>الأولى</v>
          </cell>
          <cell r="G1140" t="str">
            <v>الأولى</v>
          </cell>
          <cell r="I1140" t="str">
            <v>الأولى</v>
          </cell>
          <cell r="J1140" t="str">
            <v>مبرر</v>
          </cell>
          <cell r="K1140" t="str">
            <v>الأولى</v>
          </cell>
          <cell r="M1140" t="str">
            <v>الأولى</v>
          </cell>
          <cell r="O1140" t="str">
            <v>الأولى</v>
          </cell>
          <cell r="Q1140" t="str">
            <v>الأولى</v>
          </cell>
          <cell r="S1140" t="str">
            <v>الأولى</v>
          </cell>
          <cell r="U1140" t="str">
            <v>الأولى</v>
          </cell>
        </row>
        <row r="1141">
          <cell r="A1141">
            <v>806983</v>
          </cell>
          <cell r="B1141" t="str">
            <v>حسين القادري</v>
          </cell>
          <cell r="C1141" t="str">
            <v>الأولى</v>
          </cell>
          <cell r="E1141" t="str">
            <v>الأولى</v>
          </cell>
          <cell r="F1141">
            <v>1475</v>
          </cell>
          <cell r="G1141" t="str">
            <v>الأولى</v>
          </cell>
          <cell r="I1141" t="str">
            <v>الأولى</v>
          </cell>
          <cell r="J1141" t="str">
            <v>مبرر</v>
          </cell>
          <cell r="K1141" t="str">
            <v>الأولى</v>
          </cell>
          <cell r="M1141" t="str">
            <v>الأولى</v>
          </cell>
          <cell r="O1141" t="str">
            <v>الأولى</v>
          </cell>
          <cell r="Q1141" t="str">
            <v>الأولى</v>
          </cell>
          <cell r="S1141" t="str">
            <v>الأولى</v>
          </cell>
          <cell r="U1141" t="str">
            <v>الأولى</v>
          </cell>
        </row>
        <row r="1142">
          <cell r="A1142">
            <v>806988</v>
          </cell>
          <cell r="B1142" t="str">
            <v>حسين غالي</v>
          </cell>
          <cell r="C1142" t="str">
            <v>الثانية حديث</v>
          </cell>
          <cell r="E1142" t="str">
            <v>الثانية</v>
          </cell>
          <cell r="G1142" t="str">
            <v>الثانية</v>
          </cell>
          <cell r="I1142" t="str">
            <v>الثانية</v>
          </cell>
          <cell r="K1142" t="str">
            <v>الثانية</v>
          </cell>
          <cell r="M1142" t="str">
            <v>الثالثة حديث</v>
          </cell>
          <cell r="O1142" t="str">
            <v>الثالثة</v>
          </cell>
          <cell r="Q1142" t="str">
            <v>الثالثة</v>
          </cell>
          <cell r="S1142" t="str">
            <v>الثالثة</v>
          </cell>
          <cell r="U1142" t="str">
            <v>الثالثة</v>
          </cell>
        </row>
        <row r="1143">
          <cell r="A1143">
            <v>806989</v>
          </cell>
          <cell r="B1143" t="str">
            <v>حفصه زين</v>
          </cell>
          <cell r="C1143" t="str">
            <v>الأولى</v>
          </cell>
          <cell r="E1143" t="str">
            <v>الأولى</v>
          </cell>
          <cell r="G1143" t="str">
            <v>الأولى</v>
          </cell>
          <cell r="I1143" t="str">
            <v>الأولى</v>
          </cell>
          <cell r="J1143" t="str">
            <v>مبرر</v>
          </cell>
          <cell r="K1143" t="str">
            <v>الأولى</v>
          </cell>
          <cell r="M1143" t="str">
            <v>الأولى</v>
          </cell>
          <cell r="O1143" t="str">
            <v>الأولى</v>
          </cell>
          <cell r="Q1143" t="str">
            <v>الأولى</v>
          </cell>
          <cell r="S1143" t="str">
            <v>الأولى</v>
          </cell>
          <cell r="U1143" t="str">
            <v>الأولى</v>
          </cell>
        </row>
        <row r="1144">
          <cell r="A1144">
            <v>806991</v>
          </cell>
          <cell r="B1144" t="str">
            <v>حلا زينب</v>
          </cell>
          <cell r="C1144" t="str">
            <v>الأولى</v>
          </cell>
          <cell r="E1144" t="str">
            <v>الأولى</v>
          </cell>
          <cell r="G1144" t="str">
            <v>الأولى</v>
          </cell>
          <cell r="I1144" t="str">
            <v>الأولى</v>
          </cell>
          <cell r="K1144" t="str">
            <v>الأولى</v>
          </cell>
          <cell r="M1144" t="str">
            <v>الأولى</v>
          </cell>
          <cell r="O1144" t="str">
            <v>الأولى</v>
          </cell>
          <cell r="Q1144" t="str">
            <v>الأولى</v>
          </cell>
          <cell r="S1144" t="str">
            <v>الأولى</v>
          </cell>
          <cell r="U1144" t="str">
            <v>الأولى</v>
          </cell>
        </row>
        <row r="1145">
          <cell r="A1145">
            <v>806994</v>
          </cell>
          <cell r="B1145" t="str">
            <v>حمزه تركمان</v>
          </cell>
          <cell r="C1145" t="str">
            <v>الأولى</v>
          </cell>
          <cell r="E1145" t="str">
            <v>الأولى</v>
          </cell>
          <cell r="G1145" t="str">
            <v>الأولى</v>
          </cell>
          <cell r="I1145" t="str">
            <v>الأولى</v>
          </cell>
          <cell r="J1145" t="str">
            <v>مبرر</v>
          </cell>
          <cell r="K1145" t="str">
            <v>الأولى</v>
          </cell>
          <cell r="M1145" t="str">
            <v>الأولى</v>
          </cell>
          <cell r="O1145" t="str">
            <v>الأولى</v>
          </cell>
          <cell r="Q1145" t="str">
            <v>الأولى</v>
          </cell>
          <cell r="S1145" t="str">
            <v>الأولى</v>
          </cell>
          <cell r="U1145" t="str">
            <v>الأولى</v>
          </cell>
        </row>
        <row r="1146">
          <cell r="A1146">
            <v>806999</v>
          </cell>
          <cell r="B1146" t="str">
            <v>حنان المصري</v>
          </cell>
          <cell r="C1146" t="str">
            <v>الثانية</v>
          </cell>
          <cell r="E1146" t="str">
            <v>الثالثة حديث</v>
          </cell>
          <cell r="G1146" t="str">
            <v>الثالثة</v>
          </cell>
          <cell r="I1146" t="str">
            <v>الثالثة</v>
          </cell>
          <cell r="J1146" t="str">
            <v>مبرر</v>
          </cell>
          <cell r="K1146" t="str">
            <v>الثالثة</v>
          </cell>
          <cell r="M1146" t="str">
            <v>الثالثة</v>
          </cell>
          <cell r="O1146" t="str">
            <v>الثالثة</v>
          </cell>
          <cell r="Q1146" t="str">
            <v>الثالثة</v>
          </cell>
          <cell r="S1146" t="str">
            <v>الثالثة</v>
          </cell>
          <cell r="U1146" t="str">
            <v>الثالثة</v>
          </cell>
        </row>
        <row r="1147">
          <cell r="A1147">
            <v>807003</v>
          </cell>
          <cell r="B1147" t="str">
            <v>حياة الخانجي</v>
          </cell>
          <cell r="C1147" t="str">
            <v>الأولى</v>
          </cell>
          <cell r="E1147" t="str">
            <v>الأولى</v>
          </cell>
          <cell r="G1147" t="str">
            <v>الأولى</v>
          </cell>
          <cell r="I1147" t="str">
            <v>الثانية حديث</v>
          </cell>
          <cell r="K1147" t="str">
            <v>الثانية</v>
          </cell>
          <cell r="M1147" t="str">
            <v>الثانية</v>
          </cell>
          <cell r="O1147" t="str">
            <v>الثانية</v>
          </cell>
          <cell r="Q1147" t="str">
            <v>الثانية</v>
          </cell>
          <cell r="S1147" t="str">
            <v>الثانية</v>
          </cell>
          <cell r="U1147" t="str">
            <v>الثانية</v>
          </cell>
        </row>
        <row r="1148">
          <cell r="A1148">
            <v>807005</v>
          </cell>
          <cell r="B1148" t="str">
            <v>حياة عيناوي</v>
          </cell>
          <cell r="C1148" t="str">
            <v>الثانية</v>
          </cell>
          <cell r="E1148" t="str">
            <v>الثانية</v>
          </cell>
          <cell r="G1148" t="str">
            <v>الثانية</v>
          </cell>
          <cell r="I1148" t="str">
            <v>الثانية</v>
          </cell>
          <cell r="J1148" t="str">
            <v>مبرر</v>
          </cell>
          <cell r="K1148" t="str">
            <v>الثانية</v>
          </cell>
          <cell r="M1148" t="str">
            <v>الثانية</v>
          </cell>
          <cell r="O1148" t="str">
            <v>الثانية</v>
          </cell>
          <cell r="Q1148" t="str">
            <v>الثانية</v>
          </cell>
          <cell r="S1148" t="str">
            <v>الثانية</v>
          </cell>
          <cell r="U1148" t="str">
            <v>الثانية</v>
          </cell>
        </row>
        <row r="1149">
          <cell r="A1149">
            <v>807009</v>
          </cell>
          <cell r="B1149" t="str">
            <v xml:space="preserve">خالد الساعاتي </v>
          </cell>
          <cell r="C1149" t="str">
            <v>الثانية</v>
          </cell>
          <cell r="E1149" t="str">
            <v>الثانية</v>
          </cell>
          <cell r="G1149" t="str">
            <v>الثانية</v>
          </cell>
          <cell r="I1149" t="str">
            <v>الثالثة حديث</v>
          </cell>
          <cell r="K1149" t="str">
            <v>الثالثة</v>
          </cell>
          <cell r="M1149" t="str">
            <v>الثالثة</v>
          </cell>
          <cell r="O1149" t="str">
            <v>الثالثة</v>
          </cell>
          <cell r="Q1149" t="str">
            <v>الثالثة</v>
          </cell>
          <cell r="R1149">
            <v>2095</v>
          </cell>
          <cell r="S1149" t="str">
            <v>الثالثة</v>
          </cell>
          <cell r="T1149">
            <v>8</v>
          </cell>
          <cell r="U1149" t="str">
            <v>الثالثة</v>
          </cell>
        </row>
        <row r="1150">
          <cell r="A1150">
            <v>807015</v>
          </cell>
          <cell r="B1150" t="str">
            <v>خالد شحادة</v>
          </cell>
          <cell r="C1150" t="str">
            <v>الثانية</v>
          </cell>
          <cell r="E1150" t="str">
            <v>الثانية</v>
          </cell>
          <cell r="G1150" t="str">
            <v>الثالثة حديث</v>
          </cell>
          <cell r="I1150" t="str">
            <v>الثالثة</v>
          </cell>
          <cell r="K1150" t="str">
            <v>الرابعة حديث</v>
          </cell>
          <cell r="M1150" t="str">
            <v>الرابعة</v>
          </cell>
          <cell r="O1150" t="str">
            <v>الرابعة</v>
          </cell>
          <cell r="Q1150" t="str">
            <v>الرابعة</v>
          </cell>
          <cell r="S1150" t="str">
            <v>الرابعة</v>
          </cell>
          <cell r="U1150" t="str">
            <v>الرابعة</v>
          </cell>
        </row>
        <row r="1151">
          <cell r="A1151">
            <v>807017</v>
          </cell>
          <cell r="B1151" t="str">
            <v>خديجة درويش</v>
          </cell>
          <cell r="C1151" t="str">
            <v>الثالثة حديث</v>
          </cell>
          <cell r="E1151" t="str">
            <v>الثالثة</v>
          </cell>
          <cell r="G1151" t="str">
            <v>الثالثة</v>
          </cell>
          <cell r="I1151" t="str">
            <v>الثالثة</v>
          </cell>
          <cell r="K1151" t="str">
            <v>الثالثة</v>
          </cell>
          <cell r="M1151" t="str">
            <v>الرابعة حديث</v>
          </cell>
          <cell r="O1151" t="str">
            <v>الرابعة</v>
          </cell>
          <cell r="Q1151" t="str">
            <v>الرابعة</v>
          </cell>
          <cell r="S1151" t="str">
            <v>الرابعة</v>
          </cell>
          <cell r="U1151" t="str">
            <v>الرابعة</v>
          </cell>
        </row>
        <row r="1152">
          <cell r="A1152">
            <v>807018</v>
          </cell>
          <cell r="B1152" t="str">
            <v>خزامى عبدالباقي</v>
          </cell>
          <cell r="C1152" t="str">
            <v>الثانية</v>
          </cell>
          <cell r="E1152" t="str">
            <v>الثانية</v>
          </cell>
          <cell r="G1152" t="str">
            <v>الثالثة حديث</v>
          </cell>
          <cell r="I1152" t="str">
            <v>الثالثة</v>
          </cell>
          <cell r="K1152" t="str">
            <v>الثالثة</v>
          </cell>
          <cell r="M1152" t="str">
            <v>الثالثة</v>
          </cell>
          <cell r="O1152" t="str">
            <v>الثالثة</v>
          </cell>
          <cell r="Q1152" t="str">
            <v>الثالثة</v>
          </cell>
          <cell r="S1152" t="str">
            <v>الثالثة</v>
          </cell>
          <cell r="U1152" t="str">
            <v>الثالثة</v>
          </cell>
        </row>
        <row r="1153">
          <cell r="A1153">
            <v>807019</v>
          </cell>
          <cell r="B1153" t="str">
            <v>خضر جابر</v>
          </cell>
          <cell r="C1153" t="str">
            <v>الثانية حديث</v>
          </cell>
          <cell r="E1153" t="str">
            <v>الثانية</v>
          </cell>
          <cell r="G1153" t="str">
            <v>الثانية</v>
          </cell>
          <cell r="H1153">
            <v>279</v>
          </cell>
          <cell r="I1153" t="str">
            <v>الثانية</v>
          </cell>
          <cell r="J1153" t="str">
            <v>مبرر</v>
          </cell>
          <cell r="K1153" t="str">
            <v>الثانية</v>
          </cell>
          <cell r="M1153" t="str">
            <v>الثانية</v>
          </cell>
          <cell r="O1153" t="str">
            <v>الثانية</v>
          </cell>
          <cell r="Q1153" t="str">
            <v>الثانية</v>
          </cell>
          <cell r="S1153" t="str">
            <v>الثانية</v>
          </cell>
          <cell r="U1153" t="str">
            <v>الثانية</v>
          </cell>
        </row>
        <row r="1154">
          <cell r="A1154">
            <v>807023</v>
          </cell>
          <cell r="B1154" t="str">
            <v>خليل الديب</v>
          </cell>
          <cell r="C1154" t="str">
            <v>الأولى</v>
          </cell>
          <cell r="E1154" t="str">
            <v>الأولى</v>
          </cell>
          <cell r="G1154" t="str">
            <v>الأولى</v>
          </cell>
          <cell r="I1154" t="str">
            <v>الأولى</v>
          </cell>
          <cell r="J1154" t="str">
            <v>مبرر</v>
          </cell>
          <cell r="K1154" t="str">
            <v>الأولى</v>
          </cell>
          <cell r="M1154" t="str">
            <v>الأولى</v>
          </cell>
          <cell r="O1154" t="str">
            <v>الأولى</v>
          </cell>
          <cell r="Q1154" t="str">
            <v>الأولى</v>
          </cell>
          <cell r="S1154" t="str">
            <v>الأولى</v>
          </cell>
          <cell r="U1154" t="str">
            <v>الأولى</v>
          </cell>
        </row>
        <row r="1155">
          <cell r="A1155">
            <v>807026</v>
          </cell>
          <cell r="B1155" t="str">
            <v>خليل عبد الله</v>
          </cell>
          <cell r="C1155" t="str">
            <v>الأولى</v>
          </cell>
          <cell r="E1155" t="str">
            <v>الأولى</v>
          </cell>
          <cell r="G1155" t="str">
            <v>الأولى</v>
          </cell>
          <cell r="I1155" t="str">
            <v>الأولى</v>
          </cell>
          <cell r="J1155" t="str">
            <v>مبرر</v>
          </cell>
          <cell r="K1155" t="str">
            <v>الأولى</v>
          </cell>
          <cell r="M1155" t="str">
            <v>الأولى</v>
          </cell>
          <cell r="O1155" t="str">
            <v>الأولى</v>
          </cell>
          <cell r="Q1155" t="str">
            <v>الأولى</v>
          </cell>
          <cell r="S1155" t="str">
            <v>الأولى</v>
          </cell>
          <cell r="U1155" t="str">
            <v>الأولى</v>
          </cell>
        </row>
        <row r="1156">
          <cell r="A1156">
            <v>807032</v>
          </cell>
          <cell r="B1156" t="str">
            <v>دانه قطرميز</v>
          </cell>
          <cell r="C1156" t="str">
            <v>الثانية</v>
          </cell>
          <cell r="E1156" t="str">
            <v>الثانية</v>
          </cell>
          <cell r="G1156" t="str">
            <v>الثالثة حديث</v>
          </cell>
          <cell r="I1156" t="str">
            <v>الثالثة</v>
          </cell>
          <cell r="K1156" t="str">
            <v>الثالثة</v>
          </cell>
          <cell r="M1156" t="str">
            <v>الرابعة حديث</v>
          </cell>
          <cell r="O1156" t="str">
            <v>الرابعة</v>
          </cell>
          <cell r="Q1156" t="str">
            <v>الرابعة</v>
          </cell>
          <cell r="S1156" t="str">
            <v>الرابعة</v>
          </cell>
          <cell r="U1156" t="str">
            <v>الرابعة</v>
          </cell>
        </row>
        <row r="1157">
          <cell r="A1157">
            <v>807034</v>
          </cell>
          <cell r="B1157" t="str">
            <v>دانيال منذر</v>
          </cell>
          <cell r="C1157" t="str">
            <v>الأولى</v>
          </cell>
          <cell r="E1157" t="str">
            <v>الأولى</v>
          </cell>
          <cell r="G1157" t="str">
            <v>الثانية حديث</v>
          </cell>
          <cell r="I1157" t="str">
            <v>الثانية</v>
          </cell>
          <cell r="J1157" t="str">
            <v>مبرر</v>
          </cell>
          <cell r="K1157" t="str">
            <v>الثانية</v>
          </cell>
          <cell r="M1157" t="str">
            <v>الثانية</v>
          </cell>
          <cell r="O1157" t="str">
            <v>الثانية</v>
          </cell>
          <cell r="Q1157" t="str">
            <v>الثانية</v>
          </cell>
          <cell r="S1157" t="str">
            <v>الثانية</v>
          </cell>
          <cell r="U1157" t="str">
            <v>الثانية</v>
          </cell>
        </row>
        <row r="1158">
          <cell r="A1158">
            <v>807036</v>
          </cell>
          <cell r="B1158" t="str">
            <v>دانيه البيطار</v>
          </cell>
          <cell r="C1158" t="str">
            <v>الثانية</v>
          </cell>
          <cell r="E1158" t="str">
            <v>الثانية</v>
          </cell>
          <cell r="G1158" t="str">
            <v>الثانية</v>
          </cell>
          <cell r="I1158" t="str">
            <v>الثانية</v>
          </cell>
          <cell r="K1158" t="str">
            <v>الثانية</v>
          </cell>
          <cell r="M1158" t="str">
            <v>الثانية</v>
          </cell>
          <cell r="O1158" t="str">
            <v>الثانية</v>
          </cell>
          <cell r="Q1158" t="str">
            <v>الثانية</v>
          </cell>
          <cell r="S1158" t="str">
            <v>الثانية</v>
          </cell>
          <cell r="U1158" t="str">
            <v>الثانية</v>
          </cell>
        </row>
        <row r="1159">
          <cell r="A1159">
            <v>807038</v>
          </cell>
          <cell r="B1159" t="str">
            <v>دريد شلغين</v>
          </cell>
          <cell r="C1159" t="str">
            <v>الأولى</v>
          </cell>
          <cell r="E1159" t="str">
            <v>الأولى</v>
          </cell>
          <cell r="G1159" t="str">
            <v>الأولى</v>
          </cell>
          <cell r="I1159" t="str">
            <v>الأولى</v>
          </cell>
          <cell r="J1159" t="str">
            <v>مبرر</v>
          </cell>
          <cell r="K1159" t="str">
            <v>الأولى</v>
          </cell>
          <cell r="M1159" t="str">
            <v>الأولى</v>
          </cell>
          <cell r="O1159" t="str">
            <v>الأولى</v>
          </cell>
          <cell r="Q1159" t="str">
            <v>الأولى</v>
          </cell>
          <cell r="S1159" t="str">
            <v>الأولى</v>
          </cell>
          <cell r="U1159" t="str">
            <v>الأولى</v>
          </cell>
        </row>
        <row r="1160">
          <cell r="A1160">
            <v>807039</v>
          </cell>
          <cell r="B1160" t="str">
            <v>دعاء البدوي</v>
          </cell>
          <cell r="C1160" t="str">
            <v>الأولى</v>
          </cell>
          <cell r="E1160" t="str">
            <v>الأولى</v>
          </cell>
          <cell r="G1160" t="str">
            <v>الأولى</v>
          </cell>
          <cell r="I1160" t="str">
            <v>الأولى</v>
          </cell>
          <cell r="J1160" t="str">
            <v>مبرر</v>
          </cell>
          <cell r="K1160" t="str">
            <v>الأولى</v>
          </cell>
          <cell r="M1160" t="str">
            <v>الأولى</v>
          </cell>
          <cell r="O1160" t="str">
            <v>الأولى</v>
          </cell>
          <cell r="Q1160" t="str">
            <v>الأولى</v>
          </cell>
          <cell r="S1160" t="str">
            <v>الأولى</v>
          </cell>
          <cell r="U1160" t="str">
            <v>الأولى</v>
          </cell>
        </row>
        <row r="1161">
          <cell r="A1161">
            <v>807043</v>
          </cell>
          <cell r="B1161" t="str">
            <v>دعاء القدسي</v>
          </cell>
          <cell r="C1161" t="str">
            <v>الأولى</v>
          </cell>
          <cell r="D1161">
            <v>167</v>
          </cell>
          <cell r="E1161" t="str">
            <v>الأولى</v>
          </cell>
          <cell r="G1161" t="str">
            <v>الأولى</v>
          </cell>
          <cell r="I1161" t="str">
            <v>الثانية حديث</v>
          </cell>
          <cell r="K1161" t="str">
            <v>الثانية</v>
          </cell>
          <cell r="M1161" t="str">
            <v>الثانية</v>
          </cell>
          <cell r="O1161" t="str">
            <v>الثانية</v>
          </cell>
          <cell r="Q1161" t="str">
            <v>الثانية</v>
          </cell>
          <cell r="S1161" t="str">
            <v>الثانية</v>
          </cell>
          <cell r="U1161" t="str">
            <v>الثالثة حديث</v>
          </cell>
        </row>
        <row r="1162">
          <cell r="A1162">
            <v>807047</v>
          </cell>
          <cell r="B1162" t="str">
            <v>دعاء بوتيه</v>
          </cell>
          <cell r="C1162" t="str">
            <v>الثانية</v>
          </cell>
          <cell r="E1162" t="str">
            <v>الثانية</v>
          </cell>
          <cell r="I1162" t="str">
            <v>الثانية</v>
          </cell>
          <cell r="K1162" t="str">
            <v>الثانية</v>
          </cell>
          <cell r="M1162" t="str">
            <v>الثالثة حديث</v>
          </cell>
          <cell r="O1162" t="str">
            <v>الثالثة</v>
          </cell>
          <cell r="Q1162" t="str">
            <v>الثالثة</v>
          </cell>
          <cell r="S1162" t="str">
            <v>الثالثة</v>
          </cell>
          <cell r="U1162" t="str">
            <v>الثالثة</v>
          </cell>
        </row>
        <row r="1163">
          <cell r="A1163">
            <v>807049</v>
          </cell>
          <cell r="B1163" t="str">
            <v>دعاء سعد</v>
          </cell>
          <cell r="C1163" t="str">
            <v>الثانية</v>
          </cell>
          <cell r="E1163" t="str">
            <v>الثالثة حديث</v>
          </cell>
          <cell r="G1163" t="str">
            <v>الثالثة</v>
          </cell>
          <cell r="I1163" t="str">
            <v>الثالثة</v>
          </cell>
          <cell r="J1163" t="str">
            <v>مبرر</v>
          </cell>
          <cell r="K1163" t="str">
            <v>الثالثة</v>
          </cell>
          <cell r="M1163" t="str">
            <v>الثالثة</v>
          </cell>
          <cell r="O1163" t="str">
            <v>الثالثة</v>
          </cell>
          <cell r="Q1163" t="str">
            <v>الرابعة حديث</v>
          </cell>
          <cell r="S1163" t="str">
            <v>الرابعة</v>
          </cell>
          <cell r="U1163" t="str">
            <v>الرابعة</v>
          </cell>
        </row>
        <row r="1164">
          <cell r="A1164">
            <v>807052</v>
          </cell>
          <cell r="B1164" t="str">
            <v>دعاء شموط</v>
          </cell>
          <cell r="C1164" t="str">
            <v>الثانية</v>
          </cell>
          <cell r="E1164" t="str">
            <v>الثالثة حديث</v>
          </cell>
          <cell r="G1164" t="str">
            <v>الثالثة</v>
          </cell>
          <cell r="I1164" t="str">
            <v>الثالثة</v>
          </cell>
          <cell r="K1164" t="str">
            <v>الرابعة حديث</v>
          </cell>
          <cell r="M1164" t="str">
            <v>الرابعة</v>
          </cell>
          <cell r="O1164" t="str">
            <v>الرابعة</v>
          </cell>
          <cell r="Q1164" t="str">
            <v>الرابعة</v>
          </cell>
          <cell r="S1164" t="str">
            <v>الرابعة</v>
          </cell>
          <cell r="U1164" t="str">
            <v>الرابعة</v>
          </cell>
        </row>
        <row r="1165">
          <cell r="A1165">
            <v>807055</v>
          </cell>
          <cell r="B1165" t="str">
            <v>دلال الخيمي</v>
          </cell>
          <cell r="C1165" t="str">
            <v>الثانية</v>
          </cell>
          <cell r="E1165" t="str">
            <v>الثانية</v>
          </cell>
          <cell r="G1165" t="str">
            <v>الثانية</v>
          </cell>
          <cell r="I1165" t="str">
            <v>الثانية</v>
          </cell>
          <cell r="J1165" t="str">
            <v>مبرر</v>
          </cell>
          <cell r="K1165" t="str">
            <v>الثانية</v>
          </cell>
          <cell r="M1165" t="str">
            <v>الثانية</v>
          </cell>
          <cell r="O1165" t="str">
            <v>الثانية</v>
          </cell>
          <cell r="Q1165" t="str">
            <v>الثانية</v>
          </cell>
          <cell r="S1165" t="str">
            <v>الثانية</v>
          </cell>
          <cell r="U1165" t="str">
            <v>الثانية</v>
          </cell>
        </row>
        <row r="1166">
          <cell r="A1166">
            <v>807058</v>
          </cell>
          <cell r="B1166" t="str">
            <v>ديانا ملاك</v>
          </cell>
          <cell r="C1166" t="str">
            <v>الأولى</v>
          </cell>
          <cell r="E1166" t="str">
            <v>الأولى</v>
          </cell>
          <cell r="G1166" t="str">
            <v>الأولى</v>
          </cell>
          <cell r="I1166" t="str">
            <v>الأولى</v>
          </cell>
          <cell r="K1166" t="str">
            <v>الثانية حديث</v>
          </cell>
          <cell r="M1166" t="str">
            <v>الثانية</v>
          </cell>
          <cell r="O1166" t="str">
            <v>الثانية</v>
          </cell>
          <cell r="Q1166" t="str">
            <v>الثالثة حديث</v>
          </cell>
          <cell r="S1166" t="str">
            <v>الثالثة</v>
          </cell>
          <cell r="U1166" t="str">
            <v>الرابعة حديث</v>
          </cell>
        </row>
        <row r="1167">
          <cell r="A1167">
            <v>807060</v>
          </cell>
          <cell r="B1167" t="str">
            <v>ديب اسعيد</v>
          </cell>
          <cell r="C1167" t="str">
            <v>الأولى</v>
          </cell>
          <cell r="E1167" t="str">
            <v>الأولى</v>
          </cell>
          <cell r="G1167" t="str">
            <v>الأولى</v>
          </cell>
          <cell r="I1167" t="str">
            <v>الأولى</v>
          </cell>
          <cell r="J1167" t="str">
            <v>مبرر</v>
          </cell>
          <cell r="K1167" t="str">
            <v>الأولى</v>
          </cell>
          <cell r="M1167" t="str">
            <v>الأولى</v>
          </cell>
          <cell r="O1167" t="str">
            <v>الأولى</v>
          </cell>
          <cell r="Q1167" t="str">
            <v>الأولى</v>
          </cell>
          <cell r="S1167" t="str">
            <v>الأولى</v>
          </cell>
          <cell r="U1167" t="str">
            <v>الأولى</v>
          </cell>
        </row>
        <row r="1168">
          <cell r="A1168">
            <v>807063</v>
          </cell>
          <cell r="B1168" t="str">
            <v>ديما حبال</v>
          </cell>
          <cell r="C1168" t="str">
            <v>الأولى</v>
          </cell>
          <cell r="E1168" t="str">
            <v>الأولى</v>
          </cell>
          <cell r="G1168" t="str">
            <v>الأولى</v>
          </cell>
          <cell r="I1168" t="str">
            <v>الأولى</v>
          </cell>
          <cell r="J1168" t="str">
            <v>مبرر</v>
          </cell>
          <cell r="K1168" t="str">
            <v>الأولى</v>
          </cell>
          <cell r="M1168" t="str">
            <v>الأولى</v>
          </cell>
          <cell r="O1168" t="str">
            <v>الأولى</v>
          </cell>
          <cell r="Q1168" t="str">
            <v>الأولى</v>
          </cell>
          <cell r="S1168" t="str">
            <v>الأولى</v>
          </cell>
          <cell r="U1168" t="str">
            <v>الأولى</v>
          </cell>
        </row>
        <row r="1169">
          <cell r="A1169">
            <v>807066</v>
          </cell>
          <cell r="B1169" t="str">
            <v>ديمه الحناوي</v>
          </cell>
          <cell r="C1169" t="str">
            <v>الأولى</v>
          </cell>
          <cell r="E1169" t="str">
            <v>الأولى</v>
          </cell>
          <cell r="G1169" t="str">
            <v>الأولى</v>
          </cell>
          <cell r="I1169" t="str">
            <v>الأولى</v>
          </cell>
          <cell r="K1169" t="str">
            <v>الثانية حديث</v>
          </cell>
          <cell r="M1169" t="str">
            <v>الثانية</v>
          </cell>
          <cell r="O1169" t="str">
            <v>الثانية</v>
          </cell>
          <cell r="Q1169" t="str">
            <v>الثانية</v>
          </cell>
          <cell r="S1169" t="str">
            <v>الثانية</v>
          </cell>
          <cell r="T1169">
            <v>553</v>
          </cell>
          <cell r="U1169" t="str">
            <v>الثانية</v>
          </cell>
        </row>
        <row r="1170">
          <cell r="A1170">
            <v>807068</v>
          </cell>
          <cell r="B1170" t="str">
            <v>رؤى الكرش</v>
          </cell>
          <cell r="C1170" t="str">
            <v>الثانية</v>
          </cell>
          <cell r="E1170" t="str">
            <v>الثانية</v>
          </cell>
          <cell r="G1170" t="str">
            <v>الثانية</v>
          </cell>
          <cell r="I1170" t="str">
            <v>الثالثة حديث</v>
          </cell>
          <cell r="K1170" t="str">
            <v>الثالثة</v>
          </cell>
          <cell r="M1170" t="str">
            <v>الثالثة</v>
          </cell>
          <cell r="O1170" t="str">
            <v>الثالثة</v>
          </cell>
          <cell r="Q1170" t="str">
            <v>الثالثة</v>
          </cell>
          <cell r="S1170" t="str">
            <v>الثالثة</v>
          </cell>
          <cell r="T1170">
            <v>428</v>
          </cell>
          <cell r="U1170" t="str">
            <v>الثالثة</v>
          </cell>
        </row>
        <row r="1171">
          <cell r="A1171">
            <v>807070</v>
          </cell>
          <cell r="B1171" t="str">
            <v>راشد أبو راشد</v>
          </cell>
          <cell r="C1171" t="str">
            <v>الثانية</v>
          </cell>
          <cell r="E1171" t="str">
            <v>الثانية</v>
          </cell>
          <cell r="G1171" t="str">
            <v>الثالثة حديث</v>
          </cell>
          <cell r="I1171" t="str">
            <v>الثالثة</v>
          </cell>
          <cell r="K1171" t="str">
            <v>الثالثة</v>
          </cell>
          <cell r="M1171" t="str">
            <v>الثالثة</v>
          </cell>
          <cell r="O1171" t="str">
            <v>الثالثة</v>
          </cell>
          <cell r="Q1171" t="str">
            <v>الثالثة</v>
          </cell>
          <cell r="S1171" t="str">
            <v>الثالثة</v>
          </cell>
          <cell r="U1171" t="str">
            <v>الثالثة</v>
          </cell>
        </row>
        <row r="1172">
          <cell r="A1172">
            <v>807071</v>
          </cell>
          <cell r="B1172" t="str">
            <v>رافت الحفيري</v>
          </cell>
          <cell r="C1172" t="str">
            <v>الأولى</v>
          </cell>
          <cell r="E1172" t="str">
            <v>الأولى</v>
          </cell>
          <cell r="G1172" t="str">
            <v>الأولى</v>
          </cell>
          <cell r="I1172" t="str">
            <v>الأولى</v>
          </cell>
          <cell r="J1172" t="str">
            <v>مبرر</v>
          </cell>
          <cell r="K1172" t="str">
            <v>الأولى</v>
          </cell>
          <cell r="M1172" t="str">
            <v>الأولى</v>
          </cell>
          <cell r="O1172" t="str">
            <v>الأولى</v>
          </cell>
          <cell r="Q1172" t="str">
            <v>الأولى</v>
          </cell>
          <cell r="S1172" t="str">
            <v>الأولى</v>
          </cell>
          <cell r="U1172" t="str">
            <v>الأولى</v>
          </cell>
        </row>
        <row r="1173">
          <cell r="A1173">
            <v>807073</v>
          </cell>
          <cell r="B1173" t="str">
            <v>راما ابووطفة</v>
          </cell>
          <cell r="C1173" t="str">
            <v>الأولى</v>
          </cell>
          <cell r="E1173" t="str">
            <v>الأولى</v>
          </cell>
          <cell r="G1173" t="str">
            <v>الأولى</v>
          </cell>
          <cell r="I1173" t="str">
            <v>الأولى</v>
          </cell>
          <cell r="J1173" t="str">
            <v>مبرر</v>
          </cell>
          <cell r="K1173" t="str">
            <v>الأولى</v>
          </cell>
          <cell r="M1173" t="str">
            <v>الأولى</v>
          </cell>
          <cell r="O1173" t="str">
            <v>الأولى</v>
          </cell>
          <cell r="Q1173" t="str">
            <v>الأولى</v>
          </cell>
          <cell r="S1173" t="str">
            <v>الأولى</v>
          </cell>
          <cell r="U1173" t="str">
            <v>الأولى</v>
          </cell>
        </row>
        <row r="1174">
          <cell r="A1174">
            <v>807075</v>
          </cell>
          <cell r="B1174" t="str">
            <v>راما الحوراني</v>
          </cell>
          <cell r="C1174" t="str">
            <v>الأولى</v>
          </cell>
          <cell r="E1174" t="str">
            <v>الأولى</v>
          </cell>
          <cell r="G1174" t="str">
            <v>الثانية حديث</v>
          </cell>
          <cell r="I1174" t="str">
            <v>الثانية</v>
          </cell>
          <cell r="K1174" t="str">
            <v>الثانية</v>
          </cell>
          <cell r="M1174" t="str">
            <v>الثانية</v>
          </cell>
          <cell r="O1174" t="str">
            <v>الثانية</v>
          </cell>
          <cell r="Q1174" t="str">
            <v>الثانية</v>
          </cell>
          <cell r="S1174" t="str">
            <v>الثانية</v>
          </cell>
          <cell r="U1174" t="str">
            <v>الثانية</v>
          </cell>
        </row>
        <row r="1175">
          <cell r="A1175">
            <v>807076</v>
          </cell>
          <cell r="B1175" t="str">
            <v>راما الشيخ</v>
          </cell>
          <cell r="C1175" t="str">
            <v>الأولى</v>
          </cell>
          <cell r="E1175" t="str">
            <v>الأولى</v>
          </cell>
          <cell r="G1175" t="str">
            <v>الثانية حديث</v>
          </cell>
          <cell r="I1175" t="str">
            <v>الثانية</v>
          </cell>
          <cell r="K1175" t="str">
            <v>الثانية</v>
          </cell>
          <cell r="M1175" t="str">
            <v>الثانية</v>
          </cell>
          <cell r="N1175">
            <v>2623</v>
          </cell>
          <cell r="O1175" t="str">
            <v>الثانية</v>
          </cell>
          <cell r="Q1175" t="str">
            <v>الثانية</v>
          </cell>
          <cell r="S1175" t="str">
            <v>الثانية</v>
          </cell>
          <cell r="U1175" t="str">
            <v>الثانية</v>
          </cell>
        </row>
        <row r="1176">
          <cell r="A1176">
            <v>807078</v>
          </cell>
          <cell r="B1176" t="str">
            <v>راما المارديني</v>
          </cell>
          <cell r="C1176" t="str">
            <v>الأولى</v>
          </cell>
          <cell r="E1176" t="str">
            <v>الأولى</v>
          </cell>
          <cell r="G1176" t="str">
            <v>الأولى</v>
          </cell>
          <cell r="I1176" t="str">
            <v>الأولى</v>
          </cell>
          <cell r="K1176" t="str">
            <v>الأولى</v>
          </cell>
          <cell r="M1176" t="str">
            <v>الأولى</v>
          </cell>
          <cell r="O1176" t="str">
            <v>الثانية حديث</v>
          </cell>
          <cell r="Q1176" t="str">
            <v>الثانية</v>
          </cell>
          <cell r="S1176" t="str">
            <v>الثانية</v>
          </cell>
          <cell r="U1176" t="str">
            <v>الثانية</v>
          </cell>
        </row>
        <row r="1177">
          <cell r="A1177">
            <v>807079</v>
          </cell>
          <cell r="B1177" t="str">
            <v>راما بواب</v>
          </cell>
          <cell r="C1177" t="str">
            <v>الثانية</v>
          </cell>
          <cell r="E1177" t="str">
            <v>الثانية</v>
          </cell>
          <cell r="G1177" t="str">
            <v>الثانية</v>
          </cell>
          <cell r="I1177" t="str">
            <v>الثانية</v>
          </cell>
          <cell r="K1177" t="str">
            <v>الثانية</v>
          </cell>
          <cell r="M1177" t="str">
            <v>الثانية</v>
          </cell>
          <cell r="O1177" t="str">
            <v>الثانية</v>
          </cell>
          <cell r="Q1177" t="str">
            <v>الثانية</v>
          </cell>
          <cell r="S1177" t="str">
            <v>الثانية</v>
          </cell>
          <cell r="U1177" t="str">
            <v>الثالثة حديث</v>
          </cell>
        </row>
        <row r="1178">
          <cell r="A1178">
            <v>807083</v>
          </cell>
          <cell r="B1178" t="str">
            <v>راما زين العابدين</v>
          </cell>
          <cell r="C1178" t="str">
            <v>الأولى</v>
          </cell>
          <cell r="E1178" t="str">
            <v>الأولى</v>
          </cell>
          <cell r="G1178" t="str">
            <v>الأولى</v>
          </cell>
          <cell r="I1178" t="str">
            <v>الأولى</v>
          </cell>
          <cell r="J1178" t="str">
            <v>مبرر</v>
          </cell>
          <cell r="K1178" t="str">
            <v>الأولى</v>
          </cell>
          <cell r="M1178" t="str">
            <v>الأولى</v>
          </cell>
          <cell r="O1178" t="str">
            <v>الأولى</v>
          </cell>
          <cell r="Q1178" t="str">
            <v>الأولى</v>
          </cell>
          <cell r="S1178" t="str">
            <v>الأولى</v>
          </cell>
          <cell r="U1178" t="str">
            <v>الأولى</v>
          </cell>
        </row>
        <row r="1179">
          <cell r="A1179">
            <v>807085</v>
          </cell>
          <cell r="B1179" t="str">
            <v>راما عباد</v>
          </cell>
          <cell r="C1179" t="str">
            <v>الأولى</v>
          </cell>
          <cell r="E1179" t="str">
            <v>الأولى</v>
          </cell>
          <cell r="G1179" t="str">
            <v>الأولى</v>
          </cell>
          <cell r="I1179" t="str">
            <v>الأولى</v>
          </cell>
          <cell r="J1179" t="str">
            <v>مبرر</v>
          </cell>
          <cell r="K1179" t="str">
            <v>الأولى</v>
          </cell>
          <cell r="M1179" t="str">
            <v>الأولى</v>
          </cell>
          <cell r="O1179" t="str">
            <v>الأولى</v>
          </cell>
          <cell r="Q1179" t="str">
            <v>الأولى</v>
          </cell>
          <cell r="S1179" t="str">
            <v>الأولى</v>
          </cell>
          <cell r="U1179" t="str">
            <v>الأولى</v>
          </cell>
        </row>
        <row r="1180">
          <cell r="A1180">
            <v>807086</v>
          </cell>
          <cell r="B1180" t="str">
            <v>راما عمار</v>
          </cell>
          <cell r="C1180" t="str">
            <v>الأولى</v>
          </cell>
          <cell r="E1180" t="str">
            <v>الأولى</v>
          </cell>
          <cell r="G1180" t="str">
            <v>الثانية حديث</v>
          </cell>
          <cell r="I1180" t="str">
            <v>الثانية</v>
          </cell>
          <cell r="K1180" t="str">
            <v>الثانية</v>
          </cell>
          <cell r="M1180" t="str">
            <v>الثالثة حديث</v>
          </cell>
          <cell r="O1180" t="str">
            <v>الثالثة</v>
          </cell>
          <cell r="Q1180" t="str">
            <v>الثالثة</v>
          </cell>
          <cell r="S1180" t="str">
            <v>الثالثة</v>
          </cell>
          <cell r="U1180" t="str">
            <v>الثالثة</v>
          </cell>
        </row>
        <row r="1181">
          <cell r="A1181">
            <v>807087</v>
          </cell>
          <cell r="B1181" t="str">
            <v>راما قمر</v>
          </cell>
          <cell r="C1181" t="str">
            <v>الثانية</v>
          </cell>
          <cell r="E1181" t="str">
            <v>الثانية</v>
          </cell>
          <cell r="G1181" t="str">
            <v>الثانية</v>
          </cell>
          <cell r="I1181" t="str">
            <v>الثانية</v>
          </cell>
          <cell r="K1181" t="str">
            <v>الثالثة حديث</v>
          </cell>
          <cell r="M1181" t="str">
            <v>الثالثة</v>
          </cell>
          <cell r="O1181" t="str">
            <v>الثالثة</v>
          </cell>
          <cell r="Q1181" t="str">
            <v>الثالثة</v>
          </cell>
          <cell r="S1181" t="str">
            <v>الثالثة</v>
          </cell>
          <cell r="U1181" t="str">
            <v>الثالثة</v>
          </cell>
        </row>
        <row r="1182">
          <cell r="A1182">
            <v>807088</v>
          </cell>
          <cell r="B1182" t="str">
            <v>راما كندر</v>
          </cell>
          <cell r="C1182" t="str">
            <v>الأولى</v>
          </cell>
          <cell r="E1182" t="str">
            <v>الأولى</v>
          </cell>
          <cell r="G1182" t="str">
            <v>الأولى</v>
          </cell>
          <cell r="I1182" t="str">
            <v>الأولى</v>
          </cell>
          <cell r="J1182" t="str">
            <v>مبرر</v>
          </cell>
          <cell r="K1182" t="str">
            <v>الأولى</v>
          </cell>
          <cell r="M1182" t="str">
            <v>الأولى</v>
          </cell>
          <cell r="O1182" t="str">
            <v>الأولى</v>
          </cell>
          <cell r="Q1182" t="str">
            <v>الأولى</v>
          </cell>
          <cell r="S1182" t="str">
            <v>الأولى</v>
          </cell>
          <cell r="U1182" t="str">
            <v>الأولى</v>
          </cell>
        </row>
        <row r="1183">
          <cell r="A1183">
            <v>807089</v>
          </cell>
          <cell r="B1183" t="str">
            <v>راما نعمان</v>
          </cell>
          <cell r="C1183" t="str">
            <v>الأولى</v>
          </cell>
          <cell r="E1183" t="str">
            <v>الأولى</v>
          </cell>
          <cell r="G1183" t="str">
            <v>الأولى</v>
          </cell>
          <cell r="I1183" t="str">
            <v>الأولى</v>
          </cell>
          <cell r="K1183" t="str">
            <v>الثانية حديث</v>
          </cell>
          <cell r="M1183" t="str">
            <v>الثانية</v>
          </cell>
          <cell r="O1183" t="str">
            <v>الثانية</v>
          </cell>
          <cell r="Q1183" t="str">
            <v>الثانية</v>
          </cell>
          <cell r="S1183" t="str">
            <v>الثانية</v>
          </cell>
          <cell r="U1183" t="str">
            <v>الثانية</v>
          </cell>
        </row>
        <row r="1184">
          <cell r="A1184">
            <v>807091</v>
          </cell>
          <cell r="B1184" t="str">
            <v>راما وردة</v>
          </cell>
          <cell r="C1184" t="str">
            <v>الأولى</v>
          </cell>
          <cell r="E1184" t="str">
            <v>الأولى</v>
          </cell>
          <cell r="G1184" t="str">
            <v>الأولى</v>
          </cell>
          <cell r="I1184" t="str">
            <v>الثانية حديث</v>
          </cell>
          <cell r="K1184" t="str">
            <v>الثانية</v>
          </cell>
          <cell r="M1184" t="str">
            <v>الثانية</v>
          </cell>
          <cell r="O1184" t="str">
            <v>الثانية</v>
          </cell>
          <cell r="Q1184" t="str">
            <v>الثانية</v>
          </cell>
          <cell r="S1184" t="str">
            <v>الثانية</v>
          </cell>
          <cell r="T1184">
            <v>558</v>
          </cell>
          <cell r="U1184" t="str">
            <v>الثانية</v>
          </cell>
        </row>
        <row r="1185">
          <cell r="A1185">
            <v>807093</v>
          </cell>
          <cell r="B1185" t="str">
            <v>رامة الصباغ</v>
          </cell>
          <cell r="C1185" t="str">
            <v>الأولى</v>
          </cell>
          <cell r="E1185" t="str">
            <v>الأولى</v>
          </cell>
          <cell r="G1185" t="str">
            <v>الأولى</v>
          </cell>
          <cell r="I1185" t="str">
            <v>الأولى</v>
          </cell>
          <cell r="K1185" t="str">
            <v>الأولى</v>
          </cell>
          <cell r="M1185" t="str">
            <v>الأولى</v>
          </cell>
          <cell r="O1185" t="str">
            <v>الثانية حديث</v>
          </cell>
          <cell r="Q1185" t="str">
            <v>الثانية</v>
          </cell>
          <cell r="S1185" t="str">
            <v>الثانية</v>
          </cell>
          <cell r="U1185" t="str">
            <v>الثانية</v>
          </cell>
        </row>
        <row r="1186">
          <cell r="A1186">
            <v>807096</v>
          </cell>
          <cell r="B1186" t="str">
            <v>رامي حمزة</v>
          </cell>
          <cell r="C1186" t="str">
            <v>الثانية حديث</v>
          </cell>
          <cell r="E1186" t="str">
            <v>الثانية</v>
          </cell>
          <cell r="G1186" t="str">
            <v>الثانية</v>
          </cell>
          <cell r="I1186" t="str">
            <v>الثانية</v>
          </cell>
          <cell r="J1186" t="str">
            <v>مبرر</v>
          </cell>
          <cell r="K1186" t="str">
            <v>الثانية</v>
          </cell>
          <cell r="M1186" t="str">
            <v>الثانية</v>
          </cell>
          <cell r="O1186" t="str">
            <v>الثانية</v>
          </cell>
          <cell r="Q1186" t="str">
            <v>الثانية</v>
          </cell>
          <cell r="S1186" t="str">
            <v>الثانية</v>
          </cell>
          <cell r="U1186" t="str">
            <v>الثانية</v>
          </cell>
        </row>
        <row r="1187">
          <cell r="A1187">
            <v>807100</v>
          </cell>
          <cell r="B1187" t="str">
            <v>رامي عجينة</v>
          </cell>
          <cell r="C1187" t="str">
            <v>الأولى</v>
          </cell>
          <cell r="E1187" t="str">
            <v>الثانية حديث</v>
          </cell>
          <cell r="G1187" t="str">
            <v>الثانية</v>
          </cell>
          <cell r="I1187" t="str">
            <v>الثانية</v>
          </cell>
          <cell r="K1187" t="str">
            <v>الثانية</v>
          </cell>
          <cell r="M1187" t="str">
            <v>الثانية</v>
          </cell>
          <cell r="O1187" t="str">
            <v>الثانية</v>
          </cell>
          <cell r="Q1187" t="str">
            <v>الثانية</v>
          </cell>
          <cell r="S1187" t="str">
            <v>الثانية</v>
          </cell>
          <cell r="U1187" t="str">
            <v>الثانية</v>
          </cell>
        </row>
        <row r="1188">
          <cell r="A1188">
            <v>807107</v>
          </cell>
          <cell r="B1188" t="str">
            <v xml:space="preserve">ربى عبد السلام </v>
          </cell>
          <cell r="C1188" t="str">
            <v>الثانية حديث</v>
          </cell>
          <cell r="E1188" t="str">
            <v>الثانية</v>
          </cell>
          <cell r="G1188" t="str">
            <v>الثانية</v>
          </cell>
          <cell r="I1188" t="str">
            <v>الثانية</v>
          </cell>
          <cell r="K1188" t="str">
            <v>الثانية</v>
          </cell>
          <cell r="M1188" t="str">
            <v>الثانية</v>
          </cell>
          <cell r="O1188" t="str">
            <v>الثالثة حديث</v>
          </cell>
          <cell r="Q1188" t="str">
            <v>الثالثة</v>
          </cell>
          <cell r="S1188" t="str">
            <v>الثالثة</v>
          </cell>
          <cell r="U1188" t="str">
            <v>الثالثة</v>
          </cell>
        </row>
        <row r="1189">
          <cell r="A1189">
            <v>807111</v>
          </cell>
          <cell r="B1189" t="str">
            <v>ربيع يوسف</v>
          </cell>
          <cell r="C1189" t="str">
            <v>الأولى</v>
          </cell>
          <cell r="E1189" t="str">
            <v>الأولى</v>
          </cell>
          <cell r="I1189" t="str">
            <v>الثانية حديث</v>
          </cell>
          <cell r="K1189" t="str">
            <v>الثانية</v>
          </cell>
          <cell r="M1189" t="str">
            <v>الثانية</v>
          </cell>
          <cell r="O1189" t="str">
            <v>الثانية</v>
          </cell>
          <cell r="Q1189" t="str">
            <v>الثانية</v>
          </cell>
          <cell r="S1189" t="str">
            <v>الثانية</v>
          </cell>
          <cell r="U1189" t="str">
            <v>الثانية</v>
          </cell>
        </row>
        <row r="1190">
          <cell r="A1190">
            <v>807114</v>
          </cell>
          <cell r="B1190" t="str">
            <v>رزان الحواط</v>
          </cell>
          <cell r="C1190" t="str">
            <v>الأولى</v>
          </cell>
          <cell r="E1190" t="str">
            <v>الأولى</v>
          </cell>
          <cell r="G1190" t="str">
            <v>الأولى</v>
          </cell>
          <cell r="I1190" t="str">
            <v>الأولى</v>
          </cell>
          <cell r="J1190" t="str">
            <v>مبرر</v>
          </cell>
          <cell r="K1190" t="str">
            <v>الأولى</v>
          </cell>
          <cell r="M1190" t="str">
            <v>الأولى</v>
          </cell>
          <cell r="O1190" t="str">
            <v>الأولى</v>
          </cell>
          <cell r="Q1190" t="str">
            <v>الأولى</v>
          </cell>
          <cell r="S1190" t="str">
            <v>الأولى</v>
          </cell>
          <cell r="U1190" t="str">
            <v>الأولى</v>
          </cell>
        </row>
        <row r="1191">
          <cell r="A1191">
            <v>807115</v>
          </cell>
          <cell r="B1191" t="str">
            <v>رزان حماده</v>
          </cell>
          <cell r="C1191" t="str">
            <v>الثانية</v>
          </cell>
          <cell r="E1191" t="str">
            <v>الثانية</v>
          </cell>
          <cell r="G1191" t="str">
            <v>الثانية</v>
          </cell>
          <cell r="I1191" t="str">
            <v>الثانية</v>
          </cell>
          <cell r="K1191" t="str">
            <v>الثالثة حديث</v>
          </cell>
          <cell r="M1191" t="str">
            <v>الثالثة</v>
          </cell>
          <cell r="N1191" t="str">
            <v>حرمان ثلاث دورات من ف2 20-21</v>
          </cell>
          <cell r="O1191" t="str">
            <v>الثالثة</v>
          </cell>
          <cell r="Q1191" t="str">
            <v>الثالثة</v>
          </cell>
          <cell r="S1191" t="str">
            <v>الثالثة</v>
          </cell>
          <cell r="U1191" t="str">
            <v>الرابعة حديث</v>
          </cell>
        </row>
        <row r="1192">
          <cell r="A1192">
            <v>807116</v>
          </cell>
          <cell r="B1192" t="str">
            <v xml:space="preserve">رزان طبوش </v>
          </cell>
          <cell r="C1192" t="str">
            <v>الثانية حديث</v>
          </cell>
          <cell r="E1192" t="str">
            <v>الثانية</v>
          </cell>
          <cell r="G1192" t="str">
            <v>الثانية</v>
          </cell>
          <cell r="I1192" t="str">
            <v>الثانية</v>
          </cell>
          <cell r="K1192" t="str">
            <v>الثانية</v>
          </cell>
          <cell r="M1192" t="str">
            <v>الثالثة حديث</v>
          </cell>
          <cell r="O1192" t="str">
            <v>الثالثة</v>
          </cell>
          <cell r="Q1192" t="str">
            <v>الثالثة</v>
          </cell>
          <cell r="S1192" t="str">
            <v>الثالثة</v>
          </cell>
          <cell r="T1192">
            <v>469</v>
          </cell>
          <cell r="U1192" t="str">
            <v>الثالثة</v>
          </cell>
        </row>
        <row r="1193">
          <cell r="A1193">
            <v>807129</v>
          </cell>
          <cell r="B1193" t="str">
            <v xml:space="preserve">رشاد درويش </v>
          </cell>
          <cell r="C1193" t="str">
            <v>الأولى</v>
          </cell>
          <cell r="E1193" t="str">
            <v>الأولى</v>
          </cell>
          <cell r="G1193" t="str">
            <v>الأولى</v>
          </cell>
          <cell r="I1193" t="str">
            <v>الأولى</v>
          </cell>
          <cell r="J1193" t="str">
            <v>مبرر</v>
          </cell>
          <cell r="K1193" t="str">
            <v>الأولى</v>
          </cell>
          <cell r="M1193" t="str">
            <v>الأولى</v>
          </cell>
          <cell r="O1193" t="str">
            <v>الأولى</v>
          </cell>
          <cell r="Q1193" t="str">
            <v>الأولى</v>
          </cell>
          <cell r="S1193" t="str">
            <v>الأولى</v>
          </cell>
          <cell r="U1193" t="str">
            <v>الأولى</v>
          </cell>
        </row>
        <row r="1194">
          <cell r="A1194">
            <v>807137</v>
          </cell>
          <cell r="B1194" t="str">
            <v>رغد الشعار</v>
          </cell>
          <cell r="C1194" t="str">
            <v>الأولى</v>
          </cell>
          <cell r="E1194" t="str">
            <v>الأولى</v>
          </cell>
          <cell r="G1194" t="str">
            <v>الأولى</v>
          </cell>
          <cell r="I1194" t="str">
            <v>الأولى</v>
          </cell>
          <cell r="J1194" t="str">
            <v>مبرر</v>
          </cell>
          <cell r="K1194" t="str">
            <v>الأولى</v>
          </cell>
          <cell r="M1194" t="str">
            <v>الأولى</v>
          </cell>
          <cell r="O1194" t="str">
            <v>الأولى</v>
          </cell>
          <cell r="Q1194" t="str">
            <v>الأولى</v>
          </cell>
          <cell r="S1194" t="str">
            <v>الأولى</v>
          </cell>
          <cell r="U1194" t="str">
            <v>الأولى</v>
          </cell>
        </row>
        <row r="1195">
          <cell r="A1195">
            <v>807139</v>
          </cell>
          <cell r="B1195" t="str">
            <v xml:space="preserve">رغد غنوم </v>
          </cell>
          <cell r="C1195" t="str">
            <v>الأولى</v>
          </cell>
          <cell r="E1195" t="str">
            <v>الأولى</v>
          </cell>
          <cell r="G1195" t="str">
            <v>الأولى</v>
          </cell>
          <cell r="I1195" t="str">
            <v>الأولى</v>
          </cell>
          <cell r="J1195" t="str">
            <v>مبرر</v>
          </cell>
          <cell r="K1195" t="str">
            <v>الأولى</v>
          </cell>
          <cell r="M1195" t="str">
            <v>الأولى</v>
          </cell>
          <cell r="O1195" t="str">
            <v>الأولى</v>
          </cell>
          <cell r="Q1195" t="str">
            <v>الأولى</v>
          </cell>
          <cell r="S1195" t="str">
            <v>الأولى</v>
          </cell>
          <cell r="U1195" t="str">
            <v>الأولى</v>
          </cell>
        </row>
        <row r="1196">
          <cell r="A1196">
            <v>807142</v>
          </cell>
          <cell r="B1196" t="str">
            <v>رفيق يوسف</v>
          </cell>
          <cell r="C1196" t="str">
            <v>الأولى</v>
          </cell>
          <cell r="E1196" t="str">
            <v>الأولى</v>
          </cell>
          <cell r="G1196" t="str">
            <v>الأولى</v>
          </cell>
          <cell r="I1196" t="str">
            <v>الأولى</v>
          </cell>
          <cell r="J1196" t="str">
            <v>مبرر</v>
          </cell>
          <cell r="K1196" t="str">
            <v>الأولى</v>
          </cell>
          <cell r="M1196" t="str">
            <v>الأولى</v>
          </cell>
          <cell r="O1196" t="str">
            <v>الأولى</v>
          </cell>
          <cell r="Q1196" t="str">
            <v>الأولى</v>
          </cell>
          <cell r="S1196" t="str">
            <v>الأولى</v>
          </cell>
          <cell r="U1196" t="str">
            <v>الأولى</v>
          </cell>
        </row>
        <row r="1197">
          <cell r="A1197">
            <v>807145</v>
          </cell>
          <cell r="B1197" t="str">
            <v>رنا حسين</v>
          </cell>
          <cell r="C1197" t="str">
            <v>الأولى</v>
          </cell>
          <cell r="E1197" t="str">
            <v>الأولى</v>
          </cell>
          <cell r="G1197" t="str">
            <v>الأولى</v>
          </cell>
          <cell r="I1197" t="str">
            <v>الأولى</v>
          </cell>
          <cell r="J1197" t="str">
            <v>مبرر</v>
          </cell>
          <cell r="K1197" t="str">
            <v>الأولى</v>
          </cell>
          <cell r="M1197" t="str">
            <v>الأولى</v>
          </cell>
          <cell r="O1197" t="str">
            <v>الأولى</v>
          </cell>
          <cell r="Q1197" t="str">
            <v>الأولى</v>
          </cell>
          <cell r="S1197" t="str">
            <v>الأولى</v>
          </cell>
          <cell r="U1197" t="str">
            <v>الأولى</v>
          </cell>
        </row>
        <row r="1198">
          <cell r="A1198">
            <v>807147</v>
          </cell>
          <cell r="B1198" t="str">
            <v>رند الغبره</v>
          </cell>
          <cell r="C1198" t="str">
            <v>الثانية</v>
          </cell>
          <cell r="E1198" t="str">
            <v>الثانية</v>
          </cell>
          <cell r="G1198" t="str">
            <v>الثالثة حديث</v>
          </cell>
          <cell r="I1198" t="str">
            <v>الثالثة</v>
          </cell>
          <cell r="K1198" t="str">
            <v>الثالثة</v>
          </cell>
          <cell r="M1198" t="str">
            <v>الرابعة حديث</v>
          </cell>
          <cell r="O1198" t="str">
            <v>الرابعة</v>
          </cell>
          <cell r="Q1198" t="str">
            <v>الرابعة</v>
          </cell>
          <cell r="S1198" t="str">
            <v>الرابعة</v>
          </cell>
          <cell r="U1198" t="str">
            <v>الرابعة</v>
          </cell>
        </row>
        <row r="1199">
          <cell r="A1199">
            <v>807149</v>
          </cell>
          <cell r="B1199" t="str">
            <v>رنيم البهلول</v>
          </cell>
          <cell r="C1199" t="str">
            <v>الأولى</v>
          </cell>
          <cell r="E1199" t="str">
            <v>الأولى</v>
          </cell>
          <cell r="G1199" t="str">
            <v>الأولى</v>
          </cell>
          <cell r="I1199" t="str">
            <v>الأولى</v>
          </cell>
          <cell r="K1199" t="str">
            <v>الأولى</v>
          </cell>
          <cell r="M1199" t="str">
            <v>الأولى</v>
          </cell>
          <cell r="O1199" t="str">
            <v>الثانية حديث</v>
          </cell>
          <cell r="Q1199" t="str">
            <v>الثانية</v>
          </cell>
          <cell r="S1199" t="str">
            <v>الثانية</v>
          </cell>
          <cell r="U1199" t="str">
            <v>الثانية</v>
          </cell>
        </row>
        <row r="1200">
          <cell r="A1200">
            <v>807157</v>
          </cell>
          <cell r="B1200" t="str">
            <v>رهام الحسن المصطفى</v>
          </cell>
          <cell r="C1200" t="str">
            <v>الثانية</v>
          </cell>
          <cell r="E1200" t="str">
            <v>الثانية</v>
          </cell>
          <cell r="G1200" t="str">
            <v>الثانية</v>
          </cell>
          <cell r="I1200" t="str">
            <v>الثانية</v>
          </cell>
          <cell r="J1200" t="str">
            <v>مبرر</v>
          </cell>
          <cell r="K1200" t="str">
            <v>الثانية</v>
          </cell>
          <cell r="M1200" t="str">
            <v>الثانية</v>
          </cell>
          <cell r="O1200" t="str">
            <v>الثانية</v>
          </cell>
          <cell r="Q1200" t="str">
            <v>الثانية</v>
          </cell>
          <cell r="S1200" t="str">
            <v>الثانية</v>
          </cell>
          <cell r="U1200" t="str">
            <v>الثانية</v>
          </cell>
        </row>
        <row r="1201">
          <cell r="A1201">
            <v>807158</v>
          </cell>
          <cell r="B1201" t="str">
            <v>رهام بصبوص</v>
          </cell>
          <cell r="C1201" t="str">
            <v>الأولى</v>
          </cell>
          <cell r="E1201" t="str">
            <v>الأولى</v>
          </cell>
          <cell r="G1201" t="str">
            <v>الثانية حديث</v>
          </cell>
          <cell r="H1201">
            <v>571</v>
          </cell>
          <cell r="I1201" t="str">
            <v>الثانية</v>
          </cell>
          <cell r="J1201" t="str">
            <v>مبرر</v>
          </cell>
          <cell r="K1201" t="str">
            <v>الثانية</v>
          </cell>
          <cell r="M1201" t="str">
            <v>الثانية</v>
          </cell>
          <cell r="O1201" t="str">
            <v>الثانية</v>
          </cell>
          <cell r="Q1201" t="str">
            <v>الثانية</v>
          </cell>
          <cell r="S1201" t="str">
            <v>الثانية</v>
          </cell>
          <cell r="U1201" t="str">
            <v>الثانية</v>
          </cell>
        </row>
        <row r="1202">
          <cell r="A1202">
            <v>807160</v>
          </cell>
          <cell r="B1202" t="str">
            <v>رهام سليمان اغا</v>
          </cell>
          <cell r="C1202" t="str">
            <v>الأولى</v>
          </cell>
          <cell r="E1202" t="str">
            <v>الأولى</v>
          </cell>
          <cell r="G1202" t="str">
            <v>الأولى</v>
          </cell>
          <cell r="I1202" t="str">
            <v>الأولى</v>
          </cell>
          <cell r="J1202" t="str">
            <v>مبرر</v>
          </cell>
          <cell r="K1202" t="str">
            <v>الأولى</v>
          </cell>
          <cell r="M1202" t="str">
            <v>الأولى</v>
          </cell>
          <cell r="O1202" t="str">
            <v>الأولى</v>
          </cell>
          <cell r="Q1202" t="str">
            <v>الأولى</v>
          </cell>
          <cell r="S1202" t="str">
            <v>الأولى</v>
          </cell>
          <cell r="U1202" t="str">
            <v>الأولى</v>
          </cell>
        </row>
        <row r="1203">
          <cell r="A1203">
            <v>807161</v>
          </cell>
          <cell r="B1203" t="str">
            <v>رهام شمشوم</v>
          </cell>
          <cell r="C1203" t="str">
            <v>الأولى</v>
          </cell>
          <cell r="E1203" t="str">
            <v>الثانية حديث</v>
          </cell>
          <cell r="G1203" t="str">
            <v>الثانية</v>
          </cell>
          <cell r="I1203" t="str">
            <v>الثانية</v>
          </cell>
          <cell r="K1203" t="str">
            <v>الثانية</v>
          </cell>
          <cell r="M1203" t="str">
            <v>الثانية</v>
          </cell>
          <cell r="O1203" t="str">
            <v>الثانية</v>
          </cell>
          <cell r="Q1203" t="str">
            <v>الثالثة حديث</v>
          </cell>
          <cell r="S1203" t="str">
            <v>الثالثة</v>
          </cell>
          <cell r="U1203" t="str">
            <v>الثالثة</v>
          </cell>
        </row>
        <row r="1204">
          <cell r="A1204">
            <v>807165</v>
          </cell>
          <cell r="B1204" t="str">
            <v>رهف الحلبي</v>
          </cell>
          <cell r="C1204" t="str">
            <v>الأولى</v>
          </cell>
          <cell r="E1204" t="str">
            <v>الأولى</v>
          </cell>
          <cell r="G1204" t="str">
            <v>الأولى</v>
          </cell>
          <cell r="I1204" t="str">
            <v>الأولى</v>
          </cell>
          <cell r="J1204" t="str">
            <v>مبرر</v>
          </cell>
          <cell r="K1204" t="str">
            <v>الأولى</v>
          </cell>
          <cell r="M1204" t="str">
            <v>الأولى</v>
          </cell>
          <cell r="O1204" t="str">
            <v>الأولى</v>
          </cell>
          <cell r="Q1204" t="str">
            <v>الأولى</v>
          </cell>
          <cell r="S1204" t="str">
            <v>الأولى</v>
          </cell>
          <cell r="U1204" t="str">
            <v>الأولى</v>
          </cell>
        </row>
        <row r="1205">
          <cell r="A1205">
            <v>807166</v>
          </cell>
          <cell r="B1205" t="str">
            <v xml:space="preserve"> رهف الشريقي</v>
          </cell>
          <cell r="C1205" t="str">
            <v>الثانية حديث</v>
          </cell>
          <cell r="E1205" t="str">
            <v>الثانية</v>
          </cell>
          <cell r="G1205" t="str">
            <v>الثانية</v>
          </cell>
          <cell r="I1205" t="str">
            <v>الثانية</v>
          </cell>
          <cell r="K1205" t="str">
            <v>الثانية</v>
          </cell>
          <cell r="M1205" t="str">
            <v>الثانية</v>
          </cell>
          <cell r="O1205" t="str">
            <v>الثانية</v>
          </cell>
          <cell r="Q1205" t="str">
            <v>الثانية</v>
          </cell>
          <cell r="S1205" t="str">
            <v>الثانية</v>
          </cell>
          <cell r="U1205" t="str">
            <v>الثانية</v>
          </cell>
        </row>
        <row r="1206">
          <cell r="A1206">
            <v>807169</v>
          </cell>
          <cell r="B1206" t="str">
            <v>رهف محمد</v>
          </cell>
          <cell r="C1206" t="str">
            <v>الأولى</v>
          </cell>
          <cell r="E1206" t="str">
            <v>الأولى</v>
          </cell>
          <cell r="G1206" t="str">
            <v>الأولى</v>
          </cell>
          <cell r="I1206" t="str">
            <v>الثانية حديث</v>
          </cell>
          <cell r="J1206" t="str">
            <v>مبرر</v>
          </cell>
          <cell r="K1206" t="str">
            <v>الثانية</v>
          </cell>
          <cell r="M1206" t="str">
            <v>الثانية</v>
          </cell>
          <cell r="O1206" t="str">
            <v>الثانية</v>
          </cell>
          <cell r="Q1206" t="str">
            <v>الثانية</v>
          </cell>
          <cell r="S1206" t="str">
            <v>الثانية</v>
          </cell>
          <cell r="U1206" t="str">
            <v>الثانية</v>
          </cell>
        </row>
        <row r="1207">
          <cell r="A1207">
            <v>807170</v>
          </cell>
          <cell r="B1207" t="str">
            <v>رواد الغيث</v>
          </cell>
          <cell r="Q1207" t="str">
            <v>الأولى</v>
          </cell>
          <cell r="S1207" t="str">
            <v>الأولى</v>
          </cell>
          <cell r="U1207" t="str">
            <v>الأولى</v>
          </cell>
        </row>
        <row r="1208">
          <cell r="A1208">
            <v>807171</v>
          </cell>
          <cell r="B1208" t="str">
            <v xml:space="preserve">روان الطعمه </v>
          </cell>
          <cell r="C1208" t="str">
            <v>الأولى</v>
          </cell>
          <cell r="E1208" t="str">
            <v>الأولى</v>
          </cell>
          <cell r="G1208" t="str">
            <v>الأولى</v>
          </cell>
          <cell r="I1208" t="str">
            <v>الأولى</v>
          </cell>
          <cell r="J1208" t="str">
            <v>مبرر</v>
          </cell>
          <cell r="K1208" t="str">
            <v>الأولى</v>
          </cell>
          <cell r="M1208" t="str">
            <v>الأولى</v>
          </cell>
          <cell r="O1208" t="str">
            <v>الأولى</v>
          </cell>
          <cell r="Q1208" t="str">
            <v>الأولى</v>
          </cell>
          <cell r="S1208" t="str">
            <v>الأولى</v>
          </cell>
          <cell r="U1208" t="str">
            <v>الأولى</v>
          </cell>
        </row>
        <row r="1209">
          <cell r="A1209">
            <v>807172</v>
          </cell>
          <cell r="B1209" t="str">
            <v xml:space="preserve">روان حيدر </v>
          </cell>
          <cell r="C1209" t="str">
            <v>الأولى</v>
          </cell>
          <cell r="E1209" t="str">
            <v>الثانية حديث</v>
          </cell>
          <cell r="G1209" t="str">
            <v>الثانية</v>
          </cell>
          <cell r="I1209" t="str">
            <v>الثانية</v>
          </cell>
          <cell r="K1209" t="str">
            <v>الثانية</v>
          </cell>
          <cell r="M1209" t="str">
            <v>الثالثة حديث</v>
          </cell>
          <cell r="O1209" t="str">
            <v>الثالثة</v>
          </cell>
          <cell r="Q1209" t="str">
            <v>الثالثة</v>
          </cell>
          <cell r="S1209" t="str">
            <v>الثالثة</v>
          </cell>
          <cell r="U1209" t="str">
            <v>الرابعة حديث</v>
          </cell>
        </row>
        <row r="1210">
          <cell r="A1210">
            <v>807180</v>
          </cell>
          <cell r="B1210" t="str">
            <v>روضة بربر</v>
          </cell>
          <cell r="C1210" t="str">
            <v>الثانية</v>
          </cell>
          <cell r="E1210" t="str">
            <v>الثالثة حديث</v>
          </cell>
          <cell r="G1210" t="str">
            <v>الثالثة</v>
          </cell>
          <cell r="I1210" t="str">
            <v>الثالثة</v>
          </cell>
          <cell r="K1210" t="str">
            <v>الرابعة حديث</v>
          </cell>
          <cell r="M1210" t="str">
            <v>الرابعة</v>
          </cell>
          <cell r="O1210" t="str">
            <v>الرابعة</v>
          </cell>
          <cell r="Q1210" t="str">
            <v>الرابعة</v>
          </cell>
          <cell r="S1210" t="str">
            <v>الرابعة</v>
          </cell>
          <cell r="U1210" t="str">
            <v>الرابعة</v>
          </cell>
        </row>
        <row r="1211">
          <cell r="A1211">
            <v>807185</v>
          </cell>
          <cell r="B1211" t="str">
            <v>رياض عنتر</v>
          </cell>
          <cell r="C1211" t="str">
            <v>الثانية</v>
          </cell>
          <cell r="E1211" t="str">
            <v>الثانية</v>
          </cell>
          <cell r="G1211" t="str">
            <v>الثانية</v>
          </cell>
          <cell r="I1211" t="str">
            <v>الثانية</v>
          </cell>
          <cell r="K1211" t="str">
            <v>الثالثة حديث</v>
          </cell>
          <cell r="M1211" t="str">
            <v>الثالثة</v>
          </cell>
          <cell r="O1211" t="str">
            <v>الثالثة</v>
          </cell>
          <cell r="Q1211" t="str">
            <v>الثالثة</v>
          </cell>
          <cell r="S1211" t="str">
            <v>الثالثة</v>
          </cell>
          <cell r="U1211" t="str">
            <v>الثالثة</v>
          </cell>
        </row>
        <row r="1212">
          <cell r="A1212">
            <v>807189</v>
          </cell>
          <cell r="B1212" t="str">
            <v>ريم أبو كلام</v>
          </cell>
          <cell r="C1212" t="str">
            <v>الثانية</v>
          </cell>
          <cell r="E1212" t="str">
            <v>الثالثة حديث</v>
          </cell>
          <cell r="G1212" t="str">
            <v>الثالثة</v>
          </cell>
          <cell r="I1212" t="str">
            <v>الثالثة</v>
          </cell>
          <cell r="K1212" t="str">
            <v>الثالثة</v>
          </cell>
          <cell r="M1212" t="str">
            <v>الرابعة حديث</v>
          </cell>
          <cell r="O1212" t="str">
            <v>الرابعة</v>
          </cell>
          <cell r="Q1212" t="str">
            <v>الرابعة</v>
          </cell>
          <cell r="S1212" t="str">
            <v>الرابعة</v>
          </cell>
          <cell r="U1212" t="str">
            <v>الرابعة</v>
          </cell>
        </row>
        <row r="1213">
          <cell r="A1213">
            <v>807191</v>
          </cell>
          <cell r="B1213" t="str">
            <v xml:space="preserve">ريم الشعار </v>
          </cell>
          <cell r="C1213" t="str">
            <v>الأولى</v>
          </cell>
          <cell r="E1213" t="str">
            <v>الأولى</v>
          </cell>
          <cell r="G1213" t="str">
            <v>الأولى</v>
          </cell>
          <cell r="I1213" t="str">
            <v>الأولى</v>
          </cell>
          <cell r="J1213" t="str">
            <v>مبرر</v>
          </cell>
          <cell r="K1213" t="str">
            <v>الأولى</v>
          </cell>
          <cell r="M1213" t="str">
            <v>الأولى</v>
          </cell>
          <cell r="O1213" t="str">
            <v>الأولى</v>
          </cell>
          <cell r="Q1213" t="str">
            <v>الأولى</v>
          </cell>
          <cell r="S1213" t="str">
            <v>الأولى</v>
          </cell>
          <cell r="U1213" t="str">
            <v>الأولى</v>
          </cell>
        </row>
        <row r="1214">
          <cell r="A1214">
            <v>807195</v>
          </cell>
          <cell r="B1214" t="str">
            <v xml:space="preserve">ريما المصري </v>
          </cell>
          <cell r="C1214" t="str">
            <v>الأولى</v>
          </cell>
          <cell r="E1214" t="str">
            <v>الأولى</v>
          </cell>
          <cell r="G1214" t="str">
            <v>الأولى</v>
          </cell>
          <cell r="I1214" t="str">
            <v>الأولى</v>
          </cell>
          <cell r="J1214" t="str">
            <v>مبرر</v>
          </cell>
          <cell r="K1214" t="str">
            <v>الأولى</v>
          </cell>
          <cell r="M1214" t="str">
            <v>الأولى</v>
          </cell>
          <cell r="O1214" t="str">
            <v>الأولى</v>
          </cell>
          <cell r="Q1214" t="str">
            <v>الأولى</v>
          </cell>
          <cell r="S1214" t="str">
            <v>الأولى</v>
          </cell>
          <cell r="U1214" t="str">
            <v>الأولى</v>
          </cell>
        </row>
        <row r="1215">
          <cell r="A1215">
            <v>807197</v>
          </cell>
          <cell r="B1215" t="str">
            <v>ريمان الاسدي</v>
          </cell>
          <cell r="C1215" t="str">
            <v>الأولى</v>
          </cell>
          <cell r="E1215" t="str">
            <v>الأولى</v>
          </cell>
          <cell r="G1215" t="str">
            <v>الأولى</v>
          </cell>
          <cell r="I1215" t="str">
            <v>الثانية حديث</v>
          </cell>
          <cell r="J1215" t="str">
            <v>مبرر</v>
          </cell>
          <cell r="K1215" t="str">
            <v>الثانية</v>
          </cell>
          <cell r="M1215" t="str">
            <v>الثانية</v>
          </cell>
          <cell r="O1215" t="str">
            <v>الثانية</v>
          </cell>
          <cell r="Q1215" t="str">
            <v>الثانية</v>
          </cell>
          <cell r="S1215" t="str">
            <v>الثانية</v>
          </cell>
          <cell r="U1215" t="str">
            <v>الثانية</v>
          </cell>
        </row>
        <row r="1216">
          <cell r="A1216">
            <v>807198</v>
          </cell>
          <cell r="B1216" t="str">
            <v>ريهام الوادي</v>
          </cell>
          <cell r="C1216" t="str">
            <v>الأولى</v>
          </cell>
          <cell r="E1216" t="str">
            <v>الأولى</v>
          </cell>
          <cell r="G1216" t="str">
            <v>الأولى</v>
          </cell>
          <cell r="I1216" t="str">
            <v>الأولى</v>
          </cell>
          <cell r="K1216" t="str">
            <v>الأولى</v>
          </cell>
          <cell r="M1216" t="str">
            <v>الأولى</v>
          </cell>
          <cell r="O1216" t="str">
            <v>الأولى</v>
          </cell>
          <cell r="Q1216" t="str">
            <v>الأولى</v>
          </cell>
          <cell r="S1216" t="str">
            <v>الأولى</v>
          </cell>
          <cell r="U1216" t="str">
            <v>الأولى</v>
          </cell>
        </row>
        <row r="1217">
          <cell r="A1217">
            <v>807201</v>
          </cell>
          <cell r="B1217" t="str">
            <v>زكوان جاموس</v>
          </cell>
          <cell r="C1217" t="str">
            <v>الثانية حديث</v>
          </cell>
          <cell r="E1217" t="str">
            <v>الثانية</v>
          </cell>
          <cell r="G1217" t="str">
            <v>الثانية</v>
          </cell>
          <cell r="I1217" t="str">
            <v>الثانية</v>
          </cell>
          <cell r="K1217" t="str">
            <v>الثانية</v>
          </cell>
          <cell r="M1217" t="str">
            <v>الثانية</v>
          </cell>
          <cell r="O1217" t="str">
            <v>الثالثة حديث</v>
          </cell>
          <cell r="Q1217" t="str">
            <v>الثالثة</v>
          </cell>
          <cell r="S1217" t="str">
            <v>الثالثة</v>
          </cell>
          <cell r="U1217" t="str">
            <v>الثالثة</v>
          </cell>
        </row>
        <row r="1218">
          <cell r="A1218">
            <v>807203</v>
          </cell>
          <cell r="B1218" t="str">
            <v>زهراء النوري</v>
          </cell>
          <cell r="C1218" t="str">
            <v>الأولى</v>
          </cell>
          <cell r="E1218" t="str">
            <v>الثانية حديث</v>
          </cell>
          <cell r="G1218" t="str">
            <v>الثانية</v>
          </cell>
          <cell r="I1218" t="str">
            <v>الثانية</v>
          </cell>
          <cell r="K1218" t="str">
            <v>الثانية</v>
          </cell>
          <cell r="M1218" t="str">
            <v>الثانية</v>
          </cell>
          <cell r="O1218" t="str">
            <v>الثالثة حديث</v>
          </cell>
          <cell r="Q1218" t="str">
            <v>الثالثة</v>
          </cell>
          <cell r="S1218" t="str">
            <v>الثالثة</v>
          </cell>
          <cell r="U1218" t="str">
            <v>الثالثة</v>
          </cell>
        </row>
        <row r="1219">
          <cell r="A1219">
            <v>807204</v>
          </cell>
          <cell r="B1219" t="str">
            <v>زهور بدور</v>
          </cell>
          <cell r="C1219" t="str">
            <v>الثانية</v>
          </cell>
          <cell r="E1219" t="str">
            <v>الثانية</v>
          </cell>
          <cell r="G1219" t="str">
            <v>الثانية</v>
          </cell>
          <cell r="I1219" t="str">
            <v>الثالثة حديث</v>
          </cell>
          <cell r="K1219" t="str">
            <v>الثالثة</v>
          </cell>
          <cell r="M1219" t="str">
            <v>الثالثة</v>
          </cell>
          <cell r="O1219" t="str">
            <v>الثالثة</v>
          </cell>
          <cell r="Q1219" t="str">
            <v>الثالثة</v>
          </cell>
          <cell r="S1219" t="str">
            <v>الرابعة حديث</v>
          </cell>
          <cell r="U1219" t="str">
            <v>الرابعة</v>
          </cell>
        </row>
        <row r="1220">
          <cell r="A1220">
            <v>807206</v>
          </cell>
          <cell r="B1220" t="str">
            <v>زياد الحلبي</v>
          </cell>
          <cell r="C1220" t="str">
            <v>الأولى</v>
          </cell>
          <cell r="E1220" t="str">
            <v>الأولى</v>
          </cell>
          <cell r="G1220" t="str">
            <v>الثانية حديث</v>
          </cell>
          <cell r="I1220" t="str">
            <v>الثانية</v>
          </cell>
          <cell r="K1220" t="str">
            <v>الثانية</v>
          </cell>
          <cell r="M1220" t="str">
            <v>الثانية</v>
          </cell>
          <cell r="O1220" t="str">
            <v>الثانية</v>
          </cell>
          <cell r="Q1220" t="str">
            <v>الثالثة حديث</v>
          </cell>
          <cell r="S1220" t="str">
            <v>الثالثة</v>
          </cell>
          <cell r="U1220" t="str">
            <v>الثالثة</v>
          </cell>
        </row>
        <row r="1221">
          <cell r="A1221">
            <v>807210</v>
          </cell>
          <cell r="B1221" t="str">
            <v>زين احمد</v>
          </cell>
          <cell r="C1221" t="str">
            <v>الثانية حديث</v>
          </cell>
          <cell r="E1221" t="str">
            <v>الثانية</v>
          </cell>
          <cell r="G1221" t="str">
            <v>الثانية</v>
          </cell>
          <cell r="I1221" t="str">
            <v>الثانية</v>
          </cell>
          <cell r="J1221" t="str">
            <v>مبرر</v>
          </cell>
          <cell r="K1221" t="str">
            <v>الثانية</v>
          </cell>
          <cell r="L1221">
            <v>942</v>
          </cell>
          <cell r="M1221" t="str">
            <v>الثانية</v>
          </cell>
          <cell r="N1221">
            <v>2592</v>
          </cell>
          <cell r="O1221" t="str">
            <v>الثانية</v>
          </cell>
          <cell r="P1221">
            <v>736</v>
          </cell>
          <cell r="Q1221" t="str">
            <v>الثانية</v>
          </cell>
          <cell r="S1221" t="str">
            <v>الثانية</v>
          </cell>
          <cell r="U1221" t="str">
            <v>الثانية</v>
          </cell>
        </row>
        <row r="1222">
          <cell r="A1222">
            <v>807211</v>
          </cell>
          <cell r="B1222" t="str">
            <v>زين العابدين ضاهر</v>
          </cell>
          <cell r="C1222" t="str">
            <v>الأولى</v>
          </cell>
          <cell r="E1222" t="str">
            <v>الأولى</v>
          </cell>
          <cell r="G1222" t="str">
            <v>الأولى</v>
          </cell>
          <cell r="I1222" t="str">
            <v>الأولى</v>
          </cell>
          <cell r="J1222" t="str">
            <v>مبرر</v>
          </cell>
          <cell r="K1222" t="str">
            <v>الأولى</v>
          </cell>
          <cell r="M1222" t="str">
            <v>الأولى</v>
          </cell>
          <cell r="O1222" t="str">
            <v>الأولى</v>
          </cell>
          <cell r="Q1222" t="str">
            <v>الأولى</v>
          </cell>
          <cell r="S1222" t="str">
            <v>الأولى</v>
          </cell>
          <cell r="U1222" t="str">
            <v>الأولى</v>
          </cell>
        </row>
        <row r="1223">
          <cell r="A1223">
            <v>807217</v>
          </cell>
          <cell r="B1223" t="str">
            <v>زينب عباس</v>
          </cell>
          <cell r="C1223" t="str">
            <v>الأولى</v>
          </cell>
          <cell r="E1223" t="str">
            <v>الأولى</v>
          </cell>
          <cell r="G1223" t="str">
            <v>الأولى</v>
          </cell>
          <cell r="I1223" t="str">
            <v>الأولى</v>
          </cell>
          <cell r="K1223" t="str">
            <v>الأولى</v>
          </cell>
          <cell r="M1223" t="str">
            <v>الأولى</v>
          </cell>
          <cell r="O1223" t="str">
            <v>الأولى</v>
          </cell>
          <cell r="Q1223" t="str">
            <v>الأولى</v>
          </cell>
          <cell r="S1223" t="str">
            <v>الأولى</v>
          </cell>
          <cell r="U1223" t="str">
            <v>الأولى</v>
          </cell>
        </row>
        <row r="1224">
          <cell r="A1224">
            <v>807219</v>
          </cell>
          <cell r="B1224" t="str">
            <v>زينة خوري</v>
          </cell>
          <cell r="C1224" t="str">
            <v>الثانية حديث</v>
          </cell>
          <cell r="E1224" t="str">
            <v>الثانية</v>
          </cell>
          <cell r="G1224" t="str">
            <v>الثانية</v>
          </cell>
          <cell r="I1224" t="str">
            <v>الثالثة حديث</v>
          </cell>
          <cell r="K1224" t="str">
            <v>الثالثة</v>
          </cell>
          <cell r="M1224" t="str">
            <v>الثالثة</v>
          </cell>
          <cell r="O1224" t="str">
            <v>الثالثة</v>
          </cell>
          <cell r="Q1224" t="str">
            <v>الثالثة</v>
          </cell>
          <cell r="S1224" t="str">
            <v>الثالثة</v>
          </cell>
          <cell r="U1224" t="str">
            <v>الثالثة</v>
          </cell>
        </row>
        <row r="1225">
          <cell r="A1225">
            <v>807223</v>
          </cell>
          <cell r="B1225" t="str">
            <v>سارة المغربي</v>
          </cell>
          <cell r="C1225" t="str">
            <v>الأولى</v>
          </cell>
          <cell r="E1225" t="str">
            <v>الأولى</v>
          </cell>
          <cell r="G1225" t="str">
            <v>الأولى</v>
          </cell>
          <cell r="I1225" t="str">
            <v>الأولى</v>
          </cell>
          <cell r="K1225" t="str">
            <v>الثانية حديث</v>
          </cell>
          <cell r="M1225" t="str">
            <v>الثانية</v>
          </cell>
          <cell r="O1225" t="str">
            <v>الثانية</v>
          </cell>
          <cell r="Q1225" t="str">
            <v>الثانية</v>
          </cell>
          <cell r="S1225" t="str">
            <v>الثانية</v>
          </cell>
          <cell r="U1225" t="str">
            <v>الثانية</v>
          </cell>
        </row>
        <row r="1226">
          <cell r="A1226">
            <v>807225</v>
          </cell>
          <cell r="B1226" t="str">
            <v>ساره الدرا</v>
          </cell>
          <cell r="C1226" t="str">
            <v>الثانية</v>
          </cell>
          <cell r="E1226" t="str">
            <v>الثانية</v>
          </cell>
          <cell r="G1226" t="str">
            <v>الثالثة حديث</v>
          </cell>
          <cell r="I1226" t="str">
            <v>الثالثة</v>
          </cell>
          <cell r="K1226" t="str">
            <v>الثالثة</v>
          </cell>
          <cell r="M1226" t="str">
            <v>الثالثة</v>
          </cell>
          <cell r="O1226" t="str">
            <v>الثالثة</v>
          </cell>
          <cell r="Q1226" t="str">
            <v>الثالثة</v>
          </cell>
          <cell r="S1226" t="str">
            <v>الثالثة</v>
          </cell>
          <cell r="U1226" t="str">
            <v>الثالثة</v>
          </cell>
        </row>
        <row r="1227">
          <cell r="A1227">
            <v>807229</v>
          </cell>
          <cell r="B1227" t="str">
            <v xml:space="preserve">سارة قطناني الشهير بالتركماني </v>
          </cell>
          <cell r="C1227" t="str">
            <v>الأولى</v>
          </cell>
          <cell r="E1227" t="str">
            <v>الأولى</v>
          </cell>
          <cell r="G1227" t="str">
            <v>الأولى</v>
          </cell>
          <cell r="I1227" t="str">
            <v>الأولى</v>
          </cell>
          <cell r="J1227" t="str">
            <v>مبرر</v>
          </cell>
          <cell r="K1227" t="str">
            <v>الأولى</v>
          </cell>
          <cell r="M1227" t="str">
            <v>الأولى</v>
          </cell>
          <cell r="O1227" t="str">
            <v>الأولى</v>
          </cell>
          <cell r="Q1227" t="str">
            <v>الأولى</v>
          </cell>
          <cell r="S1227" t="str">
            <v>الأولى</v>
          </cell>
          <cell r="U1227" t="str">
            <v>الأولى</v>
          </cell>
        </row>
        <row r="1228">
          <cell r="A1228">
            <v>807232</v>
          </cell>
          <cell r="B1228" t="str">
            <v>سالي سليمان</v>
          </cell>
          <cell r="C1228" t="str">
            <v>الثانية حديث</v>
          </cell>
          <cell r="E1228" t="str">
            <v>الثانية</v>
          </cell>
          <cell r="G1228" t="str">
            <v>الثانية</v>
          </cell>
          <cell r="I1228" t="str">
            <v>الثانية</v>
          </cell>
          <cell r="K1228" t="str">
            <v>الثانية</v>
          </cell>
          <cell r="M1228" t="str">
            <v>الثانية</v>
          </cell>
          <cell r="O1228" t="str">
            <v>الثانية</v>
          </cell>
          <cell r="Q1228" t="str">
            <v>الثانية</v>
          </cell>
          <cell r="S1228" t="str">
            <v>الثانية</v>
          </cell>
          <cell r="U1228" t="str">
            <v>الثالثة حديث</v>
          </cell>
        </row>
        <row r="1229">
          <cell r="A1229">
            <v>807241</v>
          </cell>
          <cell r="B1229" t="str">
            <v>سحر القزق</v>
          </cell>
          <cell r="C1229" t="str">
            <v>الثانية</v>
          </cell>
          <cell r="E1229" t="str">
            <v>الثالثة حديث</v>
          </cell>
          <cell r="G1229" t="str">
            <v>الثالثة</v>
          </cell>
          <cell r="I1229" t="str">
            <v>الثالثة</v>
          </cell>
          <cell r="K1229" t="str">
            <v>الرابعة حديث</v>
          </cell>
          <cell r="M1229" t="str">
            <v>الرابعة</v>
          </cell>
          <cell r="O1229" t="str">
            <v>الرابعة</v>
          </cell>
          <cell r="Q1229" t="str">
            <v>الرابعة</v>
          </cell>
          <cell r="R1229">
            <v>5082</v>
          </cell>
          <cell r="S1229" t="str">
            <v>الرابعة</v>
          </cell>
          <cell r="U1229" t="str">
            <v>الرابعة</v>
          </cell>
        </row>
        <row r="1230">
          <cell r="A1230">
            <v>807242</v>
          </cell>
          <cell r="B1230" t="str">
            <v>سدرا البزرة</v>
          </cell>
          <cell r="C1230" t="str">
            <v>الثانية</v>
          </cell>
          <cell r="E1230" t="str">
            <v>الثانية</v>
          </cell>
          <cell r="G1230" t="str">
            <v>الثانية</v>
          </cell>
          <cell r="I1230" t="str">
            <v>الثالثة حديث</v>
          </cell>
          <cell r="K1230" t="str">
            <v>الثالثة</v>
          </cell>
          <cell r="M1230" t="str">
            <v>الثالثة</v>
          </cell>
          <cell r="O1230" t="str">
            <v>الثالثة</v>
          </cell>
          <cell r="Q1230" t="str">
            <v>الثالثة</v>
          </cell>
          <cell r="S1230" t="str">
            <v>الثالثة</v>
          </cell>
          <cell r="U1230" t="str">
            <v>الثالثة</v>
          </cell>
        </row>
        <row r="1231">
          <cell r="A1231">
            <v>807245</v>
          </cell>
          <cell r="B1231" t="str">
            <v>سعد سعد</v>
          </cell>
          <cell r="C1231" t="str">
            <v>الأولى</v>
          </cell>
          <cell r="E1231" t="str">
            <v>الأولى</v>
          </cell>
          <cell r="G1231" t="str">
            <v>الأولى</v>
          </cell>
          <cell r="I1231" t="str">
            <v>الأولى</v>
          </cell>
          <cell r="J1231" t="str">
            <v>مبرر</v>
          </cell>
          <cell r="K1231" t="str">
            <v>الأولى</v>
          </cell>
          <cell r="M1231" t="str">
            <v>الأولى</v>
          </cell>
          <cell r="O1231" t="str">
            <v>الأولى</v>
          </cell>
          <cell r="Q1231" t="str">
            <v>الأولى</v>
          </cell>
          <cell r="S1231" t="str">
            <v>الأولى</v>
          </cell>
          <cell r="U1231" t="str">
            <v>الأولى</v>
          </cell>
        </row>
        <row r="1232">
          <cell r="A1232">
            <v>807248</v>
          </cell>
          <cell r="B1232" t="str">
            <v>سلافه حسين عبدو</v>
          </cell>
          <cell r="C1232" t="str">
            <v>الأولى</v>
          </cell>
          <cell r="E1232" t="str">
            <v>الأولى</v>
          </cell>
          <cell r="G1232" t="str">
            <v>الأولى</v>
          </cell>
          <cell r="I1232" t="str">
            <v>الأولى</v>
          </cell>
          <cell r="J1232" t="str">
            <v>مبرر</v>
          </cell>
          <cell r="K1232" t="str">
            <v>الأولى</v>
          </cell>
          <cell r="M1232" t="str">
            <v>الثانية حديث</v>
          </cell>
          <cell r="O1232" t="str">
            <v>الثانية</v>
          </cell>
          <cell r="Q1232" t="str">
            <v>الثانية</v>
          </cell>
          <cell r="S1232" t="str">
            <v>الثانية</v>
          </cell>
          <cell r="U1232" t="str">
            <v>الثانية</v>
          </cell>
        </row>
        <row r="1233">
          <cell r="A1233">
            <v>807249</v>
          </cell>
          <cell r="B1233" t="str">
            <v>سلام الدهنه</v>
          </cell>
          <cell r="C1233" t="str">
            <v>الأولى</v>
          </cell>
          <cell r="E1233" t="str">
            <v>الأولى</v>
          </cell>
          <cell r="I1233" t="str">
            <v>الأولى</v>
          </cell>
          <cell r="J1233" t="str">
            <v>مبرر</v>
          </cell>
          <cell r="K1233" t="str">
            <v>الأولى</v>
          </cell>
          <cell r="M1233" t="str">
            <v>الأولى</v>
          </cell>
          <cell r="O1233" t="str">
            <v>الأولى</v>
          </cell>
          <cell r="Q1233" t="str">
            <v>الأولى</v>
          </cell>
          <cell r="S1233" t="str">
            <v>الأولى</v>
          </cell>
          <cell r="U1233" t="str">
            <v>الأولى</v>
          </cell>
        </row>
        <row r="1234">
          <cell r="A1234">
            <v>807251</v>
          </cell>
          <cell r="B1234" t="str">
            <v>سلام شامية</v>
          </cell>
          <cell r="C1234" t="str">
            <v>الأولى</v>
          </cell>
          <cell r="E1234" t="str">
            <v>الثانية حديث</v>
          </cell>
          <cell r="G1234" t="str">
            <v>الثانية</v>
          </cell>
          <cell r="I1234" t="str">
            <v>الثانية</v>
          </cell>
          <cell r="K1234" t="str">
            <v>الثانية</v>
          </cell>
          <cell r="M1234" t="str">
            <v>الثانية</v>
          </cell>
          <cell r="O1234" t="str">
            <v>الثانية</v>
          </cell>
          <cell r="Q1234" t="str">
            <v>الثالثة حديث</v>
          </cell>
          <cell r="S1234" t="str">
            <v>الثالثة</v>
          </cell>
          <cell r="U1234" t="str">
            <v>الثالثة</v>
          </cell>
        </row>
        <row r="1235">
          <cell r="A1235">
            <v>807255</v>
          </cell>
          <cell r="B1235" t="str">
            <v>سلطان نعيم</v>
          </cell>
          <cell r="C1235" t="str">
            <v>الثانية</v>
          </cell>
          <cell r="E1235" t="str">
            <v>الثانية</v>
          </cell>
          <cell r="G1235" t="str">
            <v>الثانية</v>
          </cell>
          <cell r="I1235" t="str">
            <v>الثانية</v>
          </cell>
          <cell r="K1235" t="str">
            <v>الثانية</v>
          </cell>
          <cell r="M1235" t="str">
            <v>الثانية</v>
          </cell>
          <cell r="O1235" t="str">
            <v>الثانية</v>
          </cell>
          <cell r="Q1235" t="str">
            <v>الثانية</v>
          </cell>
          <cell r="S1235" t="str">
            <v>الثانية</v>
          </cell>
          <cell r="U1235" t="str">
            <v>الثانية</v>
          </cell>
        </row>
        <row r="1236">
          <cell r="A1236">
            <v>807258</v>
          </cell>
          <cell r="B1236" t="str">
            <v>سلمى طرابلسي</v>
          </cell>
          <cell r="C1236" t="str">
            <v>الثانية حديث</v>
          </cell>
          <cell r="E1236" t="str">
            <v>الثانية</v>
          </cell>
          <cell r="G1236" t="str">
            <v>الثانية</v>
          </cell>
          <cell r="I1236" t="str">
            <v>الثانية</v>
          </cell>
          <cell r="K1236" t="str">
            <v>الثانية</v>
          </cell>
          <cell r="M1236" t="str">
            <v>الثانية</v>
          </cell>
          <cell r="O1236" t="str">
            <v>الثالثة حديث</v>
          </cell>
          <cell r="Q1236" t="str">
            <v>الثالثة</v>
          </cell>
          <cell r="S1236" t="str">
            <v>الثالثة</v>
          </cell>
          <cell r="T1236">
            <v>373</v>
          </cell>
          <cell r="U1236" t="str">
            <v>الثالثة</v>
          </cell>
        </row>
        <row r="1237">
          <cell r="A1237">
            <v>807259</v>
          </cell>
          <cell r="B1237" t="str">
            <v>سلوان السالم</v>
          </cell>
          <cell r="C1237" t="str">
            <v>الثانية حديث</v>
          </cell>
          <cell r="E1237" t="str">
            <v>الثانية</v>
          </cell>
          <cell r="G1237" t="str">
            <v>الثانية</v>
          </cell>
          <cell r="I1237" t="str">
            <v>الثانية</v>
          </cell>
          <cell r="J1237" t="str">
            <v>مبرر</v>
          </cell>
          <cell r="K1237" t="str">
            <v>الثانية</v>
          </cell>
          <cell r="M1237" t="str">
            <v>الثانية</v>
          </cell>
          <cell r="O1237" t="str">
            <v>الثانية</v>
          </cell>
          <cell r="Q1237" t="str">
            <v>الثانية</v>
          </cell>
          <cell r="S1237" t="str">
            <v>الثانية</v>
          </cell>
          <cell r="U1237" t="str">
            <v>الثانية</v>
          </cell>
        </row>
        <row r="1238">
          <cell r="A1238">
            <v>807263</v>
          </cell>
          <cell r="B1238" t="str">
            <v>سليمان دوماني</v>
          </cell>
          <cell r="C1238" t="str">
            <v>الأولى</v>
          </cell>
          <cell r="E1238" t="str">
            <v>الثانية حديث</v>
          </cell>
          <cell r="G1238" t="str">
            <v>الثانية</v>
          </cell>
          <cell r="I1238" t="str">
            <v>الثانية</v>
          </cell>
          <cell r="K1238" t="str">
            <v>الثانية</v>
          </cell>
          <cell r="M1238" t="str">
            <v>الثانية</v>
          </cell>
          <cell r="O1238" t="str">
            <v>الثانية</v>
          </cell>
          <cell r="Q1238" t="str">
            <v>الثانية</v>
          </cell>
          <cell r="S1238" t="str">
            <v>الثانية</v>
          </cell>
          <cell r="U1238" t="str">
            <v>الثانية</v>
          </cell>
        </row>
        <row r="1239">
          <cell r="A1239">
            <v>807265</v>
          </cell>
          <cell r="B1239" t="str">
            <v xml:space="preserve">سماح الحتاوي </v>
          </cell>
          <cell r="C1239" t="str">
            <v>الثانية حديث</v>
          </cell>
          <cell r="E1239" t="str">
            <v>الثانية</v>
          </cell>
          <cell r="G1239" t="str">
            <v>الثانية</v>
          </cell>
          <cell r="I1239" t="str">
            <v>الثانية</v>
          </cell>
          <cell r="K1239" t="str">
            <v>الثالثة حديث</v>
          </cell>
          <cell r="M1239" t="str">
            <v>الثالثة</v>
          </cell>
          <cell r="O1239" t="str">
            <v>الثالثة</v>
          </cell>
          <cell r="Q1239" t="str">
            <v>الثالثة</v>
          </cell>
          <cell r="S1239" t="str">
            <v>الرابعة حديث</v>
          </cell>
          <cell r="U1239" t="str">
            <v>الرابعة</v>
          </cell>
        </row>
        <row r="1240">
          <cell r="A1240">
            <v>807272</v>
          </cell>
          <cell r="B1240" t="str">
            <v>سمر طنبري</v>
          </cell>
          <cell r="C1240" t="str">
            <v>الثانية حديث</v>
          </cell>
          <cell r="E1240" t="str">
            <v>الثانية</v>
          </cell>
          <cell r="G1240" t="str">
            <v>الثانية</v>
          </cell>
          <cell r="I1240" t="str">
            <v>الثانية</v>
          </cell>
          <cell r="K1240" t="str">
            <v>الثالثة حديث</v>
          </cell>
          <cell r="M1240" t="str">
            <v>الثالثة</v>
          </cell>
          <cell r="O1240" t="str">
            <v>الثالثة</v>
          </cell>
          <cell r="Q1240" t="str">
            <v>الرابعة حديث</v>
          </cell>
          <cell r="S1240" t="str">
            <v>الرابعة</v>
          </cell>
          <cell r="U1240" t="str">
            <v>الرابعة</v>
          </cell>
        </row>
        <row r="1241">
          <cell r="A1241">
            <v>807273</v>
          </cell>
          <cell r="B1241" t="str">
            <v>سمؤل منصور</v>
          </cell>
          <cell r="C1241" t="str">
            <v>الأولى</v>
          </cell>
          <cell r="E1241" t="str">
            <v>الأولى</v>
          </cell>
          <cell r="G1241" t="str">
            <v>الأولى</v>
          </cell>
          <cell r="I1241" t="str">
            <v>الأولى</v>
          </cell>
          <cell r="J1241" t="str">
            <v>مبرر</v>
          </cell>
          <cell r="K1241" t="str">
            <v>الأولى</v>
          </cell>
          <cell r="M1241" t="str">
            <v>الأولى</v>
          </cell>
          <cell r="O1241" t="str">
            <v>الأولى</v>
          </cell>
          <cell r="Q1241" t="str">
            <v>الأولى</v>
          </cell>
          <cell r="S1241" t="str">
            <v>الأولى</v>
          </cell>
          <cell r="U1241" t="str">
            <v>الأولى</v>
          </cell>
        </row>
        <row r="1242">
          <cell r="A1242">
            <v>807282</v>
          </cell>
          <cell r="B1242" t="str">
            <v>سندس بخو</v>
          </cell>
          <cell r="C1242" t="str">
            <v>الأولى</v>
          </cell>
          <cell r="E1242" t="str">
            <v>الأولى</v>
          </cell>
          <cell r="G1242" t="str">
            <v>الأولى</v>
          </cell>
          <cell r="I1242" t="str">
            <v>الأولى</v>
          </cell>
          <cell r="J1242" t="str">
            <v>مبرر</v>
          </cell>
          <cell r="K1242" t="str">
            <v>الأولى</v>
          </cell>
          <cell r="M1242" t="str">
            <v>الأولى</v>
          </cell>
          <cell r="O1242" t="str">
            <v>الأولى</v>
          </cell>
          <cell r="Q1242" t="str">
            <v>الأولى</v>
          </cell>
          <cell r="S1242" t="str">
            <v>الأولى</v>
          </cell>
          <cell r="U1242" t="str">
            <v>الأولى</v>
          </cell>
        </row>
        <row r="1243">
          <cell r="A1243">
            <v>807291</v>
          </cell>
          <cell r="B1243" t="str">
            <v xml:space="preserve">سيرين قنبرجي </v>
          </cell>
          <cell r="C1243" t="str">
            <v>الأولى</v>
          </cell>
          <cell r="E1243" t="str">
            <v>الأولى</v>
          </cell>
          <cell r="F1243">
            <v>1340</v>
          </cell>
          <cell r="G1243" t="str">
            <v>الأولى</v>
          </cell>
          <cell r="I1243" t="str">
            <v>الأولى</v>
          </cell>
          <cell r="J1243" t="str">
            <v>مبرر</v>
          </cell>
          <cell r="K1243" t="str">
            <v>الأولى</v>
          </cell>
          <cell r="M1243" t="str">
            <v>الأولى</v>
          </cell>
          <cell r="O1243" t="str">
            <v>الأولى</v>
          </cell>
          <cell r="Q1243" t="str">
            <v>الأولى</v>
          </cell>
          <cell r="S1243" t="str">
            <v>الأولى</v>
          </cell>
          <cell r="U1243" t="str">
            <v>الأولى</v>
          </cell>
        </row>
        <row r="1244">
          <cell r="A1244">
            <v>807298</v>
          </cell>
          <cell r="B1244" t="str">
            <v>شجون الغصين</v>
          </cell>
          <cell r="C1244" t="str">
            <v>الثانية حديث</v>
          </cell>
          <cell r="E1244" t="str">
            <v>الثانية</v>
          </cell>
          <cell r="G1244" t="str">
            <v>الثانية</v>
          </cell>
          <cell r="I1244" t="str">
            <v>الثانية</v>
          </cell>
          <cell r="K1244" t="str">
            <v>الثانية</v>
          </cell>
          <cell r="M1244" t="str">
            <v>الثانية</v>
          </cell>
          <cell r="O1244" t="str">
            <v>الثالثة حديث</v>
          </cell>
          <cell r="Q1244" t="str">
            <v>الثالثة</v>
          </cell>
          <cell r="S1244" t="str">
            <v>الثالثة</v>
          </cell>
          <cell r="U1244" t="str">
            <v>الثالثة</v>
          </cell>
        </row>
        <row r="1245">
          <cell r="A1245">
            <v>807308</v>
          </cell>
          <cell r="B1245" t="str">
            <v>صبا الكنج</v>
          </cell>
          <cell r="C1245" t="str">
            <v>الثانية</v>
          </cell>
          <cell r="E1245" t="str">
            <v>الثانية</v>
          </cell>
          <cell r="G1245" t="str">
            <v>الثالثة حديث</v>
          </cell>
          <cell r="I1245" t="str">
            <v>الثالثة</v>
          </cell>
          <cell r="K1245" t="str">
            <v>الثالثة</v>
          </cell>
          <cell r="M1245" t="str">
            <v>الثالثة</v>
          </cell>
          <cell r="O1245" t="str">
            <v>الرابعة</v>
          </cell>
          <cell r="Q1245" t="str">
            <v>الرابعة</v>
          </cell>
          <cell r="R1245">
            <v>6090</v>
          </cell>
          <cell r="S1245" t="str">
            <v>الرابعة</v>
          </cell>
          <cell r="U1245" t="str">
            <v>الرابعة</v>
          </cell>
        </row>
        <row r="1246">
          <cell r="A1246">
            <v>807313</v>
          </cell>
          <cell r="B1246" t="str">
            <v>صفاء الحسين</v>
          </cell>
          <cell r="C1246" t="str">
            <v>الأولى</v>
          </cell>
          <cell r="E1246" t="str">
            <v>الأولى</v>
          </cell>
          <cell r="G1246" t="str">
            <v>الأولى</v>
          </cell>
          <cell r="H1246">
            <v>754</v>
          </cell>
          <cell r="I1246" t="str">
            <v>الأولى</v>
          </cell>
          <cell r="J1246" t="str">
            <v>مبرر</v>
          </cell>
          <cell r="K1246" t="str">
            <v>الأولى</v>
          </cell>
          <cell r="M1246" t="str">
            <v>الأولى</v>
          </cell>
          <cell r="O1246" t="str">
            <v>الأولى</v>
          </cell>
          <cell r="Q1246" t="str">
            <v>الأولى</v>
          </cell>
          <cell r="S1246" t="str">
            <v>الأولى</v>
          </cell>
          <cell r="U1246" t="str">
            <v>الأولى</v>
          </cell>
        </row>
        <row r="1247">
          <cell r="A1247">
            <v>807315</v>
          </cell>
          <cell r="B1247" t="str">
            <v>صفاء الشوفي</v>
          </cell>
          <cell r="C1247" t="str">
            <v>الثالثة حديث</v>
          </cell>
          <cell r="E1247" t="str">
            <v>الثالثة</v>
          </cell>
          <cell r="G1247" t="str">
            <v>الثالثة</v>
          </cell>
          <cell r="I1247" t="str">
            <v>الثالثة</v>
          </cell>
          <cell r="J1247" t="str">
            <v>مبرر</v>
          </cell>
          <cell r="K1247" t="str">
            <v>الثالثة</v>
          </cell>
          <cell r="M1247" t="str">
            <v>الثالثة</v>
          </cell>
          <cell r="O1247" t="str">
            <v>الثالثة</v>
          </cell>
          <cell r="Q1247" t="str">
            <v>الثالثة</v>
          </cell>
          <cell r="S1247" t="str">
            <v>الثالثة</v>
          </cell>
          <cell r="U1247" t="str">
            <v>الثالثة</v>
          </cell>
        </row>
        <row r="1248">
          <cell r="A1248">
            <v>807318</v>
          </cell>
          <cell r="B1248" t="str">
            <v>صلاح الاحمد</v>
          </cell>
          <cell r="C1248" t="str">
            <v>الثانية</v>
          </cell>
          <cell r="E1248" t="str">
            <v>الثانية</v>
          </cell>
          <cell r="G1248" t="str">
            <v>الثانية</v>
          </cell>
          <cell r="I1248" t="str">
            <v>الثانية</v>
          </cell>
          <cell r="J1248" t="str">
            <v>مبرر</v>
          </cell>
          <cell r="K1248" t="str">
            <v>الثانية</v>
          </cell>
          <cell r="M1248" t="str">
            <v>الثانية</v>
          </cell>
          <cell r="O1248" t="str">
            <v>الثانية</v>
          </cell>
          <cell r="Q1248" t="str">
            <v>الثانية</v>
          </cell>
          <cell r="S1248" t="str">
            <v>الثانية</v>
          </cell>
          <cell r="U1248" t="str">
            <v>الثانية</v>
          </cell>
        </row>
        <row r="1249">
          <cell r="A1249">
            <v>807319</v>
          </cell>
          <cell r="B1249" t="str">
            <v>صلاح الدين زلط</v>
          </cell>
          <cell r="C1249" t="str">
            <v>الثانية حديث</v>
          </cell>
          <cell r="E1249" t="str">
            <v>الثانية</v>
          </cell>
          <cell r="G1249" t="str">
            <v>الثانية</v>
          </cell>
          <cell r="I1249" t="str">
            <v>الثانية</v>
          </cell>
          <cell r="J1249" t="str">
            <v>مبرر</v>
          </cell>
          <cell r="K1249" t="str">
            <v>الثانية</v>
          </cell>
          <cell r="M1249" t="str">
            <v>الثانية</v>
          </cell>
          <cell r="O1249" t="str">
            <v>الثانية</v>
          </cell>
          <cell r="Q1249" t="str">
            <v>الثانية</v>
          </cell>
          <cell r="S1249" t="str">
            <v>الثانية</v>
          </cell>
          <cell r="U1249" t="str">
            <v>الثانية</v>
          </cell>
        </row>
        <row r="1250">
          <cell r="A1250">
            <v>807320</v>
          </cell>
          <cell r="B1250" t="str">
            <v>صهباء الحسن</v>
          </cell>
          <cell r="C1250" t="str">
            <v>الثانية</v>
          </cell>
          <cell r="E1250" t="str">
            <v>الثانية</v>
          </cell>
          <cell r="G1250" t="str">
            <v>الثانية</v>
          </cell>
          <cell r="I1250" t="str">
            <v>الثالثة حديث</v>
          </cell>
          <cell r="K1250" t="str">
            <v>الثالثة</v>
          </cell>
          <cell r="M1250" t="str">
            <v>الثالثة</v>
          </cell>
          <cell r="O1250" t="str">
            <v>الثالثة</v>
          </cell>
          <cell r="Q1250" t="str">
            <v>الثالثة</v>
          </cell>
          <cell r="S1250" t="str">
            <v>الثالثة</v>
          </cell>
          <cell r="U1250" t="str">
            <v>الرابعة حديث</v>
          </cell>
        </row>
        <row r="1251">
          <cell r="A1251">
            <v>807321</v>
          </cell>
          <cell r="B1251" t="str">
            <v>ضحى بكري</v>
          </cell>
          <cell r="C1251" t="str">
            <v>الثانية حديث</v>
          </cell>
          <cell r="E1251" t="str">
            <v>الثانية</v>
          </cell>
          <cell r="G1251" t="str">
            <v>الثانية</v>
          </cell>
          <cell r="I1251" t="str">
            <v>الثانية</v>
          </cell>
          <cell r="K1251" t="str">
            <v>الثانية</v>
          </cell>
          <cell r="M1251" t="str">
            <v>الثانية</v>
          </cell>
          <cell r="O1251" t="str">
            <v>الثانية</v>
          </cell>
          <cell r="Q1251" t="str">
            <v>الثانية</v>
          </cell>
          <cell r="S1251" t="str">
            <v>الثانية</v>
          </cell>
          <cell r="U1251" t="str">
            <v>الثانية</v>
          </cell>
        </row>
        <row r="1252">
          <cell r="A1252">
            <v>807322</v>
          </cell>
          <cell r="B1252" t="str">
            <v xml:space="preserve">ضحى راشحة </v>
          </cell>
          <cell r="C1252" t="str">
            <v>الثانية حديث</v>
          </cell>
          <cell r="E1252" t="str">
            <v>الثانية</v>
          </cell>
          <cell r="G1252" t="str">
            <v>الثانية</v>
          </cell>
          <cell r="I1252" t="str">
            <v>الثالثة حديث</v>
          </cell>
          <cell r="K1252" t="str">
            <v>الثالثة</v>
          </cell>
          <cell r="M1252" t="str">
            <v>الثالثة</v>
          </cell>
          <cell r="O1252" t="str">
            <v>الرابعة حديث</v>
          </cell>
          <cell r="Q1252" t="str">
            <v>الرابعة</v>
          </cell>
          <cell r="S1252" t="str">
            <v>الرابعة</v>
          </cell>
          <cell r="U1252" t="str">
            <v>الرابعة</v>
          </cell>
        </row>
        <row r="1253">
          <cell r="A1253">
            <v>807328</v>
          </cell>
          <cell r="B1253" t="str">
            <v xml:space="preserve">ضياء مخلوطه </v>
          </cell>
          <cell r="C1253" t="str">
            <v>الثانية</v>
          </cell>
          <cell r="E1253" t="str">
            <v>الثانية</v>
          </cell>
          <cell r="G1253" t="str">
            <v>الثانية</v>
          </cell>
          <cell r="I1253" t="str">
            <v>الثانية</v>
          </cell>
          <cell r="K1253" t="str">
            <v>الثانية</v>
          </cell>
          <cell r="M1253" t="str">
            <v>الثانية</v>
          </cell>
          <cell r="O1253" t="str">
            <v>الثالثة حديث</v>
          </cell>
          <cell r="Q1253" t="str">
            <v>الثالثة</v>
          </cell>
          <cell r="S1253" t="str">
            <v>الثالثة</v>
          </cell>
          <cell r="U1253" t="str">
            <v>الثالثة</v>
          </cell>
        </row>
        <row r="1254">
          <cell r="A1254">
            <v>807332</v>
          </cell>
          <cell r="B1254" t="str">
            <v>طارق اليوسف</v>
          </cell>
          <cell r="C1254" t="str">
            <v>الأولى</v>
          </cell>
          <cell r="E1254" t="str">
            <v>الأولى</v>
          </cell>
          <cell r="G1254" t="str">
            <v>الأولى</v>
          </cell>
          <cell r="I1254" t="str">
            <v>الأولى</v>
          </cell>
          <cell r="J1254" t="str">
            <v>مبرر</v>
          </cell>
          <cell r="K1254" t="str">
            <v>الأولى</v>
          </cell>
          <cell r="M1254" t="str">
            <v>الأولى</v>
          </cell>
          <cell r="O1254" t="str">
            <v>الأولى</v>
          </cell>
          <cell r="Q1254" t="str">
            <v>الأولى</v>
          </cell>
          <cell r="S1254" t="str">
            <v>الأولى</v>
          </cell>
          <cell r="U1254" t="str">
            <v>الأولى</v>
          </cell>
        </row>
        <row r="1255">
          <cell r="A1255">
            <v>807336</v>
          </cell>
          <cell r="B1255" t="str">
            <v>طلال الاسود</v>
          </cell>
          <cell r="C1255" t="str">
            <v>الأولى</v>
          </cell>
          <cell r="E1255" t="str">
            <v>الثانية حديث</v>
          </cell>
          <cell r="G1255" t="str">
            <v>الثانية</v>
          </cell>
          <cell r="I1255" t="str">
            <v>الثانية</v>
          </cell>
          <cell r="J1255" t="str">
            <v>مبرر</v>
          </cell>
          <cell r="K1255" t="str">
            <v>الثانية</v>
          </cell>
          <cell r="M1255" t="str">
            <v>الثانية</v>
          </cell>
          <cell r="O1255" t="str">
            <v>الثانية</v>
          </cell>
          <cell r="Q1255" t="str">
            <v>الثانية</v>
          </cell>
          <cell r="S1255" t="str">
            <v>الثانية</v>
          </cell>
          <cell r="U1255" t="str">
            <v>الثانية</v>
          </cell>
        </row>
        <row r="1256">
          <cell r="A1256">
            <v>807340</v>
          </cell>
          <cell r="B1256" t="str">
            <v>عادل الغجر</v>
          </cell>
          <cell r="C1256" t="str">
            <v>الأولى</v>
          </cell>
          <cell r="E1256" t="str">
            <v>الأولى</v>
          </cell>
          <cell r="G1256" t="str">
            <v>الأولى</v>
          </cell>
          <cell r="I1256" t="str">
            <v>الأولى</v>
          </cell>
          <cell r="K1256" t="str">
            <v>الأولى</v>
          </cell>
          <cell r="M1256" t="str">
            <v>الأولى</v>
          </cell>
          <cell r="O1256" t="str">
            <v>الأولى</v>
          </cell>
          <cell r="Q1256" t="str">
            <v>الأولى</v>
          </cell>
          <cell r="S1256" t="str">
            <v>الأولى</v>
          </cell>
          <cell r="U1256" t="str">
            <v>الأولى</v>
          </cell>
        </row>
        <row r="1257">
          <cell r="A1257">
            <v>807344</v>
          </cell>
          <cell r="B1257" t="str">
            <v>عادل خطاب</v>
          </cell>
          <cell r="C1257" t="str">
            <v>الأولى</v>
          </cell>
          <cell r="E1257" t="str">
            <v>الأولى</v>
          </cell>
          <cell r="G1257" t="str">
            <v>الأولى</v>
          </cell>
          <cell r="I1257" t="str">
            <v>الأولى</v>
          </cell>
          <cell r="K1257" t="str">
            <v>الأولى</v>
          </cell>
          <cell r="M1257" t="str">
            <v>الأولى</v>
          </cell>
          <cell r="O1257" t="str">
            <v>الأولى</v>
          </cell>
          <cell r="Q1257" t="str">
            <v>الأولى</v>
          </cell>
          <cell r="S1257" t="str">
            <v>الأولى</v>
          </cell>
          <cell r="U1257" t="str">
            <v>الأولى</v>
          </cell>
        </row>
        <row r="1258">
          <cell r="A1258">
            <v>807345</v>
          </cell>
          <cell r="B1258" t="str">
            <v>عازار ابوزخم</v>
          </cell>
          <cell r="C1258" t="str">
            <v>الثانية</v>
          </cell>
          <cell r="E1258" t="str">
            <v>الثانية</v>
          </cell>
          <cell r="G1258" t="str">
            <v>الثانية</v>
          </cell>
          <cell r="I1258" t="str">
            <v>الثانية</v>
          </cell>
          <cell r="K1258" t="str">
            <v>الثالثة حديث</v>
          </cell>
          <cell r="M1258" t="str">
            <v>الثالثة</v>
          </cell>
          <cell r="O1258" t="str">
            <v>الثالثة</v>
          </cell>
          <cell r="Q1258" t="str">
            <v>الثالثة</v>
          </cell>
          <cell r="S1258" t="str">
            <v>الثالثة</v>
          </cell>
          <cell r="U1258" t="str">
            <v>الثالثة</v>
          </cell>
        </row>
        <row r="1259">
          <cell r="A1259">
            <v>807346</v>
          </cell>
          <cell r="B1259" t="str">
            <v>عاصم ناصر</v>
          </cell>
          <cell r="C1259" t="str">
            <v>الأولى</v>
          </cell>
          <cell r="E1259" t="str">
            <v>الأولى</v>
          </cell>
          <cell r="G1259" t="str">
            <v>الأولى</v>
          </cell>
          <cell r="I1259" t="str">
            <v>الأولى</v>
          </cell>
          <cell r="J1259" t="str">
            <v>مبرر</v>
          </cell>
          <cell r="K1259" t="str">
            <v>الأولى</v>
          </cell>
          <cell r="M1259" t="str">
            <v>الأولى</v>
          </cell>
          <cell r="O1259" t="str">
            <v>الأولى</v>
          </cell>
          <cell r="Q1259" t="str">
            <v>الأولى</v>
          </cell>
          <cell r="S1259" t="str">
            <v>الأولى</v>
          </cell>
          <cell r="U1259" t="str">
            <v>الأولى</v>
          </cell>
        </row>
        <row r="1260">
          <cell r="A1260">
            <v>807347</v>
          </cell>
          <cell r="B1260" t="str">
            <v>عاصم نور الدين</v>
          </cell>
          <cell r="C1260" t="str">
            <v>الثانية حديث</v>
          </cell>
          <cell r="E1260" t="str">
            <v>الثانية</v>
          </cell>
          <cell r="G1260" t="str">
            <v>الثانية</v>
          </cell>
          <cell r="I1260" t="str">
            <v>الثانية</v>
          </cell>
          <cell r="K1260" t="str">
            <v>الثالثة حديث</v>
          </cell>
          <cell r="M1260" t="str">
            <v>الثالثة</v>
          </cell>
          <cell r="N1260" t="str">
            <v>حرمان دورتين امتحانيتين من ف2 20-21</v>
          </cell>
          <cell r="O1260" t="str">
            <v>الثالثة</v>
          </cell>
          <cell r="Q1260" t="str">
            <v>الثالثة</v>
          </cell>
          <cell r="S1260" t="str">
            <v>الرابعة حديث</v>
          </cell>
          <cell r="U1260" t="str">
            <v>الرابعة</v>
          </cell>
        </row>
        <row r="1261">
          <cell r="A1261">
            <v>807348</v>
          </cell>
          <cell r="B1261" t="str">
            <v>عامر الرباط</v>
          </cell>
          <cell r="C1261" t="str">
            <v>الأولى</v>
          </cell>
          <cell r="E1261" t="str">
            <v>الأولى</v>
          </cell>
          <cell r="G1261" t="str">
            <v>الأولى</v>
          </cell>
          <cell r="I1261" t="str">
            <v>الأولى</v>
          </cell>
          <cell r="K1261" t="str">
            <v>الأولى</v>
          </cell>
          <cell r="M1261" t="str">
            <v>الأولى</v>
          </cell>
          <cell r="O1261" t="str">
            <v>الأولى</v>
          </cell>
          <cell r="Q1261" t="str">
            <v>الأولى</v>
          </cell>
          <cell r="S1261" t="str">
            <v>الأولى</v>
          </cell>
          <cell r="U1261" t="str">
            <v>الأولى</v>
          </cell>
        </row>
        <row r="1262">
          <cell r="A1262">
            <v>807353</v>
          </cell>
          <cell r="B1262" t="str">
            <v>عباده اللحام</v>
          </cell>
          <cell r="C1262" t="str">
            <v>الأولى</v>
          </cell>
          <cell r="E1262" t="str">
            <v>الأولى</v>
          </cell>
          <cell r="G1262" t="str">
            <v>الأولى</v>
          </cell>
          <cell r="I1262" t="str">
            <v>الأولى</v>
          </cell>
          <cell r="J1262" t="str">
            <v>مبرر</v>
          </cell>
          <cell r="K1262" t="str">
            <v>الأولى</v>
          </cell>
          <cell r="M1262" t="str">
            <v>الأولى</v>
          </cell>
          <cell r="O1262" t="str">
            <v>الأولى</v>
          </cell>
          <cell r="Q1262" t="str">
            <v>الأولى</v>
          </cell>
          <cell r="S1262" t="str">
            <v>الأولى</v>
          </cell>
          <cell r="U1262" t="str">
            <v>الأولى</v>
          </cell>
        </row>
        <row r="1263">
          <cell r="A1263">
            <v>807354</v>
          </cell>
          <cell r="B1263" t="str">
            <v>عباده عز الدين العقباني</v>
          </cell>
          <cell r="C1263" t="str">
            <v>الثانية حديث</v>
          </cell>
          <cell r="E1263" t="str">
            <v>الثانية</v>
          </cell>
          <cell r="G1263" t="str">
            <v>الثانية</v>
          </cell>
          <cell r="I1263" t="str">
            <v>الثانية</v>
          </cell>
          <cell r="J1263" t="str">
            <v>مبرر</v>
          </cell>
          <cell r="K1263" t="str">
            <v>الثانية</v>
          </cell>
          <cell r="M1263" t="str">
            <v>الثانية</v>
          </cell>
          <cell r="O1263" t="str">
            <v>الثانية</v>
          </cell>
          <cell r="Q1263" t="str">
            <v>الثانية</v>
          </cell>
          <cell r="S1263" t="str">
            <v>الثانية</v>
          </cell>
          <cell r="U1263" t="str">
            <v>الثانية</v>
          </cell>
        </row>
        <row r="1264">
          <cell r="A1264">
            <v>807356</v>
          </cell>
          <cell r="B1264" t="str">
            <v>عباس فارس</v>
          </cell>
          <cell r="C1264" t="str">
            <v>الثانية</v>
          </cell>
          <cell r="E1264" t="str">
            <v>الثانية</v>
          </cell>
          <cell r="G1264" t="str">
            <v>الثالثة حديث</v>
          </cell>
          <cell r="I1264" t="str">
            <v>الثالثة</v>
          </cell>
          <cell r="K1264" t="str">
            <v>الثالثة</v>
          </cell>
          <cell r="M1264" t="str">
            <v>الثالثة</v>
          </cell>
          <cell r="O1264" t="str">
            <v>الثالثة</v>
          </cell>
          <cell r="P1264">
            <v>386</v>
          </cell>
          <cell r="Q1264" t="str">
            <v>الثالثة</v>
          </cell>
          <cell r="S1264" t="str">
            <v>الثالثة</v>
          </cell>
          <cell r="U1264" t="str">
            <v>الثالثة</v>
          </cell>
        </row>
        <row r="1265">
          <cell r="A1265">
            <v>807360</v>
          </cell>
          <cell r="B1265" t="str">
            <v xml:space="preserve">عبد الرحمن ابو شعر </v>
          </cell>
          <cell r="C1265" t="str">
            <v>الثانية</v>
          </cell>
          <cell r="E1265" t="str">
            <v>الثالثة حديث</v>
          </cell>
          <cell r="G1265" t="str">
            <v>الثالثة</v>
          </cell>
          <cell r="I1265" t="str">
            <v>الثالثة</v>
          </cell>
          <cell r="K1265" t="str">
            <v>الرابعة حديث</v>
          </cell>
          <cell r="M1265" t="str">
            <v>الرابعة</v>
          </cell>
          <cell r="O1265" t="str">
            <v>الرابعة</v>
          </cell>
          <cell r="P1265">
            <v>585</v>
          </cell>
          <cell r="Q1265" t="str">
            <v>الرابعة</v>
          </cell>
          <cell r="S1265" t="str">
            <v>الرابعة</v>
          </cell>
          <cell r="U1265" t="str">
            <v>الرابعة</v>
          </cell>
        </row>
        <row r="1266">
          <cell r="A1266">
            <v>807368</v>
          </cell>
          <cell r="B1266" t="str">
            <v>عبد الرزاق الشيخ سليمان</v>
          </cell>
          <cell r="C1266" t="str">
            <v>الثانية</v>
          </cell>
          <cell r="E1266" t="str">
            <v>الثانية</v>
          </cell>
          <cell r="G1266" t="str">
            <v>الثانية</v>
          </cell>
          <cell r="I1266" t="str">
            <v>الثالثة حديث</v>
          </cell>
          <cell r="K1266" t="str">
            <v>الثالثة</v>
          </cell>
          <cell r="L1266" t="str">
            <v>حرمان دورتين امتحانيتين اعباراً من ف1 20/21</v>
          </cell>
          <cell r="M1266" t="str">
            <v>الثالثة</v>
          </cell>
          <cell r="O1266" t="str">
            <v>الثالثة</v>
          </cell>
          <cell r="Q1266" t="str">
            <v>الثالثة</v>
          </cell>
          <cell r="S1266" t="str">
            <v>الثالثة</v>
          </cell>
          <cell r="U1266" t="str">
            <v>الرابعة حديث</v>
          </cell>
        </row>
        <row r="1267">
          <cell r="A1267">
            <v>807369</v>
          </cell>
          <cell r="B1267" t="str">
            <v>عبدالرزاق عبدالحميد</v>
          </cell>
          <cell r="C1267" t="str">
            <v>الثانية حديث</v>
          </cell>
          <cell r="E1267" t="str">
            <v>الثانية</v>
          </cell>
          <cell r="G1267" t="str">
            <v>الثانية</v>
          </cell>
          <cell r="I1267" t="str">
            <v>الثانية</v>
          </cell>
          <cell r="K1267" t="str">
            <v>الثانية</v>
          </cell>
          <cell r="M1267" t="str">
            <v>الثانية</v>
          </cell>
          <cell r="O1267" t="str">
            <v>الثانية</v>
          </cell>
          <cell r="Q1267" t="str">
            <v>الثانية</v>
          </cell>
          <cell r="S1267" t="str">
            <v>الثانية</v>
          </cell>
          <cell r="U1267" t="str">
            <v>الثانية</v>
          </cell>
        </row>
        <row r="1268">
          <cell r="A1268">
            <v>807370</v>
          </cell>
          <cell r="B1268" t="str">
            <v>عبد السلام العويدات</v>
          </cell>
          <cell r="C1268" t="str">
            <v>الثانية حديث</v>
          </cell>
          <cell r="E1268" t="str">
            <v>الثانية</v>
          </cell>
          <cell r="G1268" t="str">
            <v>الثانية</v>
          </cell>
          <cell r="I1268" t="str">
            <v>الثانية</v>
          </cell>
          <cell r="J1268" t="str">
            <v>مبرر</v>
          </cell>
          <cell r="K1268" t="str">
            <v>الثانية</v>
          </cell>
          <cell r="M1268" t="str">
            <v>الثانية</v>
          </cell>
          <cell r="O1268" t="str">
            <v>الثانية</v>
          </cell>
          <cell r="Q1268" t="str">
            <v>الثانية</v>
          </cell>
          <cell r="S1268" t="str">
            <v>الثانية</v>
          </cell>
          <cell r="U1268" t="str">
            <v>الثانية</v>
          </cell>
        </row>
        <row r="1269">
          <cell r="A1269">
            <v>807371</v>
          </cell>
          <cell r="B1269" t="str">
            <v>عبد العزيز السبيعي</v>
          </cell>
          <cell r="C1269" t="str">
            <v>الثانية</v>
          </cell>
          <cell r="E1269" t="str">
            <v>الثانية</v>
          </cell>
          <cell r="G1269" t="str">
            <v>الثالثة حديث</v>
          </cell>
          <cell r="I1269" t="str">
            <v>الثالثة</v>
          </cell>
          <cell r="K1269" t="str">
            <v>الثالثة</v>
          </cell>
          <cell r="M1269" t="str">
            <v>الرابعة حديث</v>
          </cell>
          <cell r="O1269" t="str">
            <v>الرابعة</v>
          </cell>
          <cell r="Q1269" t="str">
            <v>الرابعة</v>
          </cell>
          <cell r="S1269" t="str">
            <v>الرابعة</v>
          </cell>
          <cell r="U1269" t="str">
            <v>الرابعة</v>
          </cell>
        </row>
        <row r="1270">
          <cell r="A1270">
            <v>807376</v>
          </cell>
          <cell r="B1270" t="str">
            <v xml:space="preserve">عبد الله السيد عبيد </v>
          </cell>
          <cell r="C1270" t="str">
            <v>الثالثة حديث</v>
          </cell>
          <cell r="E1270" t="str">
            <v>الثالثة</v>
          </cell>
          <cell r="G1270" t="str">
            <v>الثالثة</v>
          </cell>
          <cell r="H1270">
            <v>209</v>
          </cell>
          <cell r="I1270" t="str">
            <v>الثالثة</v>
          </cell>
          <cell r="J1270" t="str">
            <v>مبرر</v>
          </cell>
          <cell r="K1270" t="str">
            <v>الثالثة</v>
          </cell>
          <cell r="M1270" t="str">
            <v>الثالثة</v>
          </cell>
          <cell r="O1270" t="str">
            <v>الثالثة</v>
          </cell>
          <cell r="Q1270" t="str">
            <v>الثالثة</v>
          </cell>
          <cell r="S1270" t="str">
            <v>الثالثة</v>
          </cell>
          <cell r="U1270" t="str">
            <v>الثالثة</v>
          </cell>
        </row>
        <row r="1271">
          <cell r="A1271">
            <v>807377</v>
          </cell>
          <cell r="B1271" t="str">
            <v>عبدالله النداف</v>
          </cell>
          <cell r="C1271" t="str">
            <v>الأولى</v>
          </cell>
          <cell r="E1271" t="str">
            <v>الأولى</v>
          </cell>
          <cell r="G1271" t="str">
            <v>الأولى</v>
          </cell>
          <cell r="I1271" t="str">
            <v>الأولى</v>
          </cell>
          <cell r="J1271" t="str">
            <v>مبرر</v>
          </cell>
          <cell r="K1271" t="str">
            <v>الأولى</v>
          </cell>
          <cell r="M1271" t="str">
            <v>الأولى</v>
          </cell>
          <cell r="O1271" t="str">
            <v>الأولى</v>
          </cell>
          <cell r="Q1271" t="str">
            <v>الأولى</v>
          </cell>
          <cell r="S1271" t="str">
            <v>الأولى</v>
          </cell>
          <cell r="U1271" t="str">
            <v>الأولى</v>
          </cell>
        </row>
        <row r="1272">
          <cell r="A1272">
            <v>807383</v>
          </cell>
          <cell r="B1272" t="str">
            <v>عبد الرحمن الشحرور</v>
          </cell>
          <cell r="C1272" t="str">
            <v>الثانية</v>
          </cell>
          <cell r="E1272" t="str">
            <v>الثانية</v>
          </cell>
          <cell r="G1272" t="str">
            <v>الثانية</v>
          </cell>
          <cell r="I1272" t="str">
            <v>الثانية</v>
          </cell>
          <cell r="K1272" t="str">
            <v>الثالثة حديث</v>
          </cell>
          <cell r="M1272" t="str">
            <v>الثالثة</v>
          </cell>
          <cell r="O1272" t="str">
            <v>الثالثة</v>
          </cell>
          <cell r="Q1272" t="str">
            <v>الثالثة</v>
          </cell>
          <cell r="S1272" t="str">
            <v>الثالثة</v>
          </cell>
          <cell r="U1272" t="str">
            <v>الثالثة</v>
          </cell>
        </row>
        <row r="1273">
          <cell r="A1273">
            <v>807386</v>
          </cell>
          <cell r="B1273" t="str">
            <v>عبد الرحمن عبدون</v>
          </cell>
          <cell r="C1273" t="str">
            <v>الثانية</v>
          </cell>
          <cell r="E1273" t="str">
            <v>الثانية</v>
          </cell>
          <cell r="G1273" t="str">
            <v>الثانية</v>
          </cell>
          <cell r="I1273" t="str">
            <v>الثانية</v>
          </cell>
          <cell r="K1273" t="str">
            <v>الثانية</v>
          </cell>
          <cell r="M1273" t="str">
            <v>الثانية</v>
          </cell>
          <cell r="O1273" t="str">
            <v>الثانية</v>
          </cell>
          <cell r="Q1273" t="str">
            <v>الثانية</v>
          </cell>
          <cell r="S1273" t="str">
            <v>الثانية</v>
          </cell>
          <cell r="U1273" t="str">
            <v>الثانية</v>
          </cell>
        </row>
        <row r="1274">
          <cell r="A1274">
            <v>807387</v>
          </cell>
          <cell r="B1274" t="str">
            <v xml:space="preserve">عبد الرحمن عمر </v>
          </cell>
          <cell r="C1274" t="str">
            <v>الثانية حديث</v>
          </cell>
          <cell r="E1274" t="str">
            <v>الثانية</v>
          </cell>
          <cell r="G1274" t="str">
            <v>الثانية</v>
          </cell>
          <cell r="I1274" t="str">
            <v>الثانية</v>
          </cell>
          <cell r="K1274" t="str">
            <v>الثانية</v>
          </cell>
          <cell r="M1274" t="str">
            <v>الثانية</v>
          </cell>
          <cell r="O1274" t="str">
            <v>الثانية</v>
          </cell>
          <cell r="Q1274" t="str">
            <v>الثانية</v>
          </cell>
          <cell r="S1274" t="str">
            <v>الثانية</v>
          </cell>
          <cell r="U1274" t="str">
            <v>الثانية</v>
          </cell>
        </row>
        <row r="1275">
          <cell r="A1275">
            <v>807388</v>
          </cell>
          <cell r="B1275" t="str">
            <v>عبد الرزاق الحاج احمد الشطيحي</v>
          </cell>
          <cell r="C1275" t="str">
            <v>الأولى</v>
          </cell>
          <cell r="E1275" t="str">
            <v>الثانية حديث</v>
          </cell>
          <cell r="G1275" t="str">
            <v>الثانية</v>
          </cell>
          <cell r="I1275" t="str">
            <v>الثانية</v>
          </cell>
          <cell r="K1275" t="str">
            <v>الثالثة حديث</v>
          </cell>
          <cell r="M1275" t="str">
            <v>الثالثة</v>
          </cell>
          <cell r="O1275" t="str">
            <v>الثالثة</v>
          </cell>
          <cell r="Q1275" t="str">
            <v>الثالثة</v>
          </cell>
          <cell r="S1275" t="str">
            <v>الثالثة</v>
          </cell>
          <cell r="U1275" t="str">
            <v>الثالثة</v>
          </cell>
        </row>
        <row r="1276">
          <cell r="A1276">
            <v>807389</v>
          </cell>
          <cell r="B1276" t="str">
            <v>عبدالسلام صوفان</v>
          </cell>
          <cell r="C1276" t="str">
            <v>الأولى</v>
          </cell>
          <cell r="D1276">
            <v>4245</v>
          </cell>
          <cell r="E1276" t="str">
            <v>الأولى</v>
          </cell>
          <cell r="F1276">
            <v>1381</v>
          </cell>
          <cell r="G1276" t="str">
            <v>الأولى</v>
          </cell>
          <cell r="I1276" t="str">
            <v>الأولى</v>
          </cell>
          <cell r="J1276" t="str">
            <v>مبرر</v>
          </cell>
          <cell r="K1276" t="str">
            <v>الأولى</v>
          </cell>
          <cell r="M1276" t="str">
            <v>الأولى</v>
          </cell>
          <cell r="O1276" t="str">
            <v>الأولى</v>
          </cell>
          <cell r="Q1276" t="str">
            <v>الأولى</v>
          </cell>
          <cell r="S1276" t="str">
            <v>الأولى</v>
          </cell>
          <cell r="U1276" t="str">
            <v>الأولى</v>
          </cell>
        </row>
        <row r="1277">
          <cell r="A1277">
            <v>807391</v>
          </cell>
          <cell r="B1277" t="str">
            <v>عبد العليم صوان</v>
          </cell>
          <cell r="C1277" t="str">
            <v>الأولى</v>
          </cell>
          <cell r="E1277" t="str">
            <v>الأولى</v>
          </cell>
          <cell r="G1277" t="str">
            <v>الأولى</v>
          </cell>
          <cell r="I1277" t="str">
            <v>الأولى</v>
          </cell>
          <cell r="J1277" t="str">
            <v>مبرر</v>
          </cell>
          <cell r="K1277" t="str">
            <v>الأولى</v>
          </cell>
          <cell r="M1277" t="str">
            <v>الأولى</v>
          </cell>
          <cell r="O1277" t="str">
            <v>الأولى</v>
          </cell>
          <cell r="Q1277" t="str">
            <v>الأولى</v>
          </cell>
          <cell r="S1277" t="str">
            <v>الأولى</v>
          </cell>
          <cell r="U1277" t="str">
            <v>الأولى</v>
          </cell>
        </row>
        <row r="1278">
          <cell r="A1278">
            <v>807392</v>
          </cell>
          <cell r="B1278" t="str">
            <v>عبد الغني سحتوت</v>
          </cell>
          <cell r="C1278" t="str">
            <v>الأولى</v>
          </cell>
          <cell r="E1278" t="str">
            <v>الأولى</v>
          </cell>
          <cell r="G1278" t="str">
            <v>الأولى</v>
          </cell>
          <cell r="I1278" t="str">
            <v>الأولى</v>
          </cell>
          <cell r="J1278" t="str">
            <v>مبرر</v>
          </cell>
          <cell r="K1278" t="str">
            <v>الأولى</v>
          </cell>
          <cell r="M1278" t="str">
            <v>الأولى</v>
          </cell>
          <cell r="O1278" t="str">
            <v>الأولى</v>
          </cell>
          <cell r="Q1278" t="str">
            <v>الأولى</v>
          </cell>
          <cell r="S1278" t="str">
            <v>الأولى</v>
          </cell>
          <cell r="U1278" t="str">
            <v>الأولى</v>
          </cell>
        </row>
        <row r="1279">
          <cell r="A1279">
            <v>807397</v>
          </cell>
          <cell r="B1279" t="str">
            <v>عبدالله حسن</v>
          </cell>
          <cell r="C1279" t="str">
            <v>الأولى</v>
          </cell>
          <cell r="E1279" t="str">
            <v>الأولى</v>
          </cell>
          <cell r="G1279" t="str">
            <v>الأولى</v>
          </cell>
          <cell r="I1279" t="str">
            <v>الأولى</v>
          </cell>
          <cell r="J1279" t="str">
            <v>مبرر</v>
          </cell>
          <cell r="K1279" t="str">
            <v>الأولى</v>
          </cell>
          <cell r="M1279" t="str">
            <v>الأولى</v>
          </cell>
          <cell r="O1279" t="str">
            <v>الأولى</v>
          </cell>
          <cell r="Q1279" t="str">
            <v>الأولى</v>
          </cell>
          <cell r="S1279" t="str">
            <v>الأولى</v>
          </cell>
          <cell r="U1279" t="str">
            <v>الأولى</v>
          </cell>
        </row>
        <row r="1280">
          <cell r="A1280">
            <v>807401</v>
          </cell>
          <cell r="B1280" t="str">
            <v>عبد الوهاب البريجاوي</v>
          </cell>
          <cell r="C1280" t="str">
            <v>الأولى</v>
          </cell>
          <cell r="E1280" t="str">
            <v>الأولى</v>
          </cell>
          <cell r="G1280" t="str">
            <v>الأولى</v>
          </cell>
          <cell r="I1280" t="str">
            <v>الأولى</v>
          </cell>
          <cell r="J1280" t="str">
            <v>مبرر</v>
          </cell>
          <cell r="K1280" t="str">
            <v>الأولى</v>
          </cell>
          <cell r="M1280" t="str">
            <v>الأولى</v>
          </cell>
          <cell r="O1280" t="str">
            <v>الأولى</v>
          </cell>
          <cell r="Q1280" t="str">
            <v>الأولى</v>
          </cell>
          <cell r="S1280" t="str">
            <v>الأولى</v>
          </cell>
          <cell r="U1280" t="str">
            <v>الأولى</v>
          </cell>
        </row>
        <row r="1281">
          <cell r="A1281">
            <v>807402</v>
          </cell>
          <cell r="B1281" t="str">
            <v>عبدو خريس</v>
          </cell>
          <cell r="C1281" t="str">
            <v>الثالثة</v>
          </cell>
          <cell r="E1281" t="str">
            <v>الثالثة</v>
          </cell>
          <cell r="G1281" t="str">
            <v>الثالثة</v>
          </cell>
          <cell r="I1281" t="str">
            <v>الثالثة</v>
          </cell>
          <cell r="J1281" t="str">
            <v>مبرر</v>
          </cell>
          <cell r="K1281" t="str">
            <v>الثالثة</v>
          </cell>
          <cell r="M1281" t="str">
            <v>الثالثة</v>
          </cell>
          <cell r="O1281" t="str">
            <v>الثالثة</v>
          </cell>
          <cell r="Q1281" t="str">
            <v>الثالثة</v>
          </cell>
          <cell r="S1281" t="str">
            <v>الثالثة</v>
          </cell>
          <cell r="U1281" t="str">
            <v>الثالثة</v>
          </cell>
        </row>
        <row r="1282">
          <cell r="A1282">
            <v>807403</v>
          </cell>
          <cell r="B1282" t="str">
            <v>عبيدة صادق</v>
          </cell>
          <cell r="C1282" t="str">
            <v>الثانية</v>
          </cell>
          <cell r="E1282" t="str">
            <v>الثانية</v>
          </cell>
          <cell r="G1282" t="str">
            <v>الثانية</v>
          </cell>
          <cell r="I1282" t="str">
            <v>الثالثة حديث</v>
          </cell>
          <cell r="K1282" t="str">
            <v>الثالثة</v>
          </cell>
          <cell r="M1282" t="str">
            <v>الثالثة</v>
          </cell>
          <cell r="O1282" t="str">
            <v>الثالثة</v>
          </cell>
          <cell r="Q1282" t="str">
            <v>الرابعة حديث</v>
          </cell>
          <cell r="S1282" t="str">
            <v>الرابعة</v>
          </cell>
          <cell r="U1282" t="str">
            <v>الرابعة</v>
          </cell>
        </row>
        <row r="1283">
          <cell r="A1283">
            <v>807404</v>
          </cell>
          <cell r="B1283" t="str">
            <v>عبيدة كبارة اللبابيدي</v>
          </cell>
          <cell r="C1283" t="str">
            <v>الأولى</v>
          </cell>
          <cell r="E1283" t="str">
            <v>الأولى</v>
          </cell>
          <cell r="G1283" t="str">
            <v>الثانية حديث</v>
          </cell>
          <cell r="I1283" t="str">
            <v>الثانية</v>
          </cell>
          <cell r="K1283" t="str">
            <v>الثانية</v>
          </cell>
          <cell r="M1283" t="str">
            <v>الثانية</v>
          </cell>
          <cell r="O1283" t="str">
            <v>الثانية</v>
          </cell>
          <cell r="Q1283" t="str">
            <v>الثانية</v>
          </cell>
          <cell r="S1283" t="str">
            <v>الثانية</v>
          </cell>
          <cell r="U1283" t="str">
            <v>الثانية</v>
          </cell>
        </row>
        <row r="1284">
          <cell r="A1284">
            <v>807407</v>
          </cell>
          <cell r="B1284" t="str">
            <v>عبير الكعدي</v>
          </cell>
          <cell r="C1284" t="str">
            <v>الأولى</v>
          </cell>
          <cell r="E1284" t="str">
            <v>الأولى</v>
          </cell>
          <cell r="G1284" t="str">
            <v>الأولى</v>
          </cell>
          <cell r="H1284">
            <v>617</v>
          </cell>
          <cell r="I1284" t="str">
            <v>الأولى</v>
          </cell>
          <cell r="J1284" t="str">
            <v>مبرر</v>
          </cell>
          <cell r="K1284" t="str">
            <v>الأولى</v>
          </cell>
          <cell r="M1284" t="str">
            <v>الأولى</v>
          </cell>
          <cell r="O1284" t="str">
            <v>الأولى</v>
          </cell>
          <cell r="Q1284" t="str">
            <v>الأولى</v>
          </cell>
          <cell r="S1284" t="str">
            <v>الأولى</v>
          </cell>
          <cell r="U1284" t="str">
            <v>الأولى</v>
          </cell>
        </row>
        <row r="1285">
          <cell r="A1285">
            <v>807410</v>
          </cell>
          <cell r="B1285" t="str">
            <v xml:space="preserve">عبير بريك هندي </v>
          </cell>
          <cell r="C1285" t="str">
            <v>الثانية</v>
          </cell>
          <cell r="E1285" t="str">
            <v>الثانية</v>
          </cell>
          <cell r="G1285" t="str">
            <v>الثالثة حديث</v>
          </cell>
          <cell r="I1285" t="str">
            <v>الثالثة</v>
          </cell>
          <cell r="K1285" t="str">
            <v>الثالثة</v>
          </cell>
          <cell r="M1285" t="str">
            <v>الثالثة</v>
          </cell>
          <cell r="O1285" t="str">
            <v>الثالثة</v>
          </cell>
          <cell r="Q1285" t="str">
            <v>الثالثة</v>
          </cell>
          <cell r="S1285" t="str">
            <v>الثالثة</v>
          </cell>
          <cell r="U1285" t="str">
            <v>الرابعة حديث</v>
          </cell>
        </row>
        <row r="1286">
          <cell r="A1286">
            <v>807412</v>
          </cell>
          <cell r="B1286" t="str">
            <v xml:space="preserve">عبير حيدر </v>
          </cell>
          <cell r="C1286" t="str">
            <v>الثانية</v>
          </cell>
          <cell r="E1286" t="str">
            <v>الثالثة حديث</v>
          </cell>
          <cell r="G1286" t="str">
            <v>الثالثة</v>
          </cell>
          <cell r="I1286" t="str">
            <v>الثالثة</v>
          </cell>
          <cell r="K1286" t="str">
            <v>الثالثة</v>
          </cell>
          <cell r="M1286" t="str">
            <v>الرابعة حديث</v>
          </cell>
          <cell r="O1286" t="str">
            <v>الرابعة</v>
          </cell>
          <cell r="Q1286" t="str">
            <v>الرابعة</v>
          </cell>
          <cell r="S1286" t="str">
            <v>الرابعة</v>
          </cell>
          <cell r="U1286" t="str">
            <v>الرابعة</v>
          </cell>
        </row>
        <row r="1287">
          <cell r="A1287">
            <v>807416</v>
          </cell>
          <cell r="B1287" t="str">
            <v>عدنان ساري الشمري</v>
          </cell>
          <cell r="C1287" t="str">
            <v>الثانية</v>
          </cell>
          <cell r="E1287" t="str">
            <v>الثانية</v>
          </cell>
          <cell r="G1287" t="str">
            <v>الثانية</v>
          </cell>
          <cell r="I1287" t="str">
            <v>الثالثة حديث</v>
          </cell>
          <cell r="K1287" t="str">
            <v>الثالثة</v>
          </cell>
          <cell r="M1287" t="str">
            <v>الثالثة</v>
          </cell>
          <cell r="N1287">
            <v>2524</v>
          </cell>
          <cell r="O1287" t="str">
            <v>الثالثة</v>
          </cell>
          <cell r="P1287">
            <v>16</v>
          </cell>
          <cell r="Q1287" t="str">
            <v>الثالثة</v>
          </cell>
          <cell r="S1287" t="str">
            <v>الثالثة</v>
          </cell>
          <cell r="U1287" t="str">
            <v>الثالثة</v>
          </cell>
        </row>
        <row r="1288">
          <cell r="A1288">
            <v>807418</v>
          </cell>
          <cell r="B1288" t="str">
            <v>عدي القرن</v>
          </cell>
          <cell r="C1288" t="str">
            <v>الثانية</v>
          </cell>
          <cell r="E1288" t="str">
            <v>الثانية</v>
          </cell>
          <cell r="G1288" t="str">
            <v>الثانية</v>
          </cell>
          <cell r="I1288" t="str">
            <v>الثانية</v>
          </cell>
          <cell r="K1288" t="str">
            <v>الثالثة حديث</v>
          </cell>
          <cell r="M1288" t="str">
            <v>الثالثة</v>
          </cell>
          <cell r="O1288" t="str">
            <v>الثالثة</v>
          </cell>
          <cell r="Q1288" t="str">
            <v>الثالثة</v>
          </cell>
          <cell r="S1288" t="str">
            <v>الثالثة</v>
          </cell>
          <cell r="U1288" t="str">
            <v>الثالثة</v>
          </cell>
        </row>
        <row r="1289">
          <cell r="A1289">
            <v>807419</v>
          </cell>
          <cell r="B1289" t="str">
            <v>عدي غرلي</v>
          </cell>
          <cell r="C1289" t="str">
            <v>الأولى</v>
          </cell>
          <cell r="E1289" t="str">
            <v>الأولى</v>
          </cell>
          <cell r="G1289" t="str">
            <v>الأولى</v>
          </cell>
          <cell r="I1289" t="str">
            <v>الأولى</v>
          </cell>
          <cell r="J1289" t="str">
            <v>مبرر</v>
          </cell>
          <cell r="K1289" t="str">
            <v>الأولى</v>
          </cell>
          <cell r="M1289" t="str">
            <v>الأولى</v>
          </cell>
          <cell r="O1289" t="str">
            <v>الأولى</v>
          </cell>
          <cell r="Q1289" t="str">
            <v>الأولى</v>
          </cell>
          <cell r="S1289" t="str">
            <v>الأولى</v>
          </cell>
          <cell r="U1289" t="str">
            <v>الأولى</v>
          </cell>
        </row>
        <row r="1290">
          <cell r="A1290">
            <v>807424</v>
          </cell>
          <cell r="B1290" t="str">
            <v>عزه علي</v>
          </cell>
          <cell r="C1290" t="str">
            <v>الثانية</v>
          </cell>
          <cell r="E1290" t="str">
            <v>الثانية</v>
          </cell>
          <cell r="G1290" t="str">
            <v>الثانية</v>
          </cell>
          <cell r="I1290" t="str">
            <v>الثانية</v>
          </cell>
          <cell r="J1290" t="str">
            <v>مبرر</v>
          </cell>
          <cell r="K1290" t="str">
            <v>الثانية</v>
          </cell>
          <cell r="M1290" t="str">
            <v>الثانية</v>
          </cell>
          <cell r="O1290" t="str">
            <v>الثانية</v>
          </cell>
          <cell r="Q1290" t="str">
            <v>الثانية</v>
          </cell>
          <cell r="S1290" t="str">
            <v>الثانية</v>
          </cell>
          <cell r="U1290" t="str">
            <v>الثانية</v>
          </cell>
        </row>
        <row r="1291">
          <cell r="A1291">
            <v>807431</v>
          </cell>
          <cell r="B1291" t="str">
            <v>علا الحسين</v>
          </cell>
          <cell r="C1291" t="str">
            <v>الأولى</v>
          </cell>
          <cell r="E1291" t="str">
            <v>الأولى</v>
          </cell>
          <cell r="G1291" t="str">
            <v>الأولى</v>
          </cell>
          <cell r="I1291" t="str">
            <v>الأولى</v>
          </cell>
          <cell r="J1291" t="str">
            <v>مبرر</v>
          </cell>
          <cell r="K1291" t="str">
            <v>الأولى</v>
          </cell>
          <cell r="M1291" t="str">
            <v>الأولى</v>
          </cell>
          <cell r="O1291" t="str">
            <v>الأولى</v>
          </cell>
          <cell r="Q1291" t="str">
            <v>الأولى</v>
          </cell>
          <cell r="S1291" t="str">
            <v>الأولى</v>
          </cell>
          <cell r="U1291" t="str">
            <v>الأولى</v>
          </cell>
        </row>
        <row r="1292">
          <cell r="A1292">
            <v>807433</v>
          </cell>
          <cell r="B1292" t="str">
            <v>علا سلوم</v>
          </cell>
          <cell r="C1292" t="str">
            <v>الثانية</v>
          </cell>
          <cell r="E1292" t="str">
            <v>الثانية</v>
          </cell>
          <cell r="G1292" t="str">
            <v>الثانية</v>
          </cell>
          <cell r="I1292" t="str">
            <v>الثانية</v>
          </cell>
          <cell r="K1292" t="str">
            <v>الثالثة حديث</v>
          </cell>
          <cell r="M1292" t="str">
            <v>الثالثة</v>
          </cell>
          <cell r="O1292" t="str">
            <v>الثالثة</v>
          </cell>
          <cell r="Q1292" t="str">
            <v>الرابعة حديث</v>
          </cell>
          <cell r="S1292" t="str">
            <v>الرابعة</v>
          </cell>
          <cell r="U1292" t="str">
            <v>الرابعة</v>
          </cell>
        </row>
        <row r="1293">
          <cell r="A1293">
            <v>807435</v>
          </cell>
          <cell r="B1293" t="str">
            <v>علا طري</v>
          </cell>
          <cell r="C1293" t="str">
            <v>الثانية</v>
          </cell>
          <cell r="E1293" t="str">
            <v>الثانية</v>
          </cell>
          <cell r="G1293" t="str">
            <v>الثالثة حديث</v>
          </cell>
          <cell r="I1293" t="str">
            <v>الثالثة</v>
          </cell>
          <cell r="K1293" t="str">
            <v>الثالثة</v>
          </cell>
          <cell r="M1293" t="str">
            <v>الرابعة حديث</v>
          </cell>
          <cell r="O1293" t="str">
            <v>الرابعة</v>
          </cell>
          <cell r="Q1293" t="str">
            <v>الرابعة</v>
          </cell>
          <cell r="S1293" t="str">
            <v>الرابعة</v>
          </cell>
          <cell r="U1293" t="str">
            <v>الرابعة</v>
          </cell>
        </row>
        <row r="1294">
          <cell r="A1294">
            <v>807436</v>
          </cell>
          <cell r="B1294" t="str">
            <v>علا قادري</v>
          </cell>
          <cell r="C1294" t="str">
            <v>الأولى</v>
          </cell>
          <cell r="E1294" t="str">
            <v>الأولى</v>
          </cell>
          <cell r="F1294">
            <v>1560</v>
          </cell>
          <cell r="G1294" t="str">
            <v>الأولى</v>
          </cell>
          <cell r="I1294" t="str">
            <v>الأولى</v>
          </cell>
          <cell r="J1294" t="str">
            <v>مبرر</v>
          </cell>
          <cell r="K1294" t="str">
            <v>الأولى</v>
          </cell>
          <cell r="M1294" t="str">
            <v>الأولى</v>
          </cell>
          <cell r="O1294" t="str">
            <v>الأولى</v>
          </cell>
          <cell r="Q1294" t="str">
            <v>الأولى</v>
          </cell>
          <cell r="S1294" t="str">
            <v>الأولى</v>
          </cell>
          <cell r="U1294" t="str">
            <v>الأولى</v>
          </cell>
        </row>
        <row r="1295">
          <cell r="A1295">
            <v>807438</v>
          </cell>
          <cell r="B1295" t="str">
            <v>علاء ابو شبلي</v>
          </cell>
          <cell r="C1295" t="str">
            <v>الثانية</v>
          </cell>
          <cell r="E1295" t="str">
            <v>الثالثة حديث</v>
          </cell>
          <cell r="G1295" t="str">
            <v>الثالثة</v>
          </cell>
          <cell r="I1295" t="str">
            <v>الثالثة</v>
          </cell>
          <cell r="J1295" t="str">
            <v>مبرر</v>
          </cell>
          <cell r="K1295" t="str">
            <v>الثالثة</v>
          </cell>
          <cell r="M1295" t="str">
            <v>الثالثة</v>
          </cell>
          <cell r="O1295" t="str">
            <v>الثالثة</v>
          </cell>
          <cell r="Q1295" t="str">
            <v>الثالثة</v>
          </cell>
          <cell r="S1295" t="str">
            <v>الثالثة</v>
          </cell>
          <cell r="U1295" t="str">
            <v>الثالثة</v>
          </cell>
        </row>
        <row r="1296">
          <cell r="A1296">
            <v>807439</v>
          </cell>
          <cell r="B1296" t="str">
            <v>علاء الاسدي</v>
          </cell>
          <cell r="C1296" t="str">
            <v>الثانية</v>
          </cell>
          <cell r="E1296" t="str">
            <v>الثالثة حديث</v>
          </cell>
          <cell r="G1296" t="str">
            <v>الثالثة</v>
          </cell>
          <cell r="I1296" t="str">
            <v>الثالثة</v>
          </cell>
          <cell r="K1296" t="str">
            <v>الثالثة</v>
          </cell>
          <cell r="M1296" t="str">
            <v>الثالثة</v>
          </cell>
          <cell r="O1296" t="str">
            <v>الثالثة</v>
          </cell>
          <cell r="Q1296" t="str">
            <v>الثالثة</v>
          </cell>
          <cell r="S1296" t="str">
            <v>الثالثة</v>
          </cell>
          <cell r="U1296" t="str">
            <v>الثالثة</v>
          </cell>
        </row>
        <row r="1297">
          <cell r="A1297">
            <v>807440</v>
          </cell>
          <cell r="B1297" t="str">
            <v>علاء الحرفي</v>
          </cell>
          <cell r="C1297" t="str">
            <v>الثالثة حديث</v>
          </cell>
          <cell r="E1297" t="str">
            <v>الثالثة</v>
          </cell>
          <cell r="G1297" t="str">
            <v>الثالثة</v>
          </cell>
          <cell r="I1297" t="str">
            <v>الرابعة حديث</v>
          </cell>
          <cell r="K1297" t="str">
            <v>الرابعة</v>
          </cell>
          <cell r="M1297" t="str">
            <v>الرابعة</v>
          </cell>
          <cell r="O1297" t="str">
            <v>الرابعة</v>
          </cell>
          <cell r="P1297">
            <v>238</v>
          </cell>
          <cell r="Q1297" t="str">
            <v>الرابعة</v>
          </cell>
          <cell r="R1297">
            <v>4002</v>
          </cell>
          <cell r="S1297" t="str">
            <v>الرابعة</v>
          </cell>
          <cell r="U1297" t="str">
            <v>الرابعة</v>
          </cell>
        </row>
        <row r="1298">
          <cell r="A1298">
            <v>807441</v>
          </cell>
          <cell r="B1298" t="str">
            <v>علاء الدين وزه</v>
          </cell>
          <cell r="C1298" t="str">
            <v>الأولى</v>
          </cell>
          <cell r="E1298" t="str">
            <v>الثانية حديث</v>
          </cell>
          <cell r="G1298" t="str">
            <v>الثانية</v>
          </cell>
          <cell r="I1298" t="str">
            <v>الثانية</v>
          </cell>
          <cell r="K1298" t="str">
            <v>الثانية</v>
          </cell>
          <cell r="M1298" t="str">
            <v>الثالثة حديث</v>
          </cell>
          <cell r="O1298" t="str">
            <v>الثالثة</v>
          </cell>
          <cell r="Q1298" t="str">
            <v>الثالثة</v>
          </cell>
          <cell r="S1298" t="str">
            <v>الثالثة</v>
          </cell>
          <cell r="T1298">
            <v>322</v>
          </cell>
          <cell r="U1298" t="str">
            <v>الثالثة</v>
          </cell>
        </row>
        <row r="1299">
          <cell r="A1299">
            <v>807445</v>
          </cell>
          <cell r="B1299" t="str">
            <v>علاء سعد</v>
          </cell>
          <cell r="C1299" t="str">
            <v>الثانية حديث</v>
          </cell>
          <cell r="E1299" t="str">
            <v>الثانية</v>
          </cell>
          <cell r="G1299" t="str">
            <v>الثانية</v>
          </cell>
          <cell r="I1299" t="str">
            <v>الثانية</v>
          </cell>
          <cell r="K1299" t="str">
            <v>الثالثة حديث</v>
          </cell>
          <cell r="M1299" t="str">
            <v>الثالثة</v>
          </cell>
          <cell r="O1299" t="str">
            <v>الثالثة</v>
          </cell>
          <cell r="Q1299" t="str">
            <v>الثالثة</v>
          </cell>
          <cell r="R1299">
            <v>4090</v>
          </cell>
          <cell r="S1299" t="str">
            <v>الثالثة</v>
          </cell>
          <cell r="U1299" t="str">
            <v>الثالثة</v>
          </cell>
        </row>
        <row r="1300">
          <cell r="A1300">
            <v>807447</v>
          </cell>
          <cell r="B1300" t="str">
            <v>علاء قبلاوي</v>
          </cell>
          <cell r="C1300" t="str">
            <v>الثانية</v>
          </cell>
          <cell r="E1300" t="str">
            <v>الثانية</v>
          </cell>
          <cell r="G1300" t="str">
            <v>الثانية</v>
          </cell>
          <cell r="I1300" t="str">
            <v>الثانية</v>
          </cell>
          <cell r="K1300" t="str">
            <v>الثالثة حديث</v>
          </cell>
          <cell r="M1300" t="str">
            <v>الثالثة</v>
          </cell>
          <cell r="O1300" t="str">
            <v>الثالثة</v>
          </cell>
          <cell r="Q1300" t="str">
            <v>الثالثة</v>
          </cell>
          <cell r="S1300" t="str">
            <v>الثالثة</v>
          </cell>
          <cell r="T1300">
            <v>100</v>
          </cell>
          <cell r="U1300" t="str">
            <v>الثالثة</v>
          </cell>
        </row>
        <row r="1301">
          <cell r="A1301">
            <v>807450</v>
          </cell>
          <cell r="B1301" t="str">
            <v>علي ابوتركي</v>
          </cell>
          <cell r="C1301" t="str">
            <v>الأولى</v>
          </cell>
          <cell r="E1301" t="str">
            <v>الأولى</v>
          </cell>
          <cell r="G1301" t="str">
            <v>الثانية حديث</v>
          </cell>
          <cell r="I1301" t="str">
            <v>الثانية</v>
          </cell>
          <cell r="K1301" t="str">
            <v>الثانية</v>
          </cell>
          <cell r="M1301" t="str">
            <v>الثانية</v>
          </cell>
          <cell r="O1301" t="str">
            <v>الثالثة حديث</v>
          </cell>
          <cell r="Q1301" t="str">
            <v>الثالثة</v>
          </cell>
          <cell r="S1301" t="str">
            <v>الثالثة</v>
          </cell>
          <cell r="U1301" t="str">
            <v>الثالثة</v>
          </cell>
        </row>
        <row r="1302">
          <cell r="A1302">
            <v>807453</v>
          </cell>
          <cell r="B1302" t="str">
            <v>علي الجردي</v>
          </cell>
          <cell r="C1302" t="str">
            <v>الثانية</v>
          </cell>
          <cell r="E1302" t="str">
            <v>الثانية</v>
          </cell>
          <cell r="G1302" t="str">
            <v>الثانية</v>
          </cell>
          <cell r="I1302" t="str">
            <v>الثانية</v>
          </cell>
          <cell r="J1302" t="str">
            <v>مبرر</v>
          </cell>
          <cell r="K1302" t="str">
            <v>الثانية</v>
          </cell>
          <cell r="M1302" t="str">
            <v>الثانية</v>
          </cell>
          <cell r="O1302" t="str">
            <v>الثانية</v>
          </cell>
          <cell r="Q1302" t="str">
            <v>الثانية</v>
          </cell>
          <cell r="S1302" t="str">
            <v>الثانية</v>
          </cell>
          <cell r="U1302" t="str">
            <v>الثانية</v>
          </cell>
        </row>
        <row r="1303">
          <cell r="A1303">
            <v>807457</v>
          </cell>
          <cell r="B1303" t="str">
            <v>علي العلي</v>
          </cell>
          <cell r="C1303" t="str">
            <v>الأولى</v>
          </cell>
          <cell r="E1303" t="str">
            <v>الأولى</v>
          </cell>
          <cell r="G1303" t="str">
            <v>الأولى</v>
          </cell>
          <cell r="I1303" t="str">
            <v>الأولى</v>
          </cell>
          <cell r="J1303" t="str">
            <v>مبرر</v>
          </cell>
          <cell r="K1303" t="str">
            <v>الأولى</v>
          </cell>
          <cell r="M1303" t="str">
            <v>الأولى</v>
          </cell>
          <cell r="O1303" t="str">
            <v>الأولى</v>
          </cell>
          <cell r="Q1303" t="str">
            <v>الأولى</v>
          </cell>
          <cell r="S1303" t="str">
            <v>الأولى</v>
          </cell>
          <cell r="U1303" t="str">
            <v>الأولى</v>
          </cell>
        </row>
        <row r="1304">
          <cell r="A1304">
            <v>807461</v>
          </cell>
          <cell r="B1304" t="str">
            <v>علي ديب</v>
          </cell>
          <cell r="C1304" t="str">
            <v>الأولى</v>
          </cell>
          <cell r="E1304" t="str">
            <v>الأولى</v>
          </cell>
          <cell r="G1304" t="str">
            <v>الأولى</v>
          </cell>
          <cell r="I1304" t="str">
            <v>الأولى</v>
          </cell>
          <cell r="J1304" t="str">
            <v>مبرر</v>
          </cell>
          <cell r="K1304" t="str">
            <v>الأولى</v>
          </cell>
          <cell r="M1304" t="str">
            <v>الأولى</v>
          </cell>
          <cell r="O1304" t="str">
            <v>الأولى</v>
          </cell>
          <cell r="Q1304" t="str">
            <v>الأولى</v>
          </cell>
          <cell r="S1304" t="str">
            <v>الأولى</v>
          </cell>
          <cell r="U1304" t="str">
            <v>الأولى</v>
          </cell>
        </row>
        <row r="1305">
          <cell r="A1305">
            <v>807463</v>
          </cell>
          <cell r="B1305" t="str">
            <v xml:space="preserve">علي زيدان </v>
          </cell>
          <cell r="C1305" t="str">
            <v>الأولى</v>
          </cell>
          <cell r="E1305" t="str">
            <v>الأولى</v>
          </cell>
          <cell r="G1305" t="str">
            <v>الأولى</v>
          </cell>
          <cell r="I1305" t="str">
            <v>الأولى</v>
          </cell>
          <cell r="J1305" t="str">
            <v>مبرر</v>
          </cell>
          <cell r="K1305" t="str">
            <v>الأولى</v>
          </cell>
          <cell r="M1305" t="str">
            <v>الأولى</v>
          </cell>
          <cell r="O1305" t="str">
            <v>الأولى</v>
          </cell>
          <cell r="Q1305" t="str">
            <v>الأولى</v>
          </cell>
          <cell r="S1305" t="str">
            <v>الأولى</v>
          </cell>
          <cell r="U1305" t="str">
            <v>الأولى</v>
          </cell>
        </row>
        <row r="1306">
          <cell r="A1306">
            <v>807469</v>
          </cell>
          <cell r="B1306" t="str">
            <v>علي عبدو</v>
          </cell>
          <cell r="C1306" t="str">
            <v>الأولى</v>
          </cell>
          <cell r="E1306" t="str">
            <v>الأولى</v>
          </cell>
          <cell r="G1306" t="str">
            <v>الأولى</v>
          </cell>
          <cell r="I1306" t="str">
            <v>الأولى</v>
          </cell>
          <cell r="J1306" t="str">
            <v>مبرر</v>
          </cell>
          <cell r="K1306" t="str">
            <v>الأولى</v>
          </cell>
          <cell r="M1306" t="str">
            <v>الأولى</v>
          </cell>
          <cell r="O1306" t="str">
            <v>الأولى</v>
          </cell>
          <cell r="Q1306" t="str">
            <v>الأولى</v>
          </cell>
          <cell r="S1306" t="str">
            <v>الأولى</v>
          </cell>
          <cell r="U1306" t="str">
            <v>الأولى</v>
          </cell>
        </row>
        <row r="1307">
          <cell r="A1307">
            <v>807470</v>
          </cell>
          <cell r="B1307" t="str">
            <v>علي علوش</v>
          </cell>
          <cell r="C1307" t="str">
            <v>الأولى</v>
          </cell>
          <cell r="E1307" t="str">
            <v>الأولى</v>
          </cell>
          <cell r="G1307" t="str">
            <v>الأولى</v>
          </cell>
          <cell r="I1307" t="str">
            <v>الأولى</v>
          </cell>
          <cell r="K1307" t="str">
            <v>الأولى</v>
          </cell>
          <cell r="M1307" t="str">
            <v>الأولى</v>
          </cell>
          <cell r="O1307" t="str">
            <v>الأولى</v>
          </cell>
          <cell r="Q1307" t="str">
            <v>الأولى</v>
          </cell>
          <cell r="S1307" t="str">
            <v>الأولى</v>
          </cell>
          <cell r="U1307" t="str">
            <v>الأولى</v>
          </cell>
        </row>
        <row r="1308">
          <cell r="A1308">
            <v>807471</v>
          </cell>
          <cell r="B1308" t="str">
            <v>علي فاكه</v>
          </cell>
          <cell r="C1308" t="str">
            <v>الأولى</v>
          </cell>
          <cell r="E1308" t="str">
            <v>الأولى</v>
          </cell>
          <cell r="G1308" t="str">
            <v>الأولى</v>
          </cell>
          <cell r="I1308" t="str">
            <v>الأولى</v>
          </cell>
          <cell r="J1308" t="str">
            <v>مبرر</v>
          </cell>
          <cell r="K1308" t="str">
            <v>الأولى</v>
          </cell>
          <cell r="M1308" t="str">
            <v>الأولى</v>
          </cell>
          <cell r="O1308" t="str">
            <v>الأولى</v>
          </cell>
          <cell r="Q1308" t="str">
            <v>الأولى</v>
          </cell>
          <cell r="S1308" t="str">
            <v>الأولى</v>
          </cell>
          <cell r="U1308" t="str">
            <v>الأولى</v>
          </cell>
        </row>
        <row r="1309">
          <cell r="A1309">
            <v>807474</v>
          </cell>
          <cell r="B1309" t="str">
            <v>علي هاشم</v>
          </cell>
          <cell r="C1309" t="str">
            <v>الأولى</v>
          </cell>
          <cell r="E1309" t="str">
            <v>الأولى</v>
          </cell>
          <cell r="G1309" t="str">
            <v>الأولى</v>
          </cell>
          <cell r="I1309" t="str">
            <v>الأولى</v>
          </cell>
          <cell r="J1309" t="str">
            <v>مبرر</v>
          </cell>
          <cell r="K1309" t="str">
            <v>الأولى</v>
          </cell>
          <cell r="M1309" t="str">
            <v>الأولى</v>
          </cell>
          <cell r="O1309" t="str">
            <v>الأولى</v>
          </cell>
          <cell r="Q1309" t="str">
            <v>الأولى</v>
          </cell>
          <cell r="S1309" t="str">
            <v>الأولى</v>
          </cell>
          <cell r="U1309" t="str">
            <v>الأولى</v>
          </cell>
        </row>
        <row r="1310">
          <cell r="A1310">
            <v>807477</v>
          </cell>
          <cell r="B1310" t="str">
            <v>عماد الدين عقيل</v>
          </cell>
          <cell r="C1310" t="str">
            <v>الأولى</v>
          </cell>
          <cell r="E1310" t="str">
            <v>الأولى</v>
          </cell>
          <cell r="G1310" t="str">
            <v>الثانية حديث</v>
          </cell>
          <cell r="I1310" t="str">
            <v>الثانية</v>
          </cell>
          <cell r="K1310" t="str">
            <v>الثانية</v>
          </cell>
          <cell r="M1310" t="str">
            <v>الثانية</v>
          </cell>
          <cell r="O1310" t="str">
            <v>الثانية</v>
          </cell>
          <cell r="Q1310" t="str">
            <v>الثانية</v>
          </cell>
          <cell r="S1310" t="str">
            <v>الثانية</v>
          </cell>
          <cell r="U1310" t="str">
            <v>الثانية</v>
          </cell>
        </row>
        <row r="1311">
          <cell r="A1311">
            <v>807479</v>
          </cell>
          <cell r="B1311" t="str">
            <v>عماد الدين الاغبر</v>
          </cell>
          <cell r="C1311" t="str">
            <v>الثانية حديث</v>
          </cell>
          <cell r="E1311" t="str">
            <v>الثانية</v>
          </cell>
          <cell r="G1311" t="str">
            <v>الثانية</v>
          </cell>
          <cell r="I1311" t="str">
            <v>الثانية</v>
          </cell>
          <cell r="K1311" t="str">
            <v>الثالثة حديث</v>
          </cell>
          <cell r="M1311" t="str">
            <v>الثالثة</v>
          </cell>
          <cell r="O1311" t="str">
            <v>الثالثة</v>
          </cell>
          <cell r="P1311">
            <v>409</v>
          </cell>
          <cell r="Q1311" t="str">
            <v>الثالثة</v>
          </cell>
          <cell r="S1311" t="str">
            <v>الثالثة</v>
          </cell>
          <cell r="U1311" t="str">
            <v>الثالثة</v>
          </cell>
        </row>
        <row r="1312">
          <cell r="A1312">
            <v>807486</v>
          </cell>
          <cell r="B1312" t="str">
            <v>عمار السبيعي</v>
          </cell>
          <cell r="C1312" t="str">
            <v>الثالثة حديث</v>
          </cell>
          <cell r="E1312" t="str">
            <v>الثالثة</v>
          </cell>
          <cell r="G1312" t="str">
            <v>الثالثة</v>
          </cell>
          <cell r="I1312" t="str">
            <v>الثالثة</v>
          </cell>
          <cell r="K1312" t="str">
            <v>الثالثة</v>
          </cell>
          <cell r="M1312" t="str">
            <v>الثالثة</v>
          </cell>
          <cell r="O1312" t="str">
            <v>الرابعة حديث</v>
          </cell>
          <cell r="Q1312" t="str">
            <v>الرابعة</v>
          </cell>
          <cell r="S1312" t="str">
            <v>الرابعة</v>
          </cell>
          <cell r="U1312" t="str">
            <v>الرابعة</v>
          </cell>
        </row>
        <row r="1313">
          <cell r="A1313">
            <v>807490</v>
          </cell>
          <cell r="B1313" t="str">
            <v>عمار بوكلي حسن</v>
          </cell>
          <cell r="C1313" t="str">
            <v>الثانية</v>
          </cell>
          <cell r="E1313" t="str">
            <v>الثانية</v>
          </cell>
          <cell r="G1313" t="str">
            <v>الثانية</v>
          </cell>
          <cell r="I1313" t="str">
            <v>الثانية</v>
          </cell>
          <cell r="K1313" t="str">
            <v>الثالثة حديث</v>
          </cell>
          <cell r="M1313" t="str">
            <v>الثالثة</v>
          </cell>
          <cell r="O1313" t="str">
            <v>الثالثة</v>
          </cell>
          <cell r="Q1313" t="str">
            <v>الثالثة</v>
          </cell>
          <cell r="S1313" t="str">
            <v>الثالثة</v>
          </cell>
          <cell r="U1313" t="str">
            <v>الثالثة</v>
          </cell>
        </row>
        <row r="1314">
          <cell r="A1314">
            <v>807493</v>
          </cell>
          <cell r="B1314" t="str">
            <v>عمار سلطان</v>
          </cell>
          <cell r="C1314" t="str">
            <v>الأولى</v>
          </cell>
          <cell r="E1314" t="str">
            <v>الثانية حديث</v>
          </cell>
          <cell r="G1314" t="str">
            <v>الثانية</v>
          </cell>
          <cell r="I1314" t="str">
            <v>الثانية</v>
          </cell>
          <cell r="K1314" t="str">
            <v>الثانية</v>
          </cell>
          <cell r="M1314" t="str">
            <v>الثانية</v>
          </cell>
          <cell r="O1314" t="str">
            <v>الثالثة حديث</v>
          </cell>
          <cell r="Q1314" t="str">
            <v>الثالثة</v>
          </cell>
          <cell r="S1314" t="str">
            <v>الثالثة</v>
          </cell>
          <cell r="U1314" t="str">
            <v>الثالثة</v>
          </cell>
        </row>
        <row r="1315">
          <cell r="A1315">
            <v>807495</v>
          </cell>
          <cell r="B1315" t="str">
            <v>عمار فره</v>
          </cell>
          <cell r="C1315" t="str">
            <v>الثانية</v>
          </cell>
          <cell r="E1315" t="str">
            <v>الثالثة حديث</v>
          </cell>
          <cell r="G1315" t="str">
            <v>الثالثة</v>
          </cell>
          <cell r="I1315" t="str">
            <v>الرابعة حديث</v>
          </cell>
          <cell r="K1315" t="str">
            <v>الرابعة</v>
          </cell>
          <cell r="L1315" t="str">
            <v>حرمان دورتين امتحانيتين اعباراً من ف1 20/21</v>
          </cell>
          <cell r="M1315" t="str">
            <v>الرابعة</v>
          </cell>
          <cell r="O1315" t="str">
            <v>الرابعة</v>
          </cell>
          <cell r="Q1315" t="str">
            <v>الرابعة</v>
          </cell>
          <cell r="R1315">
            <v>4076</v>
          </cell>
          <cell r="S1315" t="str">
            <v>الرابعة</v>
          </cell>
          <cell r="T1315">
            <v>599</v>
          </cell>
          <cell r="U1315" t="str">
            <v>الرابعة</v>
          </cell>
        </row>
        <row r="1316">
          <cell r="A1316">
            <v>807498</v>
          </cell>
          <cell r="B1316" t="str">
            <v>عمر حرابه</v>
          </cell>
          <cell r="C1316" t="str">
            <v>الثانية</v>
          </cell>
          <cell r="E1316" t="str">
            <v>الثانية</v>
          </cell>
          <cell r="G1316" t="str">
            <v>الثانية</v>
          </cell>
          <cell r="I1316" t="str">
            <v>الثانية</v>
          </cell>
          <cell r="J1316" t="str">
            <v>مبرر</v>
          </cell>
          <cell r="K1316" t="str">
            <v>الثانية</v>
          </cell>
          <cell r="M1316" t="str">
            <v>الثانية</v>
          </cell>
          <cell r="O1316" t="str">
            <v>الثانية</v>
          </cell>
          <cell r="Q1316" t="str">
            <v>الثانية</v>
          </cell>
          <cell r="S1316" t="str">
            <v>الثانية</v>
          </cell>
          <cell r="U1316" t="str">
            <v>الثانية</v>
          </cell>
        </row>
        <row r="1317">
          <cell r="A1317">
            <v>807500</v>
          </cell>
          <cell r="B1317" t="str">
            <v>عمر حيدر</v>
          </cell>
          <cell r="C1317" t="str">
            <v>الأولى</v>
          </cell>
          <cell r="D1317">
            <v>4868</v>
          </cell>
          <cell r="E1317" t="str">
            <v>الأولى</v>
          </cell>
          <cell r="G1317" t="str">
            <v>الأولى</v>
          </cell>
          <cell r="I1317" t="str">
            <v>الأولى</v>
          </cell>
          <cell r="J1317" t="str">
            <v>مبرر</v>
          </cell>
          <cell r="K1317" t="str">
            <v>الأولى</v>
          </cell>
          <cell r="M1317" t="str">
            <v>الأولى</v>
          </cell>
          <cell r="O1317" t="str">
            <v>الأولى</v>
          </cell>
          <cell r="Q1317" t="str">
            <v>الأولى</v>
          </cell>
          <cell r="S1317" t="str">
            <v>الأولى</v>
          </cell>
          <cell r="U1317" t="str">
            <v>الأولى</v>
          </cell>
        </row>
        <row r="1318">
          <cell r="A1318">
            <v>807501</v>
          </cell>
          <cell r="B1318" t="str">
            <v>عمر خلوف</v>
          </cell>
          <cell r="C1318" t="str">
            <v>الأولى</v>
          </cell>
          <cell r="E1318" t="str">
            <v>الأولى</v>
          </cell>
          <cell r="G1318" t="str">
            <v>الثانية حديث</v>
          </cell>
          <cell r="I1318" t="str">
            <v>الثانية</v>
          </cell>
          <cell r="K1318" t="str">
            <v>الثالثة حديث</v>
          </cell>
          <cell r="M1318" t="str">
            <v>الثالثة</v>
          </cell>
          <cell r="O1318" t="str">
            <v>الثالثة</v>
          </cell>
          <cell r="Q1318" t="str">
            <v>الثالثة</v>
          </cell>
          <cell r="S1318" t="str">
            <v>الثالثة</v>
          </cell>
          <cell r="U1318" t="str">
            <v>الثالثة</v>
          </cell>
        </row>
        <row r="1319">
          <cell r="A1319">
            <v>807503</v>
          </cell>
          <cell r="B1319" t="str">
            <v>عمر شاهين</v>
          </cell>
          <cell r="C1319" t="str">
            <v>الأولى</v>
          </cell>
          <cell r="E1319" t="str">
            <v>الأولى</v>
          </cell>
          <cell r="G1319" t="str">
            <v>الثانية حديث</v>
          </cell>
          <cell r="I1319" t="str">
            <v>الثانية</v>
          </cell>
          <cell r="K1319" t="str">
            <v>الثانية</v>
          </cell>
          <cell r="M1319" t="str">
            <v>الثالثة حديث</v>
          </cell>
          <cell r="O1319" t="str">
            <v>الثالثة</v>
          </cell>
          <cell r="P1319">
            <v>402</v>
          </cell>
          <cell r="Q1319" t="str">
            <v>الثالثة</v>
          </cell>
          <cell r="S1319" t="str">
            <v>الثالثة</v>
          </cell>
          <cell r="U1319" t="str">
            <v>الثالثة</v>
          </cell>
        </row>
        <row r="1320">
          <cell r="A1320">
            <v>807504</v>
          </cell>
          <cell r="B1320" t="str">
            <v>عمر صباغ</v>
          </cell>
          <cell r="C1320" t="str">
            <v>الثانية</v>
          </cell>
          <cell r="E1320" t="str">
            <v>الثانية</v>
          </cell>
          <cell r="G1320" t="str">
            <v>الثانية</v>
          </cell>
          <cell r="I1320" t="str">
            <v>الثالثة حديث</v>
          </cell>
          <cell r="K1320" t="str">
            <v>الثالثة</v>
          </cell>
          <cell r="M1320" t="str">
            <v>الثالثة</v>
          </cell>
          <cell r="O1320" t="str">
            <v>الثالثة</v>
          </cell>
          <cell r="Q1320" t="str">
            <v>الرابعة حديث</v>
          </cell>
          <cell r="S1320" t="str">
            <v>الرابعة</v>
          </cell>
          <cell r="U1320" t="str">
            <v>الرابعة</v>
          </cell>
        </row>
        <row r="1321">
          <cell r="A1321">
            <v>807507</v>
          </cell>
          <cell r="B1321" t="str">
            <v>عمران الذنون</v>
          </cell>
          <cell r="C1321" t="str">
            <v>الأولى</v>
          </cell>
          <cell r="E1321" t="str">
            <v>الأولى</v>
          </cell>
          <cell r="G1321" t="str">
            <v>الأولى</v>
          </cell>
          <cell r="I1321" t="str">
            <v>الأولى</v>
          </cell>
          <cell r="J1321" t="str">
            <v>مبرر</v>
          </cell>
          <cell r="K1321" t="str">
            <v>الأولى</v>
          </cell>
          <cell r="M1321" t="str">
            <v>الأولى</v>
          </cell>
          <cell r="O1321" t="str">
            <v>الأولى</v>
          </cell>
          <cell r="Q1321" t="str">
            <v>الأولى</v>
          </cell>
          <cell r="S1321" t="str">
            <v>الأولى</v>
          </cell>
          <cell r="U1321" t="str">
            <v>الأولى</v>
          </cell>
        </row>
        <row r="1322">
          <cell r="A1322">
            <v>807510</v>
          </cell>
          <cell r="B1322" t="str">
            <v xml:space="preserve">عمران وانلي </v>
          </cell>
          <cell r="C1322" t="str">
            <v>الثانية</v>
          </cell>
          <cell r="E1322" t="str">
            <v>الثانية</v>
          </cell>
          <cell r="G1322" t="str">
            <v>الثالثة حديث</v>
          </cell>
          <cell r="I1322" t="str">
            <v>الثالثة</v>
          </cell>
          <cell r="K1322" t="str">
            <v>الثالثة</v>
          </cell>
          <cell r="M1322" t="str">
            <v>الثالثة</v>
          </cell>
          <cell r="O1322" t="str">
            <v>الثالثة</v>
          </cell>
          <cell r="Q1322" t="str">
            <v>الرابعة حديث</v>
          </cell>
          <cell r="S1322" t="str">
            <v>الرابعة</v>
          </cell>
          <cell r="U1322" t="str">
            <v>الرابعة</v>
          </cell>
        </row>
        <row r="1323">
          <cell r="A1323">
            <v>807514</v>
          </cell>
          <cell r="B1323" t="str">
            <v>عمير بوز العسل</v>
          </cell>
          <cell r="C1323" t="str">
            <v>الأولى</v>
          </cell>
          <cell r="E1323" t="str">
            <v>الأولى</v>
          </cell>
          <cell r="G1323" t="str">
            <v>الأولى</v>
          </cell>
          <cell r="I1323" t="str">
            <v>الأولى</v>
          </cell>
          <cell r="K1323" t="str">
            <v>الأولى</v>
          </cell>
          <cell r="M1323" t="str">
            <v>الأولى</v>
          </cell>
          <cell r="O1323" t="str">
            <v>الأولى</v>
          </cell>
          <cell r="Q1323" t="str">
            <v>الأولى</v>
          </cell>
          <cell r="S1323" t="str">
            <v>الأولى</v>
          </cell>
          <cell r="U1323" t="str">
            <v>الأولى</v>
          </cell>
        </row>
        <row r="1324">
          <cell r="A1324">
            <v>807515</v>
          </cell>
          <cell r="B1324" t="str">
            <v>عهد البطرس</v>
          </cell>
          <cell r="C1324" t="str">
            <v>الأولى</v>
          </cell>
          <cell r="E1324" t="str">
            <v>الأولى</v>
          </cell>
          <cell r="G1324" t="str">
            <v>الأولى</v>
          </cell>
          <cell r="I1324" t="str">
            <v>الأولى</v>
          </cell>
          <cell r="J1324" t="str">
            <v>مبرر</v>
          </cell>
          <cell r="K1324" t="str">
            <v>الأولى</v>
          </cell>
          <cell r="M1324" t="str">
            <v>الأولى</v>
          </cell>
          <cell r="O1324" t="str">
            <v>الأولى</v>
          </cell>
          <cell r="Q1324" t="str">
            <v>الأولى</v>
          </cell>
          <cell r="S1324" t="str">
            <v>الأولى</v>
          </cell>
          <cell r="U1324" t="str">
            <v>الأولى</v>
          </cell>
        </row>
        <row r="1325">
          <cell r="A1325">
            <v>807523</v>
          </cell>
          <cell r="B1325" t="str">
            <v>غدير أحمد</v>
          </cell>
          <cell r="C1325" t="str">
            <v>الأولى</v>
          </cell>
          <cell r="E1325" t="str">
            <v>الأولى</v>
          </cell>
          <cell r="G1325" t="str">
            <v>الأولى</v>
          </cell>
          <cell r="I1325" t="str">
            <v>الأولى</v>
          </cell>
          <cell r="J1325" t="str">
            <v>مبرر</v>
          </cell>
          <cell r="K1325" t="str">
            <v>الأولى</v>
          </cell>
          <cell r="M1325" t="str">
            <v>الأولى</v>
          </cell>
          <cell r="O1325" t="str">
            <v>الأولى</v>
          </cell>
          <cell r="Q1325" t="str">
            <v>الأولى</v>
          </cell>
          <cell r="S1325" t="str">
            <v>الأولى</v>
          </cell>
          <cell r="U1325" t="str">
            <v>الأولى</v>
          </cell>
        </row>
        <row r="1326">
          <cell r="A1326">
            <v>807524</v>
          </cell>
          <cell r="B1326" t="str">
            <v>غدير اسود</v>
          </cell>
          <cell r="C1326" t="str">
            <v>الثانية</v>
          </cell>
          <cell r="E1326" t="str">
            <v>الثانية</v>
          </cell>
          <cell r="G1326" t="str">
            <v>الثانية</v>
          </cell>
          <cell r="I1326" t="str">
            <v>الثالثة حديث</v>
          </cell>
          <cell r="K1326" t="str">
            <v>الثالثة</v>
          </cell>
          <cell r="M1326" t="str">
            <v>الثالثة</v>
          </cell>
          <cell r="O1326" t="str">
            <v>الرابعة حديث</v>
          </cell>
          <cell r="Q1326" t="str">
            <v>الرابعة</v>
          </cell>
          <cell r="S1326" t="str">
            <v>الرابعة</v>
          </cell>
          <cell r="U1326" t="str">
            <v>الرابعة</v>
          </cell>
        </row>
        <row r="1327">
          <cell r="A1327">
            <v>807529</v>
          </cell>
          <cell r="B1327" t="str">
            <v>غزل جبيل</v>
          </cell>
          <cell r="C1327" t="str">
            <v>الأولى</v>
          </cell>
          <cell r="E1327" t="str">
            <v>الأولى</v>
          </cell>
          <cell r="G1327" t="str">
            <v>الأولى</v>
          </cell>
          <cell r="I1327" t="str">
            <v>الأولى</v>
          </cell>
          <cell r="J1327" t="str">
            <v>مبرر</v>
          </cell>
          <cell r="K1327" t="str">
            <v>الأولى</v>
          </cell>
          <cell r="M1327" t="str">
            <v>الأولى</v>
          </cell>
          <cell r="O1327" t="str">
            <v>الأولى</v>
          </cell>
          <cell r="Q1327" t="str">
            <v>الأولى</v>
          </cell>
          <cell r="S1327" t="str">
            <v>الأولى</v>
          </cell>
          <cell r="U1327" t="str">
            <v>الأولى</v>
          </cell>
        </row>
        <row r="1328">
          <cell r="A1328">
            <v>807533</v>
          </cell>
          <cell r="B1328" t="str">
            <v>غفران السلوم</v>
          </cell>
          <cell r="C1328" t="str">
            <v>الثانية حديث</v>
          </cell>
          <cell r="E1328" t="str">
            <v>الثالثة حديث</v>
          </cell>
          <cell r="G1328" t="str">
            <v>الثالثة</v>
          </cell>
          <cell r="I1328" t="str">
            <v>الثالثة</v>
          </cell>
          <cell r="K1328" t="str">
            <v>الثالثة</v>
          </cell>
          <cell r="M1328" t="str">
            <v>الرابعة حديث</v>
          </cell>
          <cell r="O1328" t="str">
            <v>الرابعة</v>
          </cell>
          <cell r="Q1328" t="str">
            <v>الرابعة</v>
          </cell>
          <cell r="S1328" t="str">
            <v>الرابعة</v>
          </cell>
          <cell r="U1328" t="str">
            <v>الرابعة</v>
          </cell>
        </row>
        <row r="1329">
          <cell r="A1329">
            <v>807537</v>
          </cell>
          <cell r="B1329" t="str">
            <v>غيث اسبل</v>
          </cell>
          <cell r="C1329" t="str">
            <v>الثانية</v>
          </cell>
          <cell r="E1329" t="str">
            <v>الثانية</v>
          </cell>
          <cell r="G1329" t="str">
            <v>الثانية</v>
          </cell>
          <cell r="I1329" t="str">
            <v>الثانية</v>
          </cell>
          <cell r="J1329" t="str">
            <v>مبرر</v>
          </cell>
          <cell r="K1329" t="str">
            <v>الثانية</v>
          </cell>
          <cell r="M1329" t="str">
            <v>الثانية</v>
          </cell>
          <cell r="O1329" t="str">
            <v>الثانية</v>
          </cell>
          <cell r="Q1329" t="str">
            <v>الثانية</v>
          </cell>
          <cell r="S1329" t="str">
            <v>الثانية</v>
          </cell>
          <cell r="U1329" t="str">
            <v>الثانية</v>
          </cell>
        </row>
        <row r="1330">
          <cell r="A1330">
            <v>807540</v>
          </cell>
          <cell r="B1330" t="str">
            <v>غيداء ارشيد</v>
          </cell>
          <cell r="C1330" t="str">
            <v>الأولى</v>
          </cell>
          <cell r="E1330" t="str">
            <v>الأولى</v>
          </cell>
          <cell r="I1330" t="str">
            <v>الأولى</v>
          </cell>
          <cell r="K1330" t="str">
            <v>الأولى</v>
          </cell>
          <cell r="M1330" t="str">
            <v>الثانية حديث</v>
          </cell>
          <cell r="O1330" t="str">
            <v>الثانية</v>
          </cell>
          <cell r="Q1330" t="str">
            <v>الثانية</v>
          </cell>
          <cell r="S1330" t="str">
            <v>الثانية</v>
          </cell>
          <cell r="T1330">
            <v>8</v>
          </cell>
          <cell r="U1330" t="str">
            <v>الثانية</v>
          </cell>
        </row>
        <row r="1331">
          <cell r="A1331">
            <v>807544</v>
          </cell>
          <cell r="B1331" t="str">
            <v>غيداء عمايري</v>
          </cell>
          <cell r="C1331" t="str">
            <v>الثانية</v>
          </cell>
          <cell r="E1331" t="str">
            <v>الثانية</v>
          </cell>
          <cell r="G1331" t="str">
            <v>الثانية</v>
          </cell>
          <cell r="I1331" t="str">
            <v>الثانية</v>
          </cell>
          <cell r="K1331" t="str">
            <v>الثالثة حديث</v>
          </cell>
          <cell r="M1331" t="str">
            <v>الثالثة</v>
          </cell>
          <cell r="O1331" t="str">
            <v>الثالثة</v>
          </cell>
          <cell r="Q1331" t="str">
            <v>الثالثة</v>
          </cell>
          <cell r="S1331" t="str">
            <v>الثالثة</v>
          </cell>
          <cell r="U1331" t="str">
            <v>الثالثة</v>
          </cell>
        </row>
        <row r="1332">
          <cell r="A1332">
            <v>807545</v>
          </cell>
          <cell r="B1332" t="str">
            <v>غيفارا موسى</v>
          </cell>
          <cell r="C1332" t="str">
            <v>الثانية</v>
          </cell>
          <cell r="E1332" t="str">
            <v>الثانية</v>
          </cell>
          <cell r="G1332" t="str">
            <v>الثانية</v>
          </cell>
          <cell r="I1332" t="str">
            <v>الثانية</v>
          </cell>
          <cell r="J1332" t="str">
            <v>مبرر</v>
          </cell>
          <cell r="K1332" t="str">
            <v>الثانية</v>
          </cell>
          <cell r="M1332" t="str">
            <v>الثانية</v>
          </cell>
          <cell r="O1332" t="str">
            <v>الثانية</v>
          </cell>
          <cell r="Q1332" t="str">
            <v>الثانية</v>
          </cell>
          <cell r="S1332" t="str">
            <v>الثانية</v>
          </cell>
          <cell r="U1332" t="str">
            <v>الثانية</v>
          </cell>
        </row>
        <row r="1333">
          <cell r="A1333">
            <v>807546</v>
          </cell>
          <cell r="B1333" t="str">
            <v>فؤاد حنا</v>
          </cell>
          <cell r="C1333" t="str">
            <v>الأولى</v>
          </cell>
          <cell r="E1333" t="str">
            <v>الثانية حديث</v>
          </cell>
          <cell r="G1333" t="str">
            <v>الثانية</v>
          </cell>
          <cell r="I1333" t="str">
            <v>الثانية</v>
          </cell>
          <cell r="K1333" t="str">
            <v>الثانية</v>
          </cell>
          <cell r="M1333" t="str">
            <v>الثانية</v>
          </cell>
          <cell r="O1333" t="str">
            <v>الثانية</v>
          </cell>
          <cell r="Q1333" t="str">
            <v>الثانية</v>
          </cell>
          <cell r="S1333" t="str">
            <v>الثانية</v>
          </cell>
          <cell r="U1333" t="str">
            <v>الثانية</v>
          </cell>
        </row>
        <row r="1334">
          <cell r="A1334">
            <v>807548</v>
          </cell>
          <cell r="B1334" t="str">
            <v>فاتن غصون</v>
          </cell>
          <cell r="C1334" t="str">
            <v>الثانية حديث</v>
          </cell>
          <cell r="E1334" t="str">
            <v>الثانية</v>
          </cell>
          <cell r="G1334" t="str">
            <v>الثانية</v>
          </cell>
          <cell r="I1334" t="str">
            <v>الثانية</v>
          </cell>
          <cell r="K1334" t="str">
            <v>الثانية</v>
          </cell>
          <cell r="M1334" t="str">
            <v>الثانية</v>
          </cell>
          <cell r="O1334" t="str">
            <v>الثالثة حديث</v>
          </cell>
          <cell r="Q1334" t="str">
            <v>الثالثة</v>
          </cell>
          <cell r="S1334" t="str">
            <v>الثالثة</v>
          </cell>
          <cell r="U1334" t="str">
            <v>الثالثة</v>
          </cell>
        </row>
        <row r="1335">
          <cell r="A1335">
            <v>807550</v>
          </cell>
          <cell r="B1335" t="str">
            <v>فادي ابو عيد</v>
          </cell>
          <cell r="C1335" t="str">
            <v>الأولى</v>
          </cell>
          <cell r="E1335" t="str">
            <v>الأولى</v>
          </cell>
          <cell r="G1335" t="str">
            <v>الأولى</v>
          </cell>
          <cell r="I1335" t="str">
            <v>الأولى</v>
          </cell>
          <cell r="J1335" t="str">
            <v>مبرر</v>
          </cell>
          <cell r="K1335" t="str">
            <v>الأولى</v>
          </cell>
          <cell r="M1335" t="str">
            <v>الأولى</v>
          </cell>
          <cell r="O1335" t="str">
            <v>الأولى</v>
          </cell>
          <cell r="Q1335" t="str">
            <v>الأولى</v>
          </cell>
          <cell r="S1335" t="str">
            <v>الأولى</v>
          </cell>
          <cell r="U1335" t="str">
            <v>الأولى</v>
          </cell>
        </row>
        <row r="1336">
          <cell r="A1336">
            <v>807551</v>
          </cell>
          <cell r="B1336" t="str">
            <v xml:space="preserve">فادي الادلبي </v>
          </cell>
          <cell r="C1336" t="str">
            <v>الثانية</v>
          </cell>
          <cell r="E1336" t="str">
            <v>الثانية</v>
          </cell>
          <cell r="G1336" t="str">
            <v>الثانية</v>
          </cell>
          <cell r="I1336" t="str">
            <v>الثانية</v>
          </cell>
          <cell r="J1336" t="str">
            <v>مبرر</v>
          </cell>
          <cell r="K1336" t="str">
            <v>الثانية</v>
          </cell>
          <cell r="M1336" t="str">
            <v>الثانية</v>
          </cell>
          <cell r="O1336" t="str">
            <v>الثانية</v>
          </cell>
          <cell r="Q1336" t="str">
            <v>الثانية</v>
          </cell>
          <cell r="S1336" t="str">
            <v>الثانية</v>
          </cell>
          <cell r="U1336" t="str">
            <v>الثانية</v>
          </cell>
        </row>
        <row r="1337">
          <cell r="A1337">
            <v>807555</v>
          </cell>
          <cell r="B1337" t="str">
            <v>فاديا محمود</v>
          </cell>
          <cell r="C1337" t="str">
            <v>الثانية</v>
          </cell>
          <cell r="E1337" t="str">
            <v>الثانية</v>
          </cell>
          <cell r="G1337" t="str">
            <v>الثانية</v>
          </cell>
          <cell r="I1337" t="str">
            <v>الثالثة حديث</v>
          </cell>
          <cell r="K1337" t="str">
            <v>الثالثة</v>
          </cell>
          <cell r="M1337" t="str">
            <v>الثالثة</v>
          </cell>
          <cell r="O1337" t="str">
            <v>الرابعة حديث</v>
          </cell>
          <cell r="Q1337" t="str">
            <v>الرابعة</v>
          </cell>
          <cell r="S1337" t="str">
            <v>الرابعة</v>
          </cell>
          <cell r="U1337" t="str">
            <v>الرابعة</v>
          </cell>
        </row>
        <row r="1338">
          <cell r="A1338">
            <v>807560</v>
          </cell>
          <cell r="B1338" t="str">
            <v>فاطمه شيشه</v>
          </cell>
          <cell r="C1338" t="str">
            <v>الثانية</v>
          </cell>
          <cell r="E1338" t="str">
            <v>الثانية</v>
          </cell>
          <cell r="G1338" t="str">
            <v>الثانية</v>
          </cell>
          <cell r="I1338" t="str">
            <v>الثانية</v>
          </cell>
          <cell r="K1338" t="str">
            <v>الثانية</v>
          </cell>
          <cell r="M1338" t="str">
            <v>الثانية</v>
          </cell>
          <cell r="O1338" t="str">
            <v>الثانية</v>
          </cell>
          <cell r="Q1338" t="str">
            <v>الثانية</v>
          </cell>
          <cell r="S1338" t="str">
            <v>الثانية</v>
          </cell>
          <cell r="U1338" t="str">
            <v>الثانية</v>
          </cell>
        </row>
        <row r="1339">
          <cell r="A1339">
            <v>807562</v>
          </cell>
          <cell r="B1339" t="str">
            <v>فاطمه الحلبي</v>
          </cell>
          <cell r="C1339" t="str">
            <v>الثالثة حديث</v>
          </cell>
          <cell r="E1339" t="str">
            <v>الثالثة</v>
          </cell>
          <cell r="G1339" t="str">
            <v>الثالثة</v>
          </cell>
          <cell r="I1339" t="str">
            <v>الرابعة حديث</v>
          </cell>
          <cell r="J1339" t="str">
            <v>مبرر</v>
          </cell>
          <cell r="K1339" t="str">
            <v>الرابعة</v>
          </cell>
          <cell r="M1339" t="str">
            <v>الرابعة</v>
          </cell>
          <cell r="O1339" t="str">
            <v>الرابعة</v>
          </cell>
          <cell r="Q1339" t="str">
            <v>الرابعة</v>
          </cell>
          <cell r="S1339" t="str">
            <v>الرابعة</v>
          </cell>
          <cell r="U1339" t="str">
            <v>الرابعة</v>
          </cell>
        </row>
        <row r="1340">
          <cell r="A1340">
            <v>807564</v>
          </cell>
          <cell r="B1340" t="str">
            <v>فاطمه دياب</v>
          </cell>
          <cell r="C1340" t="str">
            <v>الثانية</v>
          </cell>
          <cell r="E1340" t="str">
            <v>الثانية</v>
          </cell>
          <cell r="G1340" t="str">
            <v>الثانية</v>
          </cell>
          <cell r="I1340" t="str">
            <v>الثانية</v>
          </cell>
          <cell r="J1340" t="str">
            <v>مبرر</v>
          </cell>
          <cell r="K1340" t="str">
            <v>الثانية</v>
          </cell>
          <cell r="M1340" t="str">
            <v>الثانية</v>
          </cell>
          <cell r="O1340" t="str">
            <v>الثانية</v>
          </cell>
          <cell r="Q1340" t="str">
            <v>الثانية</v>
          </cell>
          <cell r="S1340" t="str">
            <v>الثانية</v>
          </cell>
          <cell r="U1340" t="str">
            <v>الثانية</v>
          </cell>
        </row>
        <row r="1341">
          <cell r="A1341">
            <v>807565</v>
          </cell>
          <cell r="B1341" t="str">
            <v>فاطمه غنيم</v>
          </cell>
          <cell r="C1341" t="str">
            <v>الأولى</v>
          </cell>
          <cell r="E1341" t="str">
            <v>الأولى</v>
          </cell>
          <cell r="G1341" t="str">
            <v>الأولى</v>
          </cell>
          <cell r="I1341" t="str">
            <v>الأولى</v>
          </cell>
          <cell r="J1341" t="str">
            <v>مبرر</v>
          </cell>
          <cell r="K1341" t="str">
            <v>الأولى</v>
          </cell>
          <cell r="M1341" t="str">
            <v>الأولى</v>
          </cell>
          <cell r="O1341" t="str">
            <v>الأولى</v>
          </cell>
          <cell r="Q1341" t="str">
            <v>الأولى</v>
          </cell>
          <cell r="S1341" t="str">
            <v>الأولى</v>
          </cell>
          <cell r="U1341" t="str">
            <v>الأولى</v>
          </cell>
        </row>
        <row r="1342">
          <cell r="A1342">
            <v>807566</v>
          </cell>
          <cell r="B1342" t="str">
            <v>فاطمه قطمه</v>
          </cell>
          <cell r="C1342" t="str">
            <v>الأولى</v>
          </cell>
          <cell r="E1342" t="str">
            <v>الأولى</v>
          </cell>
          <cell r="G1342" t="str">
            <v>الأولى</v>
          </cell>
          <cell r="H1342">
            <v>347</v>
          </cell>
          <cell r="I1342" t="str">
            <v>الأولى</v>
          </cell>
          <cell r="J1342" t="str">
            <v>مبرر</v>
          </cell>
          <cell r="K1342" t="str">
            <v>الأولى</v>
          </cell>
          <cell r="M1342" t="str">
            <v>الأولى</v>
          </cell>
          <cell r="O1342" t="str">
            <v>الأولى</v>
          </cell>
          <cell r="Q1342" t="str">
            <v>الأولى</v>
          </cell>
          <cell r="S1342" t="str">
            <v>الأولى</v>
          </cell>
          <cell r="U1342" t="str">
            <v>الأولى</v>
          </cell>
        </row>
        <row r="1343">
          <cell r="A1343">
            <v>807568</v>
          </cell>
          <cell r="B1343" t="str">
            <v>فايزة صبح</v>
          </cell>
          <cell r="C1343" t="str">
            <v>الثانية</v>
          </cell>
          <cell r="E1343" t="str">
            <v>الثانية</v>
          </cell>
          <cell r="G1343" t="str">
            <v>الثانية</v>
          </cell>
          <cell r="I1343" t="str">
            <v>الثالثة حديث</v>
          </cell>
          <cell r="K1343" t="str">
            <v>الثالثة</v>
          </cell>
          <cell r="M1343" t="str">
            <v>الثالثة</v>
          </cell>
          <cell r="O1343" t="str">
            <v>الرابعة حديث</v>
          </cell>
          <cell r="Q1343" t="str">
            <v>الرابعة</v>
          </cell>
          <cell r="S1343" t="str">
            <v>الرابعة</v>
          </cell>
          <cell r="U1343" t="str">
            <v>الرابعة</v>
          </cell>
        </row>
        <row r="1344">
          <cell r="A1344">
            <v>807574</v>
          </cell>
          <cell r="B1344" t="str">
            <v>فراس زيتونه</v>
          </cell>
          <cell r="C1344" t="str">
            <v>الثانية</v>
          </cell>
          <cell r="E1344" t="str">
            <v>الثانية</v>
          </cell>
          <cell r="G1344" t="str">
            <v>الثانية</v>
          </cell>
          <cell r="I1344" t="str">
            <v>الثانية</v>
          </cell>
          <cell r="J1344">
            <v>1525</v>
          </cell>
          <cell r="K1344" t="str">
            <v>الثانية</v>
          </cell>
          <cell r="M1344" t="str">
            <v>الثانية</v>
          </cell>
          <cell r="O1344" t="str">
            <v>الثانية</v>
          </cell>
          <cell r="Q1344" t="str">
            <v>الثانية</v>
          </cell>
          <cell r="S1344" t="str">
            <v>الثانية</v>
          </cell>
          <cell r="U1344" t="str">
            <v>الثانية</v>
          </cell>
        </row>
        <row r="1345">
          <cell r="A1345">
            <v>807576</v>
          </cell>
          <cell r="B1345" t="str">
            <v>فرح العجلاني</v>
          </cell>
          <cell r="C1345" t="str">
            <v>الأولى</v>
          </cell>
          <cell r="E1345" t="str">
            <v>الأولى</v>
          </cell>
          <cell r="G1345" t="str">
            <v>الأولى</v>
          </cell>
          <cell r="I1345" t="str">
            <v>الأولى</v>
          </cell>
          <cell r="K1345" t="str">
            <v>الثانية حديث</v>
          </cell>
          <cell r="M1345" t="str">
            <v>الثانية</v>
          </cell>
          <cell r="O1345" t="str">
            <v>الثانية</v>
          </cell>
          <cell r="Q1345" t="str">
            <v>الثانية</v>
          </cell>
          <cell r="S1345" t="str">
            <v>الثانية</v>
          </cell>
          <cell r="U1345" t="str">
            <v>الثانية</v>
          </cell>
        </row>
        <row r="1346">
          <cell r="A1346">
            <v>807577</v>
          </cell>
          <cell r="B1346" t="str">
            <v>فرح ملص</v>
          </cell>
          <cell r="C1346" t="str">
            <v>الثانية حديث</v>
          </cell>
          <cell r="E1346" t="str">
            <v>الثانية</v>
          </cell>
          <cell r="G1346" t="str">
            <v>الثانية</v>
          </cell>
          <cell r="I1346" t="str">
            <v>الثانية</v>
          </cell>
          <cell r="K1346" t="str">
            <v>الثانية</v>
          </cell>
          <cell r="M1346" t="str">
            <v>الثانية</v>
          </cell>
          <cell r="O1346" t="str">
            <v>الثانية</v>
          </cell>
          <cell r="Q1346" t="str">
            <v>الثانية</v>
          </cell>
          <cell r="S1346" t="str">
            <v>الثانية</v>
          </cell>
          <cell r="U1346" t="str">
            <v>الثانية</v>
          </cell>
        </row>
        <row r="1347">
          <cell r="A1347">
            <v>807578</v>
          </cell>
          <cell r="B1347" t="str">
            <v>فلورين الليوا</v>
          </cell>
          <cell r="C1347" t="str">
            <v>الأولى</v>
          </cell>
          <cell r="E1347" t="str">
            <v>الأولى</v>
          </cell>
          <cell r="G1347" t="str">
            <v>الأولى</v>
          </cell>
          <cell r="I1347" t="str">
            <v>الأولى</v>
          </cell>
          <cell r="K1347" t="str">
            <v>الأولى</v>
          </cell>
          <cell r="M1347" t="str">
            <v>الأولى</v>
          </cell>
          <cell r="O1347" t="str">
            <v>الأولى</v>
          </cell>
          <cell r="Q1347" t="str">
            <v>الأولى</v>
          </cell>
          <cell r="S1347" t="str">
            <v>الأولى</v>
          </cell>
          <cell r="U1347" t="str">
            <v>الأولى</v>
          </cell>
        </row>
        <row r="1348">
          <cell r="A1348">
            <v>807584</v>
          </cell>
          <cell r="B1348" t="str">
            <v xml:space="preserve">قتيبه سعد الدين </v>
          </cell>
          <cell r="C1348" t="str">
            <v>الأولى</v>
          </cell>
          <cell r="E1348" t="str">
            <v>الأولى</v>
          </cell>
          <cell r="G1348" t="str">
            <v>الأولى</v>
          </cell>
          <cell r="I1348" t="str">
            <v>الأولى</v>
          </cell>
          <cell r="J1348" t="str">
            <v>مبرر</v>
          </cell>
          <cell r="K1348" t="str">
            <v>الأولى</v>
          </cell>
          <cell r="M1348" t="str">
            <v>الأولى</v>
          </cell>
          <cell r="O1348" t="str">
            <v>الأولى</v>
          </cell>
          <cell r="Q1348" t="str">
            <v>الأولى</v>
          </cell>
          <cell r="S1348" t="str">
            <v>الأولى</v>
          </cell>
          <cell r="U1348" t="str">
            <v>الأولى</v>
          </cell>
        </row>
        <row r="1349">
          <cell r="A1349">
            <v>807585</v>
          </cell>
          <cell r="B1349" t="str">
            <v>قتيبه محيش</v>
          </cell>
          <cell r="C1349" t="str">
            <v>الثانية حديث</v>
          </cell>
          <cell r="E1349" t="str">
            <v>الثانية</v>
          </cell>
          <cell r="G1349" t="str">
            <v>الثانية</v>
          </cell>
          <cell r="I1349" t="str">
            <v>الثانية</v>
          </cell>
          <cell r="K1349" t="str">
            <v>الثانية</v>
          </cell>
          <cell r="M1349" t="str">
            <v>الثانية</v>
          </cell>
          <cell r="O1349" t="str">
            <v>الثانية</v>
          </cell>
          <cell r="Q1349" t="str">
            <v>الثانية</v>
          </cell>
          <cell r="S1349" t="str">
            <v>الثانية</v>
          </cell>
          <cell r="U1349" t="str">
            <v>الثانية</v>
          </cell>
        </row>
        <row r="1350">
          <cell r="A1350">
            <v>807589</v>
          </cell>
          <cell r="B1350" t="str">
            <v>قمر خطاب</v>
          </cell>
          <cell r="C1350" t="str">
            <v>الأولى</v>
          </cell>
          <cell r="E1350" t="str">
            <v>الأولى</v>
          </cell>
          <cell r="G1350" t="str">
            <v>الأولى</v>
          </cell>
          <cell r="I1350" t="str">
            <v>الأولى</v>
          </cell>
          <cell r="J1350">
            <v>1536</v>
          </cell>
          <cell r="K1350" t="str">
            <v>الأولى</v>
          </cell>
          <cell r="M1350" t="str">
            <v>الأولى</v>
          </cell>
          <cell r="O1350" t="str">
            <v>الأولى</v>
          </cell>
          <cell r="Q1350" t="str">
            <v>الأولى</v>
          </cell>
          <cell r="S1350" t="str">
            <v>الأولى</v>
          </cell>
          <cell r="U1350" t="str">
            <v>الأولى</v>
          </cell>
        </row>
        <row r="1351">
          <cell r="A1351">
            <v>807590</v>
          </cell>
          <cell r="B1351" t="str">
            <v>قمر عقيل</v>
          </cell>
          <cell r="C1351" t="str">
            <v>الثانية حديث</v>
          </cell>
          <cell r="E1351" t="str">
            <v>الثانية</v>
          </cell>
          <cell r="G1351" t="str">
            <v>الثانية</v>
          </cell>
          <cell r="I1351" t="str">
            <v>الثالثة حديث</v>
          </cell>
          <cell r="K1351" t="str">
            <v>الثالثة</v>
          </cell>
          <cell r="M1351" t="str">
            <v>الثالثة</v>
          </cell>
          <cell r="O1351" t="str">
            <v>الثالثة</v>
          </cell>
          <cell r="Q1351" t="str">
            <v>الثالثة</v>
          </cell>
          <cell r="S1351" t="str">
            <v>الرابعة حديث</v>
          </cell>
          <cell r="U1351" t="str">
            <v>الرابعة</v>
          </cell>
        </row>
        <row r="1352">
          <cell r="A1352">
            <v>807592</v>
          </cell>
          <cell r="B1352" t="str">
            <v>كارولين صملاخي</v>
          </cell>
          <cell r="C1352" t="str">
            <v>الأولى</v>
          </cell>
          <cell r="E1352" t="str">
            <v>الأولى</v>
          </cell>
          <cell r="G1352" t="str">
            <v>الأولى</v>
          </cell>
          <cell r="I1352" t="str">
            <v>الأولى</v>
          </cell>
          <cell r="J1352" t="str">
            <v>مبرر</v>
          </cell>
          <cell r="K1352" t="str">
            <v>الأولى</v>
          </cell>
          <cell r="M1352" t="str">
            <v>الأولى</v>
          </cell>
          <cell r="O1352" t="str">
            <v>الأولى</v>
          </cell>
          <cell r="Q1352" t="str">
            <v>الأولى</v>
          </cell>
          <cell r="S1352" t="str">
            <v>الأولى</v>
          </cell>
          <cell r="U1352" t="str">
            <v>الأولى</v>
          </cell>
        </row>
        <row r="1353">
          <cell r="A1353">
            <v>807595</v>
          </cell>
          <cell r="B1353" t="str">
            <v>كرم ظاظا</v>
          </cell>
          <cell r="C1353" t="str">
            <v>الأولى</v>
          </cell>
          <cell r="E1353" t="str">
            <v>الأولى</v>
          </cell>
          <cell r="G1353" t="str">
            <v>الأولى</v>
          </cell>
          <cell r="I1353" t="str">
            <v>الأولى</v>
          </cell>
          <cell r="K1353" t="str">
            <v>الثانية حديث</v>
          </cell>
          <cell r="M1353" t="str">
            <v>الثانية</v>
          </cell>
          <cell r="O1353" t="str">
            <v>الثانية</v>
          </cell>
          <cell r="Q1353" t="str">
            <v>الثانية</v>
          </cell>
          <cell r="S1353" t="str">
            <v>الثانية</v>
          </cell>
          <cell r="U1353" t="str">
            <v>الثانية</v>
          </cell>
        </row>
        <row r="1354">
          <cell r="A1354">
            <v>807597</v>
          </cell>
          <cell r="B1354" t="str">
            <v xml:space="preserve">كريستل نخلة </v>
          </cell>
          <cell r="C1354" t="str">
            <v>الأولى</v>
          </cell>
          <cell r="E1354" t="str">
            <v>الأولى</v>
          </cell>
          <cell r="G1354" t="str">
            <v>الأولى</v>
          </cell>
          <cell r="I1354" t="str">
            <v>الأولى</v>
          </cell>
          <cell r="K1354" t="str">
            <v>الثانية حديث</v>
          </cell>
          <cell r="M1354" t="str">
            <v>الثانية</v>
          </cell>
          <cell r="O1354" t="str">
            <v>الثانية</v>
          </cell>
          <cell r="Q1354" t="str">
            <v>الثانية</v>
          </cell>
          <cell r="S1354" t="str">
            <v>الثانية</v>
          </cell>
          <cell r="U1354" t="str">
            <v>الثانية</v>
          </cell>
        </row>
        <row r="1355">
          <cell r="A1355">
            <v>807600</v>
          </cell>
          <cell r="B1355" t="str">
            <v>كريم الشحاذه</v>
          </cell>
          <cell r="C1355" t="str">
            <v>الأولى</v>
          </cell>
          <cell r="E1355" t="str">
            <v>الأولى</v>
          </cell>
          <cell r="G1355" t="str">
            <v>الأولى</v>
          </cell>
          <cell r="H1355">
            <v>167</v>
          </cell>
          <cell r="I1355" t="str">
            <v>الأولى</v>
          </cell>
          <cell r="J1355" t="str">
            <v>مبرر</v>
          </cell>
          <cell r="K1355" t="str">
            <v>الأولى</v>
          </cell>
          <cell r="L1355">
            <v>289</v>
          </cell>
          <cell r="M1355" t="str">
            <v>الأولى</v>
          </cell>
          <cell r="O1355" t="str">
            <v>الأولى</v>
          </cell>
          <cell r="Q1355" t="str">
            <v>الأولى</v>
          </cell>
          <cell r="S1355" t="str">
            <v>الأولى</v>
          </cell>
          <cell r="U1355" t="str">
            <v>الأولى</v>
          </cell>
        </row>
        <row r="1356">
          <cell r="A1356">
            <v>807602</v>
          </cell>
          <cell r="B1356" t="str">
            <v>كمال قطناني</v>
          </cell>
          <cell r="C1356" t="str">
            <v>الأولى</v>
          </cell>
          <cell r="E1356" t="str">
            <v>الثانية حديث</v>
          </cell>
          <cell r="G1356" t="str">
            <v>الثانية</v>
          </cell>
          <cell r="I1356" t="str">
            <v>الثانية</v>
          </cell>
          <cell r="K1356" t="str">
            <v>الثانية</v>
          </cell>
          <cell r="M1356" t="str">
            <v>الثانية</v>
          </cell>
          <cell r="O1356" t="str">
            <v>الثالثة حديث</v>
          </cell>
          <cell r="Q1356" t="str">
            <v>الثالثة</v>
          </cell>
          <cell r="S1356" t="str">
            <v>الثالثة</v>
          </cell>
          <cell r="U1356" t="str">
            <v>الرابعة حديث</v>
          </cell>
        </row>
        <row r="1357">
          <cell r="A1357">
            <v>807605</v>
          </cell>
          <cell r="B1357" t="str">
            <v>كندا حسين</v>
          </cell>
          <cell r="C1357" t="str">
            <v>الثانية</v>
          </cell>
          <cell r="E1357" t="str">
            <v>الثانية</v>
          </cell>
          <cell r="G1357" t="str">
            <v>الثانية</v>
          </cell>
          <cell r="I1357" t="str">
            <v>الثانية</v>
          </cell>
          <cell r="K1357" t="str">
            <v>الثالثة حديث</v>
          </cell>
          <cell r="M1357" t="str">
            <v>الثالثة</v>
          </cell>
          <cell r="O1357" t="str">
            <v>الثالثة</v>
          </cell>
          <cell r="Q1357" t="str">
            <v>الثالثة</v>
          </cell>
          <cell r="S1357" t="str">
            <v>الرابعة حديث</v>
          </cell>
          <cell r="U1357" t="str">
            <v>الرابعة</v>
          </cell>
        </row>
        <row r="1358">
          <cell r="A1358">
            <v>807609</v>
          </cell>
          <cell r="B1358" t="str">
            <v>لؤي المنير</v>
          </cell>
          <cell r="C1358" t="str">
            <v>الثانية</v>
          </cell>
          <cell r="E1358" t="str">
            <v>الثانية</v>
          </cell>
          <cell r="G1358" t="str">
            <v>الثانية</v>
          </cell>
          <cell r="I1358" t="str">
            <v>الثانية</v>
          </cell>
          <cell r="J1358" t="str">
            <v>مبرر</v>
          </cell>
          <cell r="K1358" t="str">
            <v>الثانية</v>
          </cell>
          <cell r="M1358" t="str">
            <v>الثانية</v>
          </cell>
          <cell r="O1358" t="str">
            <v>الثانية</v>
          </cell>
          <cell r="Q1358" t="str">
            <v>الثانية</v>
          </cell>
          <cell r="S1358" t="str">
            <v>الثانية</v>
          </cell>
          <cell r="U1358" t="str">
            <v>الثانية</v>
          </cell>
        </row>
        <row r="1359">
          <cell r="A1359">
            <v>807611</v>
          </cell>
          <cell r="B1359" t="str">
            <v>لانا الرباعي</v>
          </cell>
          <cell r="C1359" t="str">
            <v>الثانية حديث</v>
          </cell>
          <cell r="E1359" t="str">
            <v>الثانية</v>
          </cell>
          <cell r="I1359" t="str">
            <v>الثانية</v>
          </cell>
          <cell r="K1359" t="str">
            <v>الثانية</v>
          </cell>
          <cell r="M1359" t="str">
            <v>الثانية</v>
          </cell>
          <cell r="O1359" t="str">
            <v>الثانية</v>
          </cell>
          <cell r="Q1359" t="str">
            <v>الثانية</v>
          </cell>
          <cell r="S1359" t="str">
            <v>الثانية</v>
          </cell>
          <cell r="U1359" t="str">
            <v>الثانية</v>
          </cell>
        </row>
        <row r="1360">
          <cell r="A1360">
            <v>807613</v>
          </cell>
          <cell r="B1360" t="str">
            <v>لبانه اسماعيل</v>
          </cell>
          <cell r="C1360" t="str">
            <v>الثانية</v>
          </cell>
          <cell r="E1360" t="str">
            <v>الثانية</v>
          </cell>
          <cell r="G1360" t="str">
            <v>الثانية</v>
          </cell>
          <cell r="I1360" t="str">
            <v>الثانية</v>
          </cell>
          <cell r="J1360" t="str">
            <v>مبرر</v>
          </cell>
          <cell r="K1360" t="str">
            <v>الثانية</v>
          </cell>
          <cell r="M1360" t="str">
            <v>الثانية</v>
          </cell>
          <cell r="O1360" t="str">
            <v>الثانية</v>
          </cell>
          <cell r="Q1360" t="str">
            <v>الثانية</v>
          </cell>
          <cell r="S1360" t="str">
            <v>الثانية</v>
          </cell>
          <cell r="U1360" t="str">
            <v>الثانية</v>
          </cell>
        </row>
        <row r="1361">
          <cell r="A1361">
            <v>807614</v>
          </cell>
          <cell r="B1361" t="str">
            <v>لبنى منصور</v>
          </cell>
          <cell r="C1361" t="str">
            <v>الأولى</v>
          </cell>
          <cell r="E1361" t="str">
            <v>الثانية حديث</v>
          </cell>
          <cell r="G1361" t="str">
            <v>الثانية</v>
          </cell>
          <cell r="I1361" t="str">
            <v>الثانية</v>
          </cell>
          <cell r="K1361" t="str">
            <v>الثانية</v>
          </cell>
          <cell r="L1361">
            <v>592</v>
          </cell>
          <cell r="M1361" t="str">
            <v>الثانية</v>
          </cell>
          <cell r="N1361">
            <v>2509</v>
          </cell>
          <cell r="O1361" t="str">
            <v>الثانية</v>
          </cell>
          <cell r="Q1361" t="str">
            <v>الثانية</v>
          </cell>
          <cell r="S1361" t="str">
            <v>الثانية</v>
          </cell>
          <cell r="U1361" t="str">
            <v>الثانية</v>
          </cell>
        </row>
        <row r="1362">
          <cell r="A1362">
            <v>807615</v>
          </cell>
          <cell r="B1362" t="str">
            <v>لبنى الفوخيري</v>
          </cell>
          <cell r="C1362" t="str">
            <v>الثانية حديث</v>
          </cell>
          <cell r="E1362" t="str">
            <v>الثانية</v>
          </cell>
          <cell r="G1362" t="str">
            <v>الثانية</v>
          </cell>
          <cell r="H1362">
            <v>572</v>
          </cell>
          <cell r="I1362" t="str">
            <v>الثانية</v>
          </cell>
          <cell r="J1362" t="str">
            <v>مبرر</v>
          </cell>
          <cell r="K1362" t="str">
            <v>الثانية</v>
          </cell>
          <cell r="M1362" t="str">
            <v>الثانية</v>
          </cell>
          <cell r="O1362" t="str">
            <v>الثانية</v>
          </cell>
          <cell r="Q1362" t="str">
            <v>الثانية</v>
          </cell>
          <cell r="S1362" t="str">
            <v>الثانية</v>
          </cell>
          <cell r="U1362" t="str">
            <v>الثانية</v>
          </cell>
        </row>
        <row r="1363">
          <cell r="A1363">
            <v>807617</v>
          </cell>
          <cell r="B1363" t="str">
            <v>لبيب الحلتي</v>
          </cell>
          <cell r="C1363" t="str">
            <v>الثالثة حديث</v>
          </cell>
          <cell r="E1363" t="str">
            <v>الثالثة</v>
          </cell>
          <cell r="G1363" t="str">
            <v>الثالثة</v>
          </cell>
          <cell r="I1363" t="str">
            <v>الثالثة</v>
          </cell>
          <cell r="K1363" t="str">
            <v>الرابعة حديث</v>
          </cell>
          <cell r="M1363" t="str">
            <v>الرابعة</v>
          </cell>
          <cell r="O1363" t="str">
            <v>الرابعة</v>
          </cell>
          <cell r="Q1363" t="str">
            <v>الرابعة</v>
          </cell>
          <cell r="S1363" t="str">
            <v>الرابعة</v>
          </cell>
          <cell r="U1363" t="str">
            <v>الرابعة</v>
          </cell>
        </row>
        <row r="1364">
          <cell r="A1364">
            <v>807620</v>
          </cell>
          <cell r="B1364" t="str">
            <v>لما حاتم</v>
          </cell>
          <cell r="C1364" t="str">
            <v>الأولى</v>
          </cell>
          <cell r="E1364" t="str">
            <v>الأولى</v>
          </cell>
          <cell r="G1364" t="str">
            <v>الأولى</v>
          </cell>
          <cell r="I1364" t="str">
            <v>الأولى</v>
          </cell>
          <cell r="K1364" t="str">
            <v>الأولى</v>
          </cell>
          <cell r="M1364" t="str">
            <v>الأولى</v>
          </cell>
          <cell r="O1364" t="str">
            <v>الأولى</v>
          </cell>
          <cell r="Q1364" t="str">
            <v>الأولى</v>
          </cell>
          <cell r="S1364" t="str">
            <v>الأولى</v>
          </cell>
          <cell r="U1364" t="str">
            <v>الأولى</v>
          </cell>
        </row>
        <row r="1365">
          <cell r="A1365">
            <v>807621</v>
          </cell>
          <cell r="B1365" t="str">
            <v xml:space="preserve">لما سكيكر </v>
          </cell>
          <cell r="C1365" t="str">
            <v>الأولى</v>
          </cell>
          <cell r="E1365" t="str">
            <v>الثانية حديث</v>
          </cell>
          <cell r="G1365" t="str">
            <v>الثانية</v>
          </cell>
          <cell r="I1365" t="str">
            <v>الثانية</v>
          </cell>
          <cell r="K1365" t="str">
            <v>الثانية</v>
          </cell>
          <cell r="M1365" t="str">
            <v>الثانية</v>
          </cell>
          <cell r="O1365" t="str">
            <v>الثانية</v>
          </cell>
          <cell r="Q1365" t="str">
            <v>الثانية</v>
          </cell>
          <cell r="R1365">
            <v>4063</v>
          </cell>
          <cell r="S1365" t="str">
            <v>الثانية</v>
          </cell>
          <cell r="U1365" t="str">
            <v>الثانية</v>
          </cell>
        </row>
        <row r="1366">
          <cell r="A1366">
            <v>807627</v>
          </cell>
          <cell r="B1366" t="str">
            <v>لمى صارجي</v>
          </cell>
          <cell r="C1366" t="str">
            <v>الثانية</v>
          </cell>
          <cell r="E1366" t="str">
            <v>الثانية</v>
          </cell>
          <cell r="G1366" t="str">
            <v>الثانية</v>
          </cell>
          <cell r="I1366" t="str">
            <v>الثالثة حديث</v>
          </cell>
          <cell r="K1366" t="str">
            <v>الثالثة</v>
          </cell>
          <cell r="M1366" t="str">
            <v>الثالثة</v>
          </cell>
          <cell r="O1366" t="str">
            <v>الثالثة</v>
          </cell>
          <cell r="Q1366" t="str">
            <v>الثالثة</v>
          </cell>
          <cell r="S1366" t="str">
            <v>الرابعة حديث</v>
          </cell>
          <cell r="U1366" t="str">
            <v>الرابعة</v>
          </cell>
        </row>
        <row r="1367">
          <cell r="A1367">
            <v>807630</v>
          </cell>
          <cell r="B1367" t="str">
            <v>لندى عبود</v>
          </cell>
          <cell r="C1367" t="str">
            <v>الثانية</v>
          </cell>
          <cell r="E1367" t="str">
            <v>الثانية</v>
          </cell>
          <cell r="G1367" t="str">
            <v>الثانية</v>
          </cell>
          <cell r="I1367" t="str">
            <v>الثانية</v>
          </cell>
          <cell r="J1367" t="str">
            <v>مبرر</v>
          </cell>
          <cell r="K1367" t="str">
            <v>الثانية</v>
          </cell>
          <cell r="M1367" t="str">
            <v>الثانية</v>
          </cell>
          <cell r="O1367" t="str">
            <v>الثانية</v>
          </cell>
          <cell r="Q1367" t="str">
            <v>الثانية</v>
          </cell>
          <cell r="S1367" t="str">
            <v>الثانية</v>
          </cell>
          <cell r="U1367" t="str">
            <v>الثانية</v>
          </cell>
        </row>
        <row r="1368">
          <cell r="A1368">
            <v>807632</v>
          </cell>
          <cell r="B1368" t="str">
            <v>ليالي الاحمر</v>
          </cell>
          <cell r="C1368" t="str">
            <v>الثانية حديث</v>
          </cell>
          <cell r="E1368" t="str">
            <v>الثانية</v>
          </cell>
          <cell r="M1368" t="str">
            <v>الثانية</v>
          </cell>
          <cell r="O1368" t="str">
            <v>الثانية</v>
          </cell>
          <cell r="Q1368" t="str">
            <v>الثانية</v>
          </cell>
          <cell r="S1368" t="str">
            <v>الثانية</v>
          </cell>
          <cell r="U1368" t="str">
            <v>الثانية</v>
          </cell>
        </row>
        <row r="1369">
          <cell r="A1369">
            <v>807633</v>
          </cell>
          <cell r="B1369" t="str">
            <v>ليالي الشوحه</v>
          </cell>
          <cell r="C1369" t="str">
            <v>الثانية</v>
          </cell>
          <cell r="E1369" t="str">
            <v>الثانية</v>
          </cell>
          <cell r="G1369" t="str">
            <v>الثالثة حديث</v>
          </cell>
          <cell r="I1369" t="str">
            <v>الثالثة</v>
          </cell>
          <cell r="K1369" t="str">
            <v>الثالثة</v>
          </cell>
          <cell r="M1369" t="str">
            <v>الرابعة حديث</v>
          </cell>
          <cell r="O1369" t="str">
            <v>الرابعة</v>
          </cell>
          <cell r="Q1369" t="str">
            <v>الرابعة</v>
          </cell>
          <cell r="S1369" t="str">
            <v>الرابعة</v>
          </cell>
          <cell r="U1369" t="str">
            <v>الرابعة</v>
          </cell>
        </row>
        <row r="1370">
          <cell r="A1370">
            <v>807634</v>
          </cell>
          <cell r="B1370" t="str">
            <v>ليان بولاد</v>
          </cell>
          <cell r="C1370" t="str">
            <v>الثانية</v>
          </cell>
          <cell r="E1370" t="str">
            <v>الثانية</v>
          </cell>
          <cell r="G1370" t="str">
            <v>الثانية</v>
          </cell>
          <cell r="I1370" t="str">
            <v>الثانية</v>
          </cell>
          <cell r="J1370" t="str">
            <v>مبرر</v>
          </cell>
          <cell r="K1370" t="str">
            <v>الثانية</v>
          </cell>
          <cell r="M1370" t="str">
            <v>الثانية</v>
          </cell>
          <cell r="O1370" t="str">
            <v>الثانية</v>
          </cell>
          <cell r="Q1370" t="str">
            <v>الثانية</v>
          </cell>
          <cell r="S1370" t="str">
            <v>الثانية</v>
          </cell>
          <cell r="U1370" t="str">
            <v>الثانية</v>
          </cell>
        </row>
        <row r="1371">
          <cell r="A1371">
            <v>807637</v>
          </cell>
          <cell r="B1371" t="str">
            <v>ليلى سليلاتي</v>
          </cell>
          <cell r="C1371" t="str">
            <v>الأولى</v>
          </cell>
          <cell r="E1371" t="str">
            <v>الأولى</v>
          </cell>
          <cell r="G1371" t="str">
            <v>الأولى</v>
          </cell>
          <cell r="I1371" t="str">
            <v>الأولى</v>
          </cell>
          <cell r="J1371" t="str">
            <v>مبرر</v>
          </cell>
          <cell r="K1371" t="str">
            <v>الأولى</v>
          </cell>
          <cell r="M1371" t="str">
            <v>الأولى</v>
          </cell>
          <cell r="O1371" t="str">
            <v>الأولى</v>
          </cell>
          <cell r="Q1371" t="str">
            <v>الأولى</v>
          </cell>
          <cell r="S1371" t="str">
            <v>الأولى</v>
          </cell>
          <cell r="U1371" t="str">
            <v>الأولى</v>
          </cell>
        </row>
        <row r="1372">
          <cell r="A1372">
            <v>807640</v>
          </cell>
          <cell r="B1372" t="str">
            <v>لين سخني</v>
          </cell>
          <cell r="C1372" t="str">
            <v>الأولى</v>
          </cell>
          <cell r="E1372" t="str">
            <v>الأولى</v>
          </cell>
          <cell r="G1372" t="str">
            <v>الأولى</v>
          </cell>
          <cell r="I1372" t="str">
            <v>الثانية حديث</v>
          </cell>
          <cell r="K1372" t="str">
            <v>الثانية</v>
          </cell>
          <cell r="M1372" t="str">
            <v>الثانية</v>
          </cell>
          <cell r="O1372" t="str">
            <v>الثالثة حديث</v>
          </cell>
          <cell r="Q1372" t="str">
            <v>الثالثة</v>
          </cell>
          <cell r="R1372">
            <v>4062</v>
          </cell>
          <cell r="S1372" t="str">
            <v>الثالثة</v>
          </cell>
          <cell r="U1372" t="str">
            <v>الثالثة</v>
          </cell>
        </row>
        <row r="1373">
          <cell r="A1373">
            <v>807641</v>
          </cell>
          <cell r="B1373" t="str">
            <v>لين عدي</v>
          </cell>
          <cell r="C1373" t="str">
            <v>الثانية</v>
          </cell>
          <cell r="E1373" t="str">
            <v>الثانية</v>
          </cell>
          <cell r="G1373" t="str">
            <v>الثانية</v>
          </cell>
          <cell r="I1373" t="str">
            <v>الثانية</v>
          </cell>
          <cell r="J1373" t="str">
            <v>مبرر</v>
          </cell>
          <cell r="K1373" t="str">
            <v>الثانية</v>
          </cell>
          <cell r="M1373" t="str">
            <v>الثانية</v>
          </cell>
          <cell r="O1373" t="str">
            <v>الثانية</v>
          </cell>
          <cell r="Q1373" t="str">
            <v>الثانية</v>
          </cell>
          <cell r="S1373" t="str">
            <v>الثانية</v>
          </cell>
          <cell r="U1373" t="str">
            <v>الثانية</v>
          </cell>
        </row>
        <row r="1374">
          <cell r="A1374">
            <v>807643</v>
          </cell>
          <cell r="B1374" t="str">
            <v>لينا عرعار</v>
          </cell>
          <cell r="C1374" t="str">
            <v>الأولى</v>
          </cell>
          <cell r="E1374" t="str">
            <v>الأولى</v>
          </cell>
          <cell r="G1374" t="str">
            <v>الأولى</v>
          </cell>
          <cell r="I1374" t="str">
            <v>الأولى</v>
          </cell>
          <cell r="K1374" t="str">
            <v>الأولى</v>
          </cell>
          <cell r="M1374" t="str">
            <v>الأولى</v>
          </cell>
          <cell r="O1374" t="str">
            <v>الأولى</v>
          </cell>
          <cell r="Q1374" t="str">
            <v>الأولى</v>
          </cell>
          <cell r="S1374" t="str">
            <v>الأولى</v>
          </cell>
          <cell r="U1374" t="str">
            <v>الأولى</v>
          </cell>
        </row>
        <row r="1375">
          <cell r="A1375">
            <v>807647</v>
          </cell>
          <cell r="B1375" t="str">
            <v>مؤمن شماع</v>
          </cell>
          <cell r="C1375" t="str">
            <v>الثانية</v>
          </cell>
          <cell r="E1375" t="str">
            <v>الثانية</v>
          </cell>
          <cell r="G1375" t="str">
            <v>الثانية</v>
          </cell>
          <cell r="I1375" t="str">
            <v>الثانية</v>
          </cell>
          <cell r="K1375" t="str">
            <v>الثانية</v>
          </cell>
          <cell r="M1375" t="str">
            <v>الثانية</v>
          </cell>
          <cell r="O1375" t="str">
            <v>الثانية</v>
          </cell>
          <cell r="Q1375" t="str">
            <v>الثانية</v>
          </cell>
          <cell r="S1375" t="str">
            <v>الثانية</v>
          </cell>
          <cell r="U1375" t="str">
            <v>الثانية</v>
          </cell>
        </row>
        <row r="1376">
          <cell r="A1376">
            <v>807648</v>
          </cell>
          <cell r="B1376" t="str">
            <v>مؤمنه سكروجه</v>
          </cell>
          <cell r="C1376" t="str">
            <v>الأولى</v>
          </cell>
          <cell r="E1376" t="str">
            <v>الأولى</v>
          </cell>
          <cell r="G1376" t="str">
            <v>الأولى</v>
          </cell>
          <cell r="I1376" t="str">
            <v>الأولى</v>
          </cell>
          <cell r="J1376" t="str">
            <v>مبرر</v>
          </cell>
          <cell r="K1376" t="str">
            <v>الأولى</v>
          </cell>
          <cell r="M1376" t="str">
            <v>الأولى</v>
          </cell>
          <cell r="O1376" t="str">
            <v>الأولى</v>
          </cell>
          <cell r="Q1376" t="str">
            <v>الأولى</v>
          </cell>
          <cell r="S1376" t="str">
            <v>الأولى</v>
          </cell>
          <cell r="U1376" t="str">
            <v>الأولى</v>
          </cell>
        </row>
        <row r="1377">
          <cell r="A1377">
            <v>807649</v>
          </cell>
          <cell r="B1377" t="str">
            <v>مؤيد الاكرمي</v>
          </cell>
          <cell r="C1377" t="str">
            <v>الأولى</v>
          </cell>
          <cell r="E1377" t="str">
            <v>الأولى</v>
          </cell>
          <cell r="G1377" t="str">
            <v>الثانية حديث</v>
          </cell>
          <cell r="I1377" t="str">
            <v>الثانية</v>
          </cell>
          <cell r="K1377" t="str">
            <v>الثانية</v>
          </cell>
          <cell r="M1377" t="str">
            <v>الثانية</v>
          </cell>
          <cell r="O1377" t="str">
            <v>الثانية</v>
          </cell>
          <cell r="Q1377" t="str">
            <v>الثانية</v>
          </cell>
          <cell r="S1377" t="str">
            <v>الثانية</v>
          </cell>
          <cell r="U1377" t="str">
            <v>الثانية</v>
          </cell>
        </row>
        <row r="1378">
          <cell r="A1378">
            <v>807653</v>
          </cell>
          <cell r="B1378" t="str">
            <v>مؤيد شليلو</v>
          </cell>
          <cell r="C1378" t="str">
            <v>الأولى</v>
          </cell>
          <cell r="E1378" t="str">
            <v>الأولى</v>
          </cell>
          <cell r="G1378" t="str">
            <v>الأولى</v>
          </cell>
          <cell r="I1378" t="str">
            <v>الأولى</v>
          </cell>
          <cell r="J1378" t="str">
            <v>مبرر</v>
          </cell>
          <cell r="K1378" t="str">
            <v>الأولى</v>
          </cell>
          <cell r="M1378" t="str">
            <v>الأولى</v>
          </cell>
          <cell r="O1378" t="str">
            <v>الأولى</v>
          </cell>
          <cell r="Q1378" t="str">
            <v>الأولى</v>
          </cell>
          <cell r="S1378" t="str">
            <v>الأولى</v>
          </cell>
          <cell r="U1378" t="str">
            <v>الأولى</v>
          </cell>
        </row>
        <row r="1379">
          <cell r="A1379">
            <v>807658</v>
          </cell>
          <cell r="B1379" t="str">
            <v xml:space="preserve">ماجدة مرزوق </v>
          </cell>
          <cell r="C1379" t="str">
            <v>الثانية حديث</v>
          </cell>
          <cell r="E1379" t="str">
            <v>الثانية</v>
          </cell>
          <cell r="G1379" t="str">
            <v>الثانية</v>
          </cell>
          <cell r="I1379" t="str">
            <v>الثانية</v>
          </cell>
          <cell r="K1379" t="str">
            <v>الثانية</v>
          </cell>
          <cell r="M1379" t="str">
            <v>الثانية</v>
          </cell>
          <cell r="O1379" t="str">
            <v>الثانية</v>
          </cell>
          <cell r="Q1379" t="str">
            <v>الثانية</v>
          </cell>
          <cell r="S1379" t="str">
            <v>الثانية</v>
          </cell>
          <cell r="U1379" t="str">
            <v>الثانية</v>
          </cell>
        </row>
        <row r="1380">
          <cell r="A1380">
            <v>807664</v>
          </cell>
          <cell r="B1380" t="str">
            <v>ماري عمار</v>
          </cell>
          <cell r="C1380" t="str">
            <v>الأولى</v>
          </cell>
          <cell r="E1380" t="str">
            <v>الأولى</v>
          </cell>
          <cell r="G1380" t="str">
            <v>الأولى</v>
          </cell>
          <cell r="I1380" t="str">
            <v>الأولى</v>
          </cell>
          <cell r="K1380" t="str">
            <v>الأولى</v>
          </cell>
          <cell r="M1380" t="str">
            <v>الأولى</v>
          </cell>
          <cell r="O1380" t="str">
            <v>الثانية حديث</v>
          </cell>
          <cell r="Q1380" t="str">
            <v>الثانية</v>
          </cell>
          <cell r="S1380" t="str">
            <v>الثانية</v>
          </cell>
          <cell r="U1380" t="str">
            <v>الثانية</v>
          </cell>
        </row>
        <row r="1381">
          <cell r="A1381">
            <v>807665</v>
          </cell>
          <cell r="B1381" t="str">
            <v>ماريا الرمحين</v>
          </cell>
          <cell r="C1381" t="str">
            <v>الثانية</v>
          </cell>
          <cell r="E1381" t="str">
            <v>الثانية</v>
          </cell>
          <cell r="G1381" t="str">
            <v>الثالثة حديث</v>
          </cell>
          <cell r="I1381" t="str">
            <v>الثالثة</v>
          </cell>
          <cell r="K1381" t="str">
            <v>الثالثة</v>
          </cell>
          <cell r="M1381" t="str">
            <v>الثالثة</v>
          </cell>
          <cell r="O1381" t="str">
            <v>الثالثة</v>
          </cell>
          <cell r="P1381">
            <v>88</v>
          </cell>
          <cell r="Q1381" t="str">
            <v>الثالثة</v>
          </cell>
          <cell r="S1381" t="str">
            <v>الثالثة</v>
          </cell>
          <cell r="U1381" t="str">
            <v>الثالثة</v>
          </cell>
        </row>
        <row r="1382">
          <cell r="A1382">
            <v>807668</v>
          </cell>
          <cell r="B1382" t="str">
            <v>ماريان الزورق</v>
          </cell>
          <cell r="C1382" t="str">
            <v>الثانية حديث</v>
          </cell>
          <cell r="E1382" t="str">
            <v>الثانية</v>
          </cell>
          <cell r="G1382" t="str">
            <v>الثانية</v>
          </cell>
          <cell r="I1382" t="str">
            <v>الثالثة حديث</v>
          </cell>
          <cell r="K1382" t="str">
            <v>الثالثة</v>
          </cell>
          <cell r="M1382" t="str">
            <v>الثالثة</v>
          </cell>
          <cell r="O1382" t="str">
            <v>الثالثة</v>
          </cell>
          <cell r="Q1382" t="str">
            <v>الثالثة</v>
          </cell>
          <cell r="S1382" t="str">
            <v>الثالثة</v>
          </cell>
          <cell r="U1382" t="str">
            <v>الثالثة</v>
          </cell>
        </row>
        <row r="1383">
          <cell r="A1383">
            <v>807670</v>
          </cell>
          <cell r="B1383" t="str">
            <v>ماريه الحنبلي</v>
          </cell>
          <cell r="C1383" t="str">
            <v>الثانية</v>
          </cell>
          <cell r="E1383" t="str">
            <v>الثانية</v>
          </cell>
          <cell r="G1383" t="str">
            <v>الثانية</v>
          </cell>
          <cell r="I1383" t="str">
            <v>الثانية</v>
          </cell>
          <cell r="J1383" t="str">
            <v>مبرر</v>
          </cell>
          <cell r="K1383" t="str">
            <v>الثانية</v>
          </cell>
          <cell r="M1383" t="str">
            <v>الثالثة حديث</v>
          </cell>
          <cell r="O1383" t="str">
            <v>الثالثة</v>
          </cell>
          <cell r="Q1383" t="str">
            <v>الثالثة</v>
          </cell>
          <cell r="S1383" t="str">
            <v>الثالثة</v>
          </cell>
          <cell r="U1383" t="str">
            <v>الرابعة حديث</v>
          </cell>
        </row>
        <row r="1384">
          <cell r="A1384">
            <v>807674</v>
          </cell>
          <cell r="B1384" t="str">
            <v>مالك حسن</v>
          </cell>
          <cell r="C1384" t="str">
            <v>الأولى</v>
          </cell>
          <cell r="E1384" t="str">
            <v>الأولى</v>
          </cell>
          <cell r="G1384" t="str">
            <v>الأولى</v>
          </cell>
          <cell r="I1384" t="str">
            <v>الأولى</v>
          </cell>
          <cell r="J1384" t="str">
            <v>مبرر</v>
          </cell>
          <cell r="K1384" t="str">
            <v>الأولى</v>
          </cell>
          <cell r="M1384" t="str">
            <v>الأولى</v>
          </cell>
          <cell r="O1384" t="str">
            <v>الأولى</v>
          </cell>
          <cell r="Q1384" t="str">
            <v>الأولى</v>
          </cell>
          <cell r="S1384" t="str">
            <v>الأولى</v>
          </cell>
          <cell r="U1384" t="str">
            <v>الأولى</v>
          </cell>
        </row>
        <row r="1385">
          <cell r="A1385">
            <v>807675</v>
          </cell>
          <cell r="B1385" t="str">
            <v xml:space="preserve">مالك طلي </v>
          </cell>
          <cell r="C1385" t="str">
            <v>الثانية حديث</v>
          </cell>
          <cell r="E1385" t="str">
            <v>الثانية</v>
          </cell>
          <cell r="G1385" t="str">
            <v>الثانية</v>
          </cell>
          <cell r="I1385" t="str">
            <v>الثانية</v>
          </cell>
          <cell r="K1385" t="str">
            <v>الثالثة حديث</v>
          </cell>
          <cell r="M1385" t="str">
            <v>الثالثة</v>
          </cell>
          <cell r="O1385" t="str">
            <v>الثالثة</v>
          </cell>
          <cell r="Q1385" t="str">
            <v>الثالثة</v>
          </cell>
          <cell r="S1385" t="str">
            <v>الثالثة</v>
          </cell>
          <cell r="U1385" t="str">
            <v>الثالثة</v>
          </cell>
        </row>
        <row r="1386">
          <cell r="A1386">
            <v>807685</v>
          </cell>
          <cell r="B1386" t="str">
            <v>مبين حسين</v>
          </cell>
          <cell r="C1386" t="str">
            <v>الأولى</v>
          </cell>
          <cell r="E1386" t="str">
            <v>الثانية حديث</v>
          </cell>
          <cell r="G1386" t="str">
            <v>الثانية</v>
          </cell>
          <cell r="I1386" t="str">
            <v>الثانية</v>
          </cell>
          <cell r="K1386" t="str">
            <v>الثانية</v>
          </cell>
          <cell r="M1386" t="str">
            <v>الثانية</v>
          </cell>
          <cell r="O1386" t="str">
            <v>الثانية</v>
          </cell>
          <cell r="Q1386" t="str">
            <v>الثانية</v>
          </cell>
          <cell r="S1386" t="str">
            <v>الثالثة حديث</v>
          </cell>
          <cell r="U1386" t="str">
            <v>الثالثة</v>
          </cell>
        </row>
        <row r="1387">
          <cell r="A1387">
            <v>807690</v>
          </cell>
          <cell r="B1387" t="str">
            <v>مجد الجنيد</v>
          </cell>
          <cell r="C1387" t="str">
            <v>الأولى</v>
          </cell>
          <cell r="E1387" t="str">
            <v>الأولى</v>
          </cell>
          <cell r="G1387" t="str">
            <v>الأولى</v>
          </cell>
          <cell r="H1387">
            <v>575</v>
          </cell>
          <cell r="I1387" t="str">
            <v>الأولى</v>
          </cell>
          <cell r="J1387" t="str">
            <v>مبرر</v>
          </cell>
          <cell r="K1387" t="str">
            <v>الأولى</v>
          </cell>
          <cell r="M1387" t="str">
            <v>الأولى</v>
          </cell>
          <cell r="O1387" t="str">
            <v>الأولى</v>
          </cell>
          <cell r="Q1387" t="str">
            <v>الأولى</v>
          </cell>
          <cell r="S1387" t="str">
            <v>الأولى</v>
          </cell>
          <cell r="U1387" t="str">
            <v>الأولى</v>
          </cell>
        </row>
        <row r="1388">
          <cell r="A1388">
            <v>807692</v>
          </cell>
          <cell r="B1388" t="str">
            <v>مجد الرشراش</v>
          </cell>
          <cell r="C1388" t="str">
            <v>الأولى</v>
          </cell>
          <cell r="E1388" t="str">
            <v>الأولى</v>
          </cell>
          <cell r="G1388" t="str">
            <v>الأولى</v>
          </cell>
          <cell r="I1388" t="str">
            <v>الأولى</v>
          </cell>
          <cell r="J1388" t="str">
            <v>مبرر</v>
          </cell>
          <cell r="K1388" t="str">
            <v>الأولى</v>
          </cell>
          <cell r="M1388" t="str">
            <v>الأولى</v>
          </cell>
          <cell r="O1388" t="str">
            <v>الأولى</v>
          </cell>
          <cell r="Q1388" t="str">
            <v>الأولى</v>
          </cell>
          <cell r="S1388" t="str">
            <v>الأولى</v>
          </cell>
          <cell r="U1388" t="str">
            <v>الأولى</v>
          </cell>
        </row>
        <row r="1389">
          <cell r="A1389">
            <v>807697</v>
          </cell>
          <cell r="B1389" t="str">
            <v>مجد شبيب</v>
          </cell>
          <cell r="C1389" t="str">
            <v>الثانية</v>
          </cell>
          <cell r="E1389" t="str">
            <v>الثانية</v>
          </cell>
          <cell r="G1389" t="str">
            <v>الثانية</v>
          </cell>
          <cell r="I1389" t="str">
            <v>الثانية</v>
          </cell>
          <cell r="J1389" t="str">
            <v>مبرر</v>
          </cell>
          <cell r="K1389" t="str">
            <v>الثانية</v>
          </cell>
          <cell r="M1389" t="str">
            <v>الثانية</v>
          </cell>
          <cell r="O1389" t="str">
            <v>الثانية</v>
          </cell>
          <cell r="Q1389" t="str">
            <v>الثانية</v>
          </cell>
          <cell r="S1389" t="str">
            <v>الثانية</v>
          </cell>
          <cell r="U1389" t="str">
            <v>الثانية</v>
          </cell>
        </row>
        <row r="1390">
          <cell r="A1390">
            <v>807708</v>
          </cell>
          <cell r="B1390" t="str">
            <v>محمد ابو خيارة</v>
          </cell>
          <cell r="C1390" t="str">
            <v>الثانية حديث</v>
          </cell>
          <cell r="E1390" t="str">
            <v>الثانية</v>
          </cell>
          <cell r="G1390" t="str">
            <v>الثانية</v>
          </cell>
          <cell r="I1390" t="str">
            <v>الثالثة حديث</v>
          </cell>
          <cell r="K1390" t="str">
            <v>الثالثة</v>
          </cell>
          <cell r="M1390" t="str">
            <v>الرابعة حديث</v>
          </cell>
          <cell r="O1390" t="str">
            <v>الرابعة</v>
          </cell>
          <cell r="Q1390" t="str">
            <v>الرابعة</v>
          </cell>
          <cell r="S1390" t="str">
            <v>الرابعة</v>
          </cell>
          <cell r="U1390" t="str">
            <v>الرابعة</v>
          </cell>
        </row>
        <row r="1391">
          <cell r="A1391">
            <v>807709</v>
          </cell>
          <cell r="B1391" t="str">
            <v>محمد ابي  غازي</v>
          </cell>
          <cell r="C1391" t="str">
            <v>الأولى</v>
          </cell>
          <cell r="E1391" t="str">
            <v>الأولى</v>
          </cell>
          <cell r="G1391" t="str">
            <v>الأولى</v>
          </cell>
          <cell r="I1391" t="str">
            <v>الأولى</v>
          </cell>
          <cell r="J1391" t="str">
            <v>مبرر</v>
          </cell>
          <cell r="K1391" t="str">
            <v>الأولى</v>
          </cell>
          <cell r="L1391">
            <v>976</v>
          </cell>
          <cell r="M1391" t="str">
            <v>الأولى</v>
          </cell>
          <cell r="N1391">
            <v>2352</v>
          </cell>
          <cell r="O1391" t="str">
            <v>الأولى</v>
          </cell>
          <cell r="P1391">
            <v>608</v>
          </cell>
          <cell r="Q1391" t="str">
            <v>الأولى</v>
          </cell>
          <cell r="S1391" t="str">
            <v>الأولى</v>
          </cell>
          <cell r="U1391" t="str">
            <v>الأولى</v>
          </cell>
        </row>
        <row r="1392">
          <cell r="A1392">
            <v>807712</v>
          </cell>
          <cell r="B1392" t="str">
            <v>محمد اسامة لازيني</v>
          </cell>
          <cell r="C1392" t="str">
            <v>الأولى</v>
          </cell>
          <cell r="E1392" t="str">
            <v>الأولى</v>
          </cell>
          <cell r="G1392" t="str">
            <v>الأولى</v>
          </cell>
          <cell r="I1392" t="str">
            <v>الأولى</v>
          </cell>
          <cell r="J1392" t="str">
            <v>مبرر</v>
          </cell>
          <cell r="K1392" t="str">
            <v>الأولى</v>
          </cell>
          <cell r="M1392" t="str">
            <v>الأولى</v>
          </cell>
          <cell r="O1392" t="str">
            <v>الأولى</v>
          </cell>
          <cell r="Q1392" t="str">
            <v>الأولى</v>
          </cell>
          <cell r="S1392" t="str">
            <v>الأولى</v>
          </cell>
          <cell r="U1392" t="str">
            <v>الأولى</v>
          </cell>
        </row>
        <row r="1393">
          <cell r="A1393">
            <v>807713</v>
          </cell>
          <cell r="B1393" t="str">
            <v>محمد أغيد سعدى</v>
          </cell>
          <cell r="C1393" t="str">
            <v>الثالثة حديث</v>
          </cell>
          <cell r="E1393" t="str">
            <v>الثالثة</v>
          </cell>
          <cell r="G1393" t="str">
            <v>الثالثة</v>
          </cell>
          <cell r="I1393" t="str">
            <v>الثالثة</v>
          </cell>
          <cell r="K1393" t="str">
            <v>الرابعة حديث</v>
          </cell>
          <cell r="M1393" t="str">
            <v>الرابعة</v>
          </cell>
          <cell r="O1393" t="str">
            <v>الرابعة</v>
          </cell>
          <cell r="Q1393" t="str">
            <v>الرابعة</v>
          </cell>
          <cell r="S1393" t="str">
            <v>الرابعة</v>
          </cell>
          <cell r="U1393" t="str">
            <v>الرابعة</v>
          </cell>
        </row>
        <row r="1394">
          <cell r="A1394">
            <v>807714</v>
          </cell>
          <cell r="B1394" t="str">
            <v>محمد الاجرد</v>
          </cell>
          <cell r="C1394" t="str">
            <v>الثانية</v>
          </cell>
          <cell r="E1394" t="str">
            <v>الثانية</v>
          </cell>
          <cell r="G1394" t="str">
            <v>الثانية</v>
          </cell>
          <cell r="I1394" t="str">
            <v>الثانية</v>
          </cell>
          <cell r="K1394" t="str">
            <v>الثانية</v>
          </cell>
          <cell r="M1394" t="str">
            <v>الثانية</v>
          </cell>
          <cell r="O1394" t="str">
            <v>الثانية</v>
          </cell>
          <cell r="Q1394" t="str">
            <v>الثانية</v>
          </cell>
          <cell r="S1394" t="str">
            <v>الثانية</v>
          </cell>
          <cell r="U1394" t="str">
            <v>الثانية</v>
          </cell>
        </row>
        <row r="1395">
          <cell r="A1395">
            <v>807717</v>
          </cell>
          <cell r="B1395" t="str">
            <v>محمد الاسود</v>
          </cell>
          <cell r="C1395" t="str">
            <v>الثانية</v>
          </cell>
          <cell r="E1395" t="str">
            <v>الثالثة حديث</v>
          </cell>
          <cell r="G1395" t="str">
            <v>الثالثة</v>
          </cell>
          <cell r="I1395" t="str">
            <v>الثالثة</v>
          </cell>
          <cell r="K1395" t="str">
            <v>الثالثة</v>
          </cell>
          <cell r="M1395" t="str">
            <v>الرابعة حديث</v>
          </cell>
          <cell r="O1395" t="str">
            <v>الرابعة</v>
          </cell>
          <cell r="Q1395" t="str">
            <v>الرابعة</v>
          </cell>
          <cell r="S1395" t="str">
            <v>الرابعة</v>
          </cell>
          <cell r="U1395" t="str">
            <v>الرابعة</v>
          </cell>
        </row>
        <row r="1396">
          <cell r="A1396">
            <v>807718</v>
          </cell>
          <cell r="B1396" t="str">
            <v>محمد الاشكي</v>
          </cell>
          <cell r="C1396" t="str">
            <v>الأولى</v>
          </cell>
          <cell r="E1396" t="str">
            <v>الأولى</v>
          </cell>
          <cell r="G1396" t="str">
            <v>الأولى</v>
          </cell>
          <cell r="I1396" t="str">
            <v>الأولى</v>
          </cell>
          <cell r="K1396" t="str">
            <v>الأولى</v>
          </cell>
          <cell r="M1396" t="str">
            <v>الثانية حديث</v>
          </cell>
          <cell r="O1396" t="str">
            <v>الثانية</v>
          </cell>
          <cell r="Q1396" t="str">
            <v>الثانية</v>
          </cell>
          <cell r="S1396" t="str">
            <v>الثانية</v>
          </cell>
          <cell r="U1396" t="str">
            <v>الثانية</v>
          </cell>
        </row>
        <row r="1397">
          <cell r="A1397">
            <v>807719</v>
          </cell>
          <cell r="B1397" t="str">
            <v>محمد الايوبي</v>
          </cell>
          <cell r="C1397" t="str">
            <v>الأولى</v>
          </cell>
          <cell r="D1397">
            <v>5434</v>
          </cell>
          <cell r="E1397" t="str">
            <v>الأولى</v>
          </cell>
          <cell r="G1397" t="str">
            <v>الأولى</v>
          </cell>
          <cell r="I1397" t="str">
            <v>الأولى</v>
          </cell>
          <cell r="J1397" t="str">
            <v>مبرر</v>
          </cell>
          <cell r="K1397" t="str">
            <v>الأولى</v>
          </cell>
          <cell r="M1397" t="str">
            <v>الأولى</v>
          </cell>
          <cell r="O1397" t="str">
            <v>الأولى</v>
          </cell>
          <cell r="Q1397" t="str">
            <v>الأولى</v>
          </cell>
          <cell r="S1397" t="str">
            <v>الأولى</v>
          </cell>
          <cell r="U1397" t="str">
            <v>الأولى</v>
          </cell>
        </row>
        <row r="1398">
          <cell r="A1398">
            <v>807720</v>
          </cell>
          <cell r="B1398" t="str">
            <v>محمد البيبي</v>
          </cell>
          <cell r="C1398" t="str">
            <v>الأولى</v>
          </cell>
          <cell r="E1398" t="str">
            <v>الأولى</v>
          </cell>
          <cell r="G1398" t="str">
            <v>الأولى</v>
          </cell>
          <cell r="I1398" t="str">
            <v>الأولى</v>
          </cell>
          <cell r="J1398">
            <v>1387</v>
          </cell>
          <cell r="K1398" t="str">
            <v>الأولى</v>
          </cell>
          <cell r="M1398" t="str">
            <v>الأولى</v>
          </cell>
          <cell r="O1398" t="str">
            <v>الأولى</v>
          </cell>
          <cell r="Q1398" t="str">
            <v>الأولى</v>
          </cell>
          <cell r="S1398" t="str">
            <v>الأولى</v>
          </cell>
          <cell r="U1398" t="str">
            <v>الأولى</v>
          </cell>
        </row>
        <row r="1399">
          <cell r="A1399">
            <v>807723</v>
          </cell>
          <cell r="B1399" t="str">
            <v>محمد الجاموس</v>
          </cell>
          <cell r="C1399" t="str">
            <v>الثانية</v>
          </cell>
          <cell r="E1399" t="str">
            <v>الثانية</v>
          </cell>
          <cell r="G1399" t="str">
            <v>الثالثة حديث</v>
          </cell>
          <cell r="I1399" t="str">
            <v>الثالثة</v>
          </cell>
          <cell r="K1399" t="str">
            <v>الثالثة</v>
          </cell>
          <cell r="M1399" t="str">
            <v>الثالثة</v>
          </cell>
          <cell r="O1399" t="str">
            <v>الثالثة</v>
          </cell>
          <cell r="Q1399" t="str">
            <v>الثالثة</v>
          </cell>
          <cell r="S1399" t="str">
            <v>الثالثة</v>
          </cell>
          <cell r="U1399" t="str">
            <v>الثالثة</v>
          </cell>
        </row>
        <row r="1400">
          <cell r="A1400">
            <v>807730</v>
          </cell>
          <cell r="B1400" t="str">
            <v>محمد الحموي</v>
          </cell>
          <cell r="C1400" t="str">
            <v>الثانية</v>
          </cell>
          <cell r="E1400" t="str">
            <v>الثالثة حديث</v>
          </cell>
          <cell r="G1400" t="str">
            <v>الثالثة</v>
          </cell>
          <cell r="I1400" t="str">
            <v>الرابعة حديث</v>
          </cell>
          <cell r="K1400" t="str">
            <v>الرابعة</v>
          </cell>
          <cell r="M1400" t="str">
            <v>الرابعة</v>
          </cell>
          <cell r="N1400" t="str">
            <v>حرمان ثلاث دورات من ف2 20-21</v>
          </cell>
          <cell r="O1400" t="str">
            <v>الرابعة</v>
          </cell>
          <cell r="Q1400" t="str">
            <v>الرابعة</v>
          </cell>
          <cell r="S1400" t="str">
            <v>الرابعة</v>
          </cell>
          <cell r="U1400" t="str">
            <v>الرابعة</v>
          </cell>
        </row>
        <row r="1401">
          <cell r="A1401">
            <v>807732</v>
          </cell>
          <cell r="B1401" t="str">
            <v>محمد الخلف</v>
          </cell>
          <cell r="C1401" t="str">
            <v>الثانية</v>
          </cell>
          <cell r="E1401" t="str">
            <v>الثانية</v>
          </cell>
          <cell r="G1401" t="str">
            <v>الثانية</v>
          </cell>
          <cell r="I1401" t="str">
            <v>الثانية</v>
          </cell>
          <cell r="K1401" t="str">
            <v>الثالثة حديث</v>
          </cell>
          <cell r="M1401" t="str">
            <v>الثالثة</v>
          </cell>
          <cell r="O1401" t="str">
            <v>الثالثة</v>
          </cell>
          <cell r="Q1401" t="str">
            <v>الثالثة</v>
          </cell>
          <cell r="S1401" t="str">
            <v>الثالثة</v>
          </cell>
          <cell r="U1401" t="str">
            <v>الثالثة</v>
          </cell>
        </row>
        <row r="1402">
          <cell r="A1402">
            <v>807733</v>
          </cell>
          <cell r="B1402" t="str">
            <v>محمد الخليف</v>
          </cell>
          <cell r="C1402" t="str">
            <v>الأولى</v>
          </cell>
          <cell r="E1402" t="str">
            <v>الثانية حديث</v>
          </cell>
          <cell r="G1402" t="str">
            <v>الثانية</v>
          </cell>
          <cell r="I1402" t="str">
            <v>الثانية</v>
          </cell>
          <cell r="K1402" t="str">
            <v>الثانية</v>
          </cell>
          <cell r="M1402" t="str">
            <v>الثالثة حديث</v>
          </cell>
          <cell r="O1402" t="str">
            <v>الثالثة</v>
          </cell>
          <cell r="Q1402" t="str">
            <v>الثالثة</v>
          </cell>
          <cell r="S1402" t="str">
            <v>الثالثة</v>
          </cell>
          <cell r="U1402" t="str">
            <v>الثالثة</v>
          </cell>
        </row>
        <row r="1403">
          <cell r="A1403">
            <v>807735</v>
          </cell>
          <cell r="B1403" t="str">
            <v>محمد الدرويش</v>
          </cell>
          <cell r="C1403" t="str">
            <v>الأولى</v>
          </cell>
          <cell r="E1403" t="str">
            <v>الأولى</v>
          </cell>
          <cell r="G1403" t="str">
            <v>الأولى</v>
          </cell>
          <cell r="I1403" t="str">
            <v>الأولى</v>
          </cell>
          <cell r="J1403" t="str">
            <v>مبرر</v>
          </cell>
          <cell r="K1403" t="str">
            <v>الأولى</v>
          </cell>
          <cell r="M1403" t="str">
            <v>الأولى</v>
          </cell>
          <cell r="O1403" t="str">
            <v>الأولى</v>
          </cell>
          <cell r="Q1403" t="str">
            <v>الأولى</v>
          </cell>
          <cell r="S1403" t="str">
            <v>الأولى</v>
          </cell>
          <cell r="U1403" t="str">
            <v>الأولى</v>
          </cell>
        </row>
        <row r="1404">
          <cell r="A1404">
            <v>807738</v>
          </cell>
          <cell r="B1404" t="str">
            <v>محمد الريابي</v>
          </cell>
          <cell r="C1404" t="str">
            <v>الأولى</v>
          </cell>
          <cell r="D1404">
            <v>4457</v>
          </cell>
          <cell r="E1404" t="str">
            <v>الأولى</v>
          </cell>
          <cell r="F1404">
            <v>1458</v>
          </cell>
          <cell r="G1404" t="str">
            <v>الأولى</v>
          </cell>
          <cell r="I1404" t="str">
            <v>الأولى</v>
          </cell>
          <cell r="J1404" t="str">
            <v>مبرر</v>
          </cell>
          <cell r="K1404" t="str">
            <v>الأولى</v>
          </cell>
          <cell r="M1404" t="str">
            <v>الأولى</v>
          </cell>
          <cell r="O1404" t="str">
            <v>الأولى</v>
          </cell>
          <cell r="Q1404" t="str">
            <v>الأولى</v>
          </cell>
          <cell r="S1404" t="str">
            <v>الأولى</v>
          </cell>
          <cell r="U1404" t="str">
            <v>الأولى</v>
          </cell>
        </row>
        <row r="1405">
          <cell r="A1405">
            <v>807741</v>
          </cell>
          <cell r="B1405" t="str">
            <v>محمد السوسي</v>
          </cell>
          <cell r="C1405" t="str">
            <v>الأولى</v>
          </cell>
          <cell r="E1405" t="str">
            <v>الثانية حديث</v>
          </cell>
          <cell r="G1405" t="str">
            <v>الثانية</v>
          </cell>
          <cell r="I1405" t="str">
            <v>الثانية</v>
          </cell>
          <cell r="K1405" t="str">
            <v>الثالثة حديث</v>
          </cell>
          <cell r="M1405" t="str">
            <v>الثالثة</v>
          </cell>
          <cell r="O1405" t="str">
            <v>الرابعة حديث</v>
          </cell>
          <cell r="Q1405" t="str">
            <v>الرابعة</v>
          </cell>
          <cell r="S1405" t="str">
            <v>الرابعة</v>
          </cell>
          <cell r="U1405" t="str">
            <v>الرابعة</v>
          </cell>
        </row>
        <row r="1406">
          <cell r="A1406">
            <v>807744</v>
          </cell>
          <cell r="B1406" t="str">
            <v>محمد الصباغ</v>
          </cell>
          <cell r="C1406" t="str">
            <v>الأولى</v>
          </cell>
          <cell r="E1406" t="str">
            <v>الأولى</v>
          </cell>
          <cell r="G1406" t="str">
            <v>الأولى</v>
          </cell>
          <cell r="I1406" t="str">
            <v>الأولى</v>
          </cell>
          <cell r="K1406" t="str">
            <v>الثانية حديث</v>
          </cell>
          <cell r="M1406" t="str">
            <v>الثانية</v>
          </cell>
          <cell r="O1406" t="str">
            <v>الثانية</v>
          </cell>
          <cell r="Q1406" t="str">
            <v>الثانية</v>
          </cell>
          <cell r="S1406" t="str">
            <v>الثانية</v>
          </cell>
          <cell r="U1406" t="str">
            <v>الثانية</v>
          </cell>
        </row>
        <row r="1407">
          <cell r="A1407">
            <v>807748</v>
          </cell>
          <cell r="B1407" t="str">
            <v>محمد العكاوي</v>
          </cell>
          <cell r="C1407" t="str">
            <v>الثانية</v>
          </cell>
          <cell r="E1407" t="str">
            <v>الثانية</v>
          </cell>
          <cell r="F1407">
            <v>1376</v>
          </cell>
          <cell r="G1407" t="str">
            <v>الثانية</v>
          </cell>
          <cell r="I1407" t="str">
            <v>الثانية</v>
          </cell>
          <cell r="J1407" t="str">
            <v>مبرر</v>
          </cell>
          <cell r="K1407" t="str">
            <v>الثانية</v>
          </cell>
          <cell r="M1407" t="str">
            <v>الثانية</v>
          </cell>
          <cell r="O1407" t="str">
            <v>الثانية</v>
          </cell>
          <cell r="Q1407" t="str">
            <v>الثانية</v>
          </cell>
          <cell r="S1407" t="str">
            <v>الثانية</v>
          </cell>
          <cell r="U1407" t="str">
            <v>الثانية</v>
          </cell>
        </row>
        <row r="1408">
          <cell r="A1408">
            <v>807749</v>
          </cell>
          <cell r="B1408" t="str">
            <v>محمد العمر</v>
          </cell>
          <cell r="C1408" t="str">
            <v>الثالثة حديث</v>
          </cell>
          <cell r="E1408" t="str">
            <v>الثالثة</v>
          </cell>
          <cell r="G1408" t="str">
            <v>الثالثة</v>
          </cell>
          <cell r="I1408" t="str">
            <v>الثالثة</v>
          </cell>
          <cell r="K1408" t="str">
            <v>الثالثة</v>
          </cell>
          <cell r="M1408" t="str">
            <v>الثالثة</v>
          </cell>
          <cell r="O1408" t="str">
            <v>الرابعة حديث</v>
          </cell>
          <cell r="Q1408" t="str">
            <v>الرابعة</v>
          </cell>
          <cell r="S1408" t="str">
            <v>الرابعة</v>
          </cell>
          <cell r="U1408" t="str">
            <v>الرابعة</v>
          </cell>
        </row>
        <row r="1409">
          <cell r="A1409">
            <v>807756</v>
          </cell>
          <cell r="B1409" t="str">
            <v>محمد المطيط</v>
          </cell>
          <cell r="C1409" t="str">
            <v>الأولى</v>
          </cell>
          <cell r="E1409" t="str">
            <v>الأولى</v>
          </cell>
          <cell r="G1409" t="str">
            <v>الأولى</v>
          </cell>
          <cell r="I1409" t="str">
            <v>الأولى</v>
          </cell>
          <cell r="J1409" t="str">
            <v>مبرر</v>
          </cell>
          <cell r="K1409" t="str">
            <v>الأولى</v>
          </cell>
          <cell r="M1409" t="str">
            <v>الأولى</v>
          </cell>
          <cell r="O1409" t="str">
            <v>الأولى</v>
          </cell>
          <cell r="Q1409" t="str">
            <v>الأولى</v>
          </cell>
          <cell r="S1409" t="str">
            <v>الأولى</v>
          </cell>
          <cell r="U1409" t="str">
            <v>الأولى</v>
          </cell>
        </row>
        <row r="1410">
          <cell r="A1410">
            <v>807762</v>
          </cell>
          <cell r="B1410" t="str">
            <v>محمد ايهاب نويلاتي</v>
          </cell>
          <cell r="C1410" t="str">
            <v>الثالثة حديث</v>
          </cell>
          <cell r="E1410" t="str">
            <v>الثالثة</v>
          </cell>
          <cell r="G1410" t="str">
            <v>الثالثة</v>
          </cell>
          <cell r="I1410" t="str">
            <v>الثالثة</v>
          </cell>
          <cell r="K1410" t="str">
            <v>الرابعة حديث</v>
          </cell>
          <cell r="M1410" t="str">
            <v>الرابعة</v>
          </cell>
          <cell r="O1410" t="str">
            <v>الرابعة</v>
          </cell>
          <cell r="Q1410" t="str">
            <v>الرابعة</v>
          </cell>
          <cell r="S1410" t="str">
            <v>الرابعة</v>
          </cell>
          <cell r="U1410" t="str">
            <v>الرابعة</v>
          </cell>
        </row>
        <row r="1411">
          <cell r="A1411">
            <v>807763</v>
          </cell>
          <cell r="B1411" t="str">
            <v>محمد أبي دعبول</v>
          </cell>
          <cell r="C1411" t="str">
            <v>الثانية</v>
          </cell>
          <cell r="E1411" t="str">
            <v>الثانية</v>
          </cell>
          <cell r="G1411" t="str">
            <v>الثانية</v>
          </cell>
          <cell r="I1411" t="str">
            <v>الثانية</v>
          </cell>
          <cell r="K1411" t="str">
            <v>الثالثة حديث</v>
          </cell>
          <cell r="M1411" t="str">
            <v>الثالثة</v>
          </cell>
          <cell r="O1411" t="str">
            <v>الثالثة</v>
          </cell>
          <cell r="Q1411" t="str">
            <v>الثالثة</v>
          </cell>
          <cell r="S1411" t="str">
            <v>الثالثة</v>
          </cell>
          <cell r="U1411" t="str">
            <v>الثالثة</v>
          </cell>
        </row>
        <row r="1412">
          <cell r="A1412">
            <v>807765</v>
          </cell>
          <cell r="B1412" t="str">
            <v>محمد بدوي</v>
          </cell>
          <cell r="C1412" t="str">
            <v>الثانية</v>
          </cell>
          <cell r="E1412" t="str">
            <v>الثانية</v>
          </cell>
          <cell r="G1412" t="str">
            <v>الثانية</v>
          </cell>
          <cell r="I1412" t="str">
            <v>الثانية</v>
          </cell>
          <cell r="K1412" t="str">
            <v>الثانية</v>
          </cell>
          <cell r="M1412" t="str">
            <v>الثانية</v>
          </cell>
          <cell r="O1412" t="str">
            <v>الثانية</v>
          </cell>
          <cell r="Q1412" t="str">
            <v>الثانية</v>
          </cell>
          <cell r="S1412" t="str">
            <v>الثانية</v>
          </cell>
          <cell r="U1412" t="str">
            <v>الثانية</v>
          </cell>
        </row>
        <row r="1413">
          <cell r="A1413">
            <v>807766</v>
          </cell>
          <cell r="B1413" t="str">
            <v>محمد براء ابو حرب</v>
          </cell>
          <cell r="C1413" t="str">
            <v>الأولى</v>
          </cell>
          <cell r="E1413" t="str">
            <v>الثانية حديث</v>
          </cell>
          <cell r="G1413" t="str">
            <v>الثانية</v>
          </cell>
          <cell r="I1413" t="str">
            <v>الثانية</v>
          </cell>
          <cell r="K1413" t="str">
            <v>الثالثة حديث</v>
          </cell>
          <cell r="M1413" t="str">
            <v>الثالثة</v>
          </cell>
          <cell r="O1413" t="str">
            <v>الثالثة</v>
          </cell>
          <cell r="P1413">
            <v>68</v>
          </cell>
          <cell r="Q1413" t="str">
            <v>الثالثة</v>
          </cell>
          <cell r="R1413">
            <v>3073</v>
          </cell>
          <cell r="S1413" t="str">
            <v>الثالثة</v>
          </cell>
          <cell r="U1413" t="str">
            <v>الثالثة</v>
          </cell>
        </row>
        <row r="1414">
          <cell r="A1414">
            <v>807768</v>
          </cell>
          <cell r="B1414" t="str">
            <v xml:space="preserve">محمد براء عجاج </v>
          </cell>
          <cell r="C1414" t="str">
            <v>الثانية حديث</v>
          </cell>
          <cell r="E1414" t="str">
            <v>الثانية</v>
          </cell>
          <cell r="G1414" t="str">
            <v>الثانية</v>
          </cell>
          <cell r="I1414" t="str">
            <v>الثانية</v>
          </cell>
          <cell r="K1414" t="str">
            <v>الثانية</v>
          </cell>
          <cell r="M1414" t="str">
            <v>الثانية</v>
          </cell>
          <cell r="O1414" t="str">
            <v>الثانية</v>
          </cell>
          <cell r="Q1414" t="str">
            <v>الثانية</v>
          </cell>
          <cell r="S1414" t="str">
            <v>الثالثة حديث</v>
          </cell>
          <cell r="U1414" t="str">
            <v>الثالثة</v>
          </cell>
        </row>
        <row r="1415">
          <cell r="A1415">
            <v>807770</v>
          </cell>
          <cell r="B1415" t="str">
            <v>محمد بسمار</v>
          </cell>
          <cell r="C1415" t="str">
            <v>الأولى</v>
          </cell>
          <cell r="E1415" t="str">
            <v>الأولى</v>
          </cell>
          <cell r="G1415" t="str">
            <v>الأولى</v>
          </cell>
          <cell r="I1415" t="str">
            <v>الأولى</v>
          </cell>
          <cell r="J1415" t="str">
            <v>مبرر</v>
          </cell>
          <cell r="K1415" t="str">
            <v>الأولى</v>
          </cell>
          <cell r="M1415" t="str">
            <v>الأولى</v>
          </cell>
          <cell r="O1415" t="str">
            <v>الأولى</v>
          </cell>
          <cell r="Q1415" t="str">
            <v>الأولى</v>
          </cell>
          <cell r="S1415" t="str">
            <v>الأولى</v>
          </cell>
          <cell r="U1415" t="str">
            <v>الأولى</v>
          </cell>
        </row>
        <row r="1416">
          <cell r="A1416">
            <v>807772</v>
          </cell>
          <cell r="B1416" t="str">
            <v>محمد بلال ستوت</v>
          </cell>
          <cell r="C1416" t="str">
            <v>الثانية</v>
          </cell>
          <cell r="E1416" t="str">
            <v>الثانية</v>
          </cell>
          <cell r="G1416" t="str">
            <v>الثانية</v>
          </cell>
          <cell r="I1416" t="str">
            <v>الثانية</v>
          </cell>
          <cell r="J1416" t="str">
            <v>مبرر</v>
          </cell>
          <cell r="K1416" t="str">
            <v>الثانية</v>
          </cell>
          <cell r="M1416" t="str">
            <v>الثانية</v>
          </cell>
          <cell r="O1416" t="str">
            <v>الثانية</v>
          </cell>
          <cell r="Q1416" t="str">
            <v>الثانية</v>
          </cell>
          <cell r="S1416" t="str">
            <v>الثانية</v>
          </cell>
          <cell r="U1416" t="str">
            <v>الثانية</v>
          </cell>
        </row>
        <row r="1417">
          <cell r="A1417">
            <v>807774</v>
          </cell>
          <cell r="B1417" t="str">
            <v>محمد بهيج عوده</v>
          </cell>
          <cell r="C1417" t="str">
            <v>الثانية</v>
          </cell>
          <cell r="E1417" t="str">
            <v>الثانية</v>
          </cell>
          <cell r="G1417" t="str">
            <v>الثانية</v>
          </cell>
          <cell r="I1417" t="str">
            <v>الثانية</v>
          </cell>
          <cell r="J1417" t="str">
            <v>مبرر</v>
          </cell>
          <cell r="K1417" t="str">
            <v>الثانية</v>
          </cell>
          <cell r="M1417" t="str">
            <v>الثانية</v>
          </cell>
          <cell r="O1417" t="str">
            <v>الثانية</v>
          </cell>
          <cell r="Q1417" t="str">
            <v>الثانية</v>
          </cell>
          <cell r="S1417" t="str">
            <v>الثانية</v>
          </cell>
          <cell r="U1417" t="str">
            <v>الثانية</v>
          </cell>
        </row>
        <row r="1418">
          <cell r="A1418">
            <v>807780</v>
          </cell>
          <cell r="B1418" t="str">
            <v>محمد جواد</v>
          </cell>
          <cell r="C1418" t="str">
            <v>الأولى</v>
          </cell>
          <cell r="E1418" t="str">
            <v>الثانية حديث</v>
          </cell>
          <cell r="G1418" t="str">
            <v>الثانية</v>
          </cell>
          <cell r="I1418" t="str">
            <v>الثانية</v>
          </cell>
          <cell r="K1418" t="str">
            <v>الثانية</v>
          </cell>
          <cell r="M1418" t="str">
            <v>الثالثة حديث</v>
          </cell>
          <cell r="O1418" t="str">
            <v>الثالثة</v>
          </cell>
          <cell r="Q1418" t="str">
            <v>الثالثة</v>
          </cell>
          <cell r="S1418" t="str">
            <v>الرابعة حديث</v>
          </cell>
          <cell r="U1418" t="str">
            <v>الرابعة</v>
          </cell>
        </row>
        <row r="1419">
          <cell r="A1419">
            <v>807782</v>
          </cell>
          <cell r="B1419" t="str">
            <v>محمد حاج علي</v>
          </cell>
          <cell r="C1419" t="str">
            <v>الثانية</v>
          </cell>
          <cell r="E1419" t="str">
            <v>الثانية</v>
          </cell>
          <cell r="G1419" t="str">
            <v>الثانية</v>
          </cell>
          <cell r="I1419" t="str">
            <v>الثالثة حديث</v>
          </cell>
          <cell r="K1419" t="str">
            <v>الثالثة</v>
          </cell>
          <cell r="M1419" t="str">
            <v>الثالثة</v>
          </cell>
          <cell r="O1419" t="str">
            <v>الثالثة</v>
          </cell>
          <cell r="Q1419" t="str">
            <v>الرابعة حديث</v>
          </cell>
          <cell r="S1419" t="str">
            <v>الرابعة</v>
          </cell>
          <cell r="U1419" t="str">
            <v>الرابعة</v>
          </cell>
        </row>
        <row r="1420">
          <cell r="A1420">
            <v>807788</v>
          </cell>
          <cell r="B1420" t="str">
            <v>محمد حسن ست البنين</v>
          </cell>
          <cell r="C1420" t="str">
            <v>الأولى</v>
          </cell>
          <cell r="E1420" t="str">
            <v>الأولى</v>
          </cell>
          <cell r="G1420" t="str">
            <v>الأولى</v>
          </cell>
          <cell r="I1420" t="str">
            <v>الأولى</v>
          </cell>
          <cell r="J1420" t="str">
            <v>مبرر</v>
          </cell>
          <cell r="K1420" t="str">
            <v>الأولى</v>
          </cell>
          <cell r="M1420" t="str">
            <v>الأولى</v>
          </cell>
          <cell r="O1420" t="str">
            <v>الأولى</v>
          </cell>
          <cell r="Q1420" t="str">
            <v>الأولى</v>
          </cell>
          <cell r="S1420" t="str">
            <v>الأولى</v>
          </cell>
          <cell r="U1420" t="str">
            <v>الأولى</v>
          </cell>
        </row>
        <row r="1421">
          <cell r="A1421">
            <v>807791</v>
          </cell>
          <cell r="B1421" t="str">
            <v>محمد حليمه</v>
          </cell>
          <cell r="C1421" t="str">
            <v>الأولى</v>
          </cell>
          <cell r="E1421" t="str">
            <v>الأولى</v>
          </cell>
          <cell r="G1421" t="str">
            <v>الأولى</v>
          </cell>
          <cell r="I1421" t="str">
            <v>الأولى</v>
          </cell>
          <cell r="J1421" t="str">
            <v>مبرر</v>
          </cell>
          <cell r="K1421" t="str">
            <v>الأولى</v>
          </cell>
          <cell r="M1421" t="str">
            <v>الأولى</v>
          </cell>
          <cell r="O1421" t="str">
            <v>الأولى</v>
          </cell>
          <cell r="Q1421" t="str">
            <v>الأولى</v>
          </cell>
          <cell r="S1421" t="str">
            <v>الأولى</v>
          </cell>
          <cell r="U1421" t="str">
            <v>الأولى</v>
          </cell>
        </row>
        <row r="1422">
          <cell r="A1422">
            <v>807794</v>
          </cell>
          <cell r="B1422" t="str">
            <v>محمد حمزه القباني</v>
          </cell>
          <cell r="C1422" t="str">
            <v>الأولى</v>
          </cell>
          <cell r="E1422" t="str">
            <v>الأولى</v>
          </cell>
          <cell r="G1422" t="str">
            <v>الأولى</v>
          </cell>
          <cell r="I1422" t="str">
            <v>الأولى</v>
          </cell>
          <cell r="J1422" t="str">
            <v>مبرر</v>
          </cell>
          <cell r="K1422" t="str">
            <v>الأولى</v>
          </cell>
          <cell r="M1422" t="str">
            <v>الأولى</v>
          </cell>
          <cell r="O1422" t="str">
            <v>الأولى</v>
          </cell>
          <cell r="Q1422" t="str">
            <v>الأولى</v>
          </cell>
          <cell r="S1422" t="str">
            <v>الأولى</v>
          </cell>
          <cell r="U1422" t="str">
            <v>الأولى</v>
          </cell>
        </row>
        <row r="1423">
          <cell r="A1423">
            <v>807795</v>
          </cell>
          <cell r="B1423" t="str">
            <v>محمد حمزه شرف الدين</v>
          </cell>
          <cell r="C1423" t="str">
            <v>الأولى</v>
          </cell>
          <cell r="E1423" t="str">
            <v>الأولى</v>
          </cell>
          <cell r="G1423" t="str">
            <v>الأولى</v>
          </cell>
          <cell r="I1423" t="str">
            <v>الأولى</v>
          </cell>
          <cell r="J1423" t="str">
            <v>مبرر</v>
          </cell>
          <cell r="K1423" t="str">
            <v>الأولى</v>
          </cell>
          <cell r="M1423" t="str">
            <v>الأولى</v>
          </cell>
          <cell r="O1423" t="str">
            <v>الأولى</v>
          </cell>
          <cell r="Q1423" t="str">
            <v>الأولى</v>
          </cell>
          <cell r="S1423" t="str">
            <v>الأولى</v>
          </cell>
          <cell r="U1423" t="str">
            <v>الأولى</v>
          </cell>
        </row>
        <row r="1424">
          <cell r="A1424">
            <v>807798</v>
          </cell>
          <cell r="B1424" t="str">
            <v>محمد خطيب</v>
          </cell>
          <cell r="C1424" t="str">
            <v>الأولى</v>
          </cell>
          <cell r="E1424" t="str">
            <v>الأولى</v>
          </cell>
          <cell r="G1424" t="str">
            <v>الأولى</v>
          </cell>
          <cell r="I1424" t="str">
            <v>الأولى</v>
          </cell>
          <cell r="J1424" t="str">
            <v>مبرر</v>
          </cell>
          <cell r="K1424" t="str">
            <v>الأولى</v>
          </cell>
          <cell r="M1424" t="str">
            <v>الأولى</v>
          </cell>
          <cell r="O1424" t="str">
            <v>الأولى</v>
          </cell>
          <cell r="Q1424" t="str">
            <v>الأولى</v>
          </cell>
          <cell r="S1424" t="str">
            <v>الأولى</v>
          </cell>
          <cell r="U1424" t="str">
            <v>الأولى</v>
          </cell>
        </row>
        <row r="1425">
          <cell r="A1425">
            <v>807801</v>
          </cell>
          <cell r="B1425" t="str">
            <v>محمد خير الزهر</v>
          </cell>
          <cell r="C1425" t="str">
            <v>الثانية حديث</v>
          </cell>
          <cell r="E1425" t="str">
            <v>الثانية</v>
          </cell>
          <cell r="G1425" t="str">
            <v>الثالثة حديث</v>
          </cell>
          <cell r="I1425" t="str">
            <v>الثالثة</v>
          </cell>
          <cell r="K1425" t="str">
            <v>الثالثة</v>
          </cell>
          <cell r="M1425" t="str">
            <v>الرابعة حديث</v>
          </cell>
          <cell r="O1425" t="str">
            <v>الرابعة</v>
          </cell>
          <cell r="Q1425" t="str">
            <v>الرابعة</v>
          </cell>
          <cell r="S1425" t="str">
            <v>الرابعة</v>
          </cell>
          <cell r="U1425" t="str">
            <v>الرابعة</v>
          </cell>
        </row>
        <row r="1426">
          <cell r="A1426">
            <v>807803</v>
          </cell>
          <cell r="B1426" t="str">
            <v>محمد درغام عثمان</v>
          </cell>
          <cell r="C1426" t="str">
            <v>الأولى</v>
          </cell>
          <cell r="E1426" t="str">
            <v>الأولى</v>
          </cell>
          <cell r="G1426" t="str">
            <v>الأولى</v>
          </cell>
          <cell r="I1426" t="str">
            <v>الأولى</v>
          </cell>
          <cell r="J1426" t="str">
            <v>مبرر</v>
          </cell>
          <cell r="K1426" t="str">
            <v>الأولى</v>
          </cell>
          <cell r="M1426" t="str">
            <v>الأولى</v>
          </cell>
          <cell r="O1426" t="str">
            <v>الأولى</v>
          </cell>
          <cell r="Q1426" t="str">
            <v>الأولى</v>
          </cell>
          <cell r="S1426" t="str">
            <v>الأولى</v>
          </cell>
          <cell r="U1426" t="str">
            <v>الأولى</v>
          </cell>
        </row>
        <row r="1427">
          <cell r="A1427">
            <v>807804</v>
          </cell>
          <cell r="B1427" t="str">
            <v>محمد دوبا</v>
          </cell>
          <cell r="C1427" t="str">
            <v>الأولى</v>
          </cell>
          <cell r="E1427" t="str">
            <v>الأولى</v>
          </cell>
          <cell r="G1427" t="str">
            <v>الثانية حديث</v>
          </cell>
          <cell r="I1427" t="str">
            <v>الثانية</v>
          </cell>
          <cell r="K1427" t="str">
            <v>الثانية</v>
          </cell>
          <cell r="M1427" t="str">
            <v>الثانية</v>
          </cell>
          <cell r="O1427" t="str">
            <v>الثانية</v>
          </cell>
          <cell r="Q1427" t="str">
            <v>الثانية</v>
          </cell>
          <cell r="S1427" t="str">
            <v>الثانية</v>
          </cell>
          <cell r="U1427" t="str">
            <v>الثانية</v>
          </cell>
        </row>
        <row r="1428">
          <cell r="A1428">
            <v>807810</v>
          </cell>
          <cell r="B1428" t="str">
            <v>محمد رامي نخال</v>
          </cell>
          <cell r="C1428" t="str">
            <v>الثانية حديث</v>
          </cell>
          <cell r="E1428" t="str">
            <v>الثانية</v>
          </cell>
          <cell r="G1428" t="str">
            <v>الثانية</v>
          </cell>
          <cell r="I1428" t="str">
            <v>الثانية</v>
          </cell>
          <cell r="K1428" t="str">
            <v>الثالثة حديث</v>
          </cell>
          <cell r="M1428" t="str">
            <v>الثالثة</v>
          </cell>
          <cell r="N1428">
            <v>2442</v>
          </cell>
          <cell r="O1428" t="str">
            <v>الثالثة</v>
          </cell>
          <cell r="Q1428" t="str">
            <v>الثالثة</v>
          </cell>
          <cell r="S1428" t="str">
            <v>الثالثة</v>
          </cell>
          <cell r="U1428" t="str">
            <v>الثالثة</v>
          </cell>
        </row>
        <row r="1429">
          <cell r="A1429">
            <v>807812</v>
          </cell>
          <cell r="B1429" t="str">
            <v>محمد رضوان</v>
          </cell>
          <cell r="C1429" t="str">
            <v>الأولى</v>
          </cell>
          <cell r="E1429" t="str">
            <v>الأولى</v>
          </cell>
          <cell r="G1429" t="str">
            <v>الأولى</v>
          </cell>
          <cell r="I1429" t="str">
            <v>الثانية حديث</v>
          </cell>
          <cell r="J1429" t="str">
            <v>مبرر</v>
          </cell>
          <cell r="K1429" t="str">
            <v>الثانية</v>
          </cell>
          <cell r="M1429" t="str">
            <v>الثانية</v>
          </cell>
          <cell r="O1429" t="str">
            <v>الثانية</v>
          </cell>
          <cell r="Q1429" t="str">
            <v>الثانية</v>
          </cell>
          <cell r="S1429" t="str">
            <v>الثانية</v>
          </cell>
          <cell r="U1429" t="str">
            <v>الثانية</v>
          </cell>
        </row>
        <row r="1430">
          <cell r="A1430">
            <v>807815</v>
          </cell>
          <cell r="B1430" t="str">
            <v>محمد زبيدي</v>
          </cell>
          <cell r="C1430" t="str">
            <v>الأولى</v>
          </cell>
          <cell r="E1430" t="str">
            <v>الأولى</v>
          </cell>
          <cell r="G1430" t="str">
            <v>الأولى</v>
          </cell>
          <cell r="I1430" t="str">
            <v>الثانية حديث</v>
          </cell>
          <cell r="K1430" t="str">
            <v>الثانية</v>
          </cell>
          <cell r="M1430" t="str">
            <v>الثانية</v>
          </cell>
          <cell r="O1430" t="str">
            <v>الثانية</v>
          </cell>
          <cell r="Q1430" t="str">
            <v>الثانية</v>
          </cell>
          <cell r="S1430" t="str">
            <v>الثانية</v>
          </cell>
          <cell r="U1430" t="str">
            <v>الثانية</v>
          </cell>
        </row>
        <row r="1431">
          <cell r="A1431">
            <v>807816</v>
          </cell>
          <cell r="B1431" t="str">
            <v>محمد زكريا</v>
          </cell>
          <cell r="C1431" t="str">
            <v>الثانية</v>
          </cell>
          <cell r="E1431" t="str">
            <v>الثالثة حديث</v>
          </cell>
          <cell r="G1431" t="str">
            <v>الثالثة</v>
          </cell>
          <cell r="I1431" t="str">
            <v>الثالثة</v>
          </cell>
          <cell r="K1431" t="str">
            <v>الثالثة</v>
          </cell>
          <cell r="M1431" t="str">
            <v>الثالثة</v>
          </cell>
          <cell r="O1431" t="str">
            <v>الرابعة حديث</v>
          </cell>
          <cell r="Q1431" t="str">
            <v>الرابعة</v>
          </cell>
          <cell r="S1431" t="str">
            <v>الرابعة</v>
          </cell>
          <cell r="U1431" t="str">
            <v>الرابعة</v>
          </cell>
        </row>
        <row r="1432">
          <cell r="A1432">
            <v>807817</v>
          </cell>
          <cell r="B1432" t="str">
            <v xml:space="preserve">محمد زيتوني </v>
          </cell>
          <cell r="C1432" t="str">
            <v>الأولى</v>
          </cell>
          <cell r="E1432" t="str">
            <v>الثانية حديث</v>
          </cell>
          <cell r="G1432" t="str">
            <v>الثانية</v>
          </cell>
          <cell r="I1432" t="str">
            <v>الثانية</v>
          </cell>
          <cell r="K1432" t="str">
            <v>الثانية</v>
          </cell>
          <cell r="M1432" t="str">
            <v>الثانية</v>
          </cell>
          <cell r="O1432" t="str">
            <v>الثانية</v>
          </cell>
          <cell r="Q1432" t="str">
            <v>الثانية</v>
          </cell>
          <cell r="S1432" t="str">
            <v>الثانية</v>
          </cell>
          <cell r="U1432" t="str">
            <v>الثانية</v>
          </cell>
        </row>
        <row r="1433">
          <cell r="A1433">
            <v>807818</v>
          </cell>
          <cell r="B1433" t="str">
            <v>محمد زيد صهيون</v>
          </cell>
          <cell r="C1433" t="str">
            <v>الأولى</v>
          </cell>
          <cell r="E1433" t="str">
            <v>الأولى</v>
          </cell>
          <cell r="G1433" t="str">
            <v>الأولى</v>
          </cell>
          <cell r="I1433" t="str">
            <v>الأولى</v>
          </cell>
          <cell r="K1433" t="str">
            <v>الأولى</v>
          </cell>
          <cell r="M1433" t="str">
            <v>الأولى</v>
          </cell>
          <cell r="O1433" t="str">
            <v>الأولى</v>
          </cell>
          <cell r="Q1433" t="str">
            <v>الأولى</v>
          </cell>
          <cell r="S1433" t="str">
            <v>الأولى</v>
          </cell>
          <cell r="U1433" t="str">
            <v>الأولى</v>
          </cell>
        </row>
        <row r="1434">
          <cell r="A1434">
            <v>807820</v>
          </cell>
          <cell r="B1434" t="str">
            <v>محمد سامر المرادني</v>
          </cell>
          <cell r="C1434" t="str">
            <v>الثانية</v>
          </cell>
          <cell r="E1434" t="str">
            <v>الثانية</v>
          </cell>
          <cell r="G1434" t="str">
            <v>الثانية</v>
          </cell>
          <cell r="I1434" t="str">
            <v>الثانية</v>
          </cell>
          <cell r="K1434" t="str">
            <v>الثالثة حديث</v>
          </cell>
          <cell r="M1434" t="str">
            <v>الثالثة</v>
          </cell>
          <cell r="O1434" t="str">
            <v>الثالثة</v>
          </cell>
          <cell r="Q1434" t="str">
            <v>الثالثة</v>
          </cell>
          <cell r="S1434" t="str">
            <v>الثالثة</v>
          </cell>
          <cell r="U1434" t="str">
            <v>الثالثة</v>
          </cell>
        </row>
        <row r="1435">
          <cell r="A1435">
            <v>807821</v>
          </cell>
          <cell r="B1435" t="str">
            <v>محمد سامر نوفل</v>
          </cell>
          <cell r="C1435" t="str">
            <v>الثانية حديث</v>
          </cell>
          <cell r="E1435" t="str">
            <v>الثانية</v>
          </cell>
          <cell r="G1435" t="str">
            <v>الثانية</v>
          </cell>
          <cell r="I1435" t="str">
            <v>الثانية</v>
          </cell>
          <cell r="K1435" t="str">
            <v>الثالثة حديث</v>
          </cell>
          <cell r="M1435" t="str">
            <v>الثالثة</v>
          </cell>
          <cell r="O1435" t="str">
            <v>الثالثة</v>
          </cell>
          <cell r="Q1435" t="str">
            <v>الثالثة</v>
          </cell>
          <cell r="S1435" t="str">
            <v>الثالثة</v>
          </cell>
          <cell r="U1435" t="str">
            <v>الثالثة</v>
          </cell>
        </row>
        <row r="1436">
          <cell r="A1436">
            <v>807822</v>
          </cell>
          <cell r="B1436" t="str">
            <v>محمد  سامي العلبي</v>
          </cell>
          <cell r="C1436" t="str">
            <v>الثانية حديث</v>
          </cell>
          <cell r="E1436" t="str">
            <v>الثانية</v>
          </cell>
          <cell r="G1436" t="str">
            <v>الثانية</v>
          </cell>
          <cell r="I1436" t="str">
            <v>الثانية</v>
          </cell>
          <cell r="J1436" t="str">
            <v>مبرر</v>
          </cell>
          <cell r="K1436" t="str">
            <v>الثانية</v>
          </cell>
          <cell r="M1436" t="str">
            <v>الثانية</v>
          </cell>
          <cell r="O1436" t="str">
            <v>الثانية</v>
          </cell>
          <cell r="Q1436" t="str">
            <v>الثانية</v>
          </cell>
          <cell r="S1436" t="str">
            <v>الثانية</v>
          </cell>
          <cell r="U1436" t="str">
            <v>الثانية</v>
          </cell>
        </row>
        <row r="1437">
          <cell r="A1437">
            <v>807828</v>
          </cell>
          <cell r="B1437" t="str">
            <v>محمد سلاخ</v>
          </cell>
          <cell r="C1437" t="str">
            <v>الثانية حديث</v>
          </cell>
          <cell r="E1437" t="str">
            <v>الثانية</v>
          </cell>
          <cell r="G1437" t="str">
            <v>الثانية</v>
          </cell>
          <cell r="I1437" t="str">
            <v>الثانية</v>
          </cell>
          <cell r="K1437" t="str">
            <v>الثانية</v>
          </cell>
          <cell r="M1437" t="str">
            <v>الثانية</v>
          </cell>
          <cell r="O1437" t="str">
            <v>الثانية</v>
          </cell>
          <cell r="Q1437" t="str">
            <v>الثانية</v>
          </cell>
          <cell r="S1437" t="str">
            <v>الثانية</v>
          </cell>
          <cell r="U1437" t="str">
            <v>الثانية</v>
          </cell>
        </row>
        <row r="1438">
          <cell r="A1438">
            <v>807832</v>
          </cell>
          <cell r="B1438" t="str">
            <v>محمد شادي حريدين</v>
          </cell>
          <cell r="C1438" t="str">
            <v>الأولى</v>
          </cell>
          <cell r="E1438" t="str">
            <v>الأولى</v>
          </cell>
          <cell r="G1438" t="str">
            <v>الأولى</v>
          </cell>
          <cell r="I1438" t="str">
            <v>الأولى</v>
          </cell>
          <cell r="J1438" t="str">
            <v>مبرر</v>
          </cell>
          <cell r="K1438" t="str">
            <v>الأولى</v>
          </cell>
          <cell r="M1438" t="str">
            <v>الأولى</v>
          </cell>
          <cell r="O1438" t="str">
            <v>الأولى</v>
          </cell>
          <cell r="Q1438" t="str">
            <v>الأولى</v>
          </cell>
          <cell r="S1438" t="str">
            <v>الأولى</v>
          </cell>
          <cell r="U1438" t="str">
            <v>الأولى</v>
          </cell>
        </row>
        <row r="1439">
          <cell r="A1439">
            <v>807833</v>
          </cell>
          <cell r="B1439" t="str">
            <v>محمد شاشيط</v>
          </cell>
          <cell r="C1439" t="str">
            <v>الأولى</v>
          </cell>
          <cell r="D1439">
            <v>4223</v>
          </cell>
          <cell r="E1439" t="str">
            <v>الأولى</v>
          </cell>
          <cell r="G1439" t="str">
            <v>الأولى</v>
          </cell>
          <cell r="I1439" t="str">
            <v>الأولى</v>
          </cell>
          <cell r="J1439" t="str">
            <v>مبرر</v>
          </cell>
          <cell r="K1439" t="str">
            <v>الأولى</v>
          </cell>
          <cell r="M1439" t="str">
            <v>الأولى</v>
          </cell>
          <cell r="O1439" t="str">
            <v>الأولى</v>
          </cell>
          <cell r="Q1439" t="str">
            <v>الأولى</v>
          </cell>
          <cell r="S1439" t="str">
            <v>الأولى</v>
          </cell>
          <cell r="U1439" t="str">
            <v>الأولى</v>
          </cell>
        </row>
        <row r="1440">
          <cell r="A1440">
            <v>807834</v>
          </cell>
          <cell r="B1440" t="str">
            <v xml:space="preserve">محمد شبيب </v>
          </cell>
          <cell r="C1440" t="str">
            <v>الأولى</v>
          </cell>
          <cell r="E1440" t="str">
            <v>الأولى</v>
          </cell>
          <cell r="G1440" t="str">
            <v>الأولى</v>
          </cell>
          <cell r="I1440" t="str">
            <v>الأولى</v>
          </cell>
          <cell r="J1440" t="str">
            <v>مبرر</v>
          </cell>
          <cell r="K1440" t="str">
            <v>الأولى</v>
          </cell>
          <cell r="M1440" t="str">
            <v>الأولى</v>
          </cell>
          <cell r="O1440" t="str">
            <v>الأولى</v>
          </cell>
          <cell r="Q1440" t="str">
            <v>الأولى</v>
          </cell>
          <cell r="S1440" t="str">
            <v>الأولى</v>
          </cell>
          <cell r="U1440" t="str">
            <v>الأولى</v>
          </cell>
        </row>
        <row r="1441">
          <cell r="A1441">
            <v>807841</v>
          </cell>
          <cell r="B1441" t="str">
            <v>محمد ضياء هواري</v>
          </cell>
          <cell r="C1441" t="str">
            <v>الأولى</v>
          </cell>
          <cell r="E1441" t="str">
            <v>الأولى</v>
          </cell>
          <cell r="I1441" t="str">
            <v>الأولى</v>
          </cell>
          <cell r="J1441" t="str">
            <v>مبرر</v>
          </cell>
          <cell r="K1441" t="str">
            <v>الأولى</v>
          </cell>
          <cell r="M1441" t="str">
            <v>الأولى</v>
          </cell>
          <cell r="O1441" t="str">
            <v>الأولى</v>
          </cell>
          <cell r="Q1441" t="str">
            <v>الأولى</v>
          </cell>
          <cell r="S1441" t="str">
            <v>الأولى</v>
          </cell>
          <cell r="U1441" t="str">
            <v>الأولى</v>
          </cell>
        </row>
        <row r="1442">
          <cell r="A1442">
            <v>807843</v>
          </cell>
          <cell r="B1442" t="str">
            <v>محمد طارق النحلاوي</v>
          </cell>
          <cell r="C1442" t="str">
            <v>الأولى</v>
          </cell>
          <cell r="E1442" t="str">
            <v>الثانية حديث</v>
          </cell>
          <cell r="G1442" t="str">
            <v>الثانية</v>
          </cell>
          <cell r="I1442" t="str">
            <v>الثانية</v>
          </cell>
          <cell r="K1442" t="str">
            <v>الثانية</v>
          </cell>
          <cell r="M1442" t="str">
            <v>الثانية</v>
          </cell>
          <cell r="O1442" t="str">
            <v>الثانية</v>
          </cell>
          <cell r="Q1442" t="str">
            <v>الثانية</v>
          </cell>
          <cell r="S1442" t="str">
            <v>الثانية</v>
          </cell>
          <cell r="U1442" t="str">
            <v>الثانية</v>
          </cell>
        </row>
        <row r="1443">
          <cell r="A1443">
            <v>807846</v>
          </cell>
          <cell r="B1443" t="str">
            <v>محمد عابدي</v>
          </cell>
          <cell r="C1443" t="str">
            <v>الثانية</v>
          </cell>
          <cell r="E1443" t="str">
            <v>الثانية</v>
          </cell>
          <cell r="G1443" t="str">
            <v>الثانية</v>
          </cell>
          <cell r="I1443" t="str">
            <v>الثانية</v>
          </cell>
          <cell r="J1443" t="str">
            <v>مبرر</v>
          </cell>
          <cell r="K1443" t="str">
            <v>الثانية</v>
          </cell>
          <cell r="M1443" t="str">
            <v>الثانية</v>
          </cell>
          <cell r="O1443" t="str">
            <v>الثانية</v>
          </cell>
          <cell r="P1443">
            <v>721</v>
          </cell>
          <cell r="Q1443" t="str">
            <v>الثانية</v>
          </cell>
          <cell r="S1443" t="str">
            <v>الثانية</v>
          </cell>
          <cell r="U1443" t="str">
            <v>الثانية</v>
          </cell>
        </row>
        <row r="1444">
          <cell r="A1444">
            <v>807850</v>
          </cell>
          <cell r="B1444" t="str">
            <v>محمد محمود عبدلله</v>
          </cell>
          <cell r="C1444" t="str">
            <v>الثانية</v>
          </cell>
          <cell r="E1444" t="str">
            <v>الثالثة حديث</v>
          </cell>
          <cell r="G1444" t="str">
            <v>الثالثة</v>
          </cell>
          <cell r="I1444" t="str">
            <v>الثالثة</v>
          </cell>
          <cell r="K1444" t="str">
            <v>الثالثة</v>
          </cell>
          <cell r="M1444" t="str">
            <v>الرابعة حديث</v>
          </cell>
          <cell r="O1444" t="str">
            <v>الرابعة</v>
          </cell>
          <cell r="Q1444" t="str">
            <v>الرابعة</v>
          </cell>
          <cell r="R1444">
            <v>3032</v>
          </cell>
          <cell r="S1444" t="str">
            <v>الرابعة</v>
          </cell>
          <cell r="T1444">
            <v>111</v>
          </cell>
          <cell r="U1444" t="str">
            <v>الرابعة</v>
          </cell>
        </row>
        <row r="1445">
          <cell r="A1445">
            <v>807851</v>
          </cell>
          <cell r="B1445" t="str">
            <v>محمد عبد السلام</v>
          </cell>
          <cell r="C1445" t="str">
            <v>الثانية</v>
          </cell>
          <cell r="E1445" t="str">
            <v>الثانية</v>
          </cell>
          <cell r="G1445" t="str">
            <v>الثالثة حديث</v>
          </cell>
          <cell r="I1445" t="str">
            <v>الثالثة</v>
          </cell>
          <cell r="K1445" t="str">
            <v>الثالثة</v>
          </cell>
          <cell r="M1445" t="str">
            <v>الثالثة</v>
          </cell>
          <cell r="O1445" t="str">
            <v>الثالثة</v>
          </cell>
          <cell r="Q1445" t="str">
            <v>الثالثة</v>
          </cell>
          <cell r="S1445" t="str">
            <v>الثالثة</v>
          </cell>
          <cell r="U1445" t="str">
            <v>الثالثة</v>
          </cell>
        </row>
        <row r="1446">
          <cell r="A1446">
            <v>807852</v>
          </cell>
          <cell r="B1446" t="str">
            <v>محمد عبدالله</v>
          </cell>
          <cell r="C1446" t="str">
            <v>الثانية</v>
          </cell>
          <cell r="E1446" t="str">
            <v>الثانية</v>
          </cell>
          <cell r="G1446" t="str">
            <v>الثانية</v>
          </cell>
          <cell r="I1446" t="str">
            <v>الثانية</v>
          </cell>
          <cell r="J1446" t="str">
            <v>مبرر</v>
          </cell>
          <cell r="K1446" t="str">
            <v>الثانية</v>
          </cell>
          <cell r="M1446" t="str">
            <v>الثانية</v>
          </cell>
          <cell r="O1446" t="str">
            <v>الثانية</v>
          </cell>
          <cell r="Q1446" t="str">
            <v>الثانية</v>
          </cell>
          <cell r="S1446" t="str">
            <v>الثانية</v>
          </cell>
          <cell r="U1446" t="str">
            <v>الثانية</v>
          </cell>
        </row>
        <row r="1447">
          <cell r="A1447">
            <v>807853</v>
          </cell>
          <cell r="B1447" t="str">
            <v>محمد عدنان باكير</v>
          </cell>
          <cell r="C1447" t="str">
            <v>الثانية</v>
          </cell>
          <cell r="E1447" t="str">
            <v>الثانية</v>
          </cell>
          <cell r="G1447" t="str">
            <v>الثانية</v>
          </cell>
          <cell r="I1447" t="str">
            <v>الثانية</v>
          </cell>
          <cell r="J1447" t="str">
            <v>مبرر</v>
          </cell>
          <cell r="K1447" t="str">
            <v>الثانية</v>
          </cell>
          <cell r="M1447" t="str">
            <v>الثانية</v>
          </cell>
          <cell r="O1447" t="str">
            <v>الثانية</v>
          </cell>
          <cell r="Q1447" t="str">
            <v>الثانية</v>
          </cell>
          <cell r="S1447" t="str">
            <v>الثانية</v>
          </cell>
          <cell r="U1447" t="str">
            <v>الثانية</v>
          </cell>
        </row>
        <row r="1448">
          <cell r="A1448">
            <v>807855</v>
          </cell>
          <cell r="B1448" t="str">
            <v>محمد علاء السبع</v>
          </cell>
          <cell r="C1448" t="str">
            <v>الأولى</v>
          </cell>
          <cell r="E1448" t="str">
            <v>الثانية حديث</v>
          </cell>
          <cell r="G1448" t="str">
            <v>الثانية</v>
          </cell>
          <cell r="I1448" t="str">
            <v>الثانية</v>
          </cell>
          <cell r="K1448" t="str">
            <v>الثالثة حديث</v>
          </cell>
          <cell r="M1448" t="str">
            <v>الثالثة</v>
          </cell>
          <cell r="N1448">
            <v>2612</v>
          </cell>
          <cell r="O1448" t="str">
            <v>الثالثة</v>
          </cell>
          <cell r="Q1448" t="str">
            <v>الثالثة</v>
          </cell>
          <cell r="S1448" t="str">
            <v>الثالثة</v>
          </cell>
          <cell r="U1448" t="str">
            <v>الثالثة</v>
          </cell>
        </row>
        <row r="1449">
          <cell r="A1449">
            <v>807860</v>
          </cell>
          <cell r="B1449" t="str">
            <v xml:space="preserve">محمد عمر الخضري </v>
          </cell>
          <cell r="C1449" t="str">
            <v>الثانية</v>
          </cell>
          <cell r="E1449" t="str">
            <v>الثانية</v>
          </cell>
          <cell r="G1449" t="str">
            <v>الثانية</v>
          </cell>
          <cell r="I1449" t="str">
            <v>الثالثة حديث</v>
          </cell>
          <cell r="K1449" t="str">
            <v>الثالثة</v>
          </cell>
          <cell r="M1449" t="str">
            <v>الثالثة</v>
          </cell>
          <cell r="O1449" t="str">
            <v>الثالثة</v>
          </cell>
          <cell r="Q1449" t="str">
            <v>الثالثة</v>
          </cell>
          <cell r="S1449" t="str">
            <v>الثالثة</v>
          </cell>
          <cell r="U1449" t="str">
            <v>الثالثة</v>
          </cell>
        </row>
        <row r="1450">
          <cell r="A1450">
            <v>807864</v>
          </cell>
          <cell r="B1450" t="str">
            <v>محمد فاضل</v>
          </cell>
          <cell r="C1450" t="str">
            <v>الثالثة حديث</v>
          </cell>
          <cell r="E1450" t="str">
            <v>الثالثة</v>
          </cell>
          <cell r="G1450" t="str">
            <v>الرابعة حديث</v>
          </cell>
          <cell r="H1450">
            <v>520</v>
          </cell>
          <cell r="I1450" t="str">
            <v>الرابعة</v>
          </cell>
          <cell r="J1450" t="str">
            <v>مبرر</v>
          </cell>
          <cell r="K1450" t="str">
            <v>الرابعة</v>
          </cell>
          <cell r="M1450" t="str">
            <v>الرابعة</v>
          </cell>
          <cell r="O1450" t="str">
            <v>الرابعة</v>
          </cell>
          <cell r="Q1450" t="str">
            <v>الرابعة</v>
          </cell>
          <cell r="S1450" t="str">
            <v>الرابعة</v>
          </cell>
          <cell r="U1450" t="str">
            <v>الرابعة</v>
          </cell>
        </row>
        <row r="1451">
          <cell r="A1451">
            <v>807865</v>
          </cell>
          <cell r="B1451" t="str">
            <v>محمد فراس الخطيب</v>
          </cell>
          <cell r="C1451" t="str">
            <v>الأولى</v>
          </cell>
          <cell r="E1451" t="str">
            <v>الثانية حديث</v>
          </cell>
          <cell r="G1451" t="str">
            <v>الثانية</v>
          </cell>
          <cell r="I1451" t="str">
            <v>الثانية</v>
          </cell>
          <cell r="K1451" t="str">
            <v>الثالثة حديث</v>
          </cell>
          <cell r="M1451" t="str">
            <v>الثالثة</v>
          </cell>
          <cell r="O1451" t="str">
            <v>الثالثة</v>
          </cell>
          <cell r="Q1451" t="str">
            <v>الثالثة</v>
          </cell>
          <cell r="S1451" t="str">
            <v>الثالثة</v>
          </cell>
          <cell r="U1451" t="str">
            <v>الثالثة</v>
          </cell>
        </row>
        <row r="1452">
          <cell r="A1452">
            <v>807874</v>
          </cell>
          <cell r="B1452" t="str">
            <v>محمد متسلم</v>
          </cell>
          <cell r="C1452" t="str">
            <v>الثانية</v>
          </cell>
          <cell r="E1452" t="str">
            <v>الثانية</v>
          </cell>
          <cell r="G1452" t="str">
            <v>الثانية</v>
          </cell>
          <cell r="I1452" t="str">
            <v>الثانية</v>
          </cell>
          <cell r="J1452" t="str">
            <v>مبرر</v>
          </cell>
          <cell r="K1452" t="str">
            <v>الثانية</v>
          </cell>
          <cell r="M1452" t="str">
            <v>الثانية</v>
          </cell>
          <cell r="O1452" t="str">
            <v>الثانية</v>
          </cell>
          <cell r="P1452">
            <v>962</v>
          </cell>
          <cell r="Q1452" t="str">
            <v>الثانية</v>
          </cell>
          <cell r="R1452">
            <v>5041</v>
          </cell>
          <cell r="S1452" t="str">
            <v>الثانية</v>
          </cell>
          <cell r="T1452">
            <v>11</v>
          </cell>
          <cell r="U1452" t="str">
            <v>الثانية</v>
          </cell>
        </row>
        <row r="1453">
          <cell r="A1453">
            <v>807876</v>
          </cell>
          <cell r="B1453" t="str">
            <v xml:space="preserve">محمد مراد الحمصي </v>
          </cell>
          <cell r="C1453" t="str">
            <v>الأولى</v>
          </cell>
          <cell r="E1453" t="str">
            <v>الأولى</v>
          </cell>
          <cell r="G1453" t="str">
            <v>الأولى</v>
          </cell>
          <cell r="I1453" t="str">
            <v>الأولى</v>
          </cell>
          <cell r="K1453" t="str">
            <v>الأولى</v>
          </cell>
          <cell r="M1453" t="str">
            <v>الأولى</v>
          </cell>
          <cell r="O1453" t="str">
            <v>الأولى</v>
          </cell>
          <cell r="Q1453" t="str">
            <v>الأولى</v>
          </cell>
          <cell r="S1453" t="str">
            <v>الأولى</v>
          </cell>
          <cell r="U1453" t="str">
            <v>الأولى</v>
          </cell>
        </row>
        <row r="1454">
          <cell r="A1454">
            <v>807878</v>
          </cell>
          <cell r="B1454" t="str">
            <v xml:space="preserve">محمد معاذ ستوت </v>
          </cell>
          <cell r="C1454" t="str">
            <v>الثانية</v>
          </cell>
          <cell r="E1454" t="str">
            <v>الثالثة حديث</v>
          </cell>
          <cell r="G1454" t="str">
            <v>الثالثة</v>
          </cell>
          <cell r="I1454" t="str">
            <v>الثالثة</v>
          </cell>
          <cell r="K1454" t="str">
            <v>الرابعة حديث</v>
          </cell>
          <cell r="M1454" t="str">
            <v>الرابعة</v>
          </cell>
          <cell r="O1454" t="str">
            <v>الرابعة</v>
          </cell>
          <cell r="Q1454" t="str">
            <v>الرابعة</v>
          </cell>
          <cell r="S1454" t="str">
            <v>الرابعة</v>
          </cell>
          <cell r="T1454">
            <v>491</v>
          </cell>
          <cell r="U1454" t="str">
            <v>الرابعة</v>
          </cell>
        </row>
        <row r="1455">
          <cell r="A1455">
            <v>807879</v>
          </cell>
          <cell r="B1455" t="str">
            <v>محمد منتصر الطحل</v>
          </cell>
          <cell r="C1455" t="str">
            <v>الأولى</v>
          </cell>
          <cell r="E1455" t="str">
            <v>الأولى</v>
          </cell>
          <cell r="G1455" t="str">
            <v>الأولى</v>
          </cell>
          <cell r="I1455" t="str">
            <v>الأولى</v>
          </cell>
          <cell r="J1455" t="str">
            <v>مبرر</v>
          </cell>
          <cell r="K1455" t="str">
            <v>الأولى</v>
          </cell>
          <cell r="M1455" t="str">
            <v>الأولى</v>
          </cell>
          <cell r="O1455" t="str">
            <v>الأولى</v>
          </cell>
          <cell r="Q1455" t="str">
            <v>الأولى</v>
          </cell>
          <cell r="S1455" t="str">
            <v>الأولى</v>
          </cell>
          <cell r="U1455" t="str">
            <v>الأولى</v>
          </cell>
        </row>
        <row r="1456">
          <cell r="A1456">
            <v>807880</v>
          </cell>
          <cell r="B1456" t="str">
            <v>محمد منتصر النصيرات</v>
          </cell>
          <cell r="C1456" t="str">
            <v>الثانية</v>
          </cell>
          <cell r="E1456" t="str">
            <v>الثالثة حديث</v>
          </cell>
          <cell r="G1456" t="str">
            <v>الثالثة</v>
          </cell>
          <cell r="I1456" t="str">
            <v>الرابعة حديث</v>
          </cell>
          <cell r="K1456" t="str">
            <v>الرابعة</v>
          </cell>
          <cell r="M1456" t="str">
            <v>الرابعة</v>
          </cell>
          <cell r="O1456" t="str">
            <v>الرابعة</v>
          </cell>
          <cell r="Q1456" t="str">
            <v>الرابعة</v>
          </cell>
          <cell r="S1456" t="str">
            <v>الرابعة</v>
          </cell>
          <cell r="U1456" t="str">
            <v>الرابعة</v>
          </cell>
        </row>
        <row r="1457">
          <cell r="A1457">
            <v>807881</v>
          </cell>
          <cell r="B1457" t="str">
            <v>محمد مهند زعويط</v>
          </cell>
          <cell r="C1457" t="str">
            <v>الثانية</v>
          </cell>
          <cell r="E1457" t="str">
            <v>الثانية</v>
          </cell>
          <cell r="G1457" t="str">
            <v>الثالثة حديث</v>
          </cell>
          <cell r="I1457" t="str">
            <v>الثالثة</v>
          </cell>
          <cell r="K1457" t="str">
            <v>الثالثة</v>
          </cell>
          <cell r="M1457" t="str">
            <v>الثالثة</v>
          </cell>
          <cell r="O1457" t="str">
            <v>الثالثة</v>
          </cell>
          <cell r="Q1457" t="str">
            <v>الثالثة</v>
          </cell>
          <cell r="S1457" t="str">
            <v>الثالثة</v>
          </cell>
          <cell r="T1457">
            <v>426</v>
          </cell>
          <cell r="U1457" t="str">
            <v>الثالثة</v>
          </cell>
        </row>
        <row r="1458">
          <cell r="A1458">
            <v>807884</v>
          </cell>
          <cell r="B1458" t="str">
            <v>محمد نحله</v>
          </cell>
          <cell r="C1458" t="str">
            <v>الأولى</v>
          </cell>
          <cell r="E1458" t="str">
            <v>الأولى</v>
          </cell>
          <cell r="G1458" t="str">
            <v>الأولى</v>
          </cell>
          <cell r="I1458" t="str">
            <v>الأولى</v>
          </cell>
          <cell r="J1458" t="str">
            <v>مبرر</v>
          </cell>
          <cell r="K1458" t="str">
            <v>الأولى</v>
          </cell>
          <cell r="M1458" t="str">
            <v>الأولى</v>
          </cell>
          <cell r="O1458" t="str">
            <v>الأولى</v>
          </cell>
          <cell r="Q1458" t="str">
            <v>الأولى</v>
          </cell>
          <cell r="S1458" t="str">
            <v>الأولى</v>
          </cell>
          <cell r="U1458" t="str">
            <v>الأولى</v>
          </cell>
        </row>
        <row r="1459">
          <cell r="A1459">
            <v>807887</v>
          </cell>
          <cell r="B1459" t="str">
            <v>محمد هشام شوشرة</v>
          </cell>
          <cell r="C1459" t="str">
            <v>الثانية حديث</v>
          </cell>
          <cell r="E1459" t="str">
            <v>الثانية</v>
          </cell>
          <cell r="G1459" t="str">
            <v>الثانية</v>
          </cell>
          <cell r="I1459" t="str">
            <v>الثانية</v>
          </cell>
          <cell r="K1459" t="str">
            <v>الثالثة حديث</v>
          </cell>
          <cell r="M1459" t="str">
            <v>الثالثة</v>
          </cell>
          <cell r="N1459" t="str">
            <v>حرمان دورتين امتحانيتين من ف2 20-21</v>
          </cell>
          <cell r="O1459" t="str">
            <v>الثالثة</v>
          </cell>
          <cell r="Q1459" t="str">
            <v>الثالثة</v>
          </cell>
          <cell r="S1459" t="str">
            <v>الثالثة</v>
          </cell>
          <cell r="U1459" t="str">
            <v>الثالثة</v>
          </cell>
        </row>
        <row r="1460">
          <cell r="A1460">
            <v>807889</v>
          </cell>
          <cell r="B1460" t="str">
            <v>محمد وسام صبح</v>
          </cell>
          <cell r="C1460" t="str">
            <v>الثانية</v>
          </cell>
          <cell r="E1460" t="str">
            <v>الثانية</v>
          </cell>
          <cell r="G1460" t="str">
            <v>الثانية</v>
          </cell>
          <cell r="I1460" t="str">
            <v>الثالثة حديث</v>
          </cell>
          <cell r="K1460" t="str">
            <v>الثالثة</v>
          </cell>
          <cell r="M1460" t="str">
            <v>الثالثة</v>
          </cell>
          <cell r="O1460" t="str">
            <v>الثالثة</v>
          </cell>
          <cell r="Q1460" t="str">
            <v>الثالثة</v>
          </cell>
          <cell r="S1460" t="str">
            <v>الثالثة</v>
          </cell>
          <cell r="T1460">
            <v>879</v>
          </cell>
          <cell r="U1460" t="str">
            <v>الثالثة</v>
          </cell>
        </row>
        <row r="1461">
          <cell r="A1461">
            <v>807890</v>
          </cell>
          <cell r="B1461" t="str">
            <v>محمد وسيم يلداني جزائرلي</v>
          </cell>
          <cell r="C1461" t="str">
            <v>الأولى</v>
          </cell>
          <cell r="E1461" t="str">
            <v>الأولى</v>
          </cell>
          <cell r="G1461" t="str">
            <v>الأولى</v>
          </cell>
          <cell r="I1461" t="str">
            <v>الأولى</v>
          </cell>
          <cell r="J1461" t="str">
            <v>مبرر</v>
          </cell>
          <cell r="K1461" t="str">
            <v>الأولى</v>
          </cell>
          <cell r="M1461" t="str">
            <v>الأولى</v>
          </cell>
          <cell r="O1461" t="str">
            <v>الأولى</v>
          </cell>
          <cell r="Q1461" t="str">
            <v>الأولى</v>
          </cell>
          <cell r="S1461" t="str">
            <v>الأولى</v>
          </cell>
          <cell r="U1461" t="str">
            <v>الأولى</v>
          </cell>
        </row>
        <row r="1462">
          <cell r="A1462">
            <v>807892</v>
          </cell>
          <cell r="B1462" t="str">
            <v>محمد يعقوب العبد</v>
          </cell>
          <cell r="C1462" t="str">
            <v>الثانية</v>
          </cell>
          <cell r="E1462" t="str">
            <v>الثانية</v>
          </cell>
          <cell r="G1462" t="str">
            <v>الثانية</v>
          </cell>
          <cell r="I1462" t="str">
            <v>الثانية</v>
          </cell>
          <cell r="J1462" t="str">
            <v>مبرر</v>
          </cell>
          <cell r="K1462" t="str">
            <v>الثانية</v>
          </cell>
          <cell r="M1462" t="str">
            <v>الثانية</v>
          </cell>
          <cell r="O1462" t="str">
            <v>الثانية</v>
          </cell>
          <cell r="Q1462" t="str">
            <v>الثانية</v>
          </cell>
          <cell r="S1462" t="str">
            <v>الثانية</v>
          </cell>
          <cell r="U1462" t="str">
            <v>الثانية</v>
          </cell>
        </row>
        <row r="1463">
          <cell r="A1463">
            <v>807893</v>
          </cell>
          <cell r="B1463" t="str">
            <v>محمد يونس القطان</v>
          </cell>
          <cell r="C1463" t="str">
            <v>الأولى</v>
          </cell>
          <cell r="E1463" t="str">
            <v>الأولى</v>
          </cell>
          <cell r="G1463" t="str">
            <v>الأولى</v>
          </cell>
          <cell r="I1463" t="str">
            <v>الثانية حديث</v>
          </cell>
          <cell r="K1463" t="str">
            <v>الثانية</v>
          </cell>
          <cell r="M1463" t="str">
            <v>الثانية</v>
          </cell>
          <cell r="O1463" t="str">
            <v>الثانية</v>
          </cell>
          <cell r="Q1463" t="str">
            <v>الثانية</v>
          </cell>
          <cell r="S1463" t="str">
            <v>الثانية</v>
          </cell>
          <cell r="U1463" t="str">
            <v>الثانية</v>
          </cell>
        </row>
        <row r="1464">
          <cell r="A1464">
            <v>807894</v>
          </cell>
          <cell r="B1464" t="str">
            <v xml:space="preserve">محمد الطاهر جعمور </v>
          </cell>
          <cell r="C1464" t="str">
            <v>الأولى</v>
          </cell>
          <cell r="E1464" t="str">
            <v>الأولى</v>
          </cell>
          <cell r="G1464" t="str">
            <v>الأولى</v>
          </cell>
          <cell r="I1464" t="str">
            <v>الثانية حديث</v>
          </cell>
          <cell r="K1464" t="str">
            <v>الثانية</v>
          </cell>
          <cell r="M1464" t="str">
            <v>الثانية</v>
          </cell>
          <cell r="N1464">
            <v>2645</v>
          </cell>
          <cell r="O1464" t="str">
            <v>الثانية</v>
          </cell>
          <cell r="Q1464" t="str">
            <v>الثانية</v>
          </cell>
          <cell r="S1464" t="str">
            <v>الثانية</v>
          </cell>
          <cell r="U1464" t="str">
            <v>الثانية</v>
          </cell>
        </row>
        <row r="1465">
          <cell r="A1465">
            <v>807896</v>
          </cell>
          <cell r="B1465" t="str">
            <v>محمد أمين اليوسف</v>
          </cell>
          <cell r="C1465" t="str">
            <v>الثانية</v>
          </cell>
          <cell r="E1465" t="str">
            <v>الثالثة حديث</v>
          </cell>
          <cell r="G1465" t="str">
            <v>الثالثة</v>
          </cell>
          <cell r="I1465" t="str">
            <v>الثالثة</v>
          </cell>
          <cell r="J1465" t="str">
            <v>مبرر</v>
          </cell>
          <cell r="K1465" t="str">
            <v>الثالثة</v>
          </cell>
          <cell r="M1465" t="str">
            <v>الثالثة</v>
          </cell>
          <cell r="O1465" t="str">
            <v>الثالثة</v>
          </cell>
          <cell r="Q1465" t="str">
            <v>الثالثة</v>
          </cell>
          <cell r="S1465" t="str">
            <v>الثالثة</v>
          </cell>
          <cell r="U1465" t="str">
            <v>الثالثة</v>
          </cell>
        </row>
        <row r="1466">
          <cell r="A1466">
            <v>807899</v>
          </cell>
          <cell r="B1466" t="str">
            <v>محمد انس عنان</v>
          </cell>
          <cell r="C1466" t="str">
            <v>الأولى</v>
          </cell>
          <cell r="E1466" t="str">
            <v>الأولى</v>
          </cell>
          <cell r="G1466" t="str">
            <v>الأولى</v>
          </cell>
          <cell r="I1466" t="str">
            <v>الثانية حديث</v>
          </cell>
          <cell r="K1466" t="str">
            <v>الثانية</v>
          </cell>
          <cell r="M1466" t="str">
            <v>الثانية</v>
          </cell>
          <cell r="O1466" t="str">
            <v>الثانية</v>
          </cell>
          <cell r="Q1466" t="str">
            <v>الثانية</v>
          </cell>
          <cell r="S1466" t="str">
            <v>الثانية</v>
          </cell>
          <cell r="U1466" t="str">
            <v>الثانية</v>
          </cell>
        </row>
        <row r="1467">
          <cell r="A1467">
            <v>807901</v>
          </cell>
          <cell r="B1467" t="str">
            <v>محمد براء قناية</v>
          </cell>
          <cell r="C1467" t="str">
            <v>الأولى</v>
          </cell>
          <cell r="E1467" t="str">
            <v>الأولى</v>
          </cell>
          <cell r="G1467" t="str">
            <v>الأولى</v>
          </cell>
          <cell r="I1467" t="str">
            <v>الثانية حديث</v>
          </cell>
          <cell r="K1467" t="str">
            <v>الثانية</v>
          </cell>
          <cell r="M1467" t="str">
            <v>الثانية</v>
          </cell>
          <cell r="O1467" t="str">
            <v>الثانية</v>
          </cell>
          <cell r="Q1467" t="str">
            <v>الثانية</v>
          </cell>
          <cell r="S1467" t="str">
            <v>الثانية</v>
          </cell>
          <cell r="U1467" t="str">
            <v>الثانية</v>
          </cell>
        </row>
        <row r="1468">
          <cell r="A1468">
            <v>807903</v>
          </cell>
          <cell r="B1468" t="str">
            <v>محمدبشر رسول</v>
          </cell>
          <cell r="C1468" t="str">
            <v>الأولى</v>
          </cell>
          <cell r="E1468" t="str">
            <v>الأولى</v>
          </cell>
          <cell r="G1468" t="str">
            <v>الأولى</v>
          </cell>
          <cell r="I1468" t="str">
            <v>الأولى</v>
          </cell>
          <cell r="J1468" t="str">
            <v>مبرر</v>
          </cell>
          <cell r="K1468" t="str">
            <v>الأولى</v>
          </cell>
          <cell r="M1468" t="str">
            <v>الأولى</v>
          </cell>
          <cell r="O1468" t="str">
            <v>الأولى</v>
          </cell>
          <cell r="Q1468" t="str">
            <v>الأولى</v>
          </cell>
          <cell r="S1468" t="str">
            <v>الأولى</v>
          </cell>
          <cell r="U1468" t="str">
            <v>الأولى</v>
          </cell>
        </row>
        <row r="1469">
          <cell r="A1469">
            <v>807904</v>
          </cell>
          <cell r="B1469" t="str">
            <v>محمد جميل نعمان</v>
          </cell>
          <cell r="C1469" t="str">
            <v>الأولى</v>
          </cell>
          <cell r="E1469" t="str">
            <v>الثانية حديث</v>
          </cell>
          <cell r="G1469" t="str">
            <v>الثانية</v>
          </cell>
          <cell r="I1469" t="str">
            <v>الثانية</v>
          </cell>
          <cell r="K1469" t="str">
            <v>الثانية</v>
          </cell>
          <cell r="M1469" t="str">
            <v>الثانية</v>
          </cell>
          <cell r="O1469" t="str">
            <v>الثانية</v>
          </cell>
          <cell r="Q1469" t="str">
            <v>الثانية</v>
          </cell>
          <cell r="S1469" t="str">
            <v>الثانية</v>
          </cell>
          <cell r="U1469" t="str">
            <v>الثانية</v>
          </cell>
        </row>
        <row r="1470">
          <cell r="A1470">
            <v>807906</v>
          </cell>
          <cell r="B1470" t="str">
            <v>محمد حسن حداد</v>
          </cell>
          <cell r="C1470" t="str">
            <v>الثانية</v>
          </cell>
          <cell r="E1470" t="str">
            <v>الثانية</v>
          </cell>
          <cell r="G1470" t="str">
            <v>الثانية</v>
          </cell>
          <cell r="I1470" t="str">
            <v>الثانية</v>
          </cell>
          <cell r="K1470" t="str">
            <v>الثالثة حديث</v>
          </cell>
          <cell r="M1470" t="str">
            <v>الثالثة</v>
          </cell>
          <cell r="O1470" t="str">
            <v>الثالثة</v>
          </cell>
          <cell r="Q1470" t="str">
            <v>الثالثة</v>
          </cell>
          <cell r="S1470" t="str">
            <v>الثالثة</v>
          </cell>
          <cell r="U1470" t="str">
            <v>الثالثة</v>
          </cell>
        </row>
        <row r="1471">
          <cell r="A1471">
            <v>807913</v>
          </cell>
          <cell r="B1471" t="str">
            <v>محمد رجب قربي</v>
          </cell>
          <cell r="C1471" t="str">
            <v>الأولى</v>
          </cell>
          <cell r="E1471" t="str">
            <v>الأولى</v>
          </cell>
          <cell r="G1471" t="str">
            <v>الأولى</v>
          </cell>
          <cell r="I1471" t="str">
            <v>الأولى</v>
          </cell>
          <cell r="J1471" t="str">
            <v>مبرر</v>
          </cell>
          <cell r="K1471" t="str">
            <v>الأولى</v>
          </cell>
          <cell r="M1471" t="str">
            <v>الأولى</v>
          </cell>
          <cell r="O1471" t="str">
            <v>الأولى</v>
          </cell>
          <cell r="Q1471" t="str">
            <v>الأولى</v>
          </cell>
          <cell r="S1471" t="str">
            <v>الأولى</v>
          </cell>
          <cell r="U1471" t="str">
            <v>الأولى</v>
          </cell>
        </row>
        <row r="1472">
          <cell r="A1472">
            <v>807920</v>
          </cell>
          <cell r="B1472" t="str">
            <v xml:space="preserve">محمد طلال الحمصي </v>
          </cell>
          <cell r="C1472" t="str">
            <v>الثانية</v>
          </cell>
          <cell r="E1472" t="str">
            <v>الثالثة حديث</v>
          </cell>
          <cell r="G1472" t="str">
            <v>الثالثة</v>
          </cell>
          <cell r="I1472" t="str">
            <v>الثالثة</v>
          </cell>
          <cell r="K1472" t="str">
            <v>الرابعة حديث</v>
          </cell>
          <cell r="M1472" t="str">
            <v>الرابعة</v>
          </cell>
          <cell r="O1472" t="str">
            <v>الرابعة</v>
          </cell>
          <cell r="Q1472" t="str">
            <v>الرابعة</v>
          </cell>
          <cell r="S1472" t="str">
            <v>الرابعة</v>
          </cell>
          <cell r="U1472" t="str">
            <v>الرابعة</v>
          </cell>
        </row>
        <row r="1473">
          <cell r="A1473">
            <v>807924</v>
          </cell>
          <cell r="B1473" t="str">
            <v>محمد عصام الاخرس</v>
          </cell>
          <cell r="C1473" t="str">
            <v>الثانية حديث</v>
          </cell>
          <cell r="E1473" t="str">
            <v>الثانية</v>
          </cell>
          <cell r="G1473" t="str">
            <v>الثانية</v>
          </cell>
          <cell r="I1473" t="str">
            <v>الثانية</v>
          </cell>
          <cell r="K1473" t="str">
            <v>الثانية</v>
          </cell>
          <cell r="M1473" t="str">
            <v>الثانية</v>
          </cell>
          <cell r="O1473" t="str">
            <v>الثانية</v>
          </cell>
          <cell r="Q1473" t="str">
            <v>الثانية</v>
          </cell>
          <cell r="S1473" t="str">
            <v>الثانية</v>
          </cell>
          <cell r="U1473" t="str">
            <v>الثانية</v>
          </cell>
        </row>
        <row r="1474">
          <cell r="A1474">
            <v>807926</v>
          </cell>
          <cell r="B1474" t="str">
            <v>محمد علي قورقماز</v>
          </cell>
          <cell r="C1474" t="str">
            <v>الأولى</v>
          </cell>
          <cell r="E1474" t="str">
            <v>الثانية حديث</v>
          </cell>
          <cell r="G1474" t="str">
            <v>الثانية</v>
          </cell>
          <cell r="I1474" t="str">
            <v>الثانية</v>
          </cell>
          <cell r="K1474" t="str">
            <v>الثالثة حديث</v>
          </cell>
          <cell r="M1474" t="str">
            <v>الثالثة</v>
          </cell>
          <cell r="O1474" t="str">
            <v>الثالثة</v>
          </cell>
          <cell r="Q1474" t="str">
            <v>الثالثة</v>
          </cell>
          <cell r="S1474" t="str">
            <v>الرابعة حديث</v>
          </cell>
          <cell r="U1474" t="str">
            <v>الرابعة</v>
          </cell>
        </row>
        <row r="1475">
          <cell r="A1475">
            <v>807928</v>
          </cell>
          <cell r="B1475" t="str">
            <v>محمدعمار مظلوم</v>
          </cell>
          <cell r="C1475" t="str">
            <v>الأولى</v>
          </cell>
          <cell r="E1475" t="str">
            <v>الأولى</v>
          </cell>
          <cell r="G1475" t="str">
            <v>الأولى</v>
          </cell>
          <cell r="I1475" t="str">
            <v>الأولى</v>
          </cell>
          <cell r="J1475" t="str">
            <v>مبرر</v>
          </cell>
          <cell r="K1475" t="str">
            <v>الأولى</v>
          </cell>
          <cell r="M1475" t="str">
            <v>الأولى</v>
          </cell>
          <cell r="O1475" t="str">
            <v>الأولى</v>
          </cell>
          <cell r="Q1475" t="str">
            <v>الأولى</v>
          </cell>
          <cell r="S1475" t="str">
            <v>الأولى</v>
          </cell>
          <cell r="U1475" t="str">
            <v>الأولى</v>
          </cell>
        </row>
        <row r="1476">
          <cell r="A1476">
            <v>807930</v>
          </cell>
          <cell r="B1476" t="str">
            <v>محمد عمر الحلاق</v>
          </cell>
          <cell r="C1476" t="str">
            <v>الأولى</v>
          </cell>
          <cell r="E1476" t="str">
            <v>الأولى</v>
          </cell>
          <cell r="G1476" t="str">
            <v>الأولى</v>
          </cell>
          <cell r="I1476" t="str">
            <v>الأولى</v>
          </cell>
          <cell r="J1476" t="str">
            <v>مبرر</v>
          </cell>
          <cell r="K1476" t="str">
            <v>الأولى</v>
          </cell>
          <cell r="M1476" t="str">
            <v>الأولى</v>
          </cell>
          <cell r="O1476" t="str">
            <v>الأولى</v>
          </cell>
          <cell r="Q1476" t="str">
            <v>الأولى</v>
          </cell>
          <cell r="S1476" t="str">
            <v>الأولى</v>
          </cell>
          <cell r="U1476" t="str">
            <v>الأولى</v>
          </cell>
        </row>
        <row r="1477">
          <cell r="A1477">
            <v>807933</v>
          </cell>
          <cell r="B1477" t="str">
            <v xml:space="preserve">محمد فادي العطار </v>
          </cell>
          <cell r="C1477" t="str">
            <v>الأولى</v>
          </cell>
          <cell r="E1477" t="str">
            <v>الأولى</v>
          </cell>
          <cell r="G1477" t="str">
            <v>الأولى</v>
          </cell>
          <cell r="I1477" t="str">
            <v>الأولى</v>
          </cell>
          <cell r="J1477" t="str">
            <v>مبرر</v>
          </cell>
          <cell r="K1477" t="str">
            <v>الأولى</v>
          </cell>
          <cell r="M1477" t="str">
            <v>الأولى</v>
          </cell>
          <cell r="O1477" t="str">
            <v>الأولى</v>
          </cell>
          <cell r="Q1477" t="str">
            <v>الأولى</v>
          </cell>
          <cell r="S1477" t="str">
            <v>الأولى</v>
          </cell>
          <cell r="U1477" t="str">
            <v>الأولى</v>
          </cell>
        </row>
        <row r="1478">
          <cell r="A1478">
            <v>807934</v>
          </cell>
          <cell r="B1478" t="str">
            <v>محمد لؤي المصري</v>
          </cell>
          <cell r="C1478" t="str">
            <v>الأولى</v>
          </cell>
          <cell r="E1478" t="str">
            <v>الأولى</v>
          </cell>
          <cell r="G1478" t="str">
            <v>الأولى</v>
          </cell>
          <cell r="I1478" t="str">
            <v>الأولى</v>
          </cell>
          <cell r="J1478" t="str">
            <v>مبرر</v>
          </cell>
          <cell r="K1478" t="str">
            <v>الأولى</v>
          </cell>
          <cell r="M1478" t="str">
            <v>الأولى</v>
          </cell>
          <cell r="O1478" t="str">
            <v>الأولى</v>
          </cell>
          <cell r="Q1478" t="str">
            <v>الأولى</v>
          </cell>
          <cell r="S1478" t="str">
            <v>الأولى</v>
          </cell>
          <cell r="U1478" t="str">
            <v>الأولى</v>
          </cell>
        </row>
        <row r="1479">
          <cell r="A1479">
            <v>807943</v>
          </cell>
          <cell r="B1479" t="str">
            <v>محمد هادي قطاش</v>
          </cell>
          <cell r="C1479" t="str">
            <v>الأولى</v>
          </cell>
          <cell r="E1479" t="str">
            <v>الثانية حديث</v>
          </cell>
          <cell r="G1479" t="str">
            <v>الثانية</v>
          </cell>
          <cell r="I1479" t="str">
            <v>الثانية</v>
          </cell>
          <cell r="K1479" t="str">
            <v>الثالثة حديث</v>
          </cell>
          <cell r="M1479" t="str">
            <v>الثالثة</v>
          </cell>
          <cell r="O1479" t="str">
            <v>الثالثة</v>
          </cell>
          <cell r="Q1479" t="str">
            <v>الثالثة</v>
          </cell>
          <cell r="S1479" t="str">
            <v>الرابعة حديث</v>
          </cell>
          <cell r="U1479" t="str">
            <v>الرابعة</v>
          </cell>
        </row>
        <row r="1480">
          <cell r="A1480">
            <v>807945</v>
          </cell>
          <cell r="B1480" t="str">
            <v>محمد وائل الزعيتر</v>
          </cell>
          <cell r="C1480" t="str">
            <v>الثانية</v>
          </cell>
          <cell r="E1480" t="str">
            <v>الثانية</v>
          </cell>
          <cell r="G1480" t="str">
            <v>الثانية</v>
          </cell>
          <cell r="I1480" t="str">
            <v>الثانية</v>
          </cell>
          <cell r="J1480" t="str">
            <v>مبرر</v>
          </cell>
          <cell r="K1480" t="str">
            <v>الثانية</v>
          </cell>
          <cell r="M1480" t="str">
            <v>الثانية</v>
          </cell>
          <cell r="O1480" t="str">
            <v>الثانية</v>
          </cell>
          <cell r="Q1480" t="str">
            <v>الثانية</v>
          </cell>
          <cell r="S1480" t="str">
            <v>الثانية</v>
          </cell>
          <cell r="U1480" t="str">
            <v>الثانية</v>
          </cell>
        </row>
        <row r="1481">
          <cell r="A1481">
            <v>807947</v>
          </cell>
          <cell r="B1481" t="str">
            <v>محمد يامن الاغا</v>
          </cell>
          <cell r="C1481" t="str">
            <v>الأولى</v>
          </cell>
          <cell r="E1481" t="str">
            <v>الثانية حديث</v>
          </cell>
          <cell r="G1481" t="str">
            <v>الثانية</v>
          </cell>
          <cell r="I1481" t="str">
            <v>الثانية</v>
          </cell>
          <cell r="K1481" t="str">
            <v>الثانية</v>
          </cell>
          <cell r="M1481" t="str">
            <v>الثانية</v>
          </cell>
          <cell r="O1481" t="str">
            <v>الثانية</v>
          </cell>
          <cell r="Q1481" t="str">
            <v>الثانية</v>
          </cell>
          <cell r="S1481" t="str">
            <v>الثانية</v>
          </cell>
          <cell r="U1481" t="str">
            <v>الثانية</v>
          </cell>
        </row>
        <row r="1482">
          <cell r="A1482">
            <v>807948</v>
          </cell>
          <cell r="B1482" t="str">
            <v>محمديامن دركزللي</v>
          </cell>
          <cell r="C1482" t="str">
            <v>الأولى</v>
          </cell>
          <cell r="E1482" t="str">
            <v>الأولى</v>
          </cell>
          <cell r="G1482" t="str">
            <v>الأولى</v>
          </cell>
          <cell r="I1482" t="str">
            <v>الأولى</v>
          </cell>
          <cell r="J1482" t="str">
            <v>مبرر</v>
          </cell>
          <cell r="K1482" t="str">
            <v>الأولى</v>
          </cell>
          <cell r="M1482" t="str">
            <v>الأولى</v>
          </cell>
          <cell r="O1482" t="str">
            <v>الأولى</v>
          </cell>
          <cell r="Q1482" t="str">
            <v>الأولى</v>
          </cell>
          <cell r="S1482" t="str">
            <v>الأولى</v>
          </cell>
          <cell r="U1482" t="str">
            <v>الأولى</v>
          </cell>
        </row>
        <row r="1483">
          <cell r="A1483">
            <v>807950</v>
          </cell>
          <cell r="B1483" t="str">
            <v>محمد جمعه الحمصي</v>
          </cell>
          <cell r="C1483" t="str">
            <v>الثانية حديث</v>
          </cell>
          <cell r="E1483" t="str">
            <v>الثانية</v>
          </cell>
          <cell r="G1483" t="str">
            <v>الثانية</v>
          </cell>
          <cell r="I1483" t="str">
            <v>الثانية</v>
          </cell>
          <cell r="J1483" t="str">
            <v>مبرر</v>
          </cell>
          <cell r="K1483" t="str">
            <v>الثانية</v>
          </cell>
          <cell r="M1483" t="str">
            <v>الثانية</v>
          </cell>
          <cell r="O1483" t="str">
            <v>الثانية</v>
          </cell>
          <cell r="Q1483" t="str">
            <v>الثانية</v>
          </cell>
          <cell r="S1483" t="str">
            <v>الثانية</v>
          </cell>
          <cell r="U1483" t="str">
            <v>الثانية</v>
          </cell>
        </row>
        <row r="1484">
          <cell r="A1484">
            <v>807954</v>
          </cell>
          <cell r="B1484" t="str">
            <v>محمود الابرش</v>
          </cell>
          <cell r="C1484" t="str">
            <v>الأولى</v>
          </cell>
          <cell r="E1484" t="str">
            <v>الأولى</v>
          </cell>
          <cell r="G1484" t="str">
            <v>الأولى</v>
          </cell>
          <cell r="I1484" t="str">
            <v>الأولى</v>
          </cell>
          <cell r="J1484" t="str">
            <v>مبرر</v>
          </cell>
          <cell r="K1484" t="str">
            <v>الأولى</v>
          </cell>
          <cell r="M1484" t="str">
            <v>الأولى</v>
          </cell>
          <cell r="O1484" t="str">
            <v>الأولى</v>
          </cell>
          <cell r="Q1484" t="str">
            <v>الأولى</v>
          </cell>
          <cell r="S1484" t="str">
            <v>الأولى</v>
          </cell>
          <cell r="U1484" t="str">
            <v>الأولى</v>
          </cell>
        </row>
        <row r="1485">
          <cell r="A1485">
            <v>807956</v>
          </cell>
          <cell r="B1485" t="str">
            <v>محمود الدبس</v>
          </cell>
          <cell r="C1485" t="str">
            <v>الأولى</v>
          </cell>
          <cell r="E1485" t="str">
            <v>الأولى</v>
          </cell>
          <cell r="G1485" t="str">
            <v>الأولى</v>
          </cell>
          <cell r="I1485" t="str">
            <v>الأولى</v>
          </cell>
          <cell r="J1485" t="str">
            <v>مبرر</v>
          </cell>
          <cell r="K1485" t="str">
            <v>الأولى</v>
          </cell>
          <cell r="M1485" t="str">
            <v>الأولى</v>
          </cell>
          <cell r="O1485" t="str">
            <v>الأولى</v>
          </cell>
          <cell r="Q1485" t="str">
            <v>الأولى</v>
          </cell>
          <cell r="S1485" t="str">
            <v>الأولى</v>
          </cell>
          <cell r="U1485" t="str">
            <v>الأولى</v>
          </cell>
        </row>
        <row r="1486">
          <cell r="A1486">
            <v>807957</v>
          </cell>
          <cell r="B1486" t="str">
            <v>محمد الرهوان</v>
          </cell>
          <cell r="C1486" t="str">
            <v>الثانية</v>
          </cell>
          <cell r="E1486" t="str">
            <v>الثانية</v>
          </cell>
          <cell r="G1486" t="str">
            <v>الثالثة حديث</v>
          </cell>
          <cell r="I1486" t="str">
            <v>الثالثة</v>
          </cell>
          <cell r="K1486" t="str">
            <v>الثالثة</v>
          </cell>
          <cell r="M1486" t="str">
            <v>الرابعة حديث</v>
          </cell>
          <cell r="O1486" t="str">
            <v>الرابعة</v>
          </cell>
          <cell r="Q1486" t="str">
            <v>الرابعة</v>
          </cell>
          <cell r="S1486" t="str">
            <v>الرابعة</v>
          </cell>
          <cell r="T1486">
            <v>422</v>
          </cell>
          <cell r="U1486" t="str">
            <v>الرابعة</v>
          </cell>
        </row>
        <row r="1487">
          <cell r="A1487">
            <v>807958</v>
          </cell>
          <cell r="B1487" t="str">
            <v xml:space="preserve">محمود العلي </v>
          </cell>
          <cell r="C1487" t="str">
            <v>الأولى</v>
          </cell>
          <cell r="E1487" t="str">
            <v>الأولى</v>
          </cell>
          <cell r="G1487" t="str">
            <v>الثانية حديث</v>
          </cell>
          <cell r="I1487" t="str">
            <v>الثانية</v>
          </cell>
          <cell r="K1487" t="str">
            <v>الثانية</v>
          </cell>
          <cell r="M1487" t="str">
            <v>الثانية</v>
          </cell>
          <cell r="O1487" t="str">
            <v>الثانية</v>
          </cell>
          <cell r="Q1487" t="str">
            <v>الثالثة حديث</v>
          </cell>
          <cell r="S1487" t="str">
            <v>الثالثة</v>
          </cell>
          <cell r="U1487" t="str">
            <v>الرابعة حديث</v>
          </cell>
        </row>
        <row r="1488">
          <cell r="A1488">
            <v>807959</v>
          </cell>
          <cell r="B1488" t="str">
            <v>محمود الكفريني</v>
          </cell>
          <cell r="C1488" t="str">
            <v>الثانية</v>
          </cell>
          <cell r="E1488" t="str">
            <v>الثالثة حديث</v>
          </cell>
          <cell r="G1488" t="str">
            <v>الثالثة</v>
          </cell>
          <cell r="I1488" t="str">
            <v>الثالثة</v>
          </cell>
          <cell r="K1488" t="str">
            <v>الثالثة</v>
          </cell>
          <cell r="M1488" t="str">
            <v>الرابعة حديث</v>
          </cell>
          <cell r="O1488" t="str">
            <v>الرابعة</v>
          </cell>
          <cell r="P1488">
            <v>89</v>
          </cell>
          <cell r="Q1488" t="str">
            <v>الرابعة</v>
          </cell>
          <cell r="S1488" t="str">
            <v>الرابعة</v>
          </cell>
          <cell r="U1488" t="str">
            <v>الرابعة</v>
          </cell>
        </row>
        <row r="1489">
          <cell r="A1489">
            <v>807961</v>
          </cell>
          <cell r="B1489" t="str">
            <v>محمود الموسى</v>
          </cell>
          <cell r="C1489" t="str">
            <v>الأولى</v>
          </cell>
          <cell r="E1489" t="str">
            <v>الأولى</v>
          </cell>
          <cell r="G1489" t="str">
            <v>الأولى</v>
          </cell>
          <cell r="I1489" t="str">
            <v>الأولى</v>
          </cell>
          <cell r="J1489" t="str">
            <v>مبرر</v>
          </cell>
          <cell r="K1489" t="str">
            <v>الأولى</v>
          </cell>
          <cell r="M1489" t="str">
            <v>الأولى</v>
          </cell>
          <cell r="O1489" t="str">
            <v>الأولى</v>
          </cell>
          <cell r="Q1489" t="str">
            <v>الأولى</v>
          </cell>
          <cell r="S1489" t="str">
            <v>الأولى</v>
          </cell>
          <cell r="U1489" t="str">
            <v>الأولى</v>
          </cell>
        </row>
        <row r="1490">
          <cell r="A1490">
            <v>807964</v>
          </cell>
          <cell r="B1490" t="str">
            <v>محمود ذي النون</v>
          </cell>
          <cell r="C1490" t="str">
            <v>الأولى</v>
          </cell>
          <cell r="E1490" t="str">
            <v>الأولى</v>
          </cell>
          <cell r="G1490" t="str">
            <v>الأولى</v>
          </cell>
          <cell r="I1490" t="str">
            <v>الأولى</v>
          </cell>
          <cell r="K1490" t="str">
            <v>الأولى</v>
          </cell>
          <cell r="M1490" t="str">
            <v>الأولى</v>
          </cell>
          <cell r="O1490" t="str">
            <v>الأولى</v>
          </cell>
          <cell r="Q1490" t="str">
            <v>الأولى</v>
          </cell>
          <cell r="S1490" t="str">
            <v>الأولى</v>
          </cell>
          <cell r="U1490" t="str">
            <v>الأولى</v>
          </cell>
        </row>
        <row r="1491">
          <cell r="A1491">
            <v>807971</v>
          </cell>
          <cell r="B1491" t="str">
            <v>محمود مناع</v>
          </cell>
          <cell r="C1491" t="str">
            <v>الثانية حديث</v>
          </cell>
          <cell r="E1491" t="str">
            <v>الثانية</v>
          </cell>
          <cell r="G1491" t="str">
            <v>الثانية</v>
          </cell>
          <cell r="I1491" t="str">
            <v>الثانية</v>
          </cell>
          <cell r="J1491" t="str">
            <v>مبرر</v>
          </cell>
          <cell r="K1491" t="str">
            <v>الثانية</v>
          </cell>
          <cell r="M1491" t="str">
            <v>الثانية</v>
          </cell>
          <cell r="O1491" t="str">
            <v>الثانية</v>
          </cell>
          <cell r="Q1491" t="str">
            <v>الثانية</v>
          </cell>
          <cell r="S1491" t="str">
            <v>الثانية</v>
          </cell>
          <cell r="U1491" t="str">
            <v>الثانية</v>
          </cell>
        </row>
        <row r="1492">
          <cell r="A1492">
            <v>807972</v>
          </cell>
          <cell r="B1492" t="str">
            <v>محمود يونس</v>
          </cell>
          <cell r="C1492" t="str">
            <v>الأولى</v>
          </cell>
          <cell r="E1492" t="str">
            <v>الأولى</v>
          </cell>
          <cell r="G1492" t="str">
            <v>الأولى</v>
          </cell>
          <cell r="I1492" t="str">
            <v>الأولى</v>
          </cell>
          <cell r="J1492" t="str">
            <v>مبرر</v>
          </cell>
          <cell r="K1492" t="str">
            <v>الأولى</v>
          </cell>
          <cell r="M1492" t="str">
            <v>الأولى</v>
          </cell>
          <cell r="O1492" t="str">
            <v>الأولى</v>
          </cell>
          <cell r="Q1492" t="str">
            <v>الأولى</v>
          </cell>
          <cell r="S1492" t="str">
            <v>الأولى</v>
          </cell>
          <cell r="U1492" t="str">
            <v>الأولى</v>
          </cell>
        </row>
        <row r="1493">
          <cell r="A1493">
            <v>807977</v>
          </cell>
          <cell r="B1493" t="str">
            <v>مرام ابراهيم</v>
          </cell>
          <cell r="C1493" t="str">
            <v>الثانية</v>
          </cell>
          <cell r="E1493" t="str">
            <v>الثالثة حديث</v>
          </cell>
          <cell r="G1493" t="str">
            <v>الثالثة</v>
          </cell>
          <cell r="I1493" t="str">
            <v>الثالثة</v>
          </cell>
          <cell r="K1493" t="str">
            <v>الرابعة حديث</v>
          </cell>
          <cell r="M1493" t="str">
            <v>الرابعة</v>
          </cell>
          <cell r="O1493" t="str">
            <v>الرابعة</v>
          </cell>
          <cell r="Q1493" t="str">
            <v>الرابعة</v>
          </cell>
          <cell r="S1493" t="str">
            <v>الرابعة</v>
          </cell>
          <cell r="U1493" t="str">
            <v>الرابعة</v>
          </cell>
        </row>
        <row r="1494">
          <cell r="A1494">
            <v>807981</v>
          </cell>
          <cell r="B1494" t="str">
            <v>مرح المناع</v>
          </cell>
          <cell r="C1494" t="str">
            <v>الأولى</v>
          </cell>
          <cell r="E1494" t="str">
            <v>الأولى</v>
          </cell>
          <cell r="G1494" t="str">
            <v>الأولى</v>
          </cell>
          <cell r="I1494" t="str">
            <v>الأولى</v>
          </cell>
          <cell r="J1494" t="str">
            <v>مبرر</v>
          </cell>
          <cell r="K1494" t="str">
            <v>الأولى</v>
          </cell>
          <cell r="M1494" t="str">
            <v>الأولى</v>
          </cell>
          <cell r="O1494" t="str">
            <v>الأولى</v>
          </cell>
          <cell r="Q1494" t="str">
            <v>الأولى</v>
          </cell>
          <cell r="S1494" t="str">
            <v>الأولى</v>
          </cell>
          <cell r="U1494" t="str">
            <v>الأولى</v>
          </cell>
        </row>
        <row r="1495">
          <cell r="A1495">
            <v>807982</v>
          </cell>
          <cell r="B1495" t="str">
            <v>مرح بطاح الحصني</v>
          </cell>
          <cell r="C1495" t="str">
            <v>الثانية</v>
          </cell>
          <cell r="E1495" t="str">
            <v>الثانية</v>
          </cell>
          <cell r="G1495" t="str">
            <v>الثانية</v>
          </cell>
          <cell r="I1495" t="str">
            <v>الثالثة حديث</v>
          </cell>
          <cell r="K1495" t="str">
            <v>الثالثة</v>
          </cell>
          <cell r="M1495" t="str">
            <v>الثالثة</v>
          </cell>
          <cell r="O1495" t="str">
            <v>الرابعة حديث</v>
          </cell>
          <cell r="Q1495" t="str">
            <v>الرابعة</v>
          </cell>
          <cell r="S1495" t="str">
            <v>الرابعة</v>
          </cell>
          <cell r="U1495" t="str">
            <v>الرابعة</v>
          </cell>
        </row>
        <row r="1496">
          <cell r="A1496">
            <v>807983</v>
          </cell>
          <cell r="B1496" t="str">
            <v>مرح جبور</v>
          </cell>
          <cell r="C1496" t="str">
            <v>الثانية</v>
          </cell>
          <cell r="E1496" t="str">
            <v>الثانية</v>
          </cell>
          <cell r="G1496" t="str">
            <v>الثانية</v>
          </cell>
          <cell r="I1496" t="str">
            <v>الثانية</v>
          </cell>
          <cell r="K1496" t="str">
            <v>الثانية</v>
          </cell>
          <cell r="M1496" t="str">
            <v>الثالثة حديث</v>
          </cell>
          <cell r="O1496" t="str">
            <v>الثالثة</v>
          </cell>
          <cell r="Q1496" t="str">
            <v>الثالثة</v>
          </cell>
          <cell r="S1496" t="str">
            <v>الثالثة</v>
          </cell>
          <cell r="U1496" t="str">
            <v>الثالثة</v>
          </cell>
        </row>
        <row r="1497">
          <cell r="A1497">
            <v>807984</v>
          </cell>
          <cell r="B1497" t="str">
            <v xml:space="preserve">مرح زكار </v>
          </cell>
          <cell r="C1497" t="str">
            <v>الأولى</v>
          </cell>
          <cell r="E1497" t="str">
            <v>الأولى</v>
          </cell>
          <cell r="G1497" t="str">
            <v>الثانية حديث</v>
          </cell>
          <cell r="I1497" t="str">
            <v>الثانية</v>
          </cell>
          <cell r="K1497" t="str">
            <v>الثانية</v>
          </cell>
          <cell r="M1497" t="str">
            <v>الثانية</v>
          </cell>
          <cell r="O1497" t="str">
            <v>الثانية</v>
          </cell>
          <cell r="Q1497" t="str">
            <v>الثانية</v>
          </cell>
          <cell r="S1497" t="str">
            <v>الثانية</v>
          </cell>
          <cell r="U1497" t="str">
            <v>الثانية</v>
          </cell>
        </row>
        <row r="1498">
          <cell r="A1498">
            <v>807989</v>
          </cell>
          <cell r="B1498" t="str">
            <v>مرفت الشريطي</v>
          </cell>
          <cell r="C1498" t="str">
            <v>الأولى</v>
          </cell>
          <cell r="E1498" t="str">
            <v>الأولى</v>
          </cell>
          <cell r="G1498" t="str">
            <v>الأولى</v>
          </cell>
          <cell r="I1498" t="str">
            <v>الأولى</v>
          </cell>
          <cell r="J1498" t="str">
            <v>مبرر</v>
          </cell>
          <cell r="K1498" t="str">
            <v>الأولى</v>
          </cell>
          <cell r="M1498" t="str">
            <v>الأولى</v>
          </cell>
          <cell r="O1498" t="str">
            <v>الأولى</v>
          </cell>
          <cell r="Q1498" t="str">
            <v>الأولى</v>
          </cell>
          <cell r="S1498" t="str">
            <v>الأولى</v>
          </cell>
          <cell r="U1498" t="str">
            <v>الأولى</v>
          </cell>
        </row>
        <row r="1499">
          <cell r="A1499">
            <v>807990</v>
          </cell>
          <cell r="B1499" t="str">
            <v>مرفت الطروة</v>
          </cell>
          <cell r="C1499" t="str">
            <v>الثانية حديث</v>
          </cell>
          <cell r="E1499" t="str">
            <v>الثانية</v>
          </cell>
          <cell r="G1499" t="str">
            <v>الثانية</v>
          </cell>
          <cell r="I1499" t="str">
            <v>الثانية</v>
          </cell>
          <cell r="J1499" t="str">
            <v>مبرر</v>
          </cell>
          <cell r="K1499" t="str">
            <v>الثانية</v>
          </cell>
          <cell r="M1499" t="str">
            <v>الثانية</v>
          </cell>
          <cell r="O1499" t="str">
            <v>الثانية</v>
          </cell>
          <cell r="Q1499" t="str">
            <v>الثانية</v>
          </cell>
          <cell r="S1499" t="str">
            <v>الثانية</v>
          </cell>
          <cell r="U1499" t="str">
            <v>الثانية</v>
          </cell>
        </row>
        <row r="1500">
          <cell r="A1500">
            <v>807992</v>
          </cell>
          <cell r="B1500" t="str">
            <v>مرهف العبد</v>
          </cell>
          <cell r="C1500" t="str">
            <v>الأولى</v>
          </cell>
          <cell r="E1500" t="str">
            <v>الأولى</v>
          </cell>
          <cell r="G1500" t="str">
            <v>الأولى</v>
          </cell>
          <cell r="I1500" t="str">
            <v>الأولى</v>
          </cell>
          <cell r="J1500" t="str">
            <v>مبرر</v>
          </cell>
          <cell r="K1500" t="str">
            <v>الأولى</v>
          </cell>
          <cell r="M1500" t="str">
            <v>الأولى</v>
          </cell>
          <cell r="O1500" t="str">
            <v>الأولى</v>
          </cell>
          <cell r="Q1500" t="str">
            <v>الأولى</v>
          </cell>
          <cell r="S1500" t="str">
            <v>الأولى</v>
          </cell>
          <cell r="U1500" t="str">
            <v>الأولى</v>
          </cell>
        </row>
        <row r="1501">
          <cell r="A1501">
            <v>807995</v>
          </cell>
          <cell r="B1501" t="str">
            <v xml:space="preserve">مروان عاصي </v>
          </cell>
          <cell r="C1501" t="str">
            <v>الثانية حديث</v>
          </cell>
          <cell r="E1501" t="str">
            <v>الثانية</v>
          </cell>
          <cell r="G1501" t="str">
            <v>الثانية</v>
          </cell>
          <cell r="I1501" t="str">
            <v>الثانية</v>
          </cell>
          <cell r="J1501" t="str">
            <v>مبرر</v>
          </cell>
          <cell r="K1501" t="str">
            <v>الثانية</v>
          </cell>
          <cell r="M1501" t="str">
            <v>الثانية</v>
          </cell>
          <cell r="O1501" t="str">
            <v>الثالثة حديث</v>
          </cell>
          <cell r="Q1501" t="str">
            <v>الثالثة</v>
          </cell>
          <cell r="S1501" t="str">
            <v>الرابعة حديث</v>
          </cell>
          <cell r="U1501" t="str">
            <v>الرابعة</v>
          </cell>
        </row>
        <row r="1502">
          <cell r="A1502">
            <v>807997</v>
          </cell>
          <cell r="B1502" t="str">
            <v>مروة زريقي</v>
          </cell>
          <cell r="C1502" t="str">
            <v>الأولى</v>
          </cell>
          <cell r="E1502" t="str">
            <v>الثانية حديث</v>
          </cell>
          <cell r="G1502" t="str">
            <v>الثانية</v>
          </cell>
          <cell r="I1502" t="str">
            <v>الثانية</v>
          </cell>
          <cell r="K1502" t="str">
            <v>الثانية</v>
          </cell>
          <cell r="M1502" t="str">
            <v>الثانية</v>
          </cell>
          <cell r="O1502" t="str">
            <v>الثانية</v>
          </cell>
          <cell r="Q1502" t="str">
            <v>الثانية</v>
          </cell>
          <cell r="S1502" t="str">
            <v>الثالثة حديث</v>
          </cell>
          <cell r="U1502" t="str">
            <v>الثالثة</v>
          </cell>
        </row>
        <row r="1503">
          <cell r="A1503">
            <v>807998</v>
          </cell>
          <cell r="B1503" t="str">
            <v>مروه الترك</v>
          </cell>
          <cell r="C1503" t="str">
            <v>الأولى</v>
          </cell>
          <cell r="E1503" t="str">
            <v>الأولى</v>
          </cell>
          <cell r="G1503" t="str">
            <v>الثانية حديث</v>
          </cell>
          <cell r="I1503" t="str">
            <v>الثانية</v>
          </cell>
          <cell r="K1503" t="str">
            <v>الثانية</v>
          </cell>
          <cell r="M1503" t="str">
            <v>الثانية</v>
          </cell>
          <cell r="O1503" t="str">
            <v>الثالثة حديث</v>
          </cell>
          <cell r="Q1503" t="str">
            <v>الثالثة</v>
          </cell>
          <cell r="S1503" t="str">
            <v>الثالثة</v>
          </cell>
          <cell r="U1503" t="str">
            <v>الثالثة</v>
          </cell>
        </row>
        <row r="1504">
          <cell r="A1504">
            <v>808000</v>
          </cell>
          <cell r="B1504" t="str">
            <v xml:space="preserve">مروه الشريطي </v>
          </cell>
          <cell r="C1504" t="str">
            <v>الأولى</v>
          </cell>
          <cell r="E1504" t="str">
            <v>الأولى</v>
          </cell>
          <cell r="G1504" t="str">
            <v>الأولى</v>
          </cell>
          <cell r="I1504" t="str">
            <v>الأولى</v>
          </cell>
          <cell r="K1504" t="str">
            <v>الأولى</v>
          </cell>
          <cell r="M1504" t="str">
            <v>الأولى</v>
          </cell>
          <cell r="O1504" t="str">
            <v>الأولى</v>
          </cell>
          <cell r="Q1504" t="str">
            <v>الأولى</v>
          </cell>
          <cell r="S1504" t="str">
            <v>الأولى</v>
          </cell>
          <cell r="U1504" t="str">
            <v>الأولى</v>
          </cell>
        </row>
        <row r="1505">
          <cell r="A1505">
            <v>808005</v>
          </cell>
          <cell r="B1505" t="str">
            <v>مروى عرنوس</v>
          </cell>
          <cell r="C1505" t="str">
            <v>الثانية حديث</v>
          </cell>
          <cell r="E1505" t="str">
            <v>الثانية</v>
          </cell>
          <cell r="G1505" t="str">
            <v>الثانية</v>
          </cell>
          <cell r="I1505" t="str">
            <v>الثانية</v>
          </cell>
          <cell r="K1505" t="str">
            <v>الثالثة حديث</v>
          </cell>
          <cell r="M1505" t="str">
            <v>الثالثة</v>
          </cell>
          <cell r="O1505" t="str">
            <v>الثالثة</v>
          </cell>
          <cell r="Q1505" t="str">
            <v>الرابعة حديث</v>
          </cell>
          <cell r="S1505" t="str">
            <v>الرابعة</v>
          </cell>
          <cell r="U1505" t="str">
            <v>الرابعة</v>
          </cell>
        </row>
        <row r="1506">
          <cell r="A1506">
            <v>808008</v>
          </cell>
          <cell r="B1506" t="str">
            <v>مسعده بحطيطي</v>
          </cell>
          <cell r="C1506" t="str">
            <v>الأولى</v>
          </cell>
          <cell r="E1506" t="str">
            <v>الأولى</v>
          </cell>
          <cell r="G1506" t="str">
            <v>الأولى</v>
          </cell>
          <cell r="I1506" t="str">
            <v>الأولى</v>
          </cell>
          <cell r="K1506" t="str">
            <v>الأولى</v>
          </cell>
          <cell r="M1506" t="str">
            <v>الأولى</v>
          </cell>
          <cell r="O1506" t="str">
            <v>الأولى</v>
          </cell>
          <cell r="Q1506" t="str">
            <v>الأولى</v>
          </cell>
          <cell r="S1506" t="str">
            <v>الأولى</v>
          </cell>
          <cell r="U1506" t="str">
            <v>الأولى</v>
          </cell>
        </row>
        <row r="1507">
          <cell r="A1507">
            <v>808010</v>
          </cell>
          <cell r="B1507" t="str">
            <v>مصطفى الاحمد</v>
          </cell>
          <cell r="C1507" t="str">
            <v>الأولى</v>
          </cell>
          <cell r="E1507" t="str">
            <v>الأولى</v>
          </cell>
          <cell r="G1507" t="str">
            <v>الثانية حديث</v>
          </cell>
          <cell r="I1507" t="str">
            <v>الثانية</v>
          </cell>
          <cell r="J1507" t="str">
            <v>مبرر</v>
          </cell>
          <cell r="K1507" t="str">
            <v>الثانية</v>
          </cell>
          <cell r="M1507" t="str">
            <v>الثانية</v>
          </cell>
          <cell r="O1507" t="str">
            <v>الثانية</v>
          </cell>
          <cell r="Q1507" t="str">
            <v>الثانية</v>
          </cell>
          <cell r="S1507" t="str">
            <v>الثانية</v>
          </cell>
          <cell r="U1507" t="str">
            <v>الثانية</v>
          </cell>
        </row>
        <row r="1508">
          <cell r="A1508">
            <v>808012</v>
          </cell>
          <cell r="B1508" t="str">
            <v>مصطفى الحسين</v>
          </cell>
          <cell r="C1508" t="str">
            <v>الأولى</v>
          </cell>
          <cell r="E1508" t="str">
            <v>الأولى</v>
          </cell>
          <cell r="G1508" t="str">
            <v>الأولى</v>
          </cell>
          <cell r="I1508" t="str">
            <v>الثانية حديث</v>
          </cell>
          <cell r="K1508" t="str">
            <v>الثانية</v>
          </cell>
          <cell r="M1508" t="str">
            <v>الثانية</v>
          </cell>
          <cell r="O1508" t="str">
            <v>الثانية</v>
          </cell>
          <cell r="Q1508" t="str">
            <v>الثانية</v>
          </cell>
          <cell r="R1508">
            <v>4022</v>
          </cell>
          <cell r="S1508" t="str">
            <v>الثانية</v>
          </cell>
          <cell r="U1508" t="str">
            <v>الثانية</v>
          </cell>
        </row>
        <row r="1509">
          <cell r="A1509">
            <v>808013</v>
          </cell>
          <cell r="B1509" t="str">
            <v>مصطفى الحمادة</v>
          </cell>
          <cell r="C1509" t="str">
            <v>الأولى</v>
          </cell>
          <cell r="E1509" t="str">
            <v>الأولى</v>
          </cell>
          <cell r="G1509" t="str">
            <v>الأولى</v>
          </cell>
          <cell r="I1509" t="str">
            <v>الأولى</v>
          </cell>
          <cell r="K1509" t="str">
            <v>الأولى</v>
          </cell>
          <cell r="M1509" t="str">
            <v>الأولى</v>
          </cell>
          <cell r="O1509" t="str">
            <v>الأولى</v>
          </cell>
          <cell r="Q1509" t="str">
            <v>الأولى</v>
          </cell>
          <cell r="S1509" t="str">
            <v>الأولى</v>
          </cell>
          <cell r="U1509" t="str">
            <v>الأولى</v>
          </cell>
        </row>
        <row r="1510">
          <cell r="A1510">
            <v>808016</v>
          </cell>
          <cell r="B1510" t="str">
            <v>مصطفى حمد</v>
          </cell>
          <cell r="C1510" t="str">
            <v>الأولى</v>
          </cell>
          <cell r="E1510" t="str">
            <v>الأولى</v>
          </cell>
          <cell r="G1510" t="str">
            <v>الثانية حديث</v>
          </cell>
          <cell r="I1510" t="str">
            <v>الثانية</v>
          </cell>
          <cell r="K1510" t="str">
            <v>الثانية</v>
          </cell>
          <cell r="M1510" t="str">
            <v>الثانية</v>
          </cell>
          <cell r="O1510" t="str">
            <v>الثانية</v>
          </cell>
          <cell r="Q1510" t="str">
            <v>الثانية</v>
          </cell>
          <cell r="S1510" t="str">
            <v>الثانية</v>
          </cell>
          <cell r="U1510" t="str">
            <v>الثالثة حديث</v>
          </cell>
        </row>
        <row r="1511">
          <cell r="A1511">
            <v>808020</v>
          </cell>
          <cell r="B1511" t="str">
            <v>مضر السيد</v>
          </cell>
          <cell r="C1511" t="str">
            <v>الثانية</v>
          </cell>
          <cell r="E1511" t="str">
            <v>الثانية</v>
          </cell>
          <cell r="G1511" t="str">
            <v>الثانية</v>
          </cell>
          <cell r="I1511" t="str">
            <v>الثانية</v>
          </cell>
          <cell r="J1511" t="str">
            <v>مبرر</v>
          </cell>
          <cell r="K1511" t="str">
            <v>الثانية</v>
          </cell>
          <cell r="M1511" t="str">
            <v>الثانية</v>
          </cell>
          <cell r="O1511" t="str">
            <v>الثانية</v>
          </cell>
          <cell r="Q1511" t="str">
            <v>الثانية</v>
          </cell>
          <cell r="S1511" t="str">
            <v>الثانية</v>
          </cell>
          <cell r="U1511" t="str">
            <v>الثانية</v>
          </cell>
        </row>
        <row r="1512">
          <cell r="A1512">
            <v>808023</v>
          </cell>
          <cell r="B1512" t="str">
            <v>مطانس سلوم</v>
          </cell>
          <cell r="C1512" t="str">
            <v>الثانية حديث</v>
          </cell>
          <cell r="E1512" t="str">
            <v>الثانية</v>
          </cell>
          <cell r="G1512" t="str">
            <v>الثانية</v>
          </cell>
          <cell r="I1512" t="str">
            <v>الثانية</v>
          </cell>
          <cell r="K1512" t="str">
            <v>الثالثة حديث</v>
          </cell>
          <cell r="M1512" t="str">
            <v>الثالثة</v>
          </cell>
          <cell r="O1512" t="str">
            <v>الثالثة</v>
          </cell>
          <cell r="Q1512" t="str">
            <v>الثالثة</v>
          </cell>
          <cell r="S1512" t="str">
            <v>الثالثة</v>
          </cell>
          <cell r="U1512" t="str">
            <v>الثالثة</v>
          </cell>
        </row>
        <row r="1513">
          <cell r="A1513">
            <v>808025</v>
          </cell>
          <cell r="B1513" t="str">
            <v>معاذ الحموي</v>
          </cell>
          <cell r="C1513" t="str">
            <v>الأولى</v>
          </cell>
          <cell r="E1513" t="str">
            <v>الأولى</v>
          </cell>
          <cell r="G1513" t="str">
            <v>الأولى</v>
          </cell>
          <cell r="I1513" t="str">
            <v>الأولى</v>
          </cell>
          <cell r="J1513" t="str">
            <v>مبرر</v>
          </cell>
          <cell r="K1513" t="str">
            <v>الأولى</v>
          </cell>
          <cell r="M1513" t="str">
            <v>الأولى</v>
          </cell>
          <cell r="O1513" t="str">
            <v>الأولى</v>
          </cell>
          <cell r="Q1513" t="str">
            <v>الأولى</v>
          </cell>
          <cell r="S1513" t="str">
            <v>الأولى</v>
          </cell>
          <cell r="U1513" t="str">
            <v>الأولى</v>
          </cell>
        </row>
        <row r="1514">
          <cell r="A1514">
            <v>808026</v>
          </cell>
          <cell r="B1514" t="str">
            <v>معاذ الشيخ حسن</v>
          </cell>
          <cell r="C1514" t="str">
            <v>الأولى</v>
          </cell>
          <cell r="E1514" t="str">
            <v>الأولى</v>
          </cell>
          <cell r="G1514" t="str">
            <v>الأولى</v>
          </cell>
          <cell r="I1514" t="str">
            <v>الأولى</v>
          </cell>
          <cell r="K1514" t="str">
            <v>الثانية حديث</v>
          </cell>
          <cell r="M1514" t="str">
            <v>الثانية</v>
          </cell>
          <cell r="O1514" t="str">
            <v>الثانية</v>
          </cell>
          <cell r="Q1514" t="str">
            <v>الثانية</v>
          </cell>
          <cell r="S1514" t="str">
            <v>الثانية</v>
          </cell>
          <cell r="U1514" t="str">
            <v>الثانية</v>
          </cell>
        </row>
        <row r="1515">
          <cell r="A1515">
            <v>808028</v>
          </cell>
          <cell r="B1515" t="str">
            <v>معاذ دعدع</v>
          </cell>
          <cell r="C1515" t="str">
            <v>الثانية</v>
          </cell>
          <cell r="E1515" t="str">
            <v>الثالثة حديث</v>
          </cell>
          <cell r="G1515" t="str">
            <v>الثالثة</v>
          </cell>
          <cell r="I1515" t="str">
            <v>الثالثة</v>
          </cell>
          <cell r="K1515" t="str">
            <v>الثالثة</v>
          </cell>
          <cell r="M1515" t="str">
            <v>الرابعة حديث</v>
          </cell>
          <cell r="N1515">
            <v>2491</v>
          </cell>
          <cell r="O1515" t="str">
            <v>الرابعة</v>
          </cell>
          <cell r="P1515">
            <v>119</v>
          </cell>
          <cell r="Q1515" t="str">
            <v>الرابعة</v>
          </cell>
          <cell r="R1515">
            <v>3008</v>
          </cell>
          <cell r="S1515" t="str">
            <v>الرابعة</v>
          </cell>
          <cell r="T1515">
            <v>450</v>
          </cell>
          <cell r="U1515" t="str">
            <v>الرابعة</v>
          </cell>
        </row>
        <row r="1516">
          <cell r="A1516">
            <v>808031</v>
          </cell>
          <cell r="B1516" t="str">
            <v>ملاك خلوف</v>
          </cell>
          <cell r="C1516" t="str">
            <v>الثانية</v>
          </cell>
          <cell r="E1516" t="str">
            <v>الثانية</v>
          </cell>
          <cell r="G1516" t="str">
            <v>الثالثة حديث</v>
          </cell>
          <cell r="I1516" t="str">
            <v>الثالثة</v>
          </cell>
          <cell r="J1516" t="str">
            <v>مبرر</v>
          </cell>
          <cell r="K1516" t="str">
            <v>الثالثة</v>
          </cell>
          <cell r="L1516">
            <v>497</v>
          </cell>
          <cell r="M1516" t="str">
            <v>الثالثة</v>
          </cell>
          <cell r="O1516" t="str">
            <v>الرابعة حديث</v>
          </cell>
          <cell r="Q1516" t="str">
            <v>الرابعة</v>
          </cell>
          <cell r="S1516" t="str">
            <v>الرابعة</v>
          </cell>
          <cell r="U1516" t="str">
            <v>الرابعة</v>
          </cell>
        </row>
        <row r="1517">
          <cell r="A1517">
            <v>808032</v>
          </cell>
          <cell r="B1517" t="str">
            <v>ملاك كيالي</v>
          </cell>
          <cell r="C1517" t="str">
            <v>الثانية</v>
          </cell>
          <cell r="E1517" t="str">
            <v>الثانية</v>
          </cell>
          <cell r="G1517" t="str">
            <v>الثالثة حديث</v>
          </cell>
          <cell r="I1517" t="str">
            <v>الثالثة</v>
          </cell>
          <cell r="K1517" t="str">
            <v>الثالثة</v>
          </cell>
          <cell r="M1517" t="str">
            <v>الرابعة حديث</v>
          </cell>
          <cell r="O1517" t="str">
            <v>الرابعة</v>
          </cell>
          <cell r="Q1517" t="str">
            <v>الرابعة</v>
          </cell>
          <cell r="S1517" t="str">
            <v>الرابعة</v>
          </cell>
          <cell r="U1517" t="str">
            <v>الرابعة</v>
          </cell>
        </row>
        <row r="1518">
          <cell r="A1518">
            <v>808036</v>
          </cell>
          <cell r="B1518" t="str">
            <v>منار الاغواني</v>
          </cell>
          <cell r="C1518" t="str">
            <v>الأولى</v>
          </cell>
          <cell r="E1518" t="str">
            <v>الأولى</v>
          </cell>
          <cell r="G1518" t="str">
            <v>الأولى</v>
          </cell>
          <cell r="I1518" t="str">
            <v>الأولى</v>
          </cell>
          <cell r="J1518" t="str">
            <v>مبرر</v>
          </cell>
          <cell r="K1518" t="str">
            <v>الأولى</v>
          </cell>
          <cell r="M1518" t="str">
            <v>الأولى</v>
          </cell>
          <cell r="O1518" t="str">
            <v>الأولى</v>
          </cell>
          <cell r="Q1518" t="str">
            <v>الأولى</v>
          </cell>
          <cell r="S1518" t="str">
            <v>الأولى</v>
          </cell>
          <cell r="U1518" t="str">
            <v>الأولى</v>
          </cell>
        </row>
        <row r="1519">
          <cell r="A1519">
            <v>808038</v>
          </cell>
          <cell r="B1519" t="str">
            <v>منار ديب</v>
          </cell>
          <cell r="C1519" t="str">
            <v>الأولى</v>
          </cell>
          <cell r="E1519" t="str">
            <v>الأولى</v>
          </cell>
          <cell r="G1519" t="str">
            <v>الأولى</v>
          </cell>
          <cell r="I1519" t="str">
            <v>الأولى</v>
          </cell>
          <cell r="J1519" t="str">
            <v>مبرر</v>
          </cell>
          <cell r="K1519" t="str">
            <v>الأولى</v>
          </cell>
          <cell r="M1519" t="str">
            <v>الأولى</v>
          </cell>
          <cell r="O1519" t="str">
            <v>الأولى</v>
          </cell>
          <cell r="Q1519" t="str">
            <v>الأولى</v>
          </cell>
          <cell r="S1519" t="str">
            <v>الأولى</v>
          </cell>
          <cell r="U1519" t="str">
            <v>الأولى</v>
          </cell>
        </row>
        <row r="1520">
          <cell r="A1520">
            <v>808041</v>
          </cell>
          <cell r="B1520" t="str">
            <v>منال المعراوي</v>
          </cell>
          <cell r="C1520" t="str">
            <v>الثانية</v>
          </cell>
          <cell r="E1520" t="str">
            <v>الثانية</v>
          </cell>
          <cell r="G1520" t="str">
            <v>الثانية</v>
          </cell>
          <cell r="I1520" t="str">
            <v>الثالثة حديث</v>
          </cell>
          <cell r="K1520" t="str">
            <v>الثالثة</v>
          </cell>
          <cell r="M1520" t="str">
            <v>الثالثة</v>
          </cell>
          <cell r="O1520" t="str">
            <v>الرابعة حديث</v>
          </cell>
          <cell r="Q1520" t="str">
            <v>الرابعة</v>
          </cell>
          <cell r="S1520" t="str">
            <v>الرابعة</v>
          </cell>
          <cell r="U1520" t="str">
            <v>الرابعة</v>
          </cell>
        </row>
        <row r="1521">
          <cell r="A1521">
            <v>808042</v>
          </cell>
          <cell r="B1521" t="str">
            <v>منال الناصر</v>
          </cell>
          <cell r="C1521" t="str">
            <v>الأولى</v>
          </cell>
          <cell r="E1521" t="str">
            <v>الأولى</v>
          </cell>
          <cell r="G1521" t="str">
            <v>الثانية حديث</v>
          </cell>
          <cell r="I1521" t="str">
            <v>الثانية</v>
          </cell>
          <cell r="K1521" t="str">
            <v>الثالثة حديث</v>
          </cell>
          <cell r="L1521">
            <v>332</v>
          </cell>
          <cell r="M1521" t="str">
            <v>الثالثة</v>
          </cell>
          <cell r="O1521" t="str">
            <v>الثالثة</v>
          </cell>
          <cell r="Q1521" t="str">
            <v>الثالثة</v>
          </cell>
          <cell r="S1521" t="str">
            <v>الثالثة</v>
          </cell>
          <cell r="U1521" t="str">
            <v>الثالثة</v>
          </cell>
        </row>
        <row r="1522">
          <cell r="A1522">
            <v>808043</v>
          </cell>
          <cell r="B1522" t="str">
            <v xml:space="preserve">منال برازي </v>
          </cell>
          <cell r="C1522" t="str">
            <v>الأولى</v>
          </cell>
          <cell r="E1522" t="str">
            <v>الأولى</v>
          </cell>
          <cell r="G1522" t="str">
            <v>الأولى</v>
          </cell>
          <cell r="I1522" t="str">
            <v>الأولى</v>
          </cell>
          <cell r="K1522" t="str">
            <v>الأولى</v>
          </cell>
          <cell r="M1522" t="str">
            <v>الأولى</v>
          </cell>
          <cell r="O1522" t="str">
            <v>الثانية حديث</v>
          </cell>
          <cell r="Q1522" t="str">
            <v>الثانية</v>
          </cell>
          <cell r="S1522" t="str">
            <v>الثانية</v>
          </cell>
          <cell r="U1522" t="str">
            <v>الثانية</v>
          </cell>
        </row>
        <row r="1523">
          <cell r="A1523">
            <v>808048</v>
          </cell>
          <cell r="B1523" t="str">
            <v>منتصر كرباج</v>
          </cell>
          <cell r="C1523" t="str">
            <v>الأولى</v>
          </cell>
          <cell r="D1523">
            <v>208</v>
          </cell>
          <cell r="E1523" t="str">
            <v>الأولى</v>
          </cell>
          <cell r="G1523" t="str">
            <v>الأولى</v>
          </cell>
          <cell r="I1523" t="str">
            <v>الأولى</v>
          </cell>
          <cell r="J1523" t="str">
            <v>مبرر</v>
          </cell>
          <cell r="K1523" t="str">
            <v>الأولى</v>
          </cell>
          <cell r="M1523" t="str">
            <v>الأولى</v>
          </cell>
          <cell r="O1523" t="str">
            <v>الأولى</v>
          </cell>
          <cell r="Q1523" t="str">
            <v>الأولى</v>
          </cell>
          <cell r="S1523" t="str">
            <v>الأولى</v>
          </cell>
          <cell r="U1523" t="str">
            <v>الأولى</v>
          </cell>
        </row>
        <row r="1524">
          <cell r="A1524">
            <v>808049</v>
          </cell>
          <cell r="B1524" t="str">
            <v xml:space="preserve">منتهى حسون </v>
          </cell>
          <cell r="C1524" t="str">
            <v>الأولى</v>
          </cell>
          <cell r="E1524" t="str">
            <v>الأولى</v>
          </cell>
          <cell r="G1524" t="str">
            <v>الأولى</v>
          </cell>
          <cell r="I1524" t="str">
            <v>الأولى</v>
          </cell>
          <cell r="J1524" t="str">
            <v>مبرر</v>
          </cell>
          <cell r="K1524" t="str">
            <v>الأولى</v>
          </cell>
          <cell r="M1524" t="str">
            <v>الأولى</v>
          </cell>
          <cell r="O1524" t="str">
            <v>الأولى</v>
          </cell>
          <cell r="Q1524" t="str">
            <v>الأولى</v>
          </cell>
          <cell r="S1524" t="str">
            <v>الأولى</v>
          </cell>
          <cell r="U1524" t="str">
            <v>الأولى</v>
          </cell>
        </row>
        <row r="1525">
          <cell r="A1525">
            <v>808050</v>
          </cell>
          <cell r="B1525" t="str">
            <v>منصور نصر</v>
          </cell>
          <cell r="C1525" t="str">
            <v>الأولى</v>
          </cell>
          <cell r="E1525" t="str">
            <v>الأولى</v>
          </cell>
          <cell r="G1525" t="str">
            <v>الثانية حديث</v>
          </cell>
          <cell r="I1525" t="str">
            <v>الثانية</v>
          </cell>
          <cell r="K1525" t="str">
            <v>الثالثة حديث</v>
          </cell>
          <cell r="M1525" t="str">
            <v>الثالثة</v>
          </cell>
          <cell r="O1525" t="str">
            <v>الثالثة</v>
          </cell>
          <cell r="Q1525" t="str">
            <v>الثالثة</v>
          </cell>
          <cell r="S1525" t="str">
            <v>الثالثة</v>
          </cell>
          <cell r="U1525" t="str">
            <v>الرابعة حديث</v>
          </cell>
        </row>
        <row r="1526">
          <cell r="A1526">
            <v>808052</v>
          </cell>
          <cell r="B1526" t="str">
            <v>منهل حموده</v>
          </cell>
          <cell r="C1526" t="str">
            <v>الثانية</v>
          </cell>
          <cell r="E1526" t="str">
            <v>الثانية</v>
          </cell>
          <cell r="G1526" t="str">
            <v>الثانية</v>
          </cell>
          <cell r="I1526" t="str">
            <v>الثالثة حديث</v>
          </cell>
          <cell r="J1526" t="str">
            <v>مبرر</v>
          </cell>
          <cell r="K1526" t="str">
            <v>الثالثة</v>
          </cell>
          <cell r="M1526" t="str">
            <v>الثالثة</v>
          </cell>
          <cell r="O1526" t="str">
            <v>الثالثة</v>
          </cell>
          <cell r="Q1526" t="str">
            <v>الثالثة</v>
          </cell>
          <cell r="S1526" t="str">
            <v>الثالثة</v>
          </cell>
          <cell r="U1526" t="str">
            <v>الثالثة</v>
          </cell>
        </row>
        <row r="1527">
          <cell r="A1527">
            <v>808055</v>
          </cell>
          <cell r="B1527" t="str">
            <v xml:space="preserve">منى جوخه دار </v>
          </cell>
          <cell r="C1527" t="str">
            <v>الثانية حديث</v>
          </cell>
          <cell r="E1527" t="str">
            <v>الثانية</v>
          </cell>
          <cell r="G1527" t="str">
            <v>الثانية</v>
          </cell>
          <cell r="I1527" t="str">
            <v>الثانية</v>
          </cell>
          <cell r="J1527" t="str">
            <v>مبرر</v>
          </cell>
          <cell r="K1527" t="str">
            <v>الثانية</v>
          </cell>
          <cell r="M1527" t="str">
            <v>الثانية</v>
          </cell>
          <cell r="O1527" t="str">
            <v>الثانية</v>
          </cell>
          <cell r="Q1527" t="str">
            <v>الثانية</v>
          </cell>
          <cell r="S1527" t="str">
            <v>الثانية</v>
          </cell>
          <cell r="U1527" t="str">
            <v>الثانية</v>
          </cell>
        </row>
        <row r="1528">
          <cell r="A1528">
            <v>808059</v>
          </cell>
          <cell r="B1528" t="str">
            <v>منيب بكري</v>
          </cell>
          <cell r="C1528" t="str">
            <v>الأولى</v>
          </cell>
          <cell r="E1528" t="str">
            <v>الأولى</v>
          </cell>
          <cell r="G1528" t="str">
            <v>الأولى</v>
          </cell>
          <cell r="I1528" t="str">
            <v>الأولى</v>
          </cell>
          <cell r="K1528" t="str">
            <v>الأولى</v>
          </cell>
          <cell r="M1528" t="str">
            <v>الثانية حديث</v>
          </cell>
          <cell r="O1528" t="str">
            <v>الثانية</v>
          </cell>
          <cell r="Q1528" t="str">
            <v>الثانية</v>
          </cell>
          <cell r="S1528" t="str">
            <v>الثانية</v>
          </cell>
          <cell r="U1528" t="str">
            <v>الثالثة حديث</v>
          </cell>
        </row>
        <row r="1529">
          <cell r="A1529">
            <v>808062</v>
          </cell>
          <cell r="B1529" t="str">
            <v>مهاب التجار</v>
          </cell>
          <cell r="C1529" t="str">
            <v>الثالثة حديث</v>
          </cell>
          <cell r="E1529" t="str">
            <v>الثالثة</v>
          </cell>
          <cell r="G1529" t="str">
            <v>الثالثة</v>
          </cell>
          <cell r="I1529" t="str">
            <v>الثالثة</v>
          </cell>
          <cell r="K1529" t="str">
            <v>الثالثة</v>
          </cell>
          <cell r="M1529" t="str">
            <v>الثالثة</v>
          </cell>
          <cell r="O1529" t="str">
            <v>الثالثة</v>
          </cell>
          <cell r="Q1529" t="str">
            <v>الثالثة</v>
          </cell>
          <cell r="S1529" t="str">
            <v>الثالثة</v>
          </cell>
          <cell r="U1529" t="str">
            <v>الثالثة</v>
          </cell>
        </row>
        <row r="1530">
          <cell r="A1530">
            <v>808063</v>
          </cell>
          <cell r="B1530" t="str">
            <v>مهاب شيخ سالم</v>
          </cell>
          <cell r="C1530" t="str">
            <v>الأولى</v>
          </cell>
          <cell r="D1530">
            <v>4222</v>
          </cell>
          <cell r="E1530" t="str">
            <v>الأولى</v>
          </cell>
          <cell r="G1530" t="str">
            <v>الأولى</v>
          </cell>
          <cell r="I1530" t="str">
            <v>الأولى</v>
          </cell>
          <cell r="J1530" t="str">
            <v>مبرر</v>
          </cell>
          <cell r="K1530" t="str">
            <v>الأولى</v>
          </cell>
          <cell r="M1530" t="str">
            <v>الأولى</v>
          </cell>
          <cell r="O1530" t="str">
            <v>الأولى</v>
          </cell>
          <cell r="Q1530" t="str">
            <v>الأولى</v>
          </cell>
          <cell r="S1530" t="str">
            <v>الأولى</v>
          </cell>
          <cell r="U1530" t="str">
            <v>الأولى</v>
          </cell>
        </row>
        <row r="1531">
          <cell r="A1531">
            <v>808064</v>
          </cell>
          <cell r="B1531" t="str">
            <v>مهنا النجار</v>
          </cell>
          <cell r="C1531" t="str">
            <v>الثانية</v>
          </cell>
          <cell r="E1531" t="str">
            <v>الثانية</v>
          </cell>
          <cell r="G1531" t="str">
            <v>الثانية</v>
          </cell>
          <cell r="I1531" t="str">
            <v>الثالثة حديث</v>
          </cell>
          <cell r="K1531" t="str">
            <v>الثالثة</v>
          </cell>
          <cell r="M1531" t="str">
            <v>الثالثة</v>
          </cell>
          <cell r="O1531" t="str">
            <v>الرابعة حديث</v>
          </cell>
          <cell r="Q1531" t="str">
            <v>الرابعة</v>
          </cell>
          <cell r="S1531" t="str">
            <v>الرابعة</v>
          </cell>
          <cell r="U1531" t="str">
            <v>الرابعة</v>
          </cell>
        </row>
        <row r="1532">
          <cell r="A1532">
            <v>808069</v>
          </cell>
          <cell r="B1532" t="str">
            <v>موسى حسين</v>
          </cell>
          <cell r="C1532" t="str">
            <v>الأولى</v>
          </cell>
          <cell r="E1532" t="str">
            <v>الثانية حديث</v>
          </cell>
          <cell r="G1532" t="str">
            <v>الثانية</v>
          </cell>
          <cell r="I1532" t="str">
            <v>الثانية</v>
          </cell>
          <cell r="K1532" t="str">
            <v>الثانية</v>
          </cell>
          <cell r="M1532" t="str">
            <v>الثانية</v>
          </cell>
          <cell r="O1532" t="str">
            <v>الثالثة حديث</v>
          </cell>
          <cell r="Q1532" t="str">
            <v>الثالثة</v>
          </cell>
          <cell r="R1532">
            <v>4042</v>
          </cell>
          <cell r="S1532" t="str">
            <v>الثالثة</v>
          </cell>
          <cell r="U1532" t="str">
            <v>الثالثة</v>
          </cell>
        </row>
        <row r="1533">
          <cell r="A1533">
            <v>808073</v>
          </cell>
          <cell r="B1533" t="str">
            <v>مي ايوب</v>
          </cell>
          <cell r="C1533" t="str">
            <v>الأولى</v>
          </cell>
          <cell r="E1533" t="str">
            <v>الثانية حديث</v>
          </cell>
          <cell r="G1533" t="str">
            <v>الثانية</v>
          </cell>
          <cell r="I1533" t="str">
            <v>الثانية</v>
          </cell>
          <cell r="K1533" t="str">
            <v>الثانية</v>
          </cell>
          <cell r="M1533" t="str">
            <v>الثانية</v>
          </cell>
          <cell r="O1533" t="str">
            <v>الثانية</v>
          </cell>
          <cell r="Q1533" t="str">
            <v>الثانية</v>
          </cell>
          <cell r="S1533" t="str">
            <v>الثانية</v>
          </cell>
          <cell r="U1533" t="str">
            <v>الثانية</v>
          </cell>
        </row>
        <row r="1534">
          <cell r="A1534">
            <v>808077</v>
          </cell>
          <cell r="B1534" t="str">
            <v xml:space="preserve">مياس دحبور </v>
          </cell>
          <cell r="C1534" t="str">
            <v>الأولى</v>
          </cell>
          <cell r="E1534" t="str">
            <v>الأولى</v>
          </cell>
          <cell r="G1534" t="str">
            <v>الأولى</v>
          </cell>
          <cell r="I1534" t="str">
            <v>الأولى</v>
          </cell>
          <cell r="K1534" t="str">
            <v>الثانية حديث</v>
          </cell>
          <cell r="M1534" t="str">
            <v>الثانية</v>
          </cell>
          <cell r="O1534" t="str">
            <v>الثانية</v>
          </cell>
          <cell r="Q1534" t="str">
            <v>الثانية</v>
          </cell>
          <cell r="S1534" t="str">
            <v>الثانية</v>
          </cell>
          <cell r="U1534" t="str">
            <v>الثانية</v>
          </cell>
        </row>
        <row r="1535">
          <cell r="A1535">
            <v>808078</v>
          </cell>
          <cell r="B1535" t="str">
            <v>ميثم جحجاح</v>
          </cell>
          <cell r="C1535" t="str">
            <v>الأولى</v>
          </cell>
          <cell r="E1535" t="str">
            <v>الأولى</v>
          </cell>
          <cell r="G1535" t="str">
            <v>الأولى</v>
          </cell>
          <cell r="I1535" t="str">
            <v>الأولى</v>
          </cell>
          <cell r="J1535" t="str">
            <v>مبرر</v>
          </cell>
          <cell r="K1535" t="str">
            <v>الأولى</v>
          </cell>
          <cell r="M1535" t="str">
            <v>الأولى</v>
          </cell>
          <cell r="O1535" t="str">
            <v>الأولى</v>
          </cell>
          <cell r="Q1535" t="str">
            <v>الأولى</v>
          </cell>
          <cell r="S1535" t="str">
            <v>الأولى</v>
          </cell>
          <cell r="U1535" t="str">
            <v>الأولى</v>
          </cell>
        </row>
        <row r="1536">
          <cell r="A1536">
            <v>808079</v>
          </cell>
          <cell r="B1536" t="str">
            <v>ميراي دحدل</v>
          </cell>
          <cell r="C1536" t="str">
            <v>الأولى</v>
          </cell>
          <cell r="E1536" t="str">
            <v>الأولى</v>
          </cell>
          <cell r="G1536" t="str">
            <v>الأولى</v>
          </cell>
          <cell r="I1536" t="str">
            <v>الأولى</v>
          </cell>
          <cell r="J1536" t="str">
            <v>مبرر</v>
          </cell>
          <cell r="K1536" t="str">
            <v>الأولى</v>
          </cell>
          <cell r="M1536" t="str">
            <v>الأولى</v>
          </cell>
          <cell r="O1536" t="str">
            <v>الأولى</v>
          </cell>
          <cell r="Q1536" t="str">
            <v>الأولى</v>
          </cell>
          <cell r="S1536" t="str">
            <v>الأولى</v>
          </cell>
          <cell r="U1536" t="str">
            <v>الأولى</v>
          </cell>
        </row>
        <row r="1537">
          <cell r="A1537">
            <v>808091</v>
          </cell>
          <cell r="B1537" t="str">
            <v>ناصر محمد</v>
          </cell>
          <cell r="C1537" t="str">
            <v>الأولى</v>
          </cell>
          <cell r="E1537" t="str">
            <v>الأولى</v>
          </cell>
          <cell r="G1537" t="str">
            <v>الأولى</v>
          </cell>
          <cell r="I1537" t="str">
            <v>الأولى</v>
          </cell>
          <cell r="J1537" t="str">
            <v>مبرر</v>
          </cell>
          <cell r="K1537" t="str">
            <v>الأولى</v>
          </cell>
          <cell r="M1537" t="str">
            <v>الأولى</v>
          </cell>
          <cell r="O1537" t="str">
            <v>الأولى</v>
          </cell>
          <cell r="Q1537" t="str">
            <v>الأولى</v>
          </cell>
          <cell r="S1537" t="str">
            <v>الأولى</v>
          </cell>
          <cell r="U1537" t="str">
            <v>الأولى</v>
          </cell>
        </row>
        <row r="1538">
          <cell r="A1538">
            <v>808093</v>
          </cell>
          <cell r="B1538" t="str">
            <v xml:space="preserve">نانسي نونه </v>
          </cell>
          <cell r="C1538" t="str">
            <v>الأولى</v>
          </cell>
          <cell r="E1538" t="str">
            <v>الأولى</v>
          </cell>
          <cell r="G1538" t="str">
            <v>الثانية حديث</v>
          </cell>
          <cell r="I1538" t="str">
            <v>الثانية</v>
          </cell>
          <cell r="K1538" t="str">
            <v>الثانية</v>
          </cell>
          <cell r="M1538" t="str">
            <v>الثانية</v>
          </cell>
          <cell r="O1538" t="str">
            <v>الثانية</v>
          </cell>
          <cell r="Q1538" t="str">
            <v>الثانية</v>
          </cell>
          <cell r="S1538" t="str">
            <v>الثانية</v>
          </cell>
          <cell r="U1538" t="str">
            <v>الثانية</v>
          </cell>
        </row>
        <row r="1539">
          <cell r="A1539">
            <v>808095</v>
          </cell>
          <cell r="B1539" t="str">
            <v>ناهد ظعاويط</v>
          </cell>
          <cell r="C1539" t="str">
            <v>الثالثة حديث</v>
          </cell>
          <cell r="E1539" t="str">
            <v>الثالثة</v>
          </cell>
          <cell r="G1539" t="str">
            <v>الثالثة</v>
          </cell>
          <cell r="I1539" t="str">
            <v>الرابعة حديث</v>
          </cell>
          <cell r="J1539">
            <v>1554</v>
          </cell>
          <cell r="K1539" t="str">
            <v>الرابعة</v>
          </cell>
          <cell r="M1539" t="str">
            <v>الرابعة</v>
          </cell>
          <cell r="N1539">
            <v>2656</v>
          </cell>
          <cell r="O1539" t="str">
            <v>الرابعة</v>
          </cell>
          <cell r="Q1539" t="str">
            <v>الرابعة</v>
          </cell>
          <cell r="R1539" t="str">
            <v>حرمان دورتين اعتباراً من الفصل الثاني 21/22</v>
          </cell>
          <cell r="S1539" t="str">
            <v>الرابعة</v>
          </cell>
          <cell r="U1539" t="str">
            <v>الرابعة</v>
          </cell>
        </row>
        <row r="1540">
          <cell r="A1540">
            <v>808096</v>
          </cell>
          <cell r="B1540" t="str">
            <v>ناهد عباسي</v>
          </cell>
          <cell r="C1540" t="str">
            <v>الثانية حديث</v>
          </cell>
          <cell r="E1540" t="str">
            <v>الثانية</v>
          </cell>
          <cell r="G1540" t="str">
            <v>الثانية</v>
          </cell>
          <cell r="I1540" t="str">
            <v>الثانية</v>
          </cell>
          <cell r="J1540" t="str">
            <v>مبرر</v>
          </cell>
          <cell r="K1540" t="str">
            <v>الثانية</v>
          </cell>
          <cell r="M1540" t="str">
            <v>الثانية</v>
          </cell>
          <cell r="O1540" t="str">
            <v>الثانية</v>
          </cell>
          <cell r="Q1540" t="str">
            <v>الثانية</v>
          </cell>
          <cell r="S1540" t="str">
            <v>الثانية</v>
          </cell>
          <cell r="U1540" t="str">
            <v>الثانية</v>
          </cell>
        </row>
        <row r="1541">
          <cell r="A1541">
            <v>808098</v>
          </cell>
          <cell r="B1541" t="str">
            <v>نبال شحرور</v>
          </cell>
          <cell r="C1541" t="str">
            <v>الثانية</v>
          </cell>
          <cell r="E1541" t="str">
            <v>الثانية</v>
          </cell>
          <cell r="G1541" t="str">
            <v>الثانية</v>
          </cell>
          <cell r="I1541" t="str">
            <v>الثانية</v>
          </cell>
          <cell r="K1541" t="str">
            <v>الثانية</v>
          </cell>
          <cell r="M1541" t="str">
            <v>الثانية</v>
          </cell>
          <cell r="O1541" t="str">
            <v>الثانية</v>
          </cell>
          <cell r="Q1541" t="str">
            <v>الثانية</v>
          </cell>
          <cell r="S1541" t="str">
            <v>الثانية</v>
          </cell>
          <cell r="U1541" t="str">
            <v>الثانية</v>
          </cell>
        </row>
        <row r="1542">
          <cell r="A1542">
            <v>808103</v>
          </cell>
          <cell r="B1542" t="str">
            <v>نجوى قطان</v>
          </cell>
          <cell r="C1542" t="str">
            <v>الأولى</v>
          </cell>
          <cell r="E1542" t="str">
            <v>الأولى</v>
          </cell>
          <cell r="G1542" t="str">
            <v>الأولى</v>
          </cell>
          <cell r="I1542" t="str">
            <v>الأولى</v>
          </cell>
          <cell r="J1542" t="str">
            <v>مبرر</v>
          </cell>
          <cell r="K1542" t="str">
            <v>الأولى</v>
          </cell>
          <cell r="M1542" t="str">
            <v>الأولى</v>
          </cell>
          <cell r="O1542" t="str">
            <v>الأولى</v>
          </cell>
          <cell r="Q1542" t="str">
            <v>الأولى</v>
          </cell>
          <cell r="S1542" t="str">
            <v>الأولى</v>
          </cell>
          <cell r="U1542" t="str">
            <v>الأولى</v>
          </cell>
        </row>
        <row r="1543">
          <cell r="A1543">
            <v>808109</v>
          </cell>
          <cell r="B1543" t="str">
            <v>نذير حصري</v>
          </cell>
          <cell r="C1543" t="str">
            <v>الأولى</v>
          </cell>
          <cell r="E1543" t="str">
            <v>الثانية حديث</v>
          </cell>
          <cell r="G1543" t="str">
            <v>الثانية</v>
          </cell>
          <cell r="I1543" t="str">
            <v>الثانية</v>
          </cell>
          <cell r="K1543" t="str">
            <v>الثانية</v>
          </cell>
          <cell r="M1543" t="str">
            <v>الثانية</v>
          </cell>
          <cell r="O1543" t="str">
            <v>الثانية</v>
          </cell>
          <cell r="Q1543" t="str">
            <v>الثالثة حديث</v>
          </cell>
          <cell r="S1543" t="str">
            <v>الثالثة</v>
          </cell>
          <cell r="U1543" t="str">
            <v>الثالثة</v>
          </cell>
        </row>
        <row r="1544">
          <cell r="A1544">
            <v>808111</v>
          </cell>
          <cell r="B1544" t="str">
            <v>نزار خولي</v>
          </cell>
          <cell r="C1544" t="str">
            <v>الثانية حديث</v>
          </cell>
          <cell r="E1544" t="str">
            <v>الثانية</v>
          </cell>
          <cell r="G1544" t="str">
            <v>الثانية</v>
          </cell>
          <cell r="I1544" t="str">
            <v>الثالثة حديث</v>
          </cell>
          <cell r="K1544" t="str">
            <v>الثالثة</v>
          </cell>
          <cell r="M1544" t="str">
            <v>الثالثة</v>
          </cell>
          <cell r="O1544" t="str">
            <v>الثالثة</v>
          </cell>
          <cell r="Q1544" t="str">
            <v>الثالثة</v>
          </cell>
          <cell r="S1544" t="str">
            <v>الثالثة</v>
          </cell>
          <cell r="U1544" t="str">
            <v>الثالثة</v>
          </cell>
        </row>
        <row r="1545">
          <cell r="A1545">
            <v>808112</v>
          </cell>
          <cell r="B1545" t="str">
            <v>نسرين حموده</v>
          </cell>
          <cell r="C1545" t="str">
            <v>الثالثة حديث</v>
          </cell>
          <cell r="E1545" t="str">
            <v>الثالثة</v>
          </cell>
          <cell r="G1545" t="str">
            <v>الثالثة</v>
          </cell>
          <cell r="I1545" t="str">
            <v>الثالثة</v>
          </cell>
          <cell r="J1545">
            <v>1515</v>
          </cell>
          <cell r="K1545" t="str">
            <v>الثالثة</v>
          </cell>
          <cell r="M1545" t="str">
            <v>الثالثة</v>
          </cell>
          <cell r="O1545" t="str">
            <v>الثالثة</v>
          </cell>
          <cell r="Q1545" t="str">
            <v>الثالثة</v>
          </cell>
          <cell r="S1545" t="str">
            <v>الرابعة حديث</v>
          </cell>
          <cell r="U1545" t="str">
            <v>الرابعة</v>
          </cell>
        </row>
        <row r="1546">
          <cell r="A1546">
            <v>808120</v>
          </cell>
          <cell r="B1546" t="str">
            <v>نهى السالم</v>
          </cell>
          <cell r="C1546" t="str">
            <v>الثانية</v>
          </cell>
          <cell r="E1546" t="str">
            <v>الثانية</v>
          </cell>
          <cell r="G1546" t="str">
            <v>الثانية</v>
          </cell>
          <cell r="I1546" t="str">
            <v>الثانية</v>
          </cell>
          <cell r="K1546" t="str">
            <v>الثالثة حديث</v>
          </cell>
          <cell r="M1546" t="str">
            <v>الثالثة</v>
          </cell>
          <cell r="O1546" t="str">
            <v>الثالثة</v>
          </cell>
          <cell r="Q1546" t="str">
            <v>الثالثة</v>
          </cell>
          <cell r="S1546" t="str">
            <v>الثالثة</v>
          </cell>
          <cell r="U1546" t="str">
            <v>الثالثة</v>
          </cell>
        </row>
        <row r="1547">
          <cell r="A1547">
            <v>808121</v>
          </cell>
          <cell r="B1547" t="str">
            <v>نهى حمود</v>
          </cell>
          <cell r="C1547" t="str">
            <v>الثانية</v>
          </cell>
          <cell r="E1547" t="str">
            <v>الثانية</v>
          </cell>
          <cell r="G1547" t="str">
            <v>الثانية</v>
          </cell>
          <cell r="I1547" t="str">
            <v>الثانية</v>
          </cell>
          <cell r="J1547" t="str">
            <v>مبرر</v>
          </cell>
          <cell r="K1547" t="str">
            <v>الثانية</v>
          </cell>
          <cell r="M1547" t="str">
            <v>الثانية</v>
          </cell>
          <cell r="O1547" t="str">
            <v>الثانية</v>
          </cell>
          <cell r="Q1547" t="str">
            <v>الثانية</v>
          </cell>
          <cell r="S1547" t="str">
            <v>الثانية</v>
          </cell>
          <cell r="U1547" t="str">
            <v>الثانية</v>
          </cell>
        </row>
        <row r="1548">
          <cell r="A1548">
            <v>808124</v>
          </cell>
          <cell r="B1548" t="str">
            <v>نور اشتي</v>
          </cell>
          <cell r="C1548" t="str">
            <v>الثانية حديث</v>
          </cell>
          <cell r="E1548" t="str">
            <v>الثانية</v>
          </cell>
          <cell r="G1548" t="str">
            <v>الثانية</v>
          </cell>
          <cell r="I1548" t="str">
            <v>الثانية</v>
          </cell>
          <cell r="K1548" t="str">
            <v>الثانية</v>
          </cell>
          <cell r="M1548" t="str">
            <v>الثانية</v>
          </cell>
          <cell r="O1548" t="str">
            <v>الثانية</v>
          </cell>
          <cell r="Q1548" t="str">
            <v>الثانية</v>
          </cell>
          <cell r="S1548" t="str">
            <v>الثانية</v>
          </cell>
          <cell r="U1548" t="str">
            <v>الثانية</v>
          </cell>
        </row>
        <row r="1549">
          <cell r="A1549">
            <v>808127</v>
          </cell>
          <cell r="B1549" t="str">
            <v>نور الدين البيك</v>
          </cell>
          <cell r="C1549" t="str">
            <v>الأولى</v>
          </cell>
          <cell r="E1549" t="str">
            <v>الأولى</v>
          </cell>
          <cell r="G1549" t="str">
            <v>الأولى</v>
          </cell>
          <cell r="I1549" t="str">
            <v>الأولى</v>
          </cell>
          <cell r="J1549" t="str">
            <v>مبرر</v>
          </cell>
          <cell r="K1549" t="str">
            <v>الأولى</v>
          </cell>
          <cell r="M1549" t="str">
            <v>الأولى</v>
          </cell>
          <cell r="O1549" t="str">
            <v>الأولى</v>
          </cell>
          <cell r="Q1549" t="str">
            <v>الأولى</v>
          </cell>
          <cell r="S1549" t="str">
            <v>الأولى</v>
          </cell>
          <cell r="U1549" t="str">
            <v>الأولى</v>
          </cell>
        </row>
        <row r="1550">
          <cell r="A1550">
            <v>808130</v>
          </cell>
          <cell r="B1550" t="str">
            <v>نور الريس</v>
          </cell>
          <cell r="C1550" t="str">
            <v>الثانية</v>
          </cell>
          <cell r="E1550" t="str">
            <v>الثانية</v>
          </cell>
          <cell r="G1550" t="str">
            <v>الثانية</v>
          </cell>
          <cell r="I1550" t="str">
            <v>الثانية</v>
          </cell>
          <cell r="K1550" t="str">
            <v>الثانية</v>
          </cell>
          <cell r="M1550" t="str">
            <v>الثانية</v>
          </cell>
          <cell r="O1550" t="str">
            <v>الثانية</v>
          </cell>
          <cell r="Q1550" t="str">
            <v>الثانية</v>
          </cell>
          <cell r="S1550" t="str">
            <v>الثانية</v>
          </cell>
          <cell r="U1550" t="str">
            <v>الثانية</v>
          </cell>
        </row>
        <row r="1551">
          <cell r="A1551">
            <v>808132</v>
          </cell>
          <cell r="B1551" t="str">
            <v>نور الشالاتي</v>
          </cell>
          <cell r="C1551" t="str">
            <v>الأولى</v>
          </cell>
          <cell r="E1551" t="str">
            <v>الأولى</v>
          </cell>
          <cell r="G1551" t="str">
            <v>الأولى</v>
          </cell>
          <cell r="I1551" t="str">
            <v>الأولى</v>
          </cell>
          <cell r="K1551" t="str">
            <v>الأولى</v>
          </cell>
          <cell r="M1551" t="str">
            <v>الأولى</v>
          </cell>
          <cell r="O1551" t="str">
            <v>الأولى</v>
          </cell>
          <cell r="Q1551" t="str">
            <v>الأولى</v>
          </cell>
          <cell r="S1551" t="str">
            <v>الأولى</v>
          </cell>
          <cell r="U1551" t="str">
            <v>الأولى</v>
          </cell>
        </row>
        <row r="1552">
          <cell r="A1552">
            <v>808133</v>
          </cell>
          <cell r="B1552" t="str">
            <v>نور الشربجي المزيك</v>
          </cell>
          <cell r="C1552" t="str">
            <v>الأولى</v>
          </cell>
          <cell r="E1552" t="str">
            <v>الأولى</v>
          </cell>
          <cell r="G1552" t="str">
            <v>الأولى</v>
          </cell>
          <cell r="I1552" t="str">
            <v>الأولى</v>
          </cell>
          <cell r="J1552" t="str">
            <v>مبرر</v>
          </cell>
          <cell r="K1552" t="str">
            <v>الأولى</v>
          </cell>
          <cell r="M1552" t="str">
            <v>الأولى</v>
          </cell>
          <cell r="O1552" t="str">
            <v>الأولى</v>
          </cell>
          <cell r="Q1552" t="str">
            <v>الأولى</v>
          </cell>
          <cell r="S1552" t="str">
            <v>الأولى</v>
          </cell>
          <cell r="U1552" t="str">
            <v>الأولى</v>
          </cell>
        </row>
        <row r="1553">
          <cell r="A1553">
            <v>808136</v>
          </cell>
          <cell r="B1553" t="str">
            <v>نور ميسر نحاس</v>
          </cell>
          <cell r="C1553" t="str">
            <v>الأولى</v>
          </cell>
          <cell r="E1553" t="str">
            <v>الأولى</v>
          </cell>
          <cell r="G1553" t="str">
            <v>الأولى</v>
          </cell>
          <cell r="I1553" t="str">
            <v>الأولى</v>
          </cell>
          <cell r="K1553" t="str">
            <v>الأولى</v>
          </cell>
          <cell r="M1553" t="str">
            <v>الأولى</v>
          </cell>
          <cell r="O1553" t="str">
            <v>الأولى</v>
          </cell>
          <cell r="Q1553" t="str">
            <v>الأولى</v>
          </cell>
          <cell r="S1553" t="str">
            <v>الأولى</v>
          </cell>
          <cell r="U1553" t="str">
            <v>الثانية حديث</v>
          </cell>
        </row>
        <row r="1554">
          <cell r="A1554">
            <v>808144</v>
          </cell>
          <cell r="B1554" t="str">
            <v>نور مغربيه</v>
          </cell>
          <cell r="C1554" t="str">
            <v>الأولى</v>
          </cell>
          <cell r="E1554" t="str">
            <v>الأولى</v>
          </cell>
          <cell r="G1554" t="str">
            <v>الثانية حديث</v>
          </cell>
          <cell r="I1554" t="str">
            <v>الثانية</v>
          </cell>
          <cell r="K1554" t="str">
            <v>الثانية</v>
          </cell>
          <cell r="M1554" t="str">
            <v>الثانية</v>
          </cell>
          <cell r="O1554" t="str">
            <v>الثانية</v>
          </cell>
          <cell r="Q1554" t="str">
            <v>الثانية</v>
          </cell>
          <cell r="S1554" t="str">
            <v>الثالثة حديث</v>
          </cell>
          <cell r="U1554" t="str">
            <v>الثالثة</v>
          </cell>
        </row>
        <row r="1555">
          <cell r="A1555">
            <v>808146</v>
          </cell>
          <cell r="B1555" t="str">
            <v>نورا المشكاوي</v>
          </cell>
          <cell r="C1555" t="str">
            <v>الأولى</v>
          </cell>
          <cell r="E1555" t="str">
            <v>الأولى</v>
          </cell>
          <cell r="G1555" t="str">
            <v>الأولى</v>
          </cell>
          <cell r="I1555" t="str">
            <v>الأولى</v>
          </cell>
          <cell r="J1555" t="str">
            <v>مبرر</v>
          </cell>
          <cell r="K1555" t="str">
            <v>الأولى</v>
          </cell>
          <cell r="M1555" t="str">
            <v>الأولى</v>
          </cell>
          <cell r="O1555" t="str">
            <v>الأولى</v>
          </cell>
          <cell r="Q1555" t="str">
            <v>الأولى</v>
          </cell>
          <cell r="S1555" t="str">
            <v>الأولى</v>
          </cell>
          <cell r="U1555" t="str">
            <v>الأولى</v>
          </cell>
        </row>
        <row r="1556">
          <cell r="A1556">
            <v>808148</v>
          </cell>
          <cell r="B1556" t="str">
            <v>نوران علي</v>
          </cell>
          <cell r="C1556" t="str">
            <v>الثانية</v>
          </cell>
          <cell r="E1556" t="str">
            <v>الثالثة حديث</v>
          </cell>
          <cell r="G1556" t="str">
            <v>الثالثة</v>
          </cell>
          <cell r="I1556" t="str">
            <v>الثالثة</v>
          </cell>
          <cell r="K1556" t="str">
            <v>الثالثة</v>
          </cell>
          <cell r="M1556" t="str">
            <v>الثالثة</v>
          </cell>
          <cell r="O1556" t="str">
            <v>الثالثة</v>
          </cell>
          <cell r="Q1556" t="str">
            <v>الثالثة</v>
          </cell>
          <cell r="S1556" t="str">
            <v>الثالثة</v>
          </cell>
          <cell r="U1556" t="str">
            <v>الثالثة</v>
          </cell>
        </row>
        <row r="1557">
          <cell r="A1557">
            <v>808151</v>
          </cell>
          <cell r="B1557" t="str">
            <v>نورما أرخنتينا كبور</v>
          </cell>
          <cell r="C1557" t="str">
            <v>الثالثة حديث</v>
          </cell>
          <cell r="E1557" t="str">
            <v>الثالثة</v>
          </cell>
          <cell r="G1557" t="str">
            <v>الثالثة</v>
          </cell>
          <cell r="I1557" t="str">
            <v>الثالثة</v>
          </cell>
          <cell r="K1557" t="str">
            <v>الرابعة حديث</v>
          </cell>
          <cell r="M1557" t="str">
            <v>الرابعة</v>
          </cell>
          <cell r="O1557" t="str">
            <v>الرابعة</v>
          </cell>
          <cell r="Q1557" t="str">
            <v>الرابعة</v>
          </cell>
          <cell r="S1557" t="str">
            <v>الرابعة</v>
          </cell>
          <cell r="U1557" t="str">
            <v>الرابعة</v>
          </cell>
        </row>
        <row r="1558">
          <cell r="A1558">
            <v>808152</v>
          </cell>
          <cell r="B1558" t="str">
            <v>نورمان خليل</v>
          </cell>
          <cell r="C1558" t="str">
            <v>الأولى</v>
          </cell>
          <cell r="E1558" t="str">
            <v>الأولى</v>
          </cell>
          <cell r="G1558" t="str">
            <v>الأولى</v>
          </cell>
          <cell r="I1558" t="str">
            <v>الأولى</v>
          </cell>
          <cell r="J1558" t="str">
            <v>مبرر</v>
          </cell>
          <cell r="K1558" t="str">
            <v>الأولى</v>
          </cell>
          <cell r="M1558" t="str">
            <v>الأولى</v>
          </cell>
          <cell r="O1558" t="str">
            <v>الأولى</v>
          </cell>
          <cell r="Q1558" t="str">
            <v>الأولى</v>
          </cell>
          <cell r="S1558" t="str">
            <v>الأولى</v>
          </cell>
          <cell r="U1558" t="str">
            <v>الأولى</v>
          </cell>
        </row>
        <row r="1559">
          <cell r="A1559">
            <v>808155</v>
          </cell>
          <cell r="B1559" t="str">
            <v>نيروز رضا</v>
          </cell>
          <cell r="C1559" t="str">
            <v>الثالثة حديث</v>
          </cell>
          <cell r="E1559" t="str">
            <v>الثالثة</v>
          </cell>
          <cell r="G1559" t="str">
            <v>الثالثة</v>
          </cell>
          <cell r="I1559" t="str">
            <v>الثالثة</v>
          </cell>
          <cell r="K1559" t="str">
            <v>الرابعة حديث</v>
          </cell>
          <cell r="M1559" t="str">
            <v>الرابعة</v>
          </cell>
          <cell r="O1559" t="str">
            <v>الرابعة</v>
          </cell>
          <cell r="Q1559" t="str">
            <v>الرابعة</v>
          </cell>
          <cell r="S1559" t="str">
            <v>الرابعة</v>
          </cell>
          <cell r="U1559" t="str">
            <v>الرابعة</v>
          </cell>
        </row>
        <row r="1560">
          <cell r="A1560">
            <v>808164</v>
          </cell>
          <cell r="B1560" t="str">
            <v xml:space="preserve">هادي علي </v>
          </cell>
          <cell r="C1560" t="str">
            <v>الثانية</v>
          </cell>
          <cell r="E1560" t="str">
            <v>الثانية</v>
          </cell>
          <cell r="G1560" t="str">
            <v>الثانية</v>
          </cell>
          <cell r="I1560" t="str">
            <v>الثانية</v>
          </cell>
          <cell r="K1560" t="str">
            <v>الثانية</v>
          </cell>
          <cell r="L1560">
            <v>237</v>
          </cell>
          <cell r="M1560" t="str">
            <v>الثانية</v>
          </cell>
          <cell r="O1560" t="str">
            <v>الثانية</v>
          </cell>
          <cell r="Q1560" t="str">
            <v>الثانية</v>
          </cell>
          <cell r="S1560" t="str">
            <v>الثانية</v>
          </cell>
          <cell r="U1560" t="str">
            <v>الثانية</v>
          </cell>
        </row>
        <row r="1561">
          <cell r="A1561">
            <v>808165</v>
          </cell>
          <cell r="B1561" t="str">
            <v>هادي مريم</v>
          </cell>
          <cell r="C1561" t="str">
            <v>الأولى</v>
          </cell>
          <cell r="E1561" t="str">
            <v>الأولى</v>
          </cell>
          <cell r="G1561" t="str">
            <v>الأولى</v>
          </cell>
          <cell r="I1561" t="str">
            <v>الأولى</v>
          </cell>
          <cell r="J1561" t="str">
            <v>مبرر</v>
          </cell>
          <cell r="K1561" t="str">
            <v>الأولى</v>
          </cell>
          <cell r="M1561" t="str">
            <v>الأولى</v>
          </cell>
          <cell r="O1561" t="str">
            <v>الأولى</v>
          </cell>
          <cell r="Q1561" t="str">
            <v>الأولى</v>
          </cell>
          <cell r="S1561" t="str">
            <v>الأولى</v>
          </cell>
          <cell r="U1561" t="str">
            <v>الأولى</v>
          </cell>
        </row>
        <row r="1562">
          <cell r="A1562">
            <v>808168</v>
          </cell>
          <cell r="B1562" t="str">
            <v>هبة غريب</v>
          </cell>
          <cell r="C1562" t="str">
            <v>الأولى</v>
          </cell>
          <cell r="E1562" t="str">
            <v>الأولى</v>
          </cell>
          <cell r="G1562" t="str">
            <v>الأولى</v>
          </cell>
          <cell r="I1562" t="str">
            <v>الأولى</v>
          </cell>
          <cell r="K1562" t="str">
            <v>الأولى</v>
          </cell>
          <cell r="M1562" t="str">
            <v>الأولى</v>
          </cell>
          <cell r="O1562" t="str">
            <v>الأولى</v>
          </cell>
          <cell r="Q1562" t="str">
            <v>الأولى</v>
          </cell>
          <cell r="S1562" t="str">
            <v>الثانية حديث</v>
          </cell>
          <cell r="U1562" t="str">
            <v>الثانية</v>
          </cell>
        </row>
        <row r="1563">
          <cell r="A1563">
            <v>808169</v>
          </cell>
          <cell r="B1563" t="str">
            <v>هبه احمد</v>
          </cell>
          <cell r="C1563" t="str">
            <v>الأولى</v>
          </cell>
          <cell r="E1563" t="str">
            <v>الثانية حديث</v>
          </cell>
          <cell r="G1563" t="str">
            <v>الثانية</v>
          </cell>
          <cell r="I1563" t="str">
            <v>الثانية</v>
          </cell>
          <cell r="J1563" t="str">
            <v>مبرر</v>
          </cell>
          <cell r="K1563" t="str">
            <v>الثانية</v>
          </cell>
          <cell r="M1563" t="str">
            <v>الثانية</v>
          </cell>
          <cell r="O1563" t="str">
            <v>الثانية</v>
          </cell>
          <cell r="Q1563" t="str">
            <v>الثانية</v>
          </cell>
          <cell r="S1563" t="str">
            <v>الثانية</v>
          </cell>
          <cell r="U1563" t="str">
            <v>الثانية</v>
          </cell>
        </row>
        <row r="1564">
          <cell r="A1564">
            <v>808173</v>
          </cell>
          <cell r="B1564" t="str">
            <v xml:space="preserve">هبة الشربجي </v>
          </cell>
          <cell r="C1564" t="str">
            <v>الثانية</v>
          </cell>
          <cell r="E1564" t="str">
            <v>الثانية</v>
          </cell>
          <cell r="G1564" t="str">
            <v>الثانية</v>
          </cell>
          <cell r="I1564" t="str">
            <v>الثالثة حديث</v>
          </cell>
          <cell r="K1564" t="str">
            <v>الثالثة</v>
          </cell>
          <cell r="M1564" t="str">
            <v>الثالثة</v>
          </cell>
          <cell r="O1564" t="str">
            <v>الثالثة</v>
          </cell>
          <cell r="Q1564" t="str">
            <v>الثالثة</v>
          </cell>
          <cell r="S1564" t="str">
            <v>الثالثة</v>
          </cell>
          <cell r="U1564" t="str">
            <v>الثالثة</v>
          </cell>
        </row>
        <row r="1565">
          <cell r="A1565">
            <v>808175</v>
          </cell>
          <cell r="B1565" t="str">
            <v>هبة الله غوطاني</v>
          </cell>
          <cell r="C1565" t="str">
            <v>الثانية حديث</v>
          </cell>
          <cell r="E1565" t="str">
            <v>الثانية</v>
          </cell>
          <cell r="G1565" t="str">
            <v>الثانية</v>
          </cell>
          <cell r="I1565" t="str">
            <v>الثانية</v>
          </cell>
          <cell r="J1565" t="str">
            <v>مبرر</v>
          </cell>
          <cell r="K1565" t="str">
            <v>الثانية</v>
          </cell>
          <cell r="M1565" t="str">
            <v>الثانية</v>
          </cell>
          <cell r="O1565" t="str">
            <v>الثانية</v>
          </cell>
          <cell r="Q1565" t="str">
            <v>الثانية</v>
          </cell>
          <cell r="S1565" t="str">
            <v>الثانية</v>
          </cell>
          <cell r="U1565" t="str">
            <v>الثانية</v>
          </cell>
        </row>
        <row r="1566">
          <cell r="A1566">
            <v>808176</v>
          </cell>
          <cell r="B1566" t="str">
            <v>هبة المقشاتي</v>
          </cell>
          <cell r="C1566" t="str">
            <v>الأولى</v>
          </cell>
          <cell r="E1566" t="str">
            <v>الثانية حديث</v>
          </cell>
          <cell r="G1566" t="str">
            <v>الثانية</v>
          </cell>
          <cell r="I1566" t="str">
            <v>الثانية</v>
          </cell>
          <cell r="K1566" t="str">
            <v>الثانية</v>
          </cell>
          <cell r="M1566" t="str">
            <v>الثانية</v>
          </cell>
          <cell r="O1566" t="str">
            <v>الثانية</v>
          </cell>
          <cell r="P1566">
            <v>677</v>
          </cell>
          <cell r="Q1566" t="str">
            <v>الثانية</v>
          </cell>
          <cell r="R1566" t="str">
            <v>حرمان دورتين اعتباراً من الفصل الثاني 21/22</v>
          </cell>
          <cell r="S1566" t="str">
            <v>الثانية</v>
          </cell>
          <cell r="U1566" t="str">
            <v>الثانية</v>
          </cell>
        </row>
        <row r="1567">
          <cell r="A1567">
            <v>808183</v>
          </cell>
          <cell r="B1567" t="str">
            <v xml:space="preserve">هبه نصري </v>
          </cell>
          <cell r="C1567" t="str">
            <v>الأولى</v>
          </cell>
          <cell r="E1567" t="str">
            <v>الأولى</v>
          </cell>
          <cell r="G1567" t="str">
            <v>الثانية حديث</v>
          </cell>
          <cell r="I1567" t="str">
            <v>الثانية</v>
          </cell>
          <cell r="J1567" t="str">
            <v>مبرر</v>
          </cell>
          <cell r="K1567" t="str">
            <v>الثانية</v>
          </cell>
          <cell r="M1567" t="str">
            <v>الثانية</v>
          </cell>
          <cell r="O1567" t="str">
            <v>الثانية</v>
          </cell>
          <cell r="Q1567" t="str">
            <v>الثانية</v>
          </cell>
          <cell r="S1567" t="str">
            <v>الثانية</v>
          </cell>
          <cell r="U1567" t="str">
            <v>الثانية</v>
          </cell>
        </row>
        <row r="1568">
          <cell r="A1568">
            <v>808184</v>
          </cell>
          <cell r="B1568" t="str">
            <v xml:space="preserve">هبة الله اللبني </v>
          </cell>
          <cell r="C1568" t="str">
            <v>الأولى</v>
          </cell>
          <cell r="E1568" t="str">
            <v>الثانية حديث</v>
          </cell>
          <cell r="F1568">
            <v>1360</v>
          </cell>
          <cell r="G1568" t="str">
            <v>الثانية</v>
          </cell>
          <cell r="I1568" t="str">
            <v>الثانية</v>
          </cell>
          <cell r="K1568" t="str">
            <v>الثانية</v>
          </cell>
          <cell r="M1568" t="str">
            <v>الثانية</v>
          </cell>
          <cell r="O1568" t="str">
            <v>الثالثة حديث</v>
          </cell>
          <cell r="Q1568" t="str">
            <v>الثالثة</v>
          </cell>
          <cell r="S1568" t="str">
            <v>الثالثة</v>
          </cell>
          <cell r="U1568" t="str">
            <v>الثالثة</v>
          </cell>
        </row>
        <row r="1569">
          <cell r="A1569">
            <v>808187</v>
          </cell>
          <cell r="B1569" t="str">
            <v>هتون مقرش</v>
          </cell>
          <cell r="C1569" t="str">
            <v>الأولى</v>
          </cell>
          <cell r="E1569" t="str">
            <v>الأولى</v>
          </cell>
          <cell r="G1569" t="str">
            <v>الأولى</v>
          </cell>
          <cell r="I1569" t="str">
            <v>الأولى</v>
          </cell>
          <cell r="J1569" t="str">
            <v>مبرر</v>
          </cell>
          <cell r="K1569" t="str">
            <v>الأولى</v>
          </cell>
          <cell r="M1569" t="str">
            <v>الأولى</v>
          </cell>
          <cell r="O1569" t="str">
            <v>الأولى</v>
          </cell>
          <cell r="Q1569" t="str">
            <v>الأولى</v>
          </cell>
          <cell r="S1569" t="str">
            <v>الأولى</v>
          </cell>
          <cell r="U1569" t="str">
            <v>الأولى</v>
          </cell>
        </row>
        <row r="1570">
          <cell r="A1570">
            <v>808194</v>
          </cell>
          <cell r="B1570" t="str">
            <v>هديل كلش</v>
          </cell>
          <cell r="C1570" t="str">
            <v>الثانية</v>
          </cell>
          <cell r="E1570" t="str">
            <v>الثانية</v>
          </cell>
          <cell r="G1570" t="str">
            <v>الثانية</v>
          </cell>
          <cell r="I1570" t="str">
            <v>الثانية</v>
          </cell>
          <cell r="J1570" t="str">
            <v>مبرر</v>
          </cell>
          <cell r="K1570" t="str">
            <v>الثانية</v>
          </cell>
          <cell r="M1570" t="str">
            <v>الثانية</v>
          </cell>
          <cell r="O1570" t="str">
            <v>الثانية</v>
          </cell>
          <cell r="Q1570" t="str">
            <v>الثانية</v>
          </cell>
          <cell r="S1570" t="str">
            <v>الثانية</v>
          </cell>
          <cell r="U1570" t="str">
            <v>الثانية</v>
          </cell>
        </row>
        <row r="1571">
          <cell r="A1571">
            <v>808198</v>
          </cell>
          <cell r="B1571" t="str">
            <v>هلا شحاده</v>
          </cell>
          <cell r="C1571" t="str">
            <v>الثانية حديث</v>
          </cell>
          <cell r="E1571" t="str">
            <v>الثانية</v>
          </cell>
          <cell r="G1571" t="str">
            <v>الثانية</v>
          </cell>
          <cell r="I1571" t="str">
            <v>الثانية</v>
          </cell>
          <cell r="K1571" t="str">
            <v>الثالثة حديث</v>
          </cell>
          <cell r="M1571" t="str">
            <v>الثالثة</v>
          </cell>
          <cell r="O1571" t="str">
            <v>الثالثة</v>
          </cell>
          <cell r="Q1571" t="str">
            <v>الثالثة</v>
          </cell>
          <cell r="S1571" t="str">
            <v>الثالثة</v>
          </cell>
          <cell r="U1571" t="str">
            <v>الثالثة</v>
          </cell>
        </row>
        <row r="1572">
          <cell r="A1572">
            <v>808206</v>
          </cell>
          <cell r="B1572" t="str">
            <v xml:space="preserve">هند زيتون </v>
          </cell>
          <cell r="C1572" t="str">
            <v>الأولى</v>
          </cell>
          <cell r="E1572" t="str">
            <v>الأولى</v>
          </cell>
          <cell r="G1572" t="str">
            <v>الأولى</v>
          </cell>
          <cell r="I1572" t="str">
            <v>الأولى</v>
          </cell>
          <cell r="K1572" t="str">
            <v>الأولى</v>
          </cell>
          <cell r="M1572" t="str">
            <v>الأولى</v>
          </cell>
          <cell r="O1572" t="str">
            <v>الأولى</v>
          </cell>
          <cell r="Q1572" t="str">
            <v>الأولى</v>
          </cell>
          <cell r="S1572" t="str">
            <v>الأولى</v>
          </cell>
          <cell r="U1572" t="str">
            <v>الأولى</v>
          </cell>
        </row>
        <row r="1573">
          <cell r="A1573">
            <v>808208</v>
          </cell>
          <cell r="B1573" t="str">
            <v>هيا مانع</v>
          </cell>
          <cell r="C1573" t="str">
            <v>الثانية</v>
          </cell>
          <cell r="E1573" t="str">
            <v>الثانية</v>
          </cell>
          <cell r="I1573" t="str">
            <v>الثانية</v>
          </cell>
          <cell r="K1573" t="str">
            <v>الثانية</v>
          </cell>
          <cell r="M1573" t="str">
            <v>الثانية</v>
          </cell>
          <cell r="O1573" t="str">
            <v>الثانية</v>
          </cell>
          <cell r="Q1573" t="str">
            <v>الثانية</v>
          </cell>
          <cell r="S1573" t="str">
            <v>الثانية</v>
          </cell>
          <cell r="U1573" t="str">
            <v>الثانية</v>
          </cell>
        </row>
        <row r="1574">
          <cell r="A1574">
            <v>808215</v>
          </cell>
          <cell r="B1574" t="str">
            <v>وئام اسليم</v>
          </cell>
          <cell r="C1574" t="str">
            <v>الأولى</v>
          </cell>
          <cell r="E1574" t="str">
            <v>الأولى</v>
          </cell>
          <cell r="G1574" t="str">
            <v>الأولى</v>
          </cell>
          <cell r="I1574" t="str">
            <v>الأولى</v>
          </cell>
          <cell r="J1574" t="str">
            <v>مبرر</v>
          </cell>
          <cell r="K1574" t="str">
            <v>الأولى</v>
          </cell>
          <cell r="M1574" t="str">
            <v>الأولى</v>
          </cell>
          <cell r="O1574" t="str">
            <v>الأولى</v>
          </cell>
          <cell r="Q1574" t="str">
            <v>الأولى</v>
          </cell>
          <cell r="S1574" t="str">
            <v>الأولى</v>
          </cell>
          <cell r="U1574" t="str">
            <v>الأولى</v>
          </cell>
        </row>
        <row r="1575">
          <cell r="A1575">
            <v>808219</v>
          </cell>
          <cell r="B1575" t="str">
            <v>وائل البردقاني</v>
          </cell>
          <cell r="C1575" t="str">
            <v>الأولى</v>
          </cell>
          <cell r="D1575">
            <v>166</v>
          </cell>
          <cell r="E1575" t="str">
            <v>الأولى</v>
          </cell>
          <cell r="G1575" t="str">
            <v>الأولى</v>
          </cell>
          <cell r="I1575" t="str">
            <v>الأولى</v>
          </cell>
          <cell r="J1575" t="str">
            <v>مبرر</v>
          </cell>
          <cell r="K1575" t="str">
            <v>الأولى</v>
          </cell>
          <cell r="M1575" t="str">
            <v>الأولى</v>
          </cell>
          <cell r="O1575" t="str">
            <v>الأولى</v>
          </cell>
          <cell r="Q1575" t="str">
            <v>الأولى</v>
          </cell>
          <cell r="S1575" t="str">
            <v>الأولى</v>
          </cell>
          <cell r="U1575" t="str">
            <v>الأولى</v>
          </cell>
        </row>
        <row r="1576">
          <cell r="A1576">
            <v>808220</v>
          </cell>
          <cell r="B1576" t="str">
            <v>وائل المحاميد</v>
          </cell>
          <cell r="C1576" t="str">
            <v>الثانية حديث</v>
          </cell>
          <cell r="E1576" t="str">
            <v>الثانية</v>
          </cell>
          <cell r="G1576" t="str">
            <v>الثانية</v>
          </cell>
          <cell r="I1576" t="str">
            <v>الثانية</v>
          </cell>
          <cell r="K1576" t="str">
            <v>الثالثة حديث</v>
          </cell>
          <cell r="M1576" t="str">
            <v>الثالثة</v>
          </cell>
          <cell r="O1576" t="str">
            <v>الثالثة</v>
          </cell>
          <cell r="Q1576" t="str">
            <v>الثالثة</v>
          </cell>
          <cell r="S1576" t="str">
            <v>الرابعة حديث</v>
          </cell>
          <cell r="U1576" t="str">
            <v>الرابعة</v>
          </cell>
        </row>
        <row r="1577">
          <cell r="A1577">
            <v>808224</v>
          </cell>
          <cell r="B1577" t="str">
            <v>وائل قاسم</v>
          </cell>
          <cell r="C1577" t="str">
            <v>الثانية</v>
          </cell>
          <cell r="E1577" t="str">
            <v>الثانية</v>
          </cell>
          <cell r="G1577" t="str">
            <v>الثالثة حديث</v>
          </cell>
          <cell r="I1577" t="str">
            <v>الثالثة</v>
          </cell>
          <cell r="J1577" t="str">
            <v>مبرر</v>
          </cell>
          <cell r="K1577" t="str">
            <v>الثالثة</v>
          </cell>
          <cell r="M1577" t="str">
            <v>الثالثة</v>
          </cell>
          <cell r="O1577" t="str">
            <v>الثالثة</v>
          </cell>
          <cell r="Q1577" t="str">
            <v>الثالثة</v>
          </cell>
          <cell r="S1577" t="str">
            <v>الثالثة</v>
          </cell>
          <cell r="U1577" t="str">
            <v>الثالثة</v>
          </cell>
        </row>
        <row r="1578">
          <cell r="A1578">
            <v>808226</v>
          </cell>
          <cell r="B1578" t="str">
            <v>وائل نصار</v>
          </cell>
          <cell r="C1578" t="str">
            <v>الأولى</v>
          </cell>
          <cell r="E1578" t="str">
            <v>الأولى</v>
          </cell>
          <cell r="G1578" t="str">
            <v>الأولى</v>
          </cell>
          <cell r="I1578" t="str">
            <v>الأولى</v>
          </cell>
          <cell r="J1578" t="str">
            <v>مبرر</v>
          </cell>
          <cell r="K1578" t="str">
            <v>الأولى</v>
          </cell>
          <cell r="M1578" t="str">
            <v>الأولى</v>
          </cell>
          <cell r="O1578" t="str">
            <v>الأولى</v>
          </cell>
          <cell r="Q1578" t="str">
            <v>الأولى</v>
          </cell>
          <cell r="S1578" t="str">
            <v>الأولى</v>
          </cell>
          <cell r="U1578" t="str">
            <v>الأولى</v>
          </cell>
        </row>
        <row r="1579">
          <cell r="A1579">
            <v>808228</v>
          </cell>
          <cell r="B1579" t="str">
            <v>وديع ناصر</v>
          </cell>
          <cell r="C1579" t="str">
            <v>الأولى</v>
          </cell>
          <cell r="E1579" t="str">
            <v>الأولى</v>
          </cell>
          <cell r="G1579" t="str">
            <v>الأولى</v>
          </cell>
          <cell r="I1579" t="str">
            <v>الأولى</v>
          </cell>
          <cell r="J1579" t="str">
            <v>مبرر</v>
          </cell>
          <cell r="K1579" t="str">
            <v>الأولى</v>
          </cell>
          <cell r="M1579" t="str">
            <v>الأولى</v>
          </cell>
          <cell r="O1579" t="str">
            <v>الأولى</v>
          </cell>
          <cell r="Q1579" t="str">
            <v>الأولى</v>
          </cell>
          <cell r="S1579" t="str">
            <v>الأولى</v>
          </cell>
          <cell r="U1579" t="str">
            <v>الأولى</v>
          </cell>
        </row>
        <row r="1580">
          <cell r="A1580">
            <v>808237</v>
          </cell>
          <cell r="B1580" t="str">
            <v>وسام طبيخ</v>
          </cell>
          <cell r="C1580" t="str">
            <v>الأولى</v>
          </cell>
          <cell r="E1580" t="str">
            <v>الأولى</v>
          </cell>
          <cell r="G1580" t="str">
            <v>الثانية حديث</v>
          </cell>
          <cell r="I1580" t="str">
            <v>الثانية</v>
          </cell>
          <cell r="K1580" t="str">
            <v>الثانية</v>
          </cell>
          <cell r="L1580" t="str">
            <v>حرمان دورة امتحانية واحدة اعتباراً من الفصل الأول 20-21</v>
          </cell>
          <cell r="M1580" t="str">
            <v>الثانية</v>
          </cell>
          <cell r="O1580" t="str">
            <v>الثالثة حديث</v>
          </cell>
          <cell r="Q1580" t="str">
            <v>الثالثة</v>
          </cell>
          <cell r="S1580" t="str">
            <v>الثالثة</v>
          </cell>
          <cell r="U1580" t="str">
            <v>الرابعة حديث</v>
          </cell>
        </row>
        <row r="1581">
          <cell r="A1581">
            <v>808244</v>
          </cell>
          <cell r="B1581" t="str">
            <v>وسيم صفايا</v>
          </cell>
          <cell r="C1581" t="str">
            <v>الثانية حديث</v>
          </cell>
          <cell r="E1581" t="str">
            <v>الثانية</v>
          </cell>
          <cell r="G1581" t="str">
            <v>الثانية</v>
          </cell>
          <cell r="I1581" t="str">
            <v>الثانية</v>
          </cell>
          <cell r="K1581" t="str">
            <v>الثانية</v>
          </cell>
          <cell r="M1581" t="str">
            <v>الثالثة حديث</v>
          </cell>
          <cell r="O1581" t="str">
            <v>الثالثة</v>
          </cell>
          <cell r="Q1581" t="str">
            <v>الثالثة</v>
          </cell>
          <cell r="S1581" t="str">
            <v>الثالثة</v>
          </cell>
          <cell r="U1581" t="str">
            <v>الثالثة</v>
          </cell>
        </row>
        <row r="1582">
          <cell r="A1582">
            <v>808245</v>
          </cell>
          <cell r="B1582" t="str">
            <v xml:space="preserve">وسيم عيسى </v>
          </cell>
          <cell r="C1582" t="str">
            <v>الثانية</v>
          </cell>
          <cell r="E1582" t="str">
            <v>الثانية</v>
          </cell>
          <cell r="G1582" t="str">
            <v>الثانية</v>
          </cell>
          <cell r="I1582" t="str">
            <v>الثانية</v>
          </cell>
          <cell r="J1582" t="str">
            <v>مبرر</v>
          </cell>
          <cell r="K1582" t="str">
            <v>الثانية</v>
          </cell>
          <cell r="M1582" t="str">
            <v>الثانية</v>
          </cell>
          <cell r="N1582">
            <v>2786</v>
          </cell>
          <cell r="O1582" t="str">
            <v>الثانية</v>
          </cell>
          <cell r="P1582">
            <v>298</v>
          </cell>
          <cell r="Q1582" t="str">
            <v>الثانية</v>
          </cell>
          <cell r="S1582" t="str">
            <v>الثانية</v>
          </cell>
          <cell r="U1582" t="str">
            <v>الثانية</v>
          </cell>
        </row>
        <row r="1583">
          <cell r="A1583">
            <v>808248</v>
          </cell>
          <cell r="B1583" t="str">
            <v>وعد بكري</v>
          </cell>
          <cell r="C1583" t="str">
            <v>الثانية حديث</v>
          </cell>
          <cell r="E1583" t="str">
            <v>الثانية</v>
          </cell>
          <cell r="G1583" t="str">
            <v>الثانية</v>
          </cell>
          <cell r="I1583" t="str">
            <v>الثالثة حديث</v>
          </cell>
          <cell r="K1583" t="str">
            <v>الثالثة</v>
          </cell>
          <cell r="M1583" t="str">
            <v>الثالثة</v>
          </cell>
          <cell r="O1583" t="str">
            <v>الرابعة حديث</v>
          </cell>
          <cell r="Q1583" t="str">
            <v>الرابعة</v>
          </cell>
          <cell r="S1583" t="str">
            <v>الرابعة</v>
          </cell>
          <cell r="U1583" t="str">
            <v>الرابعة</v>
          </cell>
        </row>
        <row r="1584">
          <cell r="A1584">
            <v>808253</v>
          </cell>
          <cell r="B1584" t="str">
            <v>ولاء الكيلاني</v>
          </cell>
          <cell r="C1584" t="str">
            <v>الثالثة</v>
          </cell>
          <cell r="E1584" t="str">
            <v>الثالثة</v>
          </cell>
          <cell r="G1584" t="str">
            <v>الثالثة</v>
          </cell>
          <cell r="I1584" t="str">
            <v>الرابعة حديث</v>
          </cell>
          <cell r="K1584" t="str">
            <v>الرابعة</v>
          </cell>
          <cell r="M1584" t="str">
            <v>الرابعة</v>
          </cell>
          <cell r="O1584" t="str">
            <v>الرابعة</v>
          </cell>
          <cell r="Q1584" t="str">
            <v>الرابعة</v>
          </cell>
          <cell r="R1584">
            <v>5092</v>
          </cell>
          <cell r="S1584" t="str">
            <v>الرابعة</v>
          </cell>
          <cell r="T1584">
            <v>439</v>
          </cell>
          <cell r="U1584" t="str">
            <v>الرابعة</v>
          </cell>
        </row>
        <row r="1585">
          <cell r="A1585">
            <v>808255</v>
          </cell>
          <cell r="B1585" t="str">
            <v xml:space="preserve">ولاء شحادة </v>
          </cell>
          <cell r="C1585" t="str">
            <v>الثانية</v>
          </cell>
          <cell r="E1585" t="str">
            <v>الثانية</v>
          </cell>
          <cell r="G1585" t="str">
            <v>الثالثة حديث</v>
          </cell>
          <cell r="I1585" t="str">
            <v>الثالثة</v>
          </cell>
          <cell r="K1585" t="str">
            <v>الثالثة</v>
          </cell>
          <cell r="M1585" t="str">
            <v>الرابعة حديث</v>
          </cell>
          <cell r="O1585" t="str">
            <v>الرابعة</v>
          </cell>
          <cell r="Q1585" t="str">
            <v>الرابعة</v>
          </cell>
          <cell r="S1585" t="str">
            <v>الرابعة</v>
          </cell>
          <cell r="U1585" t="str">
            <v>الرابعة</v>
          </cell>
        </row>
        <row r="1586">
          <cell r="A1586">
            <v>808256</v>
          </cell>
          <cell r="B1586" t="str">
            <v>ولاء شيخ اكريم</v>
          </cell>
          <cell r="C1586" t="str">
            <v>الثالثة حديث</v>
          </cell>
          <cell r="E1586" t="str">
            <v>الثالثة</v>
          </cell>
          <cell r="G1586" t="str">
            <v>الثالثة</v>
          </cell>
          <cell r="I1586" t="str">
            <v>الثالثة</v>
          </cell>
          <cell r="J1586" t="str">
            <v>مبرر</v>
          </cell>
          <cell r="K1586" t="str">
            <v>الثالثة</v>
          </cell>
          <cell r="M1586" t="str">
            <v>الرابعة حديث</v>
          </cell>
          <cell r="O1586" t="str">
            <v>الرابعة</v>
          </cell>
          <cell r="Q1586" t="str">
            <v>الرابعة</v>
          </cell>
          <cell r="S1586" t="str">
            <v>الرابعة</v>
          </cell>
          <cell r="U1586" t="str">
            <v>الرابعة</v>
          </cell>
        </row>
        <row r="1587">
          <cell r="A1587">
            <v>808267</v>
          </cell>
          <cell r="B1587" t="str">
            <v>يارا الغزال</v>
          </cell>
          <cell r="C1587" t="str">
            <v>الأولى</v>
          </cell>
          <cell r="E1587" t="str">
            <v>الأولى</v>
          </cell>
          <cell r="G1587" t="str">
            <v>الأولى</v>
          </cell>
          <cell r="I1587" t="str">
            <v>الأولى</v>
          </cell>
          <cell r="K1587" t="str">
            <v>الأولى</v>
          </cell>
          <cell r="M1587" t="str">
            <v>الأولى</v>
          </cell>
          <cell r="O1587" t="str">
            <v>الأولى</v>
          </cell>
          <cell r="Q1587" t="str">
            <v>الأولى</v>
          </cell>
          <cell r="S1587" t="str">
            <v>الأولى</v>
          </cell>
          <cell r="U1587" t="str">
            <v>الأولى</v>
          </cell>
        </row>
        <row r="1588">
          <cell r="A1588">
            <v>808268</v>
          </cell>
          <cell r="B1588" t="str">
            <v>يارا الهداد</v>
          </cell>
          <cell r="C1588" t="str">
            <v>الثانية</v>
          </cell>
          <cell r="E1588" t="str">
            <v>الثانية</v>
          </cell>
          <cell r="G1588" t="str">
            <v>الثالثة حديث</v>
          </cell>
          <cell r="I1588" t="str">
            <v>الثالثة</v>
          </cell>
          <cell r="J1588" t="str">
            <v>مبرر</v>
          </cell>
          <cell r="K1588" t="str">
            <v>الثالثة</v>
          </cell>
          <cell r="M1588" t="str">
            <v>الثالثة</v>
          </cell>
          <cell r="O1588" t="str">
            <v>الثالثة</v>
          </cell>
          <cell r="Q1588" t="str">
            <v>الرابعة حديث</v>
          </cell>
          <cell r="S1588" t="str">
            <v>الرابعة</v>
          </cell>
          <cell r="U1588" t="str">
            <v>الرابعة</v>
          </cell>
        </row>
        <row r="1589">
          <cell r="A1589">
            <v>808269</v>
          </cell>
          <cell r="B1589" t="str">
            <v>يارا بلان</v>
          </cell>
          <cell r="C1589" t="str">
            <v>الثانية</v>
          </cell>
          <cell r="E1589" t="str">
            <v>الثالثة حديث</v>
          </cell>
          <cell r="G1589" t="str">
            <v>الثالثة</v>
          </cell>
          <cell r="I1589" t="str">
            <v>الثالثة</v>
          </cell>
          <cell r="J1589">
            <v>1365</v>
          </cell>
          <cell r="K1589" t="str">
            <v>الثالثة</v>
          </cell>
          <cell r="L1589">
            <v>779</v>
          </cell>
          <cell r="M1589" t="str">
            <v>الثالثة</v>
          </cell>
          <cell r="O1589" t="str">
            <v>الرابعة حديث</v>
          </cell>
          <cell r="P1589">
            <v>649</v>
          </cell>
          <cell r="Q1589" t="str">
            <v>الرابعة</v>
          </cell>
          <cell r="R1589">
            <v>5037</v>
          </cell>
          <cell r="S1589" t="str">
            <v>الرابعة</v>
          </cell>
          <cell r="U1589" t="str">
            <v>الرابعة</v>
          </cell>
        </row>
        <row r="1590">
          <cell r="A1590">
            <v>808279</v>
          </cell>
          <cell r="B1590" t="str">
            <v>يحيى الحفار</v>
          </cell>
          <cell r="C1590" t="str">
            <v>الأولى</v>
          </cell>
          <cell r="E1590" t="str">
            <v>الأولى</v>
          </cell>
          <cell r="G1590" t="str">
            <v>الأولى</v>
          </cell>
          <cell r="I1590" t="str">
            <v>الأولى</v>
          </cell>
          <cell r="J1590" t="str">
            <v>مبرر</v>
          </cell>
          <cell r="K1590" t="str">
            <v>الأولى</v>
          </cell>
          <cell r="M1590" t="str">
            <v>الأولى</v>
          </cell>
          <cell r="O1590" t="str">
            <v>الأولى</v>
          </cell>
          <cell r="Q1590" t="str">
            <v>الأولى</v>
          </cell>
          <cell r="S1590" t="str">
            <v>الأولى</v>
          </cell>
          <cell r="U1590" t="str">
            <v>الأولى</v>
          </cell>
        </row>
        <row r="1591">
          <cell r="A1591">
            <v>808284</v>
          </cell>
          <cell r="B1591" t="str">
            <v>يزن الست</v>
          </cell>
          <cell r="C1591" t="str">
            <v>الأولى</v>
          </cell>
          <cell r="E1591" t="str">
            <v>الأولى</v>
          </cell>
          <cell r="G1591" t="str">
            <v>الأولى</v>
          </cell>
          <cell r="I1591" t="str">
            <v>الأولى</v>
          </cell>
          <cell r="K1591" t="str">
            <v>الأولى</v>
          </cell>
          <cell r="M1591" t="str">
            <v>الأولى</v>
          </cell>
          <cell r="O1591" t="str">
            <v>الأولى</v>
          </cell>
          <cell r="Q1591" t="str">
            <v>الأولى</v>
          </cell>
          <cell r="S1591" t="str">
            <v>الأولى</v>
          </cell>
          <cell r="U1591" t="str">
            <v>الأولى</v>
          </cell>
        </row>
        <row r="1592">
          <cell r="A1592">
            <v>808286</v>
          </cell>
          <cell r="B1592" t="str">
            <v>يزن النميري</v>
          </cell>
          <cell r="C1592" t="str">
            <v>الأولى</v>
          </cell>
          <cell r="E1592" t="str">
            <v>الأولى</v>
          </cell>
          <cell r="G1592" t="str">
            <v>الأولى</v>
          </cell>
          <cell r="I1592" t="str">
            <v>الأولى</v>
          </cell>
          <cell r="J1592" t="str">
            <v>مبرر</v>
          </cell>
          <cell r="K1592" t="str">
            <v>الأولى</v>
          </cell>
          <cell r="M1592" t="str">
            <v>الأولى</v>
          </cell>
          <cell r="O1592" t="str">
            <v>الأولى</v>
          </cell>
          <cell r="Q1592" t="str">
            <v>الأولى</v>
          </cell>
          <cell r="S1592" t="str">
            <v>الأولى</v>
          </cell>
          <cell r="U1592" t="str">
            <v>الأولى</v>
          </cell>
        </row>
        <row r="1593">
          <cell r="A1593">
            <v>808290</v>
          </cell>
          <cell r="B1593" t="str">
            <v>يزن ويس</v>
          </cell>
          <cell r="C1593" t="str">
            <v>الأولى</v>
          </cell>
          <cell r="E1593" t="str">
            <v>الثانية حديث</v>
          </cell>
          <cell r="G1593" t="str">
            <v>الثانية</v>
          </cell>
          <cell r="I1593" t="str">
            <v>الثانية</v>
          </cell>
          <cell r="K1593" t="str">
            <v>الثالثة حديث</v>
          </cell>
          <cell r="M1593" t="str">
            <v>الثالثة</v>
          </cell>
          <cell r="O1593" t="str">
            <v>الرابعة حديث</v>
          </cell>
          <cell r="Q1593" t="str">
            <v>الرابعة</v>
          </cell>
          <cell r="S1593" t="str">
            <v>الرابعة</v>
          </cell>
          <cell r="U1593" t="str">
            <v>الرابعة</v>
          </cell>
        </row>
        <row r="1594">
          <cell r="A1594">
            <v>808291</v>
          </cell>
          <cell r="B1594" t="str">
            <v>يسرى زرزور</v>
          </cell>
          <cell r="C1594" t="str">
            <v>الأولى</v>
          </cell>
          <cell r="E1594" t="str">
            <v>الأولى</v>
          </cell>
          <cell r="G1594" t="str">
            <v>الأولى</v>
          </cell>
          <cell r="I1594" t="str">
            <v>الأولى</v>
          </cell>
          <cell r="J1594" t="str">
            <v>مبرر</v>
          </cell>
          <cell r="K1594" t="str">
            <v>الأولى</v>
          </cell>
          <cell r="M1594" t="str">
            <v>الأولى</v>
          </cell>
          <cell r="O1594" t="str">
            <v>الأولى</v>
          </cell>
          <cell r="Q1594" t="str">
            <v>الأولى</v>
          </cell>
          <cell r="S1594" t="str">
            <v>الأولى</v>
          </cell>
          <cell r="U1594" t="str">
            <v>الأولى</v>
          </cell>
        </row>
        <row r="1595">
          <cell r="A1595">
            <v>808295</v>
          </cell>
          <cell r="B1595" t="str">
            <v xml:space="preserve">يوسف البقاعي </v>
          </cell>
          <cell r="C1595" t="str">
            <v>الأولى</v>
          </cell>
          <cell r="E1595" t="str">
            <v>الأولى</v>
          </cell>
          <cell r="G1595" t="str">
            <v>الأولى</v>
          </cell>
          <cell r="I1595" t="str">
            <v>الأولى</v>
          </cell>
          <cell r="K1595" t="str">
            <v>الثانية حديث</v>
          </cell>
          <cell r="M1595" t="str">
            <v>الثانية</v>
          </cell>
          <cell r="O1595" t="str">
            <v>الثانية</v>
          </cell>
          <cell r="Q1595" t="str">
            <v>الثانية</v>
          </cell>
          <cell r="S1595" t="str">
            <v>الثانية</v>
          </cell>
          <cell r="U1595" t="str">
            <v>الثانية</v>
          </cell>
        </row>
        <row r="1596">
          <cell r="A1596">
            <v>808296</v>
          </cell>
          <cell r="B1596" t="str">
            <v>يوسف زين العابدين</v>
          </cell>
          <cell r="C1596" t="str">
            <v>الأولى</v>
          </cell>
          <cell r="E1596" t="str">
            <v>الأولى</v>
          </cell>
          <cell r="G1596" t="str">
            <v>الأولى</v>
          </cell>
          <cell r="I1596" t="str">
            <v>الأولى</v>
          </cell>
          <cell r="J1596" t="str">
            <v>مبرر</v>
          </cell>
          <cell r="K1596" t="str">
            <v>الأولى</v>
          </cell>
          <cell r="M1596" t="str">
            <v>الأولى</v>
          </cell>
          <cell r="O1596" t="str">
            <v>الأولى</v>
          </cell>
          <cell r="Q1596" t="str">
            <v>الأولى</v>
          </cell>
          <cell r="S1596" t="str">
            <v>الأولى</v>
          </cell>
          <cell r="U1596" t="str">
            <v>الأولى</v>
          </cell>
        </row>
        <row r="1597">
          <cell r="A1597">
            <v>808298</v>
          </cell>
          <cell r="B1597" t="str">
            <v>يوسف طويلة</v>
          </cell>
          <cell r="C1597" t="str">
            <v>الأولى</v>
          </cell>
          <cell r="E1597" t="str">
            <v>الأولى</v>
          </cell>
          <cell r="G1597" t="str">
            <v>الثانية حديث</v>
          </cell>
          <cell r="I1597" t="str">
            <v>الثانية</v>
          </cell>
          <cell r="K1597" t="str">
            <v>الثانية</v>
          </cell>
          <cell r="M1597" t="str">
            <v>الثانية</v>
          </cell>
          <cell r="O1597" t="str">
            <v>الثانية</v>
          </cell>
          <cell r="Q1597" t="str">
            <v>الثانية</v>
          </cell>
          <cell r="S1597" t="str">
            <v>الثانية</v>
          </cell>
          <cell r="U1597" t="str">
            <v>الثانية</v>
          </cell>
        </row>
        <row r="1598">
          <cell r="A1598">
            <v>808300</v>
          </cell>
          <cell r="B1598" t="str">
            <v>يوسف مقدم</v>
          </cell>
          <cell r="C1598" t="str">
            <v>الثانية حديث</v>
          </cell>
          <cell r="E1598" t="str">
            <v>الثانية</v>
          </cell>
          <cell r="G1598" t="str">
            <v>الثانية</v>
          </cell>
          <cell r="I1598" t="str">
            <v>الثانية</v>
          </cell>
          <cell r="K1598" t="str">
            <v>الثانية</v>
          </cell>
          <cell r="M1598" t="str">
            <v>الثانية</v>
          </cell>
          <cell r="O1598" t="str">
            <v>الثانية</v>
          </cell>
          <cell r="Q1598" t="str">
            <v>الثانية</v>
          </cell>
          <cell r="S1598" t="str">
            <v>الثانية</v>
          </cell>
          <cell r="U1598" t="str">
            <v>الثانية</v>
          </cell>
        </row>
        <row r="1599">
          <cell r="A1599">
            <v>808303</v>
          </cell>
          <cell r="B1599" t="str">
            <v>يونس المقداد</v>
          </cell>
          <cell r="C1599" t="str">
            <v>الأولى</v>
          </cell>
          <cell r="E1599" t="str">
            <v>الأولى</v>
          </cell>
          <cell r="G1599" t="str">
            <v>الأولى</v>
          </cell>
          <cell r="I1599" t="str">
            <v>الأولى</v>
          </cell>
          <cell r="J1599" t="str">
            <v>مبرر</v>
          </cell>
          <cell r="K1599" t="str">
            <v>الأولى</v>
          </cell>
          <cell r="M1599" t="str">
            <v>الأولى</v>
          </cell>
          <cell r="O1599" t="str">
            <v>الأولى</v>
          </cell>
          <cell r="Q1599" t="str">
            <v>الأولى</v>
          </cell>
          <cell r="S1599" t="str">
            <v>الأولى</v>
          </cell>
          <cell r="U1599" t="str">
            <v>الأولى</v>
          </cell>
        </row>
        <row r="1600">
          <cell r="A1600">
            <v>808304</v>
          </cell>
          <cell r="B1600" t="str">
            <v>منال امونة</v>
          </cell>
          <cell r="C1600" t="str">
            <v>الثالثة</v>
          </cell>
          <cell r="E1600" t="str">
            <v>الثالثة</v>
          </cell>
          <cell r="G1600" t="str">
            <v>الرابعة حديث</v>
          </cell>
          <cell r="I1600" t="str">
            <v>الرابعة</v>
          </cell>
          <cell r="J1600" t="str">
            <v>مبرر</v>
          </cell>
          <cell r="K1600" t="str">
            <v>الرابعة</v>
          </cell>
          <cell r="M1600" t="str">
            <v>الرابعة</v>
          </cell>
          <cell r="N1600">
            <v>2636</v>
          </cell>
          <cell r="O1600" t="str">
            <v>الرابعة</v>
          </cell>
          <cell r="P1600">
            <v>604</v>
          </cell>
          <cell r="Q1600" t="str">
            <v>الرابعة</v>
          </cell>
          <cell r="S1600" t="str">
            <v>الرابعة</v>
          </cell>
          <cell r="U1600" t="str">
            <v>الرابعة</v>
          </cell>
        </row>
        <row r="1601">
          <cell r="A1601">
            <v>808305</v>
          </cell>
          <cell r="B1601" t="str">
            <v>لانا جحى</v>
          </cell>
          <cell r="C1601" t="str">
            <v>الأولى</v>
          </cell>
          <cell r="E1601" t="str">
            <v>الأولى</v>
          </cell>
          <cell r="J1601" t="str">
            <v>مبرر</v>
          </cell>
          <cell r="M1601" t="str">
            <v>الأولى</v>
          </cell>
          <cell r="N1601">
            <v>2390</v>
          </cell>
          <cell r="O1601" t="str">
            <v>الأولى</v>
          </cell>
          <cell r="Q1601" t="str">
            <v>الأولى</v>
          </cell>
          <cell r="S1601" t="str">
            <v>الأولى</v>
          </cell>
          <cell r="U1601" t="str">
            <v>الأولى</v>
          </cell>
        </row>
        <row r="1602">
          <cell r="A1602">
            <v>808309</v>
          </cell>
          <cell r="B1602" t="str">
            <v xml:space="preserve">محمد نزار شرشار </v>
          </cell>
          <cell r="C1602" t="str">
            <v>الثانية</v>
          </cell>
          <cell r="E1602" t="str">
            <v>الثانية</v>
          </cell>
          <cell r="G1602" t="str">
            <v>الثالثة حديث</v>
          </cell>
          <cell r="I1602" t="str">
            <v>الثالثة</v>
          </cell>
          <cell r="K1602" t="str">
            <v>الثالثة</v>
          </cell>
          <cell r="M1602" t="str">
            <v>الثالثة</v>
          </cell>
          <cell r="O1602" t="str">
            <v>الثالثة</v>
          </cell>
          <cell r="Q1602" t="str">
            <v>الثالثة</v>
          </cell>
          <cell r="S1602" t="str">
            <v>الثالثة</v>
          </cell>
          <cell r="U1602" t="str">
            <v>الثالثة</v>
          </cell>
        </row>
        <row r="1603">
          <cell r="A1603">
            <v>808311</v>
          </cell>
          <cell r="B1603" t="str">
            <v>امل مدور</v>
          </cell>
          <cell r="C1603" t="str">
            <v>الثانية</v>
          </cell>
          <cell r="E1603" t="str">
            <v>الثانية</v>
          </cell>
          <cell r="G1603" t="str">
            <v>الثانية</v>
          </cell>
          <cell r="I1603" t="str">
            <v>الثانية</v>
          </cell>
          <cell r="J1603" t="str">
            <v>مبرر</v>
          </cell>
          <cell r="K1603" t="str">
            <v>الثانية</v>
          </cell>
          <cell r="M1603" t="str">
            <v>الثانية</v>
          </cell>
          <cell r="O1603" t="str">
            <v>الثانية</v>
          </cell>
          <cell r="Q1603" t="str">
            <v>الثانية</v>
          </cell>
          <cell r="S1603" t="str">
            <v>الثانية</v>
          </cell>
          <cell r="U1603" t="str">
            <v>الثانية</v>
          </cell>
        </row>
        <row r="1604">
          <cell r="A1604">
            <v>808312</v>
          </cell>
          <cell r="B1604" t="str">
            <v>عامر الحرش</v>
          </cell>
          <cell r="C1604" t="str">
            <v>الأولى</v>
          </cell>
          <cell r="E1604" t="str">
            <v>الأولى</v>
          </cell>
          <cell r="G1604" t="str">
            <v>الثانية حديث</v>
          </cell>
          <cell r="I1604" t="str">
            <v>الثانية</v>
          </cell>
          <cell r="K1604" t="str">
            <v>الثانية</v>
          </cell>
          <cell r="M1604" t="str">
            <v>الثانية</v>
          </cell>
          <cell r="O1604" t="str">
            <v>الثانية</v>
          </cell>
          <cell r="Q1604" t="str">
            <v>الثانية</v>
          </cell>
          <cell r="R1604">
            <v>4079</v>
          </cell>
          <cell r="S1604" t="str">
            <v>الثانية</v>
          </cell>
          <cell r="U1604" t="str">
            <v>الثانية</v>
          </cell>
        </row>
        <row r="1605">
          <cell r="A1605">
            <v>808313</v>
          </cell>
          <cell r="B1605" t="str">
            <v>باسل القاسم</v>
          </cell>
          <cell r="C1605" t="str">
            <v>الثانية</v>
          </cell>
          <cell r="E1605" t="str">
            <v>الثانية</v>
          </cell>
          <cell r="G1605" t="str">
            <v>الثالثة حديث</v>
          </cell>
          <cell r="I1605" t="str">
            <v>الثالثة</v>
          </cell>
          <cell r="J1605" t="str">
            <v>مبرر</v>
          </cell>
          <cell r="K1605" t="str">
            <v>الثالثة</v>
          </cell>
          <cell r="M1605" t="str">
            <v>الثالثة</v>
          </cell>
          <cell r="O1605" t="str">
            <v>الثالثة</v>
          </cell>
          <cell r="Q1605" t="str">
            <v>الثالثة</v>
          </cell>
          <cell r="S1605" t="str">
            <v>الثالثة</v>
          </cell>
          <cell r="U1605" t="str">
            <v>الثالثة</v>
          </cell>
        </row>
        <row r="1606">
          <cell r="A1606">
            <v>808316</v>
          </cell>
          <cell r="B1606" t="str">
            <v>مريم ادريس</v>
          </cell>
          <cell r="C1606" t="str">
            <v>الأولى</v>
          </cell>
          <cell r="E1606" t="str">
            <v>الأولى</v>
          </cell>
          <cell r="G1606" t="str">
            <v>الأولى</v>
          </cell>
          <cell r="I1606" t="str">
            <v>الأولى</v>
          </cell>
          <cell r="J1606" t="str">
            <v>مبرر</v>
          </cell>
          <cell r="K1606" t="str">
            <v>الأولى</v>
          </cell>
          <cell r="M1606" t="str">
            <v>الأولى</v>
          </cell>
          <cell r="O1606" t="str">
            <v>الأولى</v>
          </cell>
          <cell r="Q1606" t="str">
            <v>الأولى</v>
          </cell>
          <cell r="S1606" t="str">
            <v>الأولى</v>
          </cell>
          <cell r="U1606" t="str">
            <v>الأولى</v>
          </cell>
        </row>
        <row r="1607">
          <cell r="A1607">
            <v>808317</v>
          </cell>
          <cell r="B1607" t="str">
            <v>انور البغدادي</v>
          </cell>
          <cell r="C1607" t="str">
            <v>الرابعة حديث</v>
          </cell>
          <cell r="E1607" t="str">
            <v>الرابعة</v>
          </cell>
          <cell r="G1607" t="str">
            <v>الرابعة</v>
          </cell>
          <cell r="I1607" t="str">
            <v>الرابعة</v>
          </cell>
          <cell r="K1607" t="str">
            <v>الرابعة</v>
          </cell>
          <cell r="M1607" t="str">
            <v>الرابعة</v>
          </cell>
          <cell r="O1607" t="str">
            <v>الرابعة</v>
          </cell>
          <cell r="Q1607" t="str">
            <v>الرابعة</v>
          </cell>
          <cell r="S1607" t="str">
            <v>الرابعة</v>
          </cell>
          <cell r="U1607" t="str">
            <v>الرابعة</v>
          </cell>
        </row>
        <row r="1608">
          <cell r="A1608">
            <v>808319</v>
          </cell>
          <cell r="B1608" t="str">
            <v xml:space="preserve">راما محمد شيخي </v>
          </cell>
          <cell r="C1608" t="str">
            <v>الثانية</v>
          </cell>
          <cell r="E1608" t="str">
            <v>الثالثة حديث</v>
          </cell>
          <cell r="G1608" t="str">
            <v>الثالثة</v>
          </cell>
          <cell r="I1608" t="str">
            <v>الثالثة</v>
          </cell>
          <cell r="K1608" t="str">
            <v>الثالثة</v>
          </cell>
          <cell r="M1608" t="str">
            <v>الرابعة حديث</v>
          </cell>
          <cell r="O1608" t="str">
            <v>الرابعة</v>
          </cell>
          <cell r="P1608">
            <v>504</v>
          </cell>
          <cell r="Q1608" t="str">
            <v>الرابعة</v>
          </cell>
          <cell r="S1608" t="str">
            <v>الرابعة</v>
          </cell>
          <cell r="U1608" t="str">
            <v>الرابعة</v>
          </cell>
        </row>
        <row r="1609">
          <cell r="A1609">
            <v>808322</v>
          </cell>
          <cell r="B1609" t="str">
            <v xml:space="preserve">الهام حج محمود </v>
          </cell>
          <cell r="C1609" t="str">
            <v>الأولى</v>
          </cell>
          <cell r="E1609" t="str">
            <v>الأولى</v>
          </cell>
          <cell r="G1609" t="str">
            <v>الأولى</v>
          </cell>
          <cell r="I1609" t="str">
            <v>الأولى</v>
          </cell>
          <cell r="K1609" t="str">
            <v>الأولى</v>
          </cell>
          <cell r="M1609" t="str">
            <v>الأولى</v>
          </cell>
          <cell r="O1609" t="str">
            <v>الأولى</v>
          </cell>
          <cell r="Q1609" t="str">
            <v>الأولى</v>
          </cell>
          <cell r="S1609" t="str">
            <v>الأولى</v>
          </cell>
          <cell r="U1609" t="str">
            <v>الأولى</v>
          </cell>
        </row>
        <row r="1610">
          <cell r="A1610">
            <v>808324</v>
          </cell>
          <cell r="B1610" t="str">
            <v>احمد الرفاعي</v>
          </cell>
          <cell r="C1610" t="str">
            <v>الثانية</v>
          </cell>
          <cell r="E1610" t="str">
            <v>الثالثة حديث</v>
          </cell>
          <cell r="G1610" t="str">
            <v>الثالثة</v>
          </cell>
          <cell r="I1610" t="str">
            <v>الثالثة</v>
          </cell>
          <cell r="J1610" t="str">
            <v>مبرر</v>
          </cell>
          <cell r="K1610" t="str">
            <v>الثالثة</v>
          </cell>
          <cell r="M1610" t="str">
            <v>الثالثة</v>
          </cell>
          <cell r="O1610" t="str">
            <v>الثالثة</v>
          </cell>
          <cell r="Q1610" t="str">
            <v>الثالثة</v>
          </cell>
          <cell r="S1610" t="str">
            <v>الثالثة</v>
          </cell>
          <cell r="U1610" t="str">
            <v>الثالثة</v>
          </cell>
        </row>
        <row r="1611">
          <cell r="A1611">
            <v>808325</v>
          </cell>
          <cell r="B1611" t="str">
            <v xml:space="preserve">رغد النجار </v>
          </cell>
          <cell r="C1611" t="str">
            <v>الثانية</v>
          </cell>
          <cell r="E1611" t="str">
            <v>الثانية</v>
          </cell>
          <cell r="G1611" t="str">
            <v>الثالثة حديث</v>
          </cell>
          <cell r="I1611" t="str">
            <v>الثالثة</v>
          </cell>
          <cell r="J1611" t="str">
            <v>مبرر</v>
          </cell>
          <cell r="K1611" t="str">
            <v>الثالثة</v>
          </cell>
          <cell r="M1611" t="str">
            <v>الثالثة</v>
          </cell>
          <cell r="O1611" t="str">
            <v>الثالثة</v>
          </cell>
          <cell r="Q1611" t="str">
            <v>الثالثة</v>
          </cell>
          <cell r="S1611" t="str">
            <v>الثالثة</v>
          </cell>
          <cell r="U1611" t="str">
            <v>الثالثة</v>
          </cell>
        </row>
        <row r="1612">
          <cell r="A1612">
            <v>808329</v>
          </cell>
          <cell r="B1612" t="str">
            <v>يافع صالح</v>
          </cell>
          <cell r="C1612" t="str">
            <v>الثانية</v>
          </cell>
          <cell r="E1612" t="str">
            <v>الثالثة حديث</v>
          </cell>
          <cell r="G1612" t="str">
            <v>الثالثة</v>
          </cell>
          <cell r="I1612" t="str">
            <v>الثالثة</v>
          </cell>
          <cell r="J1612" t="str">
            <v>مبرر</v>
          </cell>
          <cell r="K1612" t="str">
            <v>الثالثة</v>
          </cell>
          <cell r="M1612" t="str">
            <v>الرابعة حديث</v>
          </cell>
          <cell r="O1612" t="str">
            <v>الرابعة</v>
          </cell>
          <cell r="Q1612" t="str">
            <v>الرابعة</v>
          </cell>
          <cell r="S1612" t="str">
            <v>الرابعة</v>
          </cell>
          <cell r="U1612" t="str">
            <v>الرابعة</v>
          </cell>
        </row>
        <row r="1613">
          <cell r="A1613">
            <v>808331</v>
          </cell>
          <cell r="B1613" t="str">
            <v>معاذخالد</v>
          </cell>
          <cell r="C1613" t="str">
            <v>الثانية</v>
          </cell>
          <cell r="E1613" t="str">
            <v>الثانية</v>
          </cell>
          <cell r="G1613" t="str">
            <v>الثانية</v>
          </cell>
          <cell r="I1613" t="str">
            <v>الثانية</v>
          </cell>
          <cell r="J1613" t="str">
            <v>مبرر</v>
          </cell>
          <cell r="K1613" t="str">
            <v>الثانية</v>
          </cell>
          <cell r="M1613" t="str">
            <v>الثانية</v>
          </cell>
          <cell r="O1613" t="str">
            <v>الثانية</v>
          </cell>
          <cell r="Q1613" t="str">
            <v>الثانية</v>
          </cell>
          <cell r="S1613" t="str">
            <v>الثانية</v>
          </cell>
          <cell r="U1613" t="str">
            <v>الثانية</v>
          </cell>
        </row>
        <row r="1614">
          <cell r="A1614">
            <v>808332</v>
          </cell>
          <cell r="B1614" t="str">
            <v xml:space="preserve">منذر القادري </v>
          </cell>
          <cell r="C1614" t="str">
            <v>الأولى</v>
          </cell>
          <cell r="E1614" t="str">
            <v>الأولى</v>
          </cell>
          <cell r="G1614" t="str">
            <v>الأولى</v>
          </cell>
          <cell r="I1614" t="str">
            <v>الأولى</v>
          </cell>
          <cell r="J1614" t="str">
            <v>مبرر</v>
          </cell>
          <cell r="K1614" t="str">
            <v>الأولى</v>
          </cell>
          <cell r="M1614" t="str">
            <v>الأولى</v>
          </cell>
          <cell r="O1614" t="str">
            <v>الأولى</v>
          </cell>
          <cell r="P1614">
            <v>492</v>
          </cell>
          <cell r="Q1614" t="str">
            <v>الأولى</v>
          </cell>
          <cell r="R1614">
            <v>4077</v>
          </cell>
          <cell r="S1614" t="str">
            <v>الأولى</v>
          </cell>
          <cell r="U1614" t="str">
            <v>الأولى</v>
          </cell>
        </row>
        <row r="1615">
          <cell r="A1615">
            <v>808334</v>
          </cell>
          <cell r="B1615" t="str">
            <v>محمد جمال الحلاق</v>
          </cell>
          <cell r="C1615" t="str">
            <v>الأولى</v>
          </cell>
          <cell r="E1615" t="str">
            <v>الأولى</v>
          </cell>
          <cell r="G1615" t="str">
            <v>الثانية حديث</v>
          </cell>
          <cell r="I1615" t="str">
            <v>الثانية</v>
          </cell>
          <cell r="J1615" t="str">
            <v>مبرر</v>
          </cell>
          <cell r="K1615" t="str">
            <v>الثانية</v>
          </cell>
          <cell r="M1615" t="str">
            <v>الثانية</v>
          </cell>
          <cell r="O1615" t="str">
            <v>الثانية</v>
          </cell>
          <cell r="Q1615" t="str">
            <v>الثانية</v>
          </cell>
          <cell r="S1615" t="str">
            <v>الثانية</v>
          </cell>
          <cell r="U1615" t="str">
            <v>الثانية</v>
          </cell>
        </row>
        <row r="1616">
          <cell r="A1616">
            <v>808336</v>
          </cell>
          <cell r="B1616" t="str">
            <v>لما عرابي</v>
          </cell>
          <cell r="C1616" t="str">
            <v>الثانية</v>
          </cell>
          <cell r="E1616" t="str">
            <v>الثانية</v>
          </cell>
          <cell r="G1616" t="str">
            <v>الثانية</v>
          </cell>
          <cell r="I1616" t="str">
            <v>الثانية</v>
          </cell>
          <cell r="K1616" t="str">
            <v>الثالثة حديث</v>
          </cell>
          <cell r="M1616" t="str">
            <v>الثالثة</v>
          </cell>
          <cell r="O1616" t="str">
            <v>الثالثة</v>
          </cell>
          <cell r="Q1616" t="str">
            <v>الثالثة</v>
          </cell>
          <cell r="S1616" t="str">
            <v>الثالثة</v>
          </cell>
          <cell r="U1616" t="str">
            <v>الرابعة حديث</v>
          </cell>
        </row>
        <row r="1617">
          <cell r="A1617">
            <v>808337</v>
          </cell>
          <cell r="B1617" t="str">
            <v>رامي بريك هنيدي</v>
          </cell>
          <cell r="C1617" t="str">
            <v>الأولى</v>
          </cell>
          <cell r="E1617" t="str">
            <v>الأولى</v>
          </cell>
          <cell r="G1617" t="str">
            <v>الأولى</v>
          </cell>
          <cell r="I1617" t="str">
            <v>الأولى</v>
          </cell>
          <cell r="J1617" t="str">
            <v>مبرر</v>
          </cell>
          <cell r="K1617" t="str">
            <v>الأولى</v>
          </cell>
          <cell r="M1617" t="str">
            <v>الأولى</v>
          </cell>
          <cell r="O1617" t="str">
            <v>الأولى</v>
          </cell>
          <cell r="Q1617" t="str">
            <v>الأولى</v>
          </cell>
          <cell r="S1617" t="str">
            <v>الأولى</v>
          </cell>
          <cell r="U1617" t="str">
            <v>الأولى</v>
          </cell>
        </row>
        <row r="1618">
          <cell r="A1618">
            <v>808340</v>
          </cell>
          <cell r="B1618" t="str">
            <v xml:space="preserve">ابراهيم فروج </v>
          </cell>
          <cell r="C1618" t="str">
            <v>الثانية</v>
          </cell>
          <cell r="E1618" t="str">
            <v>الثانية</v>
          </cell>
          <cell r="G1618" t="str">
            <v>الثانية</v>
          </cell>
          <cell r="I1618" t="str">
            <v>الثالثة حديث</v>
          </cell>
          <cell r="K1618" t="str">
            <v>الثالثة</v>
          </cell>
          <cell r="M1618" t="str">
            <v>الثالثة</v>
          </cell>
          <cell r="O1618" t="str">
            <v>الثالثة</v>
          </cell>
          <cell r="Q1618" t="str">
            <v>الثالثة</v>
          </cell>
          <cell r="S1618" t="str">
            <v>الرابعة حديث</v>
          </cell>
          <cell r="U1618" t="str">
            <v>الرابعة</v>
          </cell>
        </row>
        <row r="1619">
          <cell r="A1619">
            <v>808341</v>
          </cell>
          <cell r="B1619" t="str">
            <v>عندليب الاحمر</v>
          </cell>
          <cell r="C1619" t="str">
            <v>الأولى</v>
          </cell>
          <cell r="E1619" t="str">
            <v>الثانية حديث</v>
          </cell>
          <cell r="G1619" t="str">
            <v>الثانية</v>
          </cell>
          <cell r="I1619" t="str">
            <v>الثانية</v>
          </cell>
          <cell r="K1619" t="str">
            <v>الثانية</v>
          </cell>
          <cell r="M1619" t="str">
            <v>الثانية</v>
          </cell>
          <cell r="O1619" t="str">
            <v>الثانية</v>
          </cell>
          <cell r="Q1619" t="str">
            <v>الثانية</v>
          </cell>
          <cell r="S1619" t="str">
            <v>الثانية</v>
          </cell>
          <cell r="U1619" t="str">
            <v>الثانية</v>
          </cell>
        </row>
        <row r="1620">
          <cell r="A1620">
            <v>808342</v>
          </cell>
          <cell r="B1620" t="str">
            <v xml:space="preserve">محمد منصور </v>
          </cell>
          <cell r="C1620" t="str">
            <v>الثالثة حديث</v>
          </cell>
          <cell r="E1620" t="str">
            <v>الثالثة</v>
          </cell>
          <cell r="G1620" t="str">
            <v>الثالثة</v>
          </cell>
          <cell r="I1620" t="str">
            <v>الثالثة</v>
          </cell>
          <cell r="K1620" t="str">
            <v>الثالثة</v>
          </cell>
          <cell r="M1620" t="str">
            <v>الثالثة</v>
          </cell>
          <cell r="O1620" t="str">
            <v>الثالثة</v>
          </cell>
          <cell r="Q1620" t="str">
            <v>الثالثة</v>
          </cell>
          <cell r="S1620" t="str">
            <v>الرابعة حديث</v>
          </cell>
          <cell r="U1620" t="str">
            <v>الرابعة</v>
          </cell>
        </row>
        <row r="1621">
          <cell r="A1621">
            <v>808345</v>
          </cell>
          <cell r="B1621" t="str">
            <v>اياد دريوسه</v>
          </cell>
          <cell r="C1621" t="str">
            <v>الثانية</v>
          </cell>
          <cell r="E1621" t="str">
            <v>الثانية</v>
          </cell>
          <cell r="G1621" t="str">
            <v>الثانية</v>
          </cell>
          <cell r="I1621" t="str">
            <v>الثانية</v>
          </cell>
          <cell r="J1621" t="str">
            <v>مبرر</v>
          </cell>
          <cell r="K1621" t="str">
            <v>الثانية</v>
          </cell>
          <cell r="M1621" t="str">
            <v>الثانية</v>
          </cell>
          <cell r="O1621" t="str">
            <v>الثانية</v>
          </cell>
          <cell r="Q1621" t="str">
            <v>الثانية</v>
          </cell>
          <cell r="S1621" t="str">
            <v>الثانية</v>
          </cell>
          <cell r="U1621" t="str">
            <v>الثانية</v>
          </cell>
        </row>
        <row r="1622">
          <cell r="A1622">
            <v>808347</v>
          </cell>
          <cell r="B1622" t="str">
            <v>عبد المالك الطرشان</v>
          </cell>
          <cell r="C1622" t="str">
            <v>الثانية</v>
          </cell>
          <cell r="E1622" t="str">
            <v>الثانية</v>
          </cell>
          <cell r="G1622" t="str">
            <v>الثالثة حديث</v>
          </cell>
          <cell r="I1622" t="str">
            <v>الثالثة</v>
          </cell>
          <cell r="K1622" t="str">
            <v>الرابعة حديث</v>
          </cell>
          <cell r="M1622" t="str">
            <v>الرابعة</v>
          </cell>
          <cell r="O1622" t="str">
            <v>الرابعة</v>
          </cell>
          <cell r="Q1622" t="str">
            <v>الرابعة</v>
          </cell>
          <cell r="S1622" t="str">
            <v>الرابعة</v>
          </cell>
          <cell r="U1622" t="str">
            <v>الرابعة</v>
          </cell>
        </row>
        <row r="1623">
          <cell r="A1623">
            <v>808348</v>
          </cell>
          <cell r="B1623" t="str">
            <v>بسام شيخ سليمان</v>
          </cell>
          <cell r="C1623" t="str">
            <v>الأولى</v>
          </cell>
          <cell r="E1623" t="str">
            <v>الأولى</v>
          </cell>
          <cell r="G1623" t="str">
            <v>الأولى</v>
          </cell>
          <cell r="H1623">
            <v>546</v>
          </cell>
          <cell r="I1623" t="str">
            <v>الأولى</v>
          </cell>
          <cell r="J1623" t="str">
            <v>مبرر</v>
          </cell>
          <cell r="K1623" t="str">
            <v>الأولى</v>
          </cell>
          <cell r="M1623" t="str">
            <v>الأولى</v>
          </cell>
          <cell r="O1623" t="str">
            <v>الأولى</v>
          </cell>
          <cell r="Q1623" t="str">
            <v>الأولى</v>
          </cell>
          <cell r="S1623" t="str">
            <v>الأولى</v>
          </cell>
          <cell r="U1623" t="str">
            <v>الأولى</v>
          </cell>
        </row>
        <row r="1624">
          <cell r="A1624">
            <v>808350</v>
          </cell>
          <cell r="B1624" t="str">
            <v>محسن الرعيدي</v>
          </cell>
          <cell r="C1624" t="str">
            <v>الثانية حديث</v>
          </cell>
          <cell r="E1624" t="str">
            <v>الثانية</v>
          </cell>
          <cell r="G1624" t="str">
            <v>الثانية</v>
          </cell>
          <cell r="I1624" t="str">
            <v>الثانية</v>
          </cell>
          <cell r="K1624" t="str">
            <v>الثانية</v>
          </cell>
          <cell r="M1624" t="str">
            <v>الثانية</v>
          </cell>
          <cell r="O1624" t="str">
            <v>الثالثة حديث</v>
          </cell>
          <cell r="Q1624" t="str">
            <v>الثالثة</v>
          </cell>
          <cell r="S1624" t="str">
            <v>الثالثة</v>
          </cell>
          <cell r="U1624" t="str">
            <v>الثالثة</v>
          </cell>
        </row>
        <row r="1625">
          <cell r="A1625">
            <v>808352</v>
          </cell>
          <cell r="B1625" t="str">
            <v>محمد مؤيد الحجازي</v>
          </cell>
          <cell r="C1625" t="str">
            <v>الأولى</v>
          </cell>
          <cell r="E1625" t="str">
            <v>الأولى</v>
          </cell>
          <cell r="G1625" t="str">
            <v>الأولى</v>
          </cell>
          <cell r="I1625" t="str">
            <v>الأولى</v>
          </cell>
          <cell r="J1625" t="str">
            <v>مبرر</v>
          </cell>
          <cell r="K1625" t="str">
            <v>الأولى</v>
          </cell>
          <cell r="M1625" t="str">
            <v>الأولى</v>
          </cell>
          <cell r="O1625" t="str">
            <v>الأولى</v>
          </cell>
          <cell r="Q1625" t="str">
            <v>الأولى</v>
          </cell>
          <cell r="S1625" t="str">
            <v>الأولى</v>
          </cell>
          <cell r="U1625" t="str">
            <v>الأولى</v>
          </cell>
        </row>
        <row r="1626">
          <cell r="A1626">
            <v>808353</v>
          </cell>
          <cell r="B1626" t="str">
            <v xml:space="preserve">ابتسام الحامضة </v>
          </cell>
          <cell r="C1626" t="str">
            <v>الأولى</v>
          </cell>
          <cell r="E1626" t="str">
            <v>الأولى</v>
          </cell>
          <cell r="G1626" t="str">
            <v>الأولى</v>
          </cell>
          <cell r="I1626" t="str">
            <v>الثانية حديث</v>
          </cell>
          <cell r="K1626" t="str">
            <v>الثانية</v>
          </cell>
          <cell r="M1626" t="str">
            <v>الثانية</v>
          </cell>
          <cell r="O1626" t="str">
            <v>الثالثة حديث</v>
          </cell>
          <cell r="Q1626" t="str">
            <v>الثالثة</v>
          </cell>
          <cell r="S1626" t="str">
            <v>الرابعة حديث</v>
          </cell>
          <cell r="U1626" t="str">
            <v>الرابعة</v>
          </cell>
        </row>
        <row r="1627">
          <cell r="A1627">
            <v>808356</v>
          </cell>
          <cell r="B1627" t="str">
            <v>ابراهيم الحسون</v>
          </cell>
          <cell r="C1627" t="str">
            <v>الأولى</v>
          </cell>
          <cell r="E1627" t="str">
            <v>الأولى</v>
          </cell>
          <cell r="G1627" t="str">
            <v>الأولى</v>
          </cell>
          <cell r="I1627" t="str">
            <v>الأولى</v>
          </cell>
          <cell r="K1627" t="str">
            <v>الأولى</v>
          </cell>
          <cell r="M1627" t="str">
            <v>الأولى</v>
          </cell>
          <cell r="O1627" t="str">
            <v>الأولى</v>
          </cell>
          <cell r="Q1627" t="str">
            <v>الأولى</v>
          </cell>
          <cell r="S1627" t="str">
            <v>الأولى</v>
          </cell>
          <cell r="U1627" t="str">
            <v>الأولى</v>
          </cell>
        </row>
        <row r="1628">
          <cell r="A1628">
            <v>808357</v>
          </cell>
          <cell r="B1628" t="str">
            <v xml:space="preserve">احمد شاهين </v>
          </cell>
          <cell r="C1628" t="str">
            <v>الأولى</v>
          </cell>
          <cell r="E1628" t="str">
            <v>الثانية حديث</v>
          </cell>
          <cell r="G1628" t="str">
            <v>الثانية</v>
          </cell>
          <cell r="I1628" t="str">
            <v>الثانية</v>
          </cell>
          <cell r="K1628" t="str">
            <v>الثانية</v>
          </cell>
          <cell r="M1628" t="str">
            <v>الثانية</v>
          </cell>
          <cell r="O1628" t="str">
            <v>الثانية</v>
          </cell>
          <cell r="Q1628" t="str">
            <v>الثانية</v>
          </cell>
          <cell r="S1628" t="str">
            <v>الثانية</v>
          </cell>
          <cell r="U1628" t="str">
            <v>الثانية</v>
          </cell>
        </row>
        <row r="1629">
          <cell r="A1629">
            <v>808358</v>
          </cell>
          <cell r="B1629" t="str">
            <v>ابراهيم العلي العثمان</v>
          </cell>
          <cell r="C1629" t="str">
            <v>الأولى</v>
          </cell>
          <cell r="E1629" t="str">
            <v>الأولى</v>
          </cell>
          <cell r="G1629" t="str">
            <v>الأولى</v>
          </cell>
          <cell r="I1629" t="str">
            <v>الأولى</v>
          </cell>
          <cell r="J1629" t="str">
            <v>مبرر</v>
          </cell>
          <cell r="K1629" t="str">
            <v>الأولى</v>
          </cell>
          <cell r="M1629" t="str">
            <v>الأولى</v>
          </cell>
          <cell r="O1629" t="str">
            <v>الأولى</v>
          </cell>
          <cell r="Q1629" t="str">
            <v>الأولى</v>
          </cell>
          <cell r="S1629" t="str">
            <v>الأولى</v>
          </cell>
          <cell r="U1629" t="str">
            <v>الأولى</v>
          </cell>
        </row>
        <row r="1630">
          <cell r="A1630">
            <v>808362</v>
          </cell>
          <cell r="B1630" t="str">
            <v>ابراهيم زعيتر</v>
          </cell>
          <cell r="C1630" t="str">
            <v>الأولى</v>
          </cell>
          <cell r="E1630" t="str">
            <v>الأولى</v>
          </cell>
          <cell r="G1630" t="str">
            <v>الثانية حديث</v>
          </cell>
          <cell r="I1630" t="str">
            <v>الثانية</v>
          </cell>
          <cell r="K1630" t="str">
            <v>الثانية</v>
          </cell>
          <cell r="M1630" t="str">
            <v>الثانية</v>
          </cell>
          <cell r="O1630" t="str">
            <v>الثانية</v>
          </cell>
          <cell r="P1630">
            <v>657</v>
          </cell>
          <cell r="Q1630" t="str">
            <v>الثانية</v>
          </cell>
          <cell r="S1630" t="str">
            <v>الثانية</v>
          </cell>
          <cell r="U1630" t="str">
            <v>الثانية</v>
          </cell>
        </row>
        <row r="1631">
          <cell r="A1631">
            <v>808365</v>
          </cell>
          <cell r="B1631" t="str">
            <v>ابراهيم عواد</v>
          </cell>
          <cell r="C1631" t="str">
            <v>الأولى</v>
          </cell>
          <cell r="E1631" t="str">
            <v>الثانية حديث</v>
          </cell>
          <cell r="G1631" t="str">
            <v>الثانية</v>
          </cell>
          <cell r="I1631" t="str">
            <v>الثانية</v>
          </cell>
          <cell r="K1631" t="str">
            <v>الثالثة حديث</v>
          </cell>
          <cell r="M1631" t="str">
            <v>الثالثة</v>
          </cell>
          <cell r="O1631" t="str">
            <v>الثالثة</v>
          </cell>
          <cell r="Q1631" t="str">
            <v>الرابعة حديث</v>
          </cell>
          <cell r="S1631" t="str">
            <v>الرابعة</v>
          </cell>
          <cell r="U1631" t="str">
            <v>الرابعة</v>
          </cell>
        </row>
        <row r="1632">
          <cell r="A1632">
            <v>808367</v>
          </cell>
          <cell r="B1632" t="str">
            <v>ابراهيم يحيى</v>
          </cell>
          <cell r="C1632" t="str">
            <v>الأولى</v>
          </cell>
          <cell r="E1632" t="str">
            <v>الأولى</v>
          </cell>
          <cell r="G1632" t="str">
            <v>الأولى</v>
          </cell>
          <cell r="I1632" t="str">
            <v>الأولى</v>
          </cell>
          <cell r="J1632" t="str">
            <v>مبرر</v>
          </cell>
          <cell r="K1632" t="str">
            <v>الأولى</v>
          </cell>
          <cell r="M1632" t="str">
            <v>الأولى</v>
          </cell>
          <cell r="O1632" t="str">
            <v>الأولى</v>
          </cell>
          <cell r="Q1632" t="str">
            <v>الأولى</v>
          </cell>
          <cell r="S1632" t="str">
            <v>الأولى</v>
          </cell>
          <cell r="U1632" t="str">
            <v>الأولى</v>
          </cell>
        </row>
        <row r="1633">
          <cell r="A1633">
            <v>808368</v>
          </cell>
          <cell r="B1633" t="str">
            <v>أبو بكر صالح</v>
          </cell>
          <cell r="C1633" t="str">
            <v>الأولى</v>
          </cell>
          <cell r="E1633" t="str">
            <v>الأولى</v>
          </cell>
          <cell r="G1633" t="str">
            <v>الأولى</v>
          </cell>
          <cell r="I1633" t="str">
            <v>الأولى</v>
          </cell>
          <cell r="J1633" t="str">
            <v>مبرر</v>
          </cell>
          <cell r="K1633" t="str">
            <v>الأولى</v>
          </cell>
          <cell r="M1633" t="str">
            <v>الأولى</v>
          </cell>
          <cell r="O1633" t="str">
            <v>الأولى</v>
          </cell>
          <cell r="Q1633" t="str">
            <v>الأولى</v>
          </cell>
          <cell r="S1633" t="str">
            <v>الأولى</v>
          </cell>
          <cell r="U1633" t="str">
            <v>الأولى</v>
          </cell>
        </row>
        <row r="1634">
          <cell r="A1634">
            <v>808369</v>
          </cell>
          <cell r="B1634" t="str">
            <v>ابي الكنج</v>
          </cell>
          <cell r="C1634" t="str">
            <v>الأولى</v>
          </cell>
          <cell r="E1634" t="str">
            <v>الأولى</v>
          </cell>
          <cell r="G1634" t="str">
            <v>الثانية حديث</v>
          </cell>
          <cell r="I1634" t="str">
            <v>الثانية</v>
          </cell>
          <cell r="K1634" t="str">
            <v>الثانية</v>
          </cell>
          <cell r="M1634" t="str">
            <v>الثانية</v>
          </cell>
          <cell r="O1634" t="str">
            <v>الثالثة حديث</v>
          </cell>
          <cell r="Q1634" t="str">
            <v>الثالثة</v>
          </cell>
          <cell r="S1634" t="str">
            <v>الثالثة</v>
          </cell>
          <cell r="U1634" t="str">
            <v>الثالثة</v>
          </cell>
        </row>
        <row r="1635">
          <cell r="A1635">
            <v>808370</v>
          </cell>
          <cell r="B1635" t="str">
            <v>احسان احسان</v>
          </cell>
          <cell r="C1635" t="str">
            <v>الأولى</v>
          </cell>
          <cell r="E1635" t="str">
            <v>الأولى</v>
          </cell>
          <cell r="G1635" t="str">
            <v>الأولى</v>
          </cell>
          <cell r="I1635" t="str">
            <v>الأولى</v>
          </cell>
          <cell r="J1635" t="str">
            <v>مبرر</v>
          </cell>
          <cell r="K1635" t="str">
            <v>الأولى</v>
          </cell>
          <cell r="M1635" t="str">
            <v>الأولى</v>
          </cell>
          <cell r="O1635" t="str">
            <v>الأولى</v>
          </cell>
          <cell r="Q1635" t="str">
            <v>الأولى</v>
          </cell>
          <cell r="S1635" t="str">
            <v>الأولى</v>
          </cell>
          <cell r="U1635" t="str">
            <v>الأولى</v>
          </cell>
        </row>
        <row r="1636">
          <cell r="A1636">
            <v>808371</v>
          </cell>
          <cell r="B1636" t="str">
            <v xml:space="preserve">احمد ابراهيم </v>
          </cell>
          <cell r="C1636" t="str">
            <v>الأولى</v>
          </cell>
          <cell r="E1636" t="str">
            <v>الأولى</v>
          </cell>
          <cell r="G1636" t="str">
            <v>الأولى</v>
          </cell>
          <cell r="I1636" t="str">
            <v>الثانية حديث</v>
          </cell>
          <cell r="K1636" t="str">
            <v>الثانية</v>
          </cell>
          <cell r="M1636" t="str">
            <v>الثانية</v>
          </cell>
          <cell r="O1636" t="str">
            <v>الثانية</v>
          </cell>
          <cell r="Q1636" t="str">
            <v>الثانية</v>
          </cell>
          <cell r="S1636" t="str">
            <v>الثانية</v>
          </cell>
          <cell r="U1636" t="str">
            <v>الثانية</v>
          </cell>
        </row>
        <row r="1637">
          <cell r="A1637">
            <v>808372</v>
          </cell>
          <cell r="B1637" t="str">
            <v>احمد إبراهيم</v>
          </cell>
          <cell r="C1637" t="str">
            <v>الأولى</v>
          </cell>
          <cell r="E1637" t="str">
            <v>الأولى</v>
          </cell>
          <cell r="G1637" t="str">
            <v>الأولى</v>
          </cell>
          <cell r="I1637" t="str">
            <v>الأولى</v>
          </cell>
          <cell r="K1637" t="str">
            <v>الأولى</v>
          </cell>
          <cell r="M1637" t="str">
            <v>الأولى</v>
          </cell>
          <cell r="O1637" t="str">
            <v>الأولى</v>
          </cell>
          <cell r="Q1637" t="str">
            <v>الأولى</v>
          </cell>
          <cell r="S1637" t="str">
            <v>الأولى</v>
          </cell>
          <cell r="U1637" t="str">
            <v>الأولى</v>
          </cell>
        </row>
        <row r="1638">
          <cell r="A1638">
            <v>808373</v>
          </cell>
          <cell r="B1638" t="str">
            <v>احمد ابراهيم</v>
          </cell>
          <cell r="C1638" t="str">
            <v>الأولى</v>
          </cell>
          <cell r="E1638" t="str">
            <v>الثانية</v>
          </cell>
          <cell r="G1638" t="str">
            <v>الثانية</v>
          </cell>
          <cell r="I1638" t="str">
            <v>الثانية</v>
          </cell>
          <cell r="K1638" t="str">
            <v>الثالثة حديث</v>
          </cell>
          <cell r="M1638" t="str">
            <v>الثالثة</v>
          </cell>
          <cell r="O1638" t="str">
            <v>الثالثة</v>
          </cell>
          <cell r="Q1638" t="str">
            <v>الثالثة</v>
          </cell>
          <cell r="S1638" t="str">
            <v>الثالثة</v>
          </cell>
          <cell r="U1638" t="str">
            <v>الثالثة</v>
          </cell>
        </row>
        <row r="1639">
          <cell r="A1639">
            <v>808374</v>
          </cell>
          <cell r="B1639" t="str">
            <v>احمد ابو سمره</v>
          </cell>
          <cell r="C1639" t="str">
            <v>الأولى</v>
          </cell>
          <cell r="E1639" t="str">
            <v>الأولى</v>
          </cell>
          <cell r="G1639" t="str">
            <v>الثانية حديث</v>
          </cell>
          <cell r="I1639" t="str">
            <v>الثانية</v>
          </cell>
          <cell r="K1639" t="str">
            <v>الثانية</v>
          </cell>
          <cell r="M1639" t="str">
            <v>الثالثة حديث</v>
          </cell>
          <cell r="O1639" t="str">
            <v>الثالثة</v>
          </cell>
          <cell r="Q1639" t="str">
            <v>الثالثة</v>
          </cell>
          <cell r="R1639">
            <v>2062</v>
          </cell>
          <cell r="S1639" t="str">
            <v>الثالثة</v>
          </cell>
          <cell r="T1639">
            <v>291</v>
          </cell>
          <cell r="U1639" t="str">
            <v>الثالثة</v>
          </cell>
        </row>
        <row r="1640">
          <cell r="A1640">
            <v>808376</v>
          </cell>
          <cell r="B1640" t="str">
            <v>احمد الجاويش</v>
          </cell>
          <cell r="C1640" t="str">
            <v>الأولى</v>
          </cell>
          <cell r="E1640" t="str">
            <v>الأولى</v>
          </cell>
          <cell r="G1640" t="str">
            <v>الأولى</v>
          </cell>
          <cell r="I1640" t="str">
            <v>الأولى</v>
          </cell>
          <cell r="J1640" t="str">
            <v>مبرر</v>
          </cell>
          <cell r="K1640" t="str">
            <v>الأولى</v>
          </cell>
          <cell r="M1640" t="str">
            <v>الأولى</v>
          </cell>
          <cell r="O1640" t="str">
            <v>الأولى</v>
          </cell>
          <cell r="Q1640" t="str">
            <v>الأولى</v>
          </cell>
          <cell r="S1640" t="str">
            <v>الأولى</v>
          </cell>
          <cell r="U1640" t="str">
            <v>الأولى</v>
          </cell>
        </row>
        <row r="1641">
          <cell r="A1641">
            <v>808378</v>
          </cell>
          <cell r="B1641" t="str">
            <v>احمد الحاج محمد</v>
          </cell>
          <cell r="C1641" t="str">
            <v>الأولى</v>
          </cell>
          <cell r="E1641" t="str">
            <v>الأولى</v>
          </cell>
          <cell r="G1641" t="str">
            <v>الأولى</v>
          </cell>
          <cell r="I1641" t="str">
            <v>الأولى</v>
          </cell>
          <cell r="J1641" t="str">
            <v>مبرر</v>
          </cell>
          <cell r="K1641" t="str">
            <v>الأولى</v>
          </cell>
          <cell r="M1641" t="str">
            <v>الأولى</v>
          </cell>
          <cell r="O1641" t="str">
            <v>الأولى</v>
          </cell>
          <cell r="Q1641" t="str">
            <v>الأولى</v>
          </cell>
          <cell r="S1641" t="str">
            <v>الأولى</v>
          </cell>
          <cell r="U1641" t="str">
            <v>الأولى</v>
          </cell>
        </row>
        <row r="1642">
          <cell r="A1642">
            <v>808380</v>
          </cell>
          <cell r="B1642" t="str">
            <v xml:space="preserve">احمد الحسن </v>
          </cell>
          <cell r="C1642" t="str">
            <v>الثانية حديث</v>
          </cell>
          <cell r="E1642" t="str">
            <v>الثانية</v>
          </cell>
          <cell r="G1642" t="str">
            <v>الثالثة حديث</v>
          </cell>
          <cell r="H1642">
            <v>446</v>
          </cell>
          <cell r="I1642" t="str">
            <v>الثالثة</v>
          </cell>
          <cell r="J1642" t="str">
            <v>مبرر</v>
          </cell>
          <cell r="K1642" t="str">
            <v>الثالثة</v>
          </cell>
          <cell r="M1642" t="str">
            <v>الثالثة</v>
          </cell>
          <cell r="O1642" t="str">
            <v>الثالثة</v>
          </cell>
          <cell r="Q1642" t="str">
            <v>الثالثة</v>
          </cell>
          <cell r="S1642" t="str">
            <v>الثالثة</v>
          </cell>
          <cell r="U1642" t="str">
            <v>الرابعة حديث</v>
          </cell>
        </row>
        <row r="1643">
          <cell r="A1643">
            <v>808382</v>
          </cell>
          <cell r="B1643" t="str">
            <v xml:space="preserve">احمد الحمدان </v>
          </cell>
          <cell r="C1643" t="str">
            <v>الأولى</v>
          </cell>
          <cell r="E1643" t="str">
            <v>الثانية حديث</v>
          </cell>
          <cell r="G1643" t="str">
            <v>الثانية</v>
          </cell>
          <cell r="I1643" t="str">
            <v>الثانية</v>
          </cell>
          <cell r="K1643" t="str">
            <v>الثانية</v>
          </cell>
          <cell r="M1643" t="str">
            <v>الثانية</v>
          </cell>
          <cell r="O1643" t="str">
            <v>الثانية</v>
          </cell>
          <cell r="Q1643" t="str">
            <v>الثانية</v>
          </cell>
          <cell r="R1643">
            <v>4023</v>
          </cell>
          <cell r="S1643" t="str">
            <v>الثانية</v>
          </cell>
          <cell r="T1643">
            <v>608</v>
          </cell>
          <cell r="U1643" t="str">
            <v>الثانية</v>
          </cell>
        </row>
        <row r="1644">
          <cell r="A1644">
            <v>808384</v>
          </cell>
          <cell r="B1644" t="str">
            <v>احمد الدغلي</v>
          </cell>
          <cell r="C1644" t="str">
            <v>الأولى</v>
          </cell>
          <cell r="E1644" t="str">
            <v>الأولى</v>
          </cell>
          <cell r="G1644" t="str">
            <v>الثانية حديث</v>
          </cell>
          <cell r="I1644" t="str">
            <v>الثانية</v>
          </cell>
          <cell r="K1644" t="str">
            <v>الثانية</v>
          </cell>
          <cell r="M1644" t="str">
            <v>الثانية</v>
          </cell>
          <cell r="O1644" t="str">
            <v>الثالثة حديث</v>
          </cell>
          <cell r="Q1644" t="str">
            <v>الثالثة</v>
          </cell>
          <cell r="S1644" t="str">
            <v>الرابعة حديث</v>
          </cell>
          <cell r="U1644" t="str">
            <v>الرابعة</v>
          </cell>
        </row>
        <row r="1645">
          <cell r="A1645">
            <v>808385</v>
          </cell>
          <cell r="B1645" t="str">
            <v>احمد الذياب</v>
          </cell>
          <cell r="C1645" t="str">
            <v>الثانية حديث</v>
          </cell>
          <cell r="E1645" t="str">
            <v>الثانية</v>
          </cell>
          <cell r="G1645" t="str">
            <v>الثانية</v>
          </cell>
          <cell r="I1645" t="str">
            <v>الثانية</v>
          </cell>
          <cell r="K1645" t="str">
            <v>الثالثة حديث</v>
          </cell>
          <cell r="M1645" t="str">
            <v>الثالثة</v>
          </cell>
          <cell r="O1645" t="str">
            <v>الثالثة</v>
          </cell>
          <cell r="Q1645" t="str">
            <v>الثالثة</v>
          </cell>
          <cell r="S1645" t="str">
            <v>الثالثة</v>
          </cell>
          <cell r="T1645">
            <v>151</v>
          </cell>
          <cell r="U1645" t="str">
            <v>الثالثة</v>
          </cell>
        </row>
        <row r="1646">
          <cell r="A1646">
            <v>808388</v>
          </cell>
          <cell r="B1646" t="str">
            <v>احمد السبسبي</v>
          </cell>
          <cell r="C1646" t="str">
            <v>الأولى</v>
          </cell>
          <cell r="E1646" t="str">
            <v>الأولى</v>
          </cell>
          <cell r="G1646" t="str">
            <v>الثانية حديث</v>
          </cell>
          <cell r="I1646" t="str">
            <v>الثانية</v>
          </cell>
          <cell r="K1646" t="str">
            <v>الثالثة حديث</v>
          </cell>
          <cell r="M1646" t="str">
            <v>الثالثة</v>
          </cell>
          <cell r="O1646" t="str">
            <v>الثالثة</v>
          </cell>
          <cell r="Q1646" t="str">
            <v>الثالثة</v>
          </cell>
          <cell r="S1646" t="str">
            <v>الرابعة حديث</v>
          </cell>
          <cell r="U1646" t="str">
            <v>الرابعة</v>
          </cell>
        </row>
        <row r="1647">
          <cell r="A1647">
            <v>808389</v>
          </cell>
          <cell r="B1647" t="str">
            <v>احمد الشريتح</v>
          </cell>
          <cell r="C1647" t="str">
            <v>الأولى</v>
          </cell>
          <cell r="E1647" t="str">
            <v>الأولى</v>
          </cell>
          <cell r="G1647" t="str">
            <v>الأولى</v>
          </cell>
          <cell r="I1647" t="str">
            <v>الثانية حديث</v>
          </cell>
          <cell r="K1647" t="str">
            <v>الثانية</v>
          </cell>
          <cell r="M1647" t="str">
            <v>الثانية</v>
          </cell>
          <cell r="O1647" t="str">
            <v>الثانية</v>
          </cell>
          <cell r="Q1647" t="str">
            <v>الثانية</v>
          </cell>
          <cell r="S1647" t="str">
            <v>الثانية</v>
          </cell>
          <cell r="U1647" t="str">
            <v>الثانية</v>
          </cell>
        </row>
        <row r="1648">
          <cell r="A1648">
            <v>808392</v>
          </cell>
          <cell r="B1648" t="str">
            <v>احمد العطا الله</v>
          </cell>
          <cell r="C1648" t="str">
            <v>الأولى</v>
          </cell>
          <cell r="E1648" t="str">
            <v>الأولى</v>
          </cell>
          <cell r="G1648" t="str">
            <v>الأولى</v>
          </cell>
          <cell r="I1648" t="str">
            <v>الأولى</v>
          </cell>
          <cell r="J1648" t="str">
            <v>مبرر</v>
          </cell>
          <cell r="K1648" t="str">
            <v>الأولى</v>
          </cell>
          <cell r="M1648" t="str">
            <v>الأولى</v>
          </cell>
          <cell r="O1648" t="str">
            <v>الأولى</v>
          </cell>
          <cell r="Q1648" t="str">
            <v>الأولى</v>
          </cell>
          <cell r="S1648" t="str">
            <v>الأولى</v>
          </cell>
          <cell r="U1648" t="str">
            <v>الأولى</v>
          </cell>
        </row>
        <row r="1649">
          <cell r="A1649">
            <v>808393</v>
          </cell>
          <cell r="B1649" t="str">
            <v>احمد العلبي</v>
          </cell>
          <cell r="C1649" t="str">
            <v>الأولى</v>
          </cell>
          <cell r="E1649" t="str">
            <v>الأولى</v>
          </cell>
          <cell r="G1649" t="str">
            <v>الأولى</v>
          </cell>
          <cell r="I1649" t="str">
            <v>الأولى</v>
          </cell>
          <cell r="J1649" t="str">
            <v>مبرر</v>
          </cell>
          <cell r="K1649" t="str">
            <v>الأولى</v>
          </cell>
          <cell r="M1649" t="str">
            <v>الأولى</v>
          </cell>
          <cell r="O1649" t="str">
            <v>الأولى</v>
          </cell>
          <cell r="Q1649" t="str">
            <v>الأولى</v>
          </cell>
          <cell r="S1649" t="str">
            <v>الأولى</v>
          </cell>
          <cell r="U1649" t="str">
            <v>الأولى</v>
          </cell>
        </row>
        <row r="1650">
          <cell r="A1650">
            <v>808395</v>
          </cell>
          <cell r="B1650" t="str">
            <v>احمد الغزالي</v>
          </cell>
          <cell r="C1650" t="str">
            <v>الأولى</v>
          </cell>
          <cell r="E1650" t="str">
            <v>الثانية حديث</v>
          </cell>
          <cell r="G1650" t="str">
            <v>الثانية</v>
          </cell>
          <cell r="I1650" t="str">
            <v>الثانية</v>
          </cell>
          <cell r="K1650" t="str">
            <v>الثانية</v>
          </cell>
          <cell r="M1650" t="str">
            <v>الثالثة حديث</v>
          </cell>
          <cell r="O1650" t="str">
            <v>الثالثة</v>
          </cell>
          <cell r="Q1650" t="str">
            <v>الثالثة</v>
          </cell>
          <cell r="S1650" t="str">
            <v>الثالثة</v>
          </cell>
          <cell r="U1650" t="str">
            <v>الثالثة</v>
          </cell>
        </row>
        <row r="1651">
          <cell r="A1651">
            <v>808397</v>
          </cell>
          <cell r="B1651" t="str">
            <v>احمد المارديني</v>
          </cell>
          <cell r="C1651" t="str">
            <v>الأولى</v>
          </cell>
          <cell r="E1651" t="str">
            <v>الأولى</v>
          </cell>
          <cell r="G1651" t="str">
            <v>الأولى</v>
          </cell>
          <cell r="I1651" t="str">
            <v>الأولى</v>
          </cell>
          <cell r="J1651" t="str">
            <v>مبرر</v>
          </cell>
          <cell r="K1651" t="str">
            <v>الأولى</v>
          </cell>
          <cell r="M1651" t="str">
            <v>الأولى</v>
          </cell>
          <cell r="O1651" t="str">
            <v>الأولى</v>
          </cell>
          <cell r="Q1651" t="str">
            <v>الأولى</v>
          </cell>
          <cell r="S1651" t="str">
            <v>الأولى</v>
          </cell>
          <cell r="U1651" t="str">
            <v>الأولى</v>
          </cell>
        </row>
        <row r="1652">
          <cell r="A1652">
            <v>808398</v>
          </cell>
          <cell r="B1652" t="str">
            <v>احمد المرادني</v>
          </cell>
          <cell r="C1652" t="str">
            <v>الأولى</v>
          </cell>
          <cell r="E1652" t="str">
            <v>الأولى</v>
          </cell>
          <cell r="G1652" t="str">
            <v>الثانية حديث</v>
          </cell>
          <cell r="I1652" t="str">
            <v>الثانية</v>
          </cell>
          <cell r="K1652" t="str">
            <v>الثانية</v>
          </cell>
          <cell r="M1652" t="str">
            <v>الثالثة حديث</v>
          </cell>
          <cell r="O1652" t="str">
            <v>الثالثة</v>
          </cell>
          <cell r="Q1652" t="str">
            <v>الثالثة</v>
          </cell>
          <cell r="S1652" t="str">
            <v>الثالثة</v>
          </cell>
          <cell r="T1652">
            <v>80</v>
          </cell>
          <cell r="U1652" t="str">
            <v>الثالثة</v>
          </cell>
        </row>
        <row r="1653">
          <cell r="A1653">
            <v>808399</v>
          </cell>
          <cell r="B1653" t="str">
            <v>احمد المصري</v>
          </cell>
          <cell r="C1653" t="str">
            <v>الثانية حديث</v>
          </cell>
          <cell r="E1653" t="str">
            <v>الثانية</v>
          </cell>
          <cell r="G1653" t="str">
            <v>الثانية</v>
          </cell>
          <cell r="I1653" t="str">
            <v>الثالثة حديث</v>
          </cell>
          <cell r="K1653" t="str">
            <v>الثالثة</v>
          </cell>
          <cell r="M1653" t="str">
            <v>الثالثة</v>
          </cell>
          <cell r="O1653" t="str">
            <v>الثالثة</v>
          </cell>
          <cell r="Q1653" t="str">
            <v>الثالثة</v>
          </cell>
          <cell r="S1653" t="str">
            <v>الرابعة حديث</v>
          </cell>
          <cell r="U1653" t="str">
            <v>الرابعة</v>
          </cell>
        </row>
        <row r="1654">
          <cell r="A1654">
            <v>808400</v>
          </cell>
          <cell r="B1654" t="str">
            <v>احمد الملا</v>
          </cell>
          <cell r="C1654" t="str">
            <v>الأولى</v>
          </cell>
          <cell r="E1654" t="str">
            <v>الأولى</v>
          </cell>
          <cell r="G1654" t="str">
            <v>الأولى</v>
          </cell>
          <cell r="H1654">
            <v>69</v>
          </cell>
          <cell r="I1654" t="str">
            <v>الأولى</v>
          </cell>
          <cell r="J1654" t="str">
            <v>مبرر</v>
          </cell>
          <cell r="K1654" t="str">
            <v>الأولى</v>
          </cell>
          <cell r="M1654" t="str">
            <v>الأولى</v>
          </cell>
          <cell r="O1654" t="str">
            <v>الأولى</v>
          </cell>
          <cell r="Q1654" t="str">
            <v>الأولى</v>
          </cell>
          <cell r="S1654" t="str">
            <v>الأولى</v>
          </cell>
          <cell r="U1654" t="str">
            <v>الأولى</v>
          </cell>
        </row>
        <row r="1655">
          <cell r="A1655">
            <v>808401</v>
          </cell>
          <cell r="B1655" t="str">
            <v>احمد النشواتي</v>
          </cell>
          <cell r="C1655" t="str">
            <v>الأولى</v>
          </cell>
          <cell r="E1655" t="str">
            <v>الأولى</v>
          </cell>
          <cell r="G1655" t="str">
            <v>الأولى</v>
          </cell>
          <cell r="I1655" t="str">
            <v>الأولى</v>
          </cell>
          <cell r="J1655" t="str">
            <v>مبرر</v>
          </cell>
          <cell r="K1655" t="str">
            <v>الأولى</v>
          </cell>
          <cell r="M1655" t="str">
            <v>الأولى</v>
          </cell>
          <cell r="O1655" t="str">
            <v>الأولى</v>
          </cell>
          <cell r="Q1655" t="str">
            <v>الأولى</v>
          </cell>
          <cell r="S1655" t="str">
            <v>الأولى</v>
          </cell>
          <cell r="U1655" t="str">
            <v>الأولى</v>
          </cell>
        </row>
        <row r="1656">
          <cell r="A1656">
            <v>808403</v>
          </cell>
          <cell r="B1656" t="str">
            <v>احمد باسل صالحاني</v>
          </cell>
          <cell r="C1656" t="str">
            <v>الثانية</v>
          </cell>
          <cell r="E1656" t="str">
            <v>الثانية</v>
          </cell>
          <cell r="G1656" t="str">
            <v>الثانية</v>
          </cell>
          <cell r="I1656" t="str">
            <v>الثانية</v>
          </cell>
          <cell r="J1656" t="str">
            <v>مبرر</v>
          </cell>
          <cell r="K1656" t="str">
            <v>الثانية</v>
          </cell>
          <cell r="M1656" t="str">
            <v>الثانية</v>
          </cell>
          <cell r="O1656" t="str">
            <v>الثانية</v>
          </cell>
          <cell r="Q1656" t="str">
            <v>الثانية</v>
          </cell>
          <cell r="S1656" t="str">
            <v>الثانية</v>
          </cell>
          <cell r="U1656" t="str">
            <v>الثانية</v>
          </cell>
        </row>
        <row r="1657">
          <cell r="A1657">
            <v>808405</v>
          </cell>
          <cell r="B1657" t="str">
            <v>احمد برغله</v>
          </cell>
          <cell r="C1657" t="str">
            <v>الأولى</v>
          </cell>
          <cell r="E1657" t="str">
            <v>الأولى</v>
          </cell>
          <cell r="G1657" t="str">
            <v>الثانية حديث</v>
          </cell>
          <cell r="I1657" t="str">
            <v>الثانية</v>
          </cell>
          <cell r="K1657" t="str">
            <v>الثانية</v>
          </cell>
          <cell r="M1657" t="str">
            <v>الثانية</v>
          </cell>
          <cell r="O1657" t="str">
            <v>الثالثة حديث</v>
          </cell>
          <cell r="Q1657" t="str">
            <v>الثالثة</v>
          </cell>
          <cell r="S1657" t="str">
            <v>الثالثة</v>
          </cell>
          <cell r="U1657" t="str">
            <v>الثالثة</v>
          </cell>
        </row>
        <row r="1658">
          <cell r="A1658">
            <v>808406</v>
          </cell>
          <cell r="B1658" t="str">
            <v>احمد بزره</v>
          </cell>
          <cell r="C1658" t="str">
            <v>الأولى</v>
          </cell>
          <cell r="E1658" t="str">
            <v>الأولى</v>
          </cell>
          <cell r="G1658" t="str">
            <v>الأولى</v>
          </cell>
          <cell r="I1658" t="str">
            <v>الأولى</v>
          </cell>
          <cell r="J1658" t="str">
            <v>مبرر</v>
          </cell>
          <cell r="K1658" t="str">
            <v>الأولى</v>
          </cell>
          <cell r="M1658" t="str">
            <v>الأولى</v>
          </cell>
          <cell r="O1658" t="str">
            <v>الأولى</v>
          </cell>
          <cell r="Q1658" t="str">
            <v>الأولى</v>
          </cell>
          <cell r="S1658" t="str">
            <v>الأولى</v>
          </cell>
          <cell r="U1658" t="str">
            <v>الأولى</v>
          </cell>
        </row>
        <row r="1659">
          <cell r="A1659">
            <v>808408</v>
          </cell>
          <cell r="B1659" t="str">
            <v>احمد جسومه</v>
          </cell>
          <cell r="C1659" t="str">
            <v>الأولى</v>
          </cell>
          <cell r="E1659" t="str">
            <v>الأولى</v>
          </cell>
          <cell r="G1659" t="str">
            <v>الثانية حديث</v>
          </cell>
          <cell r="I1659" t="str">
            <v>الثانية</v>
          </cell>
          <cell r="K1659" t="str">
            <v>الثانية</v>
          </cell>
          <cell r="M1659" t="str">
            <v>الثانية</v>
          </cell>
          <cell r="O1659" t="str">
            <v>الثانية</v>
          </cell>
          <cell r="Q1659" t="str">
            <v>الثانية</v>
          </cell>
          <cell r="S1659" t="str">
            <v>الثانية</v>
          </cell>
          <cell r="U1659" t="str">
            <v>الثانية</v>
          </cell>
        </row>
        <row r="1660">
          <cell r="A1660">
            <v>808410</v>
          </cell>
          <cell r="B1660" t="str">
            <v>احمد حسن</v>
          </cell>
          <cell r="C1660" t="str">
            <v>الأولى</v>
          </cell>
          <cell r="E1660" t="str">
            <v>الأولى</v>
          </cell>
          <cell r="G1660" t="str">
            <v>الأولى</v>
          </cell>
          <cell r="I1660" t="str">
            <v>الأولى</v>
          </cell>
          <cell r="J1660" t="str">
            <v>مبرر</v>
          </cell>
          <cell r="K1660" t="str">
            <v>الأولى</v>
          </cell>
          <cell r="M1660" t="str">
            <v>الأولى</v>
          </cell>
          <cell r="O1660" t="str">
            <v>الأولى</v>
          </cell>
          <cell r="Q1660" t="str">
            <v>الأولى</v>
          </cell>
          <cell r="S1660" t="str">
            <v>الأولى</v>
          </cell>
          <cell r="U1660" t="str">
            <v>الأولى</v>
          </cell>
        </row>
        <row r="1661">
          <cell r="A1661">
            <v>808411</v>
          </cell>
          <cell r="B1661" t="str">
            <v>احمد حمود</v>
          </cell>
          <cell r="C1661" t="str">
            <v>الأولى</v>
          </cell>
          <cell r="E1661" t="str">
            <v>الأولى</v>
          </cell>
          <cell r="G1661" t="str">
            <v>الأولى</v>
          </cell>
          <cell r="I1661" t="str">
            <v>الأولى</v>
          </cell>
          <cell r="J1661" t="str">
            <v>مبرر</v>
          </cell>
          <cell r="K1661" t="str">
            <v>الأولى</v>
          </cell>
          <cell r="M1661" t="str">
            <v>الأولى</v>
          </cell>
          <cell r="O1661" t="str">
            <v>الأولى</v>
          </cell>
          <cell r="Q1661" t="str">
            <v>الأولى</v>
          </cell>
          <cell r="S1661" t="str">
            <v>الأولى</v>
          </cell>
          <cell r="U1661" t="str">
            <v>الأولى</v>
          </cell>
        </row>
        <row r="1662">
          <cell r="A1662">
            <v>808416</v>
          </cell>
          <cell r="B1662" t="str">
            <v>احمد ذو الغني</v>
          </cell>
          <cell r="C1662" t="str">
            <v>الأولى</v>
          </cell>
          <cell r="E1662" t="str">
            <v>الأولى</v>
          </cell>
          <cell r="G1662" t="str">
            <v>الأولى</v>
          </cell>
          <cell r="I1662" t="str">
            <v>الأولى</v>
          </cell>
          <cell r="J1662" t="str">
            <v>مبرر</v>
          </cell>
          <cell r="K1662" t="str">
            <v>الأولى</v>
          </cell>
          <cell r="M1662" t="str">
            <v>الأولى</v>
          </cell>
          <cell r="O1662" t="str">
            <v>الأولى</v>
          </cell>
          <cell r="Q1662" t="str">
            <v>الأولى</v>
          </cell>
          <cell r="S1662" t="str">
            <v>الأولى</v>
          </cell>
          <cell r="U1662" t="str">
            <v>الأولى</v>
          </cell>
        </row>
        <row r="1663">
          <cell r="A1663">
            <v>808417</v>
          </cell>
          <cell r="B1663" t="str">
            <v>أحمد راجحة</v>
          </cell>
          <cell r="C1663" t="str">
            <v>الثانية</v>
          </cell>
          <cell r="E1663" t="str">
            <v>الثانية</v>
          </cell>
          <cell r="G1663" t="str">
            <v>الثانية</v>
          </cell>
          <cell r="I1663" t="str">
            <v>الثالثة حديث</v>
          </cell>
          <cell r="K1663" t="str">
            <v>الثالثة</v>
          </cell>
          <cell r="L1663" t="str">
            <v>حرمان دورتين امتحانيتين اعباراً من ف1 20/21</v>
          </cell>
          <cell r="M1663" t="str">
            <v>الثالثة</v>
          </cell>
          <cell r="O1663" t="str">
            <v>الثالثة</v>
          </cell>
          <cell r="Q1663" t="str">
            <v>الثالثة</v>
          </cell>
          <cell r="S1663" t="str">
            <v>الثالثة</v>
          </cell>
          <cell r="U1663" t="str">
            <v>الثالثة</v>
          </cell>
        </row>
        <row r="1664">
          <cell r="A1664">
            <v>808418</v>
          </cell>
          <cell r="B1664" t="str">
            <v>احمد زرزور</v>
          </cell>
          <cell r="C1664" t="str">
            <v>الأولى</v>
          </cell>
          <cell r="E1664" t="str">
            <v>الأولى</v>
          </cell>
          <cell r="G1664" t="str">
            <v>الأولى</v>
          </cell>
          <cell r="I1664" t="str">
            <v>الأولى</v>
          </cell>
          <cell r="J1664" t="str">
            <v>مبرر</v>
          </cell>
          <cell r="K1664" t="str">
            <v>الأولى</v>
          </cell>
          <cell r="M1664" t="str">
            <v>الأولى</v>
          </cell>
          <cell r="O1664" t="str">
            <v>الأولى</v>
          </cell>
          <cell r="Q1664" t="str">
            <v>الأولى</v>
          </cell>
          <cell r="S1664" t="str">
            <v>الأولى</v>
          </cell>
          <cell r="U1664" t="str">
            <v>الأولى</v>
          </cell>
        </row>
        <row r="1665">
          <cell r="A1665">
            <v>808419</v>
          </cell>
          <cell r="B1665" t="str">
            <v>احمد زين حموش</v>
          </cell>
          <cell r="C1665" t="str">
            <v>الأولى</v>
          </cell>
          <cell r="E1665" t="str">
            <v>الثانية حديث</v>
          </cell>
          <cell r="G1665" t="str">
            <v>الثانية</v>
          </cell>
          <cell r="I1665" t="str">
            <v>الثانية</v>
          </cell>
          <cell r="K1665" t="str">
            <v>الثالثة حديث</v>
          </cell>
          <cell r="M1665" t="str">
            <v>الثالثة</v>
          </cell>
          <cell r="N1665">
            <v>2451</v>
          </cell>
          <cell r="O1665" t="str">
            <v>الثالثة</v>
          </cell>
          <cell r="Q1665" t="str">
            <v>الثالثة</v>
          </cell>
          <cell r="S1665" t="str">
            <v>الثالثة</v>
          </cell>
          <cell r="U1665" t="str">
            <v>الثالثة</v>
          </cell>
        </row>
        <row r="1666">
          <cell r="A1666">
            <v>808421</v>
          </cell>
          <cell r="B1666" t="str">
            <v>احمد سلطان</v>
          </cell>
          <cell r="C1666" t="str">
            <v>الأولى</v>
          </cell>
          <cell r="E1666" t="str">
            <v>الأولى</v>
          </cell>
          <cell r="G1666" t="str">
            <v>الأولى</v>
          </cell>
          <cell r="I1666" t="str">
            <v>الأولى</v>
          </cell>
          <cell r="K1666" t="str">
            <v>الأولى</v>
          </cell>
          <cell r="M1666" t="str">
            <v>الأولى</v>
          </cell>
          <cell r="O1666" t="str">
            <v>الأولى</v>
          </cell>
          <cell r="Q1666" t="str">
            <v>الأولى</v>
          </cell>
          <cell r="S1666" t="str">
            <v>الأولى</v>
          </cell>
          <cell r="U1666" t="str">
            <v>الأولى</v>
          </cell>
        </row>
        <row r="1667">
          <cell r="A1667">
            <v>808428</v>
          </cell>
          <cell r="B1667" t="str">
            <v>احمد علي</v>
          </cell>
          <cell r="C1667" t="str">
            <v>الأولى</v>
          </cell>
          <cell r="E1667" t="str">
            <v>الأولى</v>
          </cell>
          <cell r="G1667" t="str">
            <v>الأولى</v>
          </cell>
          <cell r="I1667" t="str">
            <v>الثانية حديث</v>
          </cell>
          <cell r="J1667" t="str">
            <v>مبرر</v>
          </cell>
          <cell r="K1667" t="str">
            <v>الثانية</v>
          </cell>
          <cell r="M1667" t="str">
            <v>الثانية</v>
          </cell>
          <cell r="O1667" t="str">
            <v>الثانية</v>
          </cell>
          <cell r="Q1667" t="str">
            <v>الثانية</v>
          </cell>
          <cell r="S1667" t="str">
            <v>الثانية</v>
          </cell>
          <cell r="U1667" t="str">
            <v>الثانية</v>
          </cell>
        </row>
        <row r="1668">
          <cell r="A1668">
            <v>808431</v>
          </cell>
          <cell r="B1668" t="str">
            <v>احمد عيد</v>
          </cell>
          <cell r="C1668" t="str">
            <v>الثانية حديث</v>
          </cell>
          <cell r="E1668" t="str">
            <v>الثانية</v>
          </cell>
          <cell r="G1668" t="str">
            <v>الثانية</v>
          </cell>
          <cell r="I1668" t="str">
            <v>الثانية</v>
          </cell>
          <cell r="J1668" t="str">
            <v>مبرر</v>
          </cell>
          <cell r="K1668" t="str">
            <v>الثانية</v>
          </cell>
          <cell r="M1668" t="str">
            <v>الثانية</v>
          </cell>
          <cell r="O1668" t="str">
            <v>الثانية</v>
          </cell>
          <cell r="Q1668" t="str">
            <v>الثانية</v>
          </cell>
          <cell r="S1668" t="str">
            <v>الثانية</v>
          </cell>
          <cell r="U1668" t="str">
            <v>الثانية</v>
          </cell>
        </row>
        <row r="1669">
          <cell r="A1669">
            <v>808432</v>
          </cell>
          <cell r="B1669" t="str">
            <v>احمد فاطمة</v>
          </cell>
          <cell r="C1669" t="str">
            <v>الأولى</v>
          </cell>
          <cell r="E1669" t="str">
            <v>الأولى</v>
          </cell>
          <cell r="G1669" t="str">
            <v>الثانية حديث</v>
          </cell>
          <cell r="I1669" t="str">
            <v>الثانية</v>
          </cell>
          <cell r="K1669" t="str">
            <v>الثانية</v>
          </cell>
          <cell r="M1669" t="str">
            <v>الثانية</v>
          </cell>
          <cell r="O1669" t="str">
            <v>الثانية</v>
          </cell>
          <cell r="Q1669" t="str">
            <v>الثانية</v>
          </cell>
          <cell r="S1669" t="str">
            <v>الثانية</v>
          </cell>
          <cell r="U1669" t="str">
            <v>الثانية</v>
          </cell>
        </row>
        <row r="1670">
          <cell r="A1670">
            <v>808434</v>
          </cell>
          <cell r="B1670" t="str">
            <v>احمد فواز</v>
          </cell>
          <cell r="C1670" t="str">
            <v>الأولى</v>
          </cell>
          <cell r="E1670" t="str">
            <v>الأولى</v>
          </cell>
          <cell r="G1670" t="str">
            <v>الأولى</v>
          </cell>
          <cell r="I1670" t="str">
            <v>الأولى</v>
          </cell>
          <cell r="J1670" t="str">
            <v>مبرر</v>
          </cell>
          <cell r="K1670" t="str">
            <v>الأولى</v>
          </cell>
          <cell r="M1670" t="str">
            <v>الأولى</v>
          </cell>
          <cell r="O1670" t="str">
            <v>الأولى</v>
          </cell>
          <cell r="Q1670" t="str">
            <v>الأولى</v>
          </cell>
          <cell r="S1670" t="str">
            <v>الأولى</v>
          </cell>
          <cell r="U1670" t="str">
            <v>الأولى</v>
          </cell>
        </row>
        <row r="1671">
          <cell r="A1671">
            <v>808438</v>
          </cell>
          <cell r="B1671" t="str">
            <v>احمد كيكي</v>
          </cell>
          <cell r="C1671" t="str">
            <v>الثانية حديث</v>
          </cell>
          <cell r="E1671" t="str">
            <v>الثانية</v>
          </cell>
          <cell r="G1671" t="str">
            <v>الثانية</v>
          </cell>
          <cell r="I1671" t="str">
            <v>الثانية</v>
          </cell>
          <cell r="K1671" t="str">
            <v>الثانية</v>
          </cell>
          <cell r="M1671" t="str">
            <v>الثانية</v>
          </cell>
          <cell r="O1671" t="str">
            <v>الثالثة حديث</v>
          </cell>
          <cell r="Q1671" t="str">
            <v>الثالثة</v>
          </cell>
          <cell r="S1671" t="str">
            <v>الثالثة</v>
          </cell>
          <cell r="U1671" t="str">
            <v>الثالثة</v>
          </cell>
        </row>
        <row r="1672">
          <cell r="A1672">
            <v>808439</v>
          </cell>
          <cell r="B1672" t="str">
            <v>احمد محمد</v>
          </cell>
          <cell r="C1672" t="str">
            <v>الأولى</v>
          </cell>
          <cell r="E1672" t="str">
            <v>الأولى</v>
          </cell>
          <cell r="G1672" t="str">
            <v>الأولى</v>
          </cell>
          <cell r="I1672" t="str">
            <v>الأولى</v>
          </cell>
          <cell r="J1672" t="str">
            <v>مبرر</v>
          </cell>
          <cell r="K1672" t="str">
            <v>الأولى</v>
          </cell>
          <cell r="M1672" t="str">
            <v>الأولى</v>
          </cell>
          <cell r="O1672" t="str">
            <v>الأولى</v>
          </cell>
          <cell r="Q1672" t="str">
            <v>الأولى</v>
          </cell>
          <cell r="S1672" t="str">
            <v>الأولى</v>
          </cell>
          <cell r="U1672" t="str">
            <v>الأولى</v>
          </cell>
        </row>
        <row r="1673">
          <cell r="A1673">
            <v>808441</v>
          </cell>
          <cell r="B1673" t="str">
            <v>احمد ملهم السبيني</v>
          </cell>
          <cell r="C1673" t="str">
            <v>الأولى</v>
          </cell>
          <cell r="E1673" t="str">
            <v>الأولى</v>
          </cell>
          <cell r="G1673" t="str">
            <v>الأولى</v>
          </cell>
          <cell r="I1673" t="str">
            <v>الثانية حديث</v>
          </cell>
          <cell r="K1673" t="str">
            <v>الثانية</v>
          </cell>
          <cell r="M1673" t="str">
            <v>الثانية</v>
          </cell>
          <cell r="O1673" t="str">
            <v>الثانية</v>
          </cell>
          <cell r="Q1673" t="str">
            <v>الثانية</v>
          </cell>
          <cell r="S1673" t="str">
            <v>الثانية</v>
          </cell>
          <cell r="U1673" t="str">
            <v>الثانية</v>
          </cell>
        </row>
        <row r="1674">
          <cell r="A1674">
            <v>808442</v>
          </cell>
          <cell r="B1674" t="str">
            <v>احمد هاشم</v>
          </cell>
          <cell r="C1674" t="str">
            <v>الأولى</v>
          </cell>
          <cell r="E1674" t="str">
            <v>الأولى</v>
          </cell>
          <cell r="F1674">
            <v>1544</v>
          </cell>
          <cell r="G1674" t="str">
            <v>الأولى</v>
          </cell>
          <cell r="I1674" t="str">
            <v>الأولى</v>
          </cell>
          <cell r="J1674" t="str">
            <v>مبرر</v>
          </cell>
          <cell r="K1674" t="str">
            <v>الأولى</v>
          </cell>
          <cell r="M1674" t="str">
            <v>الأولى</v>
          </cell>
          <cell r="O1674" t="str">
            <v>الأولى</v>
          </cell>
          <cell r="Q1674" t="str">
            <v>الأولى</v>
          </cell>
          <cell r="S1674" t="str">
            <v>الأولى</v>
          </cell>
          <cell r="U1674" t="str">
            <v>الأولى</v>
          </cell>
        </row>
        <row r="1675">
          <cell r="A1675">
            <v>808445</v>
          </cell>
          <cell r="B1675" t="str">
            <v>اروى العاقل</v>
          </cell>
          <cell r="C1675" t="str">
            <v>الأولى</v>
          </cell>
          <cell r="E1675" t="str">
            <v>الأولى</v>
          </cell>
          <cell r="G1675" t="str">
            <v>الأولى</v>
          </cell>
          <cell r="I1675" t="str">
            <v>الأولى</v>
          </cell>
          <cell r="J1675" t="str">
            <v>مبرر</v>
          </cell>
          <cell r="K1675" t="str">
            <v>الأولى</v>
          </cell>
          <cell r="M1675" t="str">
            <v>الأولى</v>
          </cell>
          <cell r="O1675" t="str">
            <v>الأولى</v>
          </cell>
          <cell r="Q1675" t="str">
            <v>الأولى</v>
          </cell>
          <cell r="S1675" t="str">
            <v>الأولى</v>
          </cell>
          <cell r="U1675" t="str">
            <v>الأولى</v>
          </cell>
        </row>
        <row r="1676">
          <cell r="A1676">
            <v>808458</v>
          </cell>
          <cell r="B1676" t="str">
            <v>اسامه عيسى</v>
          </cell>
          <cell r="C1676" t="str">
            <v>الأولى</v>
          </cell>
          <cell r="E1676" t="str">
            <v>الأولى</v>
          </cell>
          <cell r="G1676" t="str">
            <v>الأولى</v>
          </cell>
          <cell r="I1676" t="str">
            <v>الأولى</v>
          </cell>
          <cell r="K1676" t="str">
            <v>الأولى</v>
          </cell>
          <cell r="M1676" t="str">
            <v>الأولى</v>
          </cell>
          <cell r="O1676" t="str">
            <v>الأولى</v>
          </cell>
          <cell r="Q1676" t="str">
            <v>الأولى</v>
          </cell>
          <cell r="R1676">
            <v>3017</v>
          </cell>
          <cell r="S1676" t="str">
            <v>الأولى</v>
          </cell>
          <cell r="T1676">
            <v>538</v>
          </cell>
          <cell r="U1676" t="str">
            <v>الأولى</v>
          </cell>
        </row>
        <row r="1677">
          <cell r="A1677">
            <v>808459</v>
          </cell>
          <cell r="B1677" t="str">
            <v>اسامه نطفجي</v>
          </cell>
          <cell r="C1677" t="str">
            <v>الأولى</v>
          </cell>
          <cell r="E1677" t="str">
            <v>الأولى</v>
          </cell>
          <cell r="G1677" t="str">
            <v>الأولى</v>
          </cell>
          <cell r="I1677" t="str">
            <v>الأولى</v>
          </cell>
          <cell r="J1677" t="str">
            <v>مبرر</v>
          </cell>
          <cell r="K1677" t="str">
            <v>الأولى</v>
          </cell>
          <cell r="M1677" t="str">
            <v>الأولى</v>
          </cell>
          <cell r="O1677" t="str">
            <v>الأولى</v>
          </cell>
          <cell r="Q1677" t="str">
            <v>الأولى</v>
          </cell>
          <cell r="S1677" t="str">
            <v>الأولى</v>
          </cell>
          <cell r="U1677" t="str">
            <v>الأولى</v>
          </cell>
        </row>
        <row r="1678">
          <cell r="A1678">
            <v>808460</v>
          </cell>
          <cell r="B1678" t="str">
            <v>أسامه يزبك</v>
          </cell>
          <cell r="C1678" t="str">
            <v>الأولى</v>
          </cell>
          <cell r="E1678" t="str">
            <v>الأولى</v>
          </cell>
          <cell r="G1678" t="str">
            <v>الأولى</v>
          </cell>
          <cell r="I1678" t="str">
            <v>الأولى</v>
          </cell>
          <cell r="J1678" t="str">
            <v>مبرر</v>
          </cell>
          <cell r="K1678" t="str">
            <v>الأولى</v>
          </cell>
          <cell r="M1678" t="str">
            <v>الأولى</v>
          </cell>
          <cell r="O1678" t="str">
            <v>الأولى</v>
          </cell>
          <cell r="Q1678" t="str">
            <v>الأولى</v>
          </cell>
          <cell r="S1678" t="str">
            <v>الأولى</v>
          </cell>
          <cell r="U1678" t="str">
            <v>الأولى</v>
          </cell>
        </row>
        <row r="1679">
          <cell r="A1679">
            <v>808462</v>
          </cell>
          <cell r="B1679" t="str">
            <v xml:space="preserve">اسراء اسعيد </v>
          </cell>
          <cell r="C1679" t="str">
            <v>الأولى</v>
          </cell>
          <cell r="E1679" t="str">
            <v>الثانية حديث</v>
          </cell>
          <cell r="G1679" t="str">
            <v>الثانية</v>
          </cell>
          <cell r="I1679" t="str">
            <v>الثانية</v>
          </cell>
          <cell r="K1679" t="str">
            <v>الثالثة حديث</v>
          </cell>
          <cell r="M1679" t="str">
            <v>الثالثة</v>
          </cell>
          <cell r="O1679" t="str">
            <v>الرابعة حديث</v>
          </cell>
          <cell r="Q1679" t="str">
            <v>الرابعة</v>
          </cell>
          <cell r="S1679" t="str">
            <v>الرابعة</v>
          </cell>
          <cell r="U1679" t="str">
            <v>الرابعة</v>
          </cell>
        </row>
        <row r="1680">
          <cell r="A1680">
            <v>808466</v>
          </cell>
          <cell r="B1680" t="str">
            <v>إسراء حبوباتي</v>
          </cell>
          <cell r="C1680" t="str">
            <v>الأولى</v>
          </cell>
          <cell r="E1680" t="str">
            <v>الأولى</v>
          </cell>
          <cell r="G1680" t="str">
            <v>الثانية حديث</v>
          </cell>
          <cell r="I1680" t="str">
            <v>الثانية</v>
          </cell>
          <cell r="J1680" t="str">
            <v>مبرر</v>
          </cell>
          <cell r="K1680" t="str">
            <v>الثانية</v>
          </cell>
          <cell r="M1680" t="str">
            <v>الثانية</v>
          </cell>
          <cell r="O1680" t="str">
            <v>الثانية</v>
          </cell>
          <cell r="Q1680" t="str">
            <v>الثانية</v>
          </cell>
          <cell r="S1680" t="str">
            <v>الثانية</v>
          </cell>
          <cell r="U1680" t="str">
            <v>الثانية</v>
          </cell>
        </row>
        <row r="1681">
          <cell r="A1681">
            <v>808467</v>
          </cell>
          <cell r="B1681" t="str">
            <v>اسراء دلعين</v>
          </cell>
          <cell r="C1681" t="str">
            <v>الأولى</v>
          </cell>
          <cell r="E1681" t="str">
            <v>الأولى</v>
          </cell>
          <cell r="G1681" t="str">
            <v>الثانية حديث</v>
          </cell>
          <cell r="I1681" t="str">
            <v>الثانية</v>
          </cell>
          <cell r="K1681" t="str">
            <v>الثانية</v>
          </cell>
          <cell r="M1681" t="str">
            <v>الثانية</v>
          </cell>
          <cell r="N1681">
            <v>2565</v>
          </cell>
          <cell r="O1681" t="str">
            <v>الثانية</v>
          </cell>
          <cell r="Q1681" t="str">
            <v>الثانية</v>
          </cell>
          <cell r="R1681">
            <v>5089</v>
          </cell>
          <cell r="S1681" t="str">
            <v>الثانية</v>
          </cell>
          <cell r="U1681" t="str">
            <v>الثانية</v>
          </cell>
        </row>
        <row r="1682">
          <cell r="A1682">
            <v>808470</v>
          </cell>
          <cell r="B1682" t="str">
            <v>اسراء غنيم</v>
          </cell>
          <cell r="C1682" t="str">
            <v>الأولى</v>
          </cell>
          <cell r="E1682" t="str">
            <v>الأولى</v>
          </cell>
          <cell r="G1682" t="str">
            <v>الأولى</v>
          </cell>
          <cell r="I1682" t="str">
            <v>الثانية حديث</v>
          </cell>
          <cell r="K1682" t="str">
            <v>الثانية</v>
          </cell>
          <cell r="M1682" t="str">
            <v>الثانية</v>
          </cell>
          <cell r="O1682" t="str">
            <v>الثالثة حديث</v>
          </cell>
          <cell r="Q1682" t="str">
            <v>الثالثة</v>
          </cell>
          <cell r="S1682" t="str">
            <v>الثالثة</v>
          </cell>
          <cell r="U1682" t="str">
            <v>الرابعة حديث</v>
          </cell>
        </row>
        <row r="1683">
          <cell r="A1683">
            <v>808472</v>
          </cell>
          <cell r="B1683" t="str">
            <v>اسعد البريجاوي</v>
          </cell>
          <cell r="C1683" t="str">
            <v>الأولى</v>
          </cell>
          <cell r="E1683" t="str">
            <v>الأولى</v>
          </cell>
          <cell r="G1683" t="str">
            <v>الثانية حديث</v>
          </cell>
          <cell r="I1683" t="str">
            <v>الثانية</v>
          </cell>
          <cell r="K1683" t="str">
            <v>الثانية</v>
          </cell>
          <cell r="M1683" t="str">
            <v>الثانية</v>
          </cell>
          <cell r="O1683" t="str">
            <v>الثانية</v>
          </cell>
          <cell r="Q1683" t="str">
            <v>الثانية</v>
          </cell>
          <cell r="S1683" t="str">
            <v>الثانية</v>
          </cell>
          <cell r="U1683" t="str">
            <v>الثانية</v>
          </cell>
        </row>
        <row r="1684">
          <cell r="A1684">
            <v>808477</v>
          </cell>
          <cell r="B1684" t="str">
            <v>اسماء الساسة</v>
          </cell>
          <cell r="C1684" t="str">
            <v>الأولى</v>
          </cell>
          <cell r="E1684" t="str">
            <v>الأولى</v>
          </cell>
          <cell r="G1684" t="str">
            <v>الأولى</v>
          </cell>
          <cell r="I1684" t="str">
            <v>الثانية حديث</v>
          </cell>
          <cell r="K1684" t="str">
            <v>الثانية</v>
          </cell>
          <cell r="M1684" t="str">
            <v>الثانية</v>
          </cell>
          <cell r="O1684" t="str">
            <v>الثانية</v>
          </cell>
          <cell r="Q1684" t="str">
            <v>الثانية</v>
          </cell>
          <cell r="S1684" t="str">
            <v>الثانية</v>
          </cell>
          <cell r="U1684" t="str">
            <v>الثانية</v>
          </cell>
        </row>
        <row r="1685">
          <cell r="A1685">
            <v>808479</v>
          </cell>
          <cell r="B1685" t="str">
            <v>اسماء كيكي</v>
          </cell>
          <cell r="C1685" t="str">
            <v>الأولى</v>
          </cell>
          <cell r="E1685" t="str">
            <v>الأولى</v>
          </cell>
          <cell r="G1685" t="str">
            <v>الأولى</v>
          </cell>
          <cell r="I1685" t="str">
            <v>الأولى</v>
          </cell>
          <cell r="K1685" t="str">
            <v>الأولى</v>
          </cell>
          <cell r="M1685" t="str">
            <v>الأولى</v>
          </cell>
          <cell r="O1685" t="str">
            <v>الأولى</v>
          </cell>
          <cell r="Q1685" t="str">
            <v>الأولى</v>
          </cell>
          <cell r="S1685" t="str">
            <v>الأولى</v>
          </cell>
          <cell r="U1685" t="str">
            <v>الأولى</v>
          </cell>
        </row>
        <row r="1686">
          <cell r="A1686">
            <v>808480</v>
          </cell>
          <cell r="B1686" t="str">
            <v>اسماعيل حجازي</v>
          </cell>
          <cell r="C1686" t="str">
            <v>الأولى</v>
          </cell>
          <cell r="E1686" t="str">
            <v>الأولى</v>
          </cell>
          <cell r="G1686" t="str">
            <v>الأولى</v>
          </cell>
          <cell r="I1686" t="str">
            <v>الأولى</v>
          </cell>
          <cell r="J1686" t="str">
            <v>مبرر</v>
          </cell>
          <cell r="K1686" t="str">
            <v>الأولى</v>
          </cell>
          <cell r="M1686" t="str">
            <v>الأولى</v>
          </cell>
          <cell r="O1686" t="str">
            <v>الأولى</v>
          </cell>
          <cell r="Q1686" t="str">
            <v>الأولى</v>
          </cell>
          <cell r="S1686" t="str">
            <v>الأولى</v>
          </cell>
          <cell r="U1686" t="str">
            <v>الأولى</v>
          </cell>
        </row>
        <row r="1687">
          <cell r="A1687">
            <v>808484</v>
          </cell>
          <cell r="B1687" t="str">
            <v>اسيمه عماد</v>
          </cell>
          <cell r="C1687" t="str">
            <v>الأولى</v>
          </cell>
          <cell r="E1687" t="str">
            <v>الأولى</v>
          </cell>
          <cell r="G1687" t="str">
            <v>الثانية حديث</v>
          </cell>
          <cell r="I1687" t="str">
            <v>الثانية</v>
          </cell>
          <cell r="K1687" t="str">
            <v>الثانية</v>
          </cell>
          <cell r="M1687" t="str">
            <v>الثالثة حديث</v>
          </cell>
          <cell r="O1687" t="str">
            <v>الثالثة</v>
          </cell>
          <cell r="Q1687" t="str">
            <v>الثالثة</v>
          </cell>
          <cell r="S1687" t="str">
            <v>الرابعة حديث</v>
          </cell>
          <cell r="U1687" t="str">
            <v>الرابعة</v>
          </cell>
        </row>
        <row r="1688">
          <cell r="A1688">
            <v>808485</v>
          </cell>
          <cell r="B1688" t="str">
            <v>أشرف المعاز</v>
          </cell>
          <cell r="C1688" t="str">
            <v>الثانية</v>
          </cell>
          <cell r="E1688" t="str">
            <v>الثانية</v>
          </cell>
          <cell r="G1688" t="str">
            <v>الثانية</v>
          </cell>
          <cell r="I1688" t="str">
            <v>الثانية</v>
          </cell>
          <cell r="K1688" t="str">
            <v>الثالثة حديث</v>
          </cell>
          <cell r="M1688" t="str">
            <v>الثالثة</v>
          </cell>
          <cell r="O1688" t="str">
            <v>الرابعة حديث</v>
          </cell>
          <cell r="Q1688" t="str">
            <v>الرابعة</v>
          </cell>
          <cell r="R1688">
            <v>4082</v>
          </cell>
          <cell r="S1688" t="str">
            <v>الرابعة</v>
          </cell>
          <cell r="T1688">
            <v>361</v>
          </cell>
          <cell r="U1688" t="str">
            <v>الرابعة</v>
          </cell>
        </row>
        <row r="1689">
          <cell r="A1689">
            <v>808486</v>
          </cell>
          <cell r="B1689" t="str">
            <v>اشرف نعيم</v>
          </cell>
          <cell r="C1689" t="str">
            <v>الأولى</v>
          </cell>
          <cell r="E1689" t="str">
            <v>الأولى</v>
          </cell>
          <cell r="G1689" t="str">
            <v>الأولى</v>
          </cell>
          <cell r="I1689" t="str">
            <v>الأولى</v>
          </cell>
          <cell r="K1689" t="str">
            <v>الأولى</v>
          </cell>
          <cell r="M1689" t="str">
            <v>الأولى</v>
          </cell>
          <cell r="O1689" t="str">
            <v>الأولى</v>
          </cell>
          <cell r="Q1689" t="str">
            <v>الأولى</v>
          </cell>
          <cell r="S1689" t="str">
            <v>الأولى</v>
          </cell>
          <cell r="U1689" t="str">
            <v>الأولى</v>
          </cell>
        </row>
        <row r="1690">
          <cell r="A1690">
            <v>808487</v>
          </cell>
          <cell r="B1690" t="str">
            <v>اصلان ماف</v>
          </cell>
          <cell r="C1690" t="str">
            <v>الأولى</v>
          </cell>
          <cell r="E1690" t="str">
            <v>الأولى</v>
          </cell>
          <cell r="G1690" t="str">
            <v>الأولى</v>
          </cell>
          <cell r="I1690" t="str">
            <v>الأولى</v>
          </cell>
          <cell r="J1690" t="str">
            <v>مبرر</v>
          </cell>
          <cell r="K1690" t="str">
            <v>الأولى</v>
          </cell>
          <cell r="M1690" t="str">
            <v>الأولى</v>
          </cell>
          <cell r="O1690" t="str">
            <v>الأولى</v>
          </cell>
          <cell r="Q1690" t="str">
            <v>الأولى</v>
          </cell>
          <cell r="S1690" t="str">
            <v>الأولى</v>
          </cell>
          <cell r="U1690" t="str">
            <v>الأولى</v>
          </cell>
        </row>
        <row r="1691">
          <cell r="A1691">
            <v>808489</v>
          </cell>
          <cell r="B1691" t="str">
            <v>أغيد صندوق</v>
          </cell>
          <cell r="C1691" t="str">
            <v>الأولى</v>
          </cell>
          <cell r="E1691" t="str">
            <v>الأولى</v>
          </cell>
          <cell r="G1691" t="str">
            <v>الثانية حديث</v>
          </cell>
          <cell r="I1691" t="str">
            <v>الثانية</v>
          </cell>
          <cell r="K1691" t="str">
            <v>الثالثة حديث</v>
          </cell>
          <cell r="M1691" t="str">
            <v>الثالثة</v>
          </cell>
          <cell r="O1691" t="str">
            <v>الثالثة</v>
          </cell>
          <cell r="Q1691" t="str">
            <v>الثالثة</v>
          </cell>
          <cell r="S1691" t="str">
            <v>الرابعة حديث</v>
          </cell>
          <cell r="U1691" t="str">
            <v>الرابعة</v>
          </cell>
        </row>
        <row r="1692">
          <cell r="A1692">
            <v>808490</v>
          </cell>
          <cell r="B1692" t="str">
            <v>أغيد قدور</v>
          </cell>
          <cell r="C1692" t="str">
            <v>الأولى</v>
          </cell>
          <cell r="E1692" t="str">
            <v>الأولى</v>
          </cell>
          <cell r="G1692" t="str">
            <v>الأولى</v>
          </cell>
          <cell r="I1692" t="str">
            <v>الثانية حديث</v>
          </cell>
          <cell r="K1692" t="str">
            <v>الثانية</v>
          </cell>
          <cell r="M1692" t="str">
            <v>الثانية</v>
          </cell>
          <cell r="O1692" t="str">
            <v>الثانية</v>
          </cell>
          <cell r="Q1692" t="str">
            <v>الثالثة حديث</v>
          </cell>
          <cell r="S1692" t="str">
            <v>الثالثة</v>
          </cell>
          <cell r="U1692" t="str">
            <v>الثالثة</v>
          </cell>
        </row>
        <row r="1693">
          <cell r="A1693">
            <v>808495</v>
          </cell>
          <cell r="B1693" t="str">
            <v>الاء اغا</v>
          </cell>
          <cell r="C1693" t="str">
            <v>الثانية</v>
          </cell>
          <cell r="E1693" t="str">
            <v>الثانية</v>
          </cell>
          <cell r="G1693" t="str">
            <v>الثالثة حديث</v>
          </cell>
          <cell r="I1693" t="str">
            <v>الثالثة</v>
          </cell>
          <cell r="K1693" t="str">
            <v>الثالثة</v>
          </cell>
          <cell r="M1693" t="str">
            <v>الرابعة حديث</v>
          </cell>
          <cell r="O1693" t="str">
            <v>الرابعة</v>
          </cell>
          <cell r="Q1693" t="str">
            <v>الرابعة</v>
          </cell>
          <cell r="S1693" t="str">
            <v>الرابعة</v>
          </cell>
          <cell r="U1693" t="str">
            <v>الرابعة</v>
          </cell>
        </row>
        <row r="1694">
          <cell r="A1694">
            <v>808497</v>
          </cell>
          <cell r="B1694" t="str">
            <v xml:space="preserve">الاء الاصبح </v>
          </cell>
          <cell r="C1694" t="str">
            <v>الأولى</v>
          </cell>
          <cell r="E1694" t="str">
            <v>الأولى</v>
          </cell>
          <cell r="G1694" t="str">
            <v>الأولى</v>
          </cell>
          <cell r="I1694" t="str">
            <v>الأولى</v>
          </cell>
          <cell r="J1694" t="str">
            <v>مبرر</v>
          </cell>
          <cell r="K1694" t="str">
            <v>الأولى</v>
          </cell>
          <cell r="M1694" t="str">
            <v>الأولى</v>
          </cell>
          <cell r="O1694" t="str">
            <v>الأولى</v>
          </cell>
          <cell r="Q1694" t="str">
            <v>الأولى</v>
          </cell>
          <cell r="S1694" t="str">
            <v>الأولى</v>
          </cell>
          <cell r="U1694" t="str">
            <v>الأولى</v>
          </cell>
        </row>
        <row r="1695">
          <cell r="A1695">
            <v>808498</v>
          </cell>
          <cell r="B1695" t="str">
            <v>الاء الشربجي</v>
          </cell>
          <cell r="C1695" t="str">
            <v>الأولى</v>
          </cell>
          <cell r="E1695" t="str">
            <v>الأولى</v>
          </cell>
          <cell r="I1695" t="str">
            <v>الأولى</v>
          </cell>
          <cell r="J1695" t="str">
            <v>مبرر</v>
          </cell>
          <cell r="K1695" t="str">
            <v>الأولى</v>
          </cell>
          <cell r="M1695" t="str">
            <v>الأولى</v>
          </cell>
          <cell r="O1695" t="str">
            <v>الأولى</v>
          </cell>
          <cell r="Q1695" t="str">
            <v>الأولى</v>
          </cell>
          <cell r="S1695" t="str">
            <v>الأولى</v>
          </cell>
          <cell r="U1695" t="str">
            <v>الأولى</v>
          </cell>
        </row>
        <row r="1696">
          <cell r="A1696">
            <v>808499</v>
          </cell>
          <cell r="B1696" t="str">
            <v>الاء القابوني</v>
          </cell>
          <cell r="C1696" t="str">
            <v>الأولى</v>
          </cell>
          <cell r="E1696" t="str">
            <v>الأولى</v>
          </cell>
          <cell r="G1696" t="str">
            <v>الأولى</v>
          </cell>
          <cell r="I1696" t="str">
            <v>الأولى</v>
          </cell>
          <cell r="J1696" t="str">
            <v>مبرر</v>
          </cell>
          <cell r="K1696" t="str">
            <v>الأولى</v>
          </cell>
          <cell r="M1696" t="str">
            <v>الأولى</v>
          </cell>
          <cell r="O1696" t="str">
            <v>الأولى</v>
          </cell>
          <cell r="Q1696" t="str">
            <v>الأولى</v>
          </cell>
          <cell r="S1696" t="str">
            <v>الأولى</v>
          </cell>
          <cell r="U1696" t="str">
            <v>الأولى</v>
          </cell>
        </row>
        <row r="1697">
          <cell r="A1697">
            <v>808501</v>
          </cell>
          <cell r="B1697" t="str">
            <v>آلاء تخترونجي</v>
          </cell>
          <cell r="C1697" t="str">
            <v>الأولى</v>
          </cell>
          <cell r="E1697" t="str">
            <v>الثانية حديث</v>
          </cell>
          <cell r="G1697" t="str">
            <v>الثانية</v>
          </cell>
          <cell r="I1697" t="str">
            <v>الثانية</v>
          </cell>
          <cell r="K1697" t="str">
            <v>الثالثة حديث</v>
          </cell>
          <cell r="L1697">
            <v>1013</v>
          </cell>
          <cell r="M1697" t="str">
            <v>الثالثة</v>
          </cell>
          <cell r="O1697" t="str">
            <v>الثالثة</v>
          </cell>
          <cell r="Q1697" t="str">
            <v>الثالثة</v>
          </cell>
          <cell r="S1697" t="str">
            <v>الثالثة</v>
          </cell>
          <cell r="U1697" t="str">
            <v>الثالثة</v>
          </cell>
        </row>
        <row r="1698">
          <cell r="A1698">
            <v>808503</v>
          </cell>
          <cell r="B1698" t="str">
            <v>الاء حسن</v>
          </cell>
          <cell r="C1698" t="str">
            <v>الأولى</v>
          </cell>
          <cell r="E1698" t="str">
            <v>الثانية حديث</v>
          </cell>
          <cell r="G1698" t="str">
            <v>الثانية</v>
          </cell>
          <cell r="I1698" t="str">
            <v>الثانية</v>
          </cell>
          <cell r="K1698" t="str">
            <v>الثانية</v>
          </cell>
          <cell r="M1698" t="str">
            <v>الثانية</v>
          </cell>
          <cell r="N1698" t="str">
            <v>حرمان ثلاث دورات من ف2 20-21</v>
          </cell>
          <cell r="O1698" t="str">
            <v>الثانية</v>
          </cell>
          <cell r="Q1698" t="str">
            <v>الثانية</v>
          </cell>
          <cell r="S1698" t="str">
            <v>الثانية</v>
          </cell>
          <cell r="U1698" t="str">
            <v>الثانية</v>
          </cell>
        </row>
        <row r="1699">
          <cell r="A1699">
            <v>808505</v>
          </cell>
          <cell r="B1699" t="str">
            <v>الاء شيبان</v>
          </cell>
          <cell r="C1699" t="str">
            <v>الأولى</v>
          </cell>
          <cell r="E1699" t="str">
            <v>الثانية حديث</v>
          </cell>
          <cell r="G1699" t="str">
            <v>الثانية</v>
          </cell>
          <cell r="I1699" t="str">
            <v>الثانية</v>
          </cell>
          <cell r="K1699" t="str">
            <v>الثانية</v>
          </cell>
          <cell r="M1699" t="str">
            <v>الثانية</v>
          </cell>
          <cell r="O1699" t="str">
            <v>الثالثة حديث</v>
          </cell>
          <cell r="P1699">
            <v>723</v>
          </cell>
          <cell r="Q1699" t="str">
            <v>الثالثة</v>
          </cell>
          <cell r="S1699" t="str">
            <v>الثالثة</v>
          </cell>
          <cell r="U1699" t="str">
            <v>الثالثة</v>
          </cell>
        </row>
        <row r="1700">
          <cell r="A1700">
            <v>808507</v>
          </cell>
          <cell r="B1700" t="str">
            <v xml:space="preserve">الاء عباس </v>
          </cell>
          <cell r="C1700" t="str">
            <v>الأولى</v>
          </cell>
          <cell r="E1700" t="str">
            <v>الثانية حديث</v>
          </cell>
          <cell r="G1700" t="str">
            <v>الثانية</v>
          </cell>
          <cell r="I1700" t="str">
            <v>الثالثة حديث</v>
          </cell>
          <cell r="K1700" t="str">
            <v>الثالثة</v>
          </cell>
          <cell r="M1700" t="str">
            <v>الثالثة</v>
          </cell>
          <cell r="O1700" t="str">
            <v>الرابعة حديث</v>
          </cell>
          <cell r="P1700">
            <v>506</v>
          </cell>
          <cell r="Q1700" t="str">
            <v>الرابعة</v>
          </cell>
          <cell r="S1700" t="str">
            <v>الرابعة</v>
          </cell>
          <cell r="U1700" t="str">
            <v>الرابعة</v>
          </cell>
        </row>
        <row r="1701">
          <cell r="A1701">
            <v>808508</v>
          </cell>
          <cell r="B1701" t="str">
            <v>الاء عتمه</v>
          </cell>
          <cell r="C1701" t="str">
            <v>الأولى</v>
          </cell>
          <cell r="E1701" t="str">
            <v>الأولى</v>
          </cell>
          <cell r="I1701" t="str">
            <v>الأولى</v>
          </cell>
          <cell r="J1701" t="str">
            <v>مبرر</v>
          </cell>
          <cell r="K1701" t="str">
            <v>الأولى</v>
          </cell>
          <cell r="M1701" t="str">
            <v>الأولى</v>
          </cell>
          <cell r="O1701" t="str">
            <v>الأولى</v>
          </cell>
          <cell r="Q1701" t="str">
            <v>الأولى</v>
          </cell>
          <cell r="S1701" t="str">
            <v>الأولى</v>
          </cell>
          <cell r="U1701" t="str">
            <v>الأولى</v>
          </cell>
        </row>
        <row r="1702">
          <cell r="A1702">
            <v>808512</v>
          </cell>
          <cell r="B1702" t="str">
            <v>آلاء كواره</v>
          </cell>
          <cell r="C1702" t="str">
            <v>الثانية</v>
          </cell>
          <cell r="E1702" t="str">
            <v>الثانية</v>
          </cell>
          <cell r="G1702" t="str">
            <v>الثالثة حديث</v>
          </cell>
          <cell r="I1702" t="str">
            <v>الثالثة</v>
          </cell>
          <cell r="J1702" t="str">
            <v>مبرر</v>
          </cell>
          <cell r="K1702" t="str">
            <v>الثالثة</v>
          </cell>
          <cell r="M1702" t="str">
            <v>الثالثة</v>
          </cell>
          <cell r="O1702" t="str">
            <v>الثالثة</v>
          </cell>
          <cell r="Q1702" t="str">
            <v>الثالثة</v>
          </cell>
          <cell r="S1702" t="str">
            <v>الثالثة</v>
          </cell>
          <cell r="U1702" t="str">
            <v>الثالثة</v>
          </cell>
        </row>
        <row r="1703">
          <cell r="A1703">
            <v>808513</v>
          </cell>
          <cell r="B1703" t="str">
            <v>الاء منذر</v>
          </cell>
          <cell r="C1703" t="str">
            <v>الأولى</v>
          </cell>
          <cell r="E1703" t="str">
            <v>الأولى</v>
          </cell>
          <cell r="G1703" t="str">
            <v>الأولى</v>
          </cell>
          <cell r="I1703" t="str">
            <v>الأولى</v>
          </cell>
          <cell r="J1703" t="str">
            <v>مبرر</v>
          </cell>
          <cell r="K1703" t="str">
            <v>الأولى</v>
          </cell>
          <cell r="M1703" t="str">
            <v>الأولى</v>
          </cell>
          <cell r="O1703" t="str">
            <v>الأولى</v>
          </cell>
          <cell r="Q1703" t="str">
            <v>الأولى</v>
          </cell>
          <cell r="S1703" t="str">
            <v>الأولى</v>
          </cell>
          <cell r="U1703" t="str">
            <v>الأولى</v>
          </cell>
        </row>
        <row r="1704">
          <cell r="A1704">
            <v>808517</v>
          </cell>
          <cell r="B1704" t="str">
            <v>الحسن شاهين</v>
          </cell>
          <cell r="C1704" t="str">
            <v>الأولى</v>
          </cell>
          <cell r="E1704" t="str">
            <v>الأولى</v>
          </cell>
          <cell r="G1704" t="str">
            <v>الأولى</v>
          </cell>
          <cell r="I1704" t="str">
            <v>الأولى</v>
          </cell>
          <cell r="J1704" t="str">
            <v>مبرر</v>
          </cell>
          <cell r="K1704" t="str">
            <v>الأولى</v>
          </cell>
          <cell r="M1704" t="str">
            <v>الأولى</v>
          </cell>
          <cell r="O1704" t="str">
            <v>الأولى</v>
          </cell>
          <cell r="Q1704" t="str">
            <v>الأولى</v>
          </cell>
          <cell r="S1704" t="str">
            <v>الأولى</v>
          </cell>
          <cell r="U1704" t="str">
            <v>الأولى</v>
          </cell>
        </row>
        <row r="1705">
          <cell r="A1705">
            <v>808518</v>
          </cell>
          <cell r="B1705" t="str">
            <v>العصماء البرم</v>
          </cell>
          <cell r="C1705" t="str">
            <v>الأولى</v>
          </cell>
          <cell r="E1705" t="str">
            <v>الأولى</v>
          </cell>
          <cell r="G1705" t="str">
            <v>الأولى</v>
          </cell>
          <cell r="I1705" t="str">
            <v>الأولى</v>
          </cell>
          <cell r="J1705" t="str">
            <v>مبرر</v>
          </cell>
          <cell r="K1705" t="str">
            <v>الأولى</v>
          </cell>
          <cell r="M1705" t="str">
            <v>الأولى</v>
          </cell>
          <cell r="O1705" t="str">
            <v>الأولى</v>
          </cell>
          <cell r="Q1705" t="str">
            <v>الأولى</v>
          </cell>
          <cell r="S1705" t="str">
            <v>الأولى</v>
          </cell>
          <cell r="U1705" t="str">
            <v>الأولى</v>
          </cell>
        </row>
        <row r="1706">
          <cell r="A1706">
            <v>808521</v>
          </cell>
          <cell r="B1706" t="str">
            <v>الياس الشاوي</v>
          </cell>
          <cell r="C1706" t="str">
            <v>الأولى</v>
          </cell>
          <cell r="E1706" t="str">
            <v>الثانية حديث</v>
          </cell>
          <cell r="G1706" t="str">
            <v>الثانية</v>
          </cell>
          <cell r="I1706" t="str">
            <v>الثانية</v>
          </cell>
          <cell r="K1706" t="str">
            <v>الثالثة حديث</v>
          </cell>
          <cell r="M1706" t="str">
            <v>الثالثة</v>
          </cell>
          <cell r="O1706" t="str">
            <v>الثالثة</v>
          </cell>
          <cell r="Q1706" t="str">
            <v>الثالثة</v>
          </cell>
          <cell r="S1706" t="str">
            <v>الرابعة حديث</v>
          </cell>
          <cell r="U1706" t="str">
            <v>الرابعة</v>
          </cell>
        </row>
        <row r="1707">
          <cell r="A1707">
            <v>808522</v>
          </cell>
          <cell r="B1707" t="str">
            <v xml:space="preserve">اليسار مصطفى </v>
          </cell>
          <cell r="C1707" t="str">
            <v>الأولى</v>
          </cell>
          <cell r="E1707" t="str">
            <v>الثانية حديث</v>
          </cell>
          <cell r="G1707" t="str">
            <v>الثانية</v>
          </cell>
          <cell r="I1707" t="str">
            <v>الثانية</v>
          </cell>
          <cell r="K1707" t="str">
            <v>الثالثة حديث</v>
          </cell>
          <cell r="M1707" t="str">
            <v>الثالثة</v>
          </cell>
          <cell r="O1707" t="str">
            <v>الثالثة</v>
          </cell>
          <cell r="Q1707" t="str">
            <v>الثالثة</v>
          </cell>
          <cell r="S1707" t="str">
            <v>الثالثة</v>
          </cell>
          <cell r="U1707" t="str">
            <v>الثالثة</v>
          </cell>
        </row>
        <row r="1708">
          <cell r="A1708">
            <v>808524</v>
          </cell>
          <cell r="B1708" t="str">
            <v>الين وهبه</v>
          </cell>
          <cell r="C1708" t="str">
            <v>الأولى</v>
          </cell>
          <cell r="E1708" t="str">
            <v>الأولى</v>
          </cell>
          <cell r="G1708" t="str">
            <v>الأولى</v>
          </cell>
          <cell r="H1708">
            <v>135</v>
          </cell>
          <cell r="I1708" t="str">
            <v>الأولى</v>
          </cell>
          <cell r="J1708" t="str">
            <v>مبرر</v>
          </cell>
          <cell r="K1708" t="str">
            <v>الأولى</v>
          </cell>
          <cell r="M1708" t="str">
            <v>الأولى</v>
          </cell>
          <cell r="O1708" t="str">
            <v>الأولى</v>
          </cell>
          <cell r="Q1708" t="str">
            <v>الأولى</v>
          </cell>
          <cell r="S1708" t="str">
            <v>الأولى</v>
          </cell>
          <cell r="U1708" t="str">
            <v>الأولى</v>
          </cell>
        </row>
        <row r="1709">
          <cell r="A1709">
            <v>808526</v>
          </cell>
          <cell r="B1709" t="str">
            <v>اماني التل</v>
          </cell>
          <cell r="C1709" t="str">
            <v>الثانية</v>
          </cell>
          <cell r="E1709" t="str">
            <v>الثانية</v>
          </cell>
          <cell r="G1709" t="str">
            <v>الثالثة حديث</v>
          </cell>
          <cell r="I1709" t="str">
            <v>الثالثة</v>
          </cell>
          <cell r="K1709" t="str">
            <v>الرابعة حديث</v>
          </cell>
          <cell r="M1709" t="str">
            <v>الرابعة</v>
          </cell>
          <cell r="O1709" t="str">
            <v>الرابعة</v>
          </cell>
          <cell r="Q1709" t="str">
            <v>الرابعة</v>
          </cell>
          <cell r="S1709" t="str">
            <v>الرابعة</v>
          </cell>
          <cell r="U1709" t="str">
            <v>الرابعة</v>
          </cell>
        </row>
        <row r="1710">
          <cell r="A1710">
            <v>808529</v>
          </cell>
          <cell r="B1710" t="str">
            <v xml:space="preserve">اماني الكناكري </v>
          </cell>
          <cell r="C1710" t="str">
            <v>الأولى</v>
          </cell>
          <cell r="E1710" t="str">
            <v>الثانية حديث</v>
          </cell>
          <cell r="G1710" t="str">
            <v>الثانية</v>
          </cell>
          <cell r="I1710" t="str">
            <v>الثانية</v>
          </cell>
          <cell r="K1710" t="str">
            <v>الثانية</v>
          </cell>
          <cell r="M1710" t="str">
            <v>الثالثة حديث</v>
          </cell>
          <cell r="N1710">
            <v>2585</v>
          </cell>
          <cell r="O1710" t="str">
            <v>الثالثة</v>
          </cell>
          <cell r="Q1710" t="str">
            <v>الثالثة</v>
          </cell>
          <cell r="S1710" t="str">
            <v>الثالثة</v>
          </cell>
          <cell r="U1710" t="str">
            <v>الثالثة</v>
          </cell>
        </row>
        <row r="1711">
          <cell r="A1711">
            <v>808530</v>
          </cell>
          <cell r="B1711" t="str">
            <v xml:space="preserve">اماني تمراز </v>
          </cell>
          <cell r="C1711" t="str">
            <v>الثانية حديث</v>
          </cell>
          <cell r="E1711" t="str">
            <v>الثانية</v>
          </cell>
          <cell r="G1711" t="str">
            <v>الثانية</v>
          </cell>
          <cell r="I1711" t="str">
            <v>الثالثة حديث</v>
          </cell>
          <cell r="K1711" t="str">
            <v>الثالثة</v>
          </cell>
          <cell r="M1711" t="str">
            <v>الثالثة</v>
          </cell>
          <cell r="O1711" t="str">
            <v>الثالثة</v>
          </cell>
          <cell r="P1711">
            <v>646</v>
          </cell>
          <cell r="Q1711" t="str">
            <v>الثالثة</v>
          </cell>
          <cell r="S1711" t="str">
            <v>الثالثة</v>
          </cell>
          <cell r="U1711" t="str">
            <v>الرابعة حديث</v>
          </cell>
        </row>
        <row r="1712">
          <cell r="A1712">
            <v>808534</v>
          </cell>
          <cell r="B1712" t="str">
            <v>اماني فاكهاني</v>
          </cell>
          <cell r="C1712" t="str">
            <v>الأولى</v>
          </cell>
          <cell r="E1712" t="str">
            <v>الأولى</v>
          </cell>
          <cell r="G1712" t="str">
            <v>الأولى</v>
          </cell>
          <cell r="I1712" t="str">
            <v>الأولى</v>
          </cell>
          <cell r="K1712" t="str">
            <v>الأولى</v>
          </cell>
          <cell r="M1712" t="str">
            <v>الأولى</v>
          </cell>
          <cell r="O1712" t="str">
            <v>الثانية حديث</v>
          </cell>
          <cell r="Q1712" t="str">
            <v>الثانية</v>
          </cell>
          <cell r="S1712" t="str">
            <v>الثانية</v>
          </cell>
          <cell r="U1712" t="str">
            <v>الثانية</v>
          </cell>
        </row>
        <row r="1713">
          <cell r="A1713">
            <v>808535</v>
          </cell>
          <cell r="B1713" t="str">
            <v xml:space="preserve">امجد الحمود </v>
          </cell>
          <cell r="C1713" t="str">
            <v>الثانية</v>
          </cell>
          <cell r="E1713" t="str">
            <v>الثانية</v>
          </cell>
          <cell r="G1713" t="str">
            <v>الثالثة حديث</v>
          </cell>
          <cell r="I1713" t="str">
            <v>الثالثة</v>
          </cell>
          <cell r="K1713" t="str">
            <v>الثالثة</v>
          </cell>
          <cell r="M1713" t="str">
            <v>الرابعة حديث</v>
          </cell>
          <cell r="O1713" t="str">
            <v>الرابعة</v>
          </cell>
          <cell r="Q1713" t="str">
            <v>الرابعة</v>
          </cell>
          <cell r="S1713" t="str">
            <v>الرابعة</v>
          </cell>
          <cell r="U1713" t="str">
            <v>الرابعة</v>
          </cell>
        </row>
        <row r="1714">
          <cell r="A1714">
            <v>808538</v>
          </cell>
          <cell r="B1714" t="str">
            <v>امجد القاروط</v>
          </cell>
          <cell r="C1714" t="str">
            <v>الأولى</v>
          </cell>
          <cell r="E1714" t="str">
            <v>الأولى</v>
          </cell>
          <cell r="G1714" t="str">
            <v>الأولى</v>
          </cell>
          <cell r="I1714" t="str">
            <v>الأولى</v>
          </cell>
          <cell r="K1714" t="str">
            <v>الثانية حديث</v>
          </cell>
          <cell r="M1714" t="str">
            <v>الثانية</v>
          </cell>
          <cell r="O1714" t="str">
            <v>الثانية</v>
          </cell>
          <cell r="Q1714" t="str">
            <v>الثانية</v>
          </cell>
          <cell r="S1714" t="str">
            <v>الثانية</v>
          </cell>
          <cell r="U1714" t="str">
            <v>الثانية</v>
          </cell>
        </row>
        <row r="1715">
          <cell r="A1715">
            <v>808539</v>
          </cell>
          <cell r="B1715" t="str">
            <v>امجد اسكندر</v>
          </cell>
          <cell r="C1715" t="str">
            <v>الأولى</v>
          </cell>
          <cell r="E1715" t="str">
            <v>الأولى</v>
          </cell>
          <cell r="G1715" t="str">
            <v>الثانية حديث</v>
          </cell>
          <cell r="I1715" t="str">
            <v>الثانية</v>
          </cell>
          <cell r="J1715" t="str">
            <v>مبرر</v>
          </cell>
          <cell r="K1715" t="str">
            <v>الثانية</v>
          </cell>
          <cell r="M1715" t="str">
            <v>الثانية</v>
          </cell>
          <cell r="O1715" t="str">
            <v>الثانية</v>
          </cell>
          <cell r="Q1715" t="str">
            <v>الثانية</v>
          </cell>
          <cell r="S1715" t="str">
            <v>الثانية</v>
          </cell>
          <cell r="U1715" t="str">
            <v>الثانية</v>
          </cell>
        </row>
        <row r="1716">
          <cell r="A1716">
            <v>808540</v>
          </cell>
          <cell r="B1716" t="str">
            <v>أمجد سماره</v>
          </cell>
          <cell r="C1716" t="str">
            <v>الأولى</v>
          </cell>
          <cell r="E1716" t="str">
            <v>الأولى</v>
          </cell>
          <cell r="G1716" t="str">
            <v>الأولى</v>
          </cell>
          <cell r="I1716" t="str">
            <v>الأولى</v>
          </cell>
          <cell r="J1716" t="str">
            <v>مبرر</v>
          </cell>
          <cell r="K1716" t="str">
            <v>الأولى</v>
          </cell>
          <cell r="M1716" t="str">
            <v>الأولى</v>
          </cell>
          <cell r="O1716" t="str">
            <v>الأولى</v>
          </cell>
          <cell r="Q1716" t="str">
            <v>الأولى</v>
          </cell>
          <cell r="S1716" t="str">
            <v>الأولى</v>
          </cell>
          <cell r="U1716" t="str">
            <v>الأولى</v>
          </cell>
        </row>
        <row r="1717">
          <cell r="A1717">
            <v>808542</v>
          </cell>
          <cell r="B1717" t="str">
            <v>أمجد طيب</v>
          </cell>
          <cell r="C1717" t="str">
            <v>الأولى</v>
          </cell>
          <cell r="E1717" t="str">
            <v>الأولى</v>
          </cell>
          <cell r="G1717" t="str">
            <v>الثانية حديث</v>
          </cell>
          <cell r="I1717" t="str">
            <v>الثانية</v>
          </cell>
          <cell r="K1717" t="str">
            <v>الثانية</v>
          </cell>
          <cell r="M1717" t="str">
            <v>الثانية</v>
          </cell>
          <cell r="O1717" t="str">
            <v>الثانية</v>
          </cell>
          <cell r="Q1717" t="str">
            <v>الثانية</v>
          </cell>
          <cell r="S1717" t="str">
            <v>الثانية</v>
          </cell>
          <cell r="U1717" t="str">
            <v>الثانية</v>
          </cell>
        </row>
        <row r="1718">
          <cell r="A1718">
            <v>808550</v>
          </cell>
          <cell r="B1718" t="str">
            <v xml:space="preserve">امل الصالحاني المعط </v>
          </cell>
          <cell r="C1718" t="str">
            <v>الأولى</v>
          </cell>
          <cell r="E1718" t="str">
            <v>الأولى</v>
          </cell>
          <cell r="G1718" t="str">
            <v>الأولى</v>
          </cell>
          <cell r="I1718" t="str">
            <v>الأولى</v>
          </cell>
          <cell r="K1718" t="str">
            <v>الأولى</v>
          </cell>
          <cell r="M1718" t="str">
            <v>الأولى</v>
          </cell>
          <cell r="O1718" t="str">
            <v>الأولى</v>
          </cell>
          <cell r="Q1718" t="str">
            <v>الأولى</v>
          </cell>
          <cell r="S1718" t="str">
            <v>الثانية حديث</v>
          </cell>
          <cell r="U1718" t="str">
            <v>الثانية</v>
          </cell>
        </row>
        <row r="1719">
          <cell r="A1719">
            <v>808553</v>
          </cell>
          <cell r="B1719" t="str">
            <v>أمل دادو</v>
          </cell>
          <cell r="C1719" t="str">
            <v>الأولى</v>
          </cell>
          <cell r="E1719" t="str">
            <v>الأولى</v>
          </cell>
          <cell r="G1719" t="str">
            <v>الثانية حديث</v>
          </cell>
          <cell r="H1719">
            <v>474</v>
          </cell>
          <cell r="I1719" t="str">
            <v>الثانية</v>
          </cell>
          <cell r="J1719" t="str">
            <v>مبرر</v>
          </cell>
          <cell r="K1719" t="str">
            <v>الثانية</v>
          </cell>
          <cell r="M1719" t="str">
            <v>الثانية</v>
          </cell>
          <cell r="O1719" t="str">
            <v>الثانية</v>
          </cell>
          <cell r="Q1719" t="str">
            <v>الثانية</v>
          </cell>
          <cell r="S1719" t="str">
            <v>الثانية</v>
          </cell>
          <cell r="U1719" t="str">
            <v>الثانية</v>
          </cell>
        </row>
        <row r="1720">
          <cell r="A1720">
            <v>808556</v>
          </cell>
          <cell r="B1720" t="str">
            <v xml:space="preserve">امنة غنام </v>
          </cell>
          <cell r="C1720" t="str">
            <v>الأولى</v>
          </cell>
          <cell r="E1720" t="str">
            <v>الأولى</v>
          </cell>
          <cell r="G1720" t="str">
            <v>الأولى</v>
          </cell>
          <cell r="I1720" t="str">
            <v>الثانية حديث</v>
          </cell>
          <cell r="K1720" t="str">
            <v>الثانية</v>
          </cell>
          <cell r="M1720" t="str">
            <v>الثانية</v>
          </cell>
          <cell r="O1720" t="str">
            <v>الثانية</v>
          </cell>
          <cell r="Q1720" t="str">
            <v>الثانية</v>
          </cell>
          <cell r="S1720" t="str">
            <v>الثالثة حديث</v>
          </cell>
          <cell r="U1720" t="str">
            <v>الثالثة</v>
          </cell>
        </row>
        <row r="1721">
          <cell r="A1721">
            <v>808557</v>
          </cell>
          <cell r="B1721" t="str">
            <v>امنه جمعه</v>
          </cell>
          <cell r="C1721" t="str">
            <v>الأولى</v>
          </cell>
          <cell r="E1721" t="str">
            <v>الأولى</v>
          </cell>
          <cell r="G1721" t="str">
            <v>الأولى</v>
          </cell>
          <cell r="I1721" t="str">
            <v>الأولى</v>
          </cell>
          <cell r="J1721" t="str">
            <v>مبرر</v>
          </cell>
          <cell r="K1721" t="str">
            <v>الأولى</v>
          </cell>
          <cell r="M1721" t="str">
            <v>الأولى</v>
          </cell>
          <cell r="O1721" t="str">
            <v>الأولى</v>
          </cell>
          <cell r="Q1721" t="str">
            <v>الأولى</v>
          </cell>
          <cell r="S1721" t="str">
            <v>الأولى</v>
          </cell>
          <cell r="U1721" t="str">
            <v>الأولى</v>
          </cell>
        </row>
        <row r="1722">
          <cell r="A1722">
            <v>808560</v>
          </cell>
          <cell r="B1722" t="str">
            <v>اميرة عبد الحفيظ</v>
          </cell>
          <cell r="C1722" t="str">
            <v>الأولى</v>
          </cell>
          <cell r="E1722" t="str">
            <v>الأولى</v>
          </cell>
          <cell r="G1722" t="str">
            <v>الأولى</v>
          </cell>
          <cell r="I1722" t="str">
            <v>الأولى</v>
          </cell>
          <cell r="J1722" t="str">
            <v>مبرر</v>
          </cell>
          <cell r="K1722" t="str">
            <v>الأولى</v>
          </cell>
          <cell r="M1722" t="str">
            <v>الأولى</v>
          </cell>
          <cell r="O1722" t="str">
            <v>الأولى</v>
          </cell>
          <cell r="Q1722" t="str">
            <v>الأولى</v>
          </cell>
          <cell r="S1722" t="str">
            <v>الأولى</v>
          </cell>
          <cell r="U1722" t="str">
            <v>الأولى</v>
          </cell>
        </row>
        <row r="1723">
          <cell r="A1723">
            <v>808561</v>
          </cell>
          <cell r="B1723" t="str">
            <v>امينة عابد</v>
          </cell>
          <cell r="C1723" t="str">
            <v>الأولى</v>
          </cell>
          <cell r="E1723" t="str">
            <v>الثانية حديث</v>
          </cell>
          <cell r="G1723" t="str">
            <v>الثانية</v>
          </cell>
          <cell r="H1723">
            <v>841</v>
          </cell>
          <cell r="I1723" t="str">
            <v>الثانية</v>
          </cell>
          <cell r="J1723" t="str">
            <v>مبرر</v>
          </cell>
          <cell r="K1723" t="str">
            <v>الثانية</v>
          </cell>
          <cell r="M1723" t="str">
            <v>الثانية</v>
          </cell>
          <cell r="O1723" t="str">
            <v>الثانية</v>
          </cell>
          <cell r="Q1723" t="str">
            <v>الثانية</v>
          </cell>
          <cell r="R1723">
            <v>5045</v>
          </cell>
          <cell r="S1723" t="str">
            <v>الثانية</v>
          </cell>
          <cell r="U1723" t="str">
            <v>الثانية</v>
          </cell>
        </row>
        <row r="1724">
          <cell r="A1724">
            <v>808563</v>
          </cell>
          <cell r="B1724" t="str">
            <v>امينه السيبي</v>
          </cell>
          <cell r="C1724" t="str">
            <v>الأولى</v>
          </cell>
          <cell r="E1724" t="str">
            <v>الأولى</v>
          </cell>
          <cell r="G1724" t="str">
            <v>الأولى</v>
          </cell>
          <cell r="I1724" t="str">
            <v>الأولى</v>
          </cell>
          <cell r="J1724" t="str">
            <v>مبرر</v>
          </cell>
          <cell r="K1724" t="str">
            <v>الأولى</v>
          </cell>
          <cell r="M1724" t="str">
            <v>الأولى</v>
          </cell>
          <cell r="O1724" t="str">
            <v>الأولى</v>
          </cell>
          <cell r="Q1724" t="str">
            <v>الأولى</v>
          </cell>
          <cell r="S1724" t="str">
            <v>الأولى</v>
          </cell>
          <cell r="U1724" t="str">
            <v>الأولى</v>
          </cell>
        </row>
        <row r="1725">
          <cell r="A1725">
            <v>808564</v>
          </cell>
          <cell r="B1725" t="str">
            <v>امينه السيد</v>
          </cell>
          <cell r="C1725" t="str">
            <v>الأولى</v>
          </cell>
          <cell r="E1725" t="str">
            <v>الأولى</v>
          </cell>
          <cell r="G1725" t="str">
            <v>الأولى</v>
          </cell>
          <cell r="I1725" t="str">
            <v>الأولى</v>
          </cell>
          <cell r="J1725" t="str">
            <v>مبرر</v>
          </cell>
          <cell r="K1725" t="str">
            <v>الأولى</v>
          </cell>
          <cell r="M1725" t="str">
            <v>الأولى</v>
          </cell>
          <cell r="O1725" t="str">
            <v>الأولى</v>
          </cell>
          <cell r="Q1725" t="str">
            <v>الأولى</v>
          </cell>
          <cell r="S1725" t="str">
            <v>الأولى</v>
          </cell>
          <cell r="U1725" t="str">
            <v>الأولى</v>
          </cell>
        </row>
        <row r="1726">
          <cell r="A1726">
            <v>808565</v>
          </cell>
          <cell r="B1726" t="str">
            <v xml:space="preserve">امينة شمس الدين </v>
          </cell>
          <cell r="C1726" t="str">
            <v>الأولى</v>
          </cell>
          <cell r="E1726" t="str">
            <v>الثانية حديث</v>
          </cell>
          <cell r="G1726" t="str">
            <v>الثانية</v>
          </cell>
          <cell r="I1726" t="str">
            <v>الثانية</v>
          </cell>
          <cell r="K1726" t="str">
            <v>الثانية</v>
          </cell>
          <cell r="L1726">
            <v>1324</v>
          </cell>
          <cell r="M1726" t="str">
            <v>الثانية</v>
          </cell>
          <cell r="O1726" t="str">
            <v>الثانية</v>
          </cell>
          <cell r="P1726">
            <v>445</v>
          </cell>
          <cell r="Q1726" t="str">
            <v>الثانية</v>
          </cell>
          <cell r="S1726" t="str">
            <v>الثانية</v>
          </cell>
          <cell r="U1726" t="str">
            <v>الثانية</v>
          </cell>
        </row>
        <row r="1727">
          <cell r="A1727">
            <v>808568</v>
          </cell>
          <cell r="B1727" t="str">
            <v xml:space="preserve">اناس شاكر </v>
          </cell>
          <cell r="C1727" t="str">
            <v>الأولى</v>
          </cell>
          <cell r="E1727" t="str">
            <v>الأولى</v>
          </cell>
          <cell r="G1727" t="str">
            <v>الأولى</v>
          </cell>
          <cell r="I1727" t="str">
            <v>الأولى</v>
          </cell>
          <cell r="K1727" t="str">
            <v>الثانية حديث</v>
          </cell>
          <cell r="M1727" t="str">
            <v>الثانية</v>
          </cell>
          <cell r="O1727" t="str">
            <v>الثانية</v>
          </cell>
          <cell r="Q1727" t="str">
            <v>الثانية</v>
          </cell>
          <cell r="S1727" t="str">
            <v>الثانية</v>
          </cell>
          <cell r="U1727" t="str">
            <v>الثانية</v>
          </cell>
        </row>
        <row r="1728">
          <cell r="A1728">
            <v>808569</v>
          </cell>
          <cell r="B1728" t="str">
            <v>اناس قطيفاني</v>
          </cell>
          <cell r="C1728" t="str">
            <v>الأولى</v>
          </cell>
          <cell r="E1728" t="str">
            <v>الأولى</v>
          </cell>
          <cell r="G1728" t="str">
            <v>الأولى</v>
          </cell>
          <cell r="I1728" t="str">
            <v>الأولى</v>
          </cell>
          <cell r="K1728" t="str">
            <v>الأولى</v>
          </cell>
          <cell r="M1728" t="str">
            <v>الأولى</v>
          </cell>
          <cell r="O1728" t="str">
            <v>الأولى</v>
          </cell>
          <cell r="Q1728" t="str">
            <v>الأولى</v>
          </cell>
          <cell r="S1728" t="str">
            <v>الأولى</v>
          </cell>
          <cell r="U1728" t="str">
            <v>الأولى</v>
          </cell>
        </row>
        <row r="1729">
          <cell r="A1729">
            <v>808570</v>
          </cell>
          <cell r="B1729" t="str">
            <v>انس الحريري</v>
          </cell>
          <cell r="C1729" t="str">
            <v>الأولى</v>
          </cell>
          <cell r="E1729" t="str">
            <v>الأولى</v>
          </cell>
          <cell r="F1729">
            <v>1413</v>
          </cell>
          <cell r="G1729" t="str">
            <v>الأولى</v>
          </cell>
          <cell r="I1729" t="str">
            <v>الأولى</v>
          </cell>
          <cell r="J1729" t="str">
            <v>مبرر</v>
          </cell>
          <cell r="K1729" t="str">
            <v>الأولى</v>
          </cell>
          <cell r="M1729" t="str">
            <v>الأولى</v>
          </cell>
          <cell r="O1729" t="str">
            <v>الأولى</v>
          </cell>
          <cell r="Q1729" t="str">
            <v>الأولى</v>
          </cell>
          <cell r="S1729" t="str">
            <v>الأولى</v>
          </cell>
          <cell r="U1729" t="str">
            <v>الأولى</v>
          </cell>
        </row>
        <row r="1730">
          <cell r="A1730">
            <v>808574</v>
          </cell>
          <cell r="B1730" t="str">
            <v>انس العطيه</v>
          </cell>
          <cell r="C1730" t="str">
            <v>الأولى</v>
          </cell>
          <cell r="E1730" t="str">
            <v>الأولى</v>
          </cell>
          <cell r="G1730" t="str">
            <v>الأولى</v>
          </cell>
          <cell r="I1730" t="str">
            <v>الأولى</v>
          </cell>
          <cell r="J1730" t="str">
            <v>مبرر</v>
          </cell>
          <cell r="K1730" t="str">
            <v>الأولى</v>
          </cell>
          <cell r="M1730" t="str">
            <v>الأولى</v>
          </cell>
          <cell r="O1730" t="str">
            <v>الأولى</v>
          </cell>
          <cell r="Q1730" t="str">
            <v>الأولى</v>
          </cell>
          <cell r="S1730" t="str">
            <v>الأولى</v>
          </cell>
          <cell r="U1730" t="str">
            <v>الأولى</v>
          </cell>
        </row>
        <row r="1731">
          <cell r="A1731">
            <v>808575</v>
          </cell>
          <cell r="B1731" t="str">
            <v>انس المدني</v>
          </cell>
          <cell r="C1731" t="str">
            <v>الأولى</v>
          </cell>
          <cell r="E1731" t="str">
            <v>الأولى</v>
          </cell>
          <cell r="G1731" t="str">
            <v>الأولى</v>
          </cell>
          <cell r="H1731">
            <v>4261</v>
          </cell>
          <cell r="I1731" t="str">
            <v>الأولى</v>
          </cell>
          <cell r="J1731" t="str">
            <v>مبرر</v>
          </cell>
          <cell r="K1731" t="str">
            <v>الأولى</v>
          </cell>
          <cell r="M1731" t="str">
            <v>الأولى</v>
          </cell>
          <cell r="O1731" t="str">
            <v>الأولى</v>
          </cell>
          <cell r="Q1731" t="str">
            <v>الأولى</v>
          </cell>
          <cell r="S1731" t="str">
            <v>الأولى</v>
          </cell>
          <cell r="U1731" t="str">
            <v>الأولى</v>
          </cell>
        </row>
        <row r="1732">
          <cell r="A1732">
            <v>808576</v>
          </cell>
          <cell r="B1732" t="str">
            <v>انس أبوزرار</v>
          </cell>
          <cell r="C1732" t="str">
            <v>الأولى</v>
          </cell>
          <cell r="E1732" t="str">
            <v>الأولى</v>
          </cell>
          <cell r="G1732" t="str">
            <v>الأولى</v>
          </cell>
          <cell r="I1732" t="str">
            <v>الأولى</v>
          </cell>
          <cell r="J1732" t="str">
            <v>مبرر</v>
          </cell>
          <cell r="K1732" t="str">
            <v>الأولى</v>
          </cell>
          <cell r="M1732" t="str">
            <v>الأولى</v>
          </cell>
          <cell r="O1732" t="str">
            <v>الأولى</v>
          </cell>
          <cell r="Q1732" t="str">
            <v>الأولى</v>
          </cell>
          <cell r="S1732" t="str">
            <v>الأولى</v>
          </cell>
          <cell r="U1732" t="str">
            <v>الأولى</v>
          </cell>
        </row>
        <row r="1733">
          <cell r="A1733">
            <v>808577</v>
          </cell>
          <cell r="B1733" t="str">
            <v>انس اوطه باشي</v>
          </cell>
          <cell r="C1733" t="str">
            <v>الأولى</v>
          </cell>
          <cell r="E1733" t="str">
            <v>الأولى</v>
          </cell>
          <cell r="G1733" t="str">
            <v>الأولى</v>
          </cell>
          <cell r="I1733" t="str">
            <v>الثانية حديث</v>
          </cell>
          <cell r="K1733" t="str">
            <v>الثانية</v>
          </cell>
          <cell r="M1733" t="str">
            <v>الثانية</v>
          </cell>
          <cell r="O1733" t="str">
            <v>الثانية</v>
          </cell>
          <cell r="Q1733" t="str">
            <v>الثانية</v>
          </cell>
          <cell r="S1733" t="str">
            <v>الثانية</v>
          </cell>
          <cell r="U1733" t="str">
            <v>الثانية</v>
          </cell>
        </row>
        <row r="1734">
          <cell r="A1734">
            <v>808578</v>
          </cell>
          <cell r="B1734" t="str">
            <v>انس دوارة</v>
          </cell>
          <cell r="C1734" t="str">
            <v>الثانية</v>
          </cell>
          <cell r="E1734" t="str">
            <v>الثانية</v>
          </cell>
          <cell r="G1734" t="str">
            <v>الثانية</v>
          </cell>
          <cell r="I1734" t="str">
            <v>الثالثة حديث</v>
          </cell>
          <cell r="K1734" t="str">
            <v>الثالثة</v>
          </cell>
          <cell r="M1734" t="str">
            <v>الرابعة حديث</v>
          </cell>
          <cell r="O1734" t="str">
            <v>الرابعة</v>
          </cell>
          <cell r="Q1734" t="str">
            <v>الرابعة</v>
          </cell>
          <cell r="S1734" t="str">
            <v>الرابعة</v>
          </cell>
          <cell r="U1734" t="str">
            <v>الرابعة</v>
          </cell>
        </row>
        <row r="1735">
          <cell r="A1735">
            <v>808579</v>
          </cell>
          <cell r="B1735" t="str">
            <v>انس صوفي</v>
          </cell>
          <cell r="C1735" t="str">
            <v>الأولى</v>
          </cell>
          <cell r="E1735" t="str">
            <v>الأولى</v>
          </cell>
          <cell r="G1735" t="str">
            <v>الأولى</v>
          </cell>
          <cell r="I1735" t="str">
            <v>الأولى</v>
          </cell>
          <cell r="J1735" t="str">
            <v>مبرر</v>
          </cell>
          <cell r="K1735" t="str">
            <v>الأولى</v>
          </cell>
          <cell r="M1735" t="str">
            <v>الأولى</v>
          </cell>
          <cell r="O1735" t="str">
            <v>الأولى</v>
          </cell>
          <cell r="Q1735" t="str">
            <v>الأولى</v>
          </cell>
          <cell r="S1735" t="str">
            <v>الأولى</v>
          </cell>
          <cell r="U1735" t="str">
            <v>الأولى</v>
          </cell>
        </row>
        <row r="1736">
          <cell r="A1736">
            <v>808582</v>
          </cell>
          <cell r="B1736" t="str">
            <v>انس كمون</v>
          </cell>
          <cell r="C1736" t="str">
            <v>الثانية</v>
          </cell>
          <cell r="E1736" t="str">
            <v>الثانية</v>
          </cell>
          <cell r="G1736" t="str">
            <v>الثانية</v>
          </cell>
          <cell r="I1736" t="str">
            <v>الثانية</v>
          </cell>
          <cell r="K1736" t="str">
            <v>الثالثة حديث</v>
          </cell>
          <cell r="M1736" t="str">
            <v>الثالثة</v>
          </cell>
          <cell r="O1736" t="str">
            <v>الثالثة</v>
          </cell>
          <cell r="Q1736" t="str">
            <v>الثالثة</v>
          </cell>
          <cell r="S1736" t="str">
            <v>الرابعة حديث</v>
          </cell>
          <cell r="U1736" t="str">
            <v>الرابعة</v>
          </cell>
        </row>
        <row r="1737">
          <cell r="A1737">
            <v>808583</v>
          </cell>
          <cell r="B1737" t="str">
            <v>أنطون عوض</v>
          </cell>
          <cell r="C1737" t="str">
            <v>الأولى</v>
          </cell>
          <cell r="E1737" t="str">
            <v>الأولى</v>
          </cell>
          <cell r="G1737" t="str">
            <v>الأولى</v>
          </cell>
          <cell r="I1737" t="str">
            <v>الثانية حديث</v>
          </cell>
          <cell r="K1737" t="str">
            <v>الثانية</v>
          </cell>
          <cell r="M1737" t="str">
            <v>الثانية</v>
          </cell>
          <cell r="O1737" t="str">
            <v>الثانية</v>
          </cell>
          <cell r="Q1737" t="str">
            <v>الثانية</v>
          </cell>
          <cell r="S1737" t="str">
            <v>الثانية</v>
          </cell>
          <cell r="U1737" t="str">
            <v>الثانية</v>
          </cell>
        </row>
        <row r="1738">
          <cell r="A1738">
            <v>808585</v>
          </cell>
          <cell r="B1738" t="str">
            <v>أنور السيروان</v>
          </cell>
          <cell r="C1738" t="str">
            <v>الأولى</v>
          </cell>
          <cell r="E1738" t="str">
            <v>الأولى</v>
          </cell>
          <cell r="G1738" t="str">
            <v>الثانية حديث</v>
          </cell>
          <cell r="I1738" t="str">
            <v>الثانية</v>
          </cell>
          <cell r="K1738" t="str">
            <v>الثانية</v>
          </cell>
          <cell r="M1738" t="str">
            <v>الثانية</v>
          </cell>
          <cell r="N1738">
            <v>2460</v>
          </cell>
          <cell r="O1738" t="str">
            <v>الثانية</v>
          </cell>
          <cell r="Q1738" t="str">
            <v>الثانية</v>
          </cell>
          <cell r="S1738" t="str">
            <v>الثانية</v>
          </cell>
          <cell r="U1738" t="str">
            <v>الثانية</v>
          </cell>
        </row>
        <row r="1739">
          <cell r="A1739">
            <v>808587</v>
          </cell>
          <cell r="B1739" t="str">
            <v>اويس الحبش</v>
          </cell>
          <cell r="C1739" t="str">
            <v>الأولى</v>
          </cell>
          <cell r="E1739" t="str">
            <v>الأولى</v>
          </cell>
          <cell r="G1739" t="str">
            <v>الأولى</v>
          </cell>
          <cell r="I1739" t="str">
            <v>الأولى</v>
          </cell>
          <cell r="J1739" t="str">
            <v>مبرر</v>
          </cell>
          <cell r="K1739" t="str">
            <v>الأولى</v>
          </cell>
          <cell r="M1739" t="str">
            <v>الأولى</v>
          </cell>
          <cell r="O1739" t="str">
            <v>الأولى</v>
          </cell>
          <cell r="Q1739" t="str">
            <v>الأولى</v>
          </cell>
          <cell r="S1739" t="str">
            <v>الأولى</v>
          </cell>
          <cell r="U1739" t="str">
            <v>الأولى</v>
          </cell>
        </row>
        <row r="1740">
          <cell r="A1740">
            <v>808588</v>
          </cell>
          <cell r="B1740" t="str">
            <v>ايات الكجك</v>
          </cell>
          <cell r="C1740" t="str">
            <v>الأولى</v>
          </cell>
          <cell r="E1740" t="str">
            <v>الأولى</v>
          </cell>
          <cell r="G1740" t="str">
            <v>الأولى</v>
          </cell>
          <cell r="I1740" t="str">
            <v>الأولى</v>
          </cell>
          <cell r="K1740" t="str">
            <v>الأولى</v>
          </cell>
          <cell r="M1740" t="str">
            <v>الأولى</v>
          </cell>
          <cell r="O1740" t="str">
            <v>الأولى</v>
          </cell>
          <cell r="Q1740" t="str">
            <v>الأولى</v>
          </cell>
          <cell r="S1740" t="str">
            <v>الأولى</v>
          </cell>
          <cell r="U1740" t="str">
            <v>الأولى</v>
          </cell>
        </row>
        <row r="1741">
          <cell r="A1741">
            <v>808590</v>
          </cell>
          <cell r="B1741" t="str">
            <v>ايات سرور</v>
          </cell>
          <cell r="C1741" t="str">
            <v>الأولى</v>
          </cell>
          <cell r="E1741" t="str">
            <v>الأولى</v>
          </cell>
          <cell r="G1741" t="str">
            <v>الأولى</v>
          </cell>
          <cell r="I1741" t="str">
            <v>الأولى</v>
          </cell>
          <cell r="J1741" t="str">
            <v>مبرر</v>
          </cell>
          <cell r="K1741" t="str">
            <v>الأولى</v>
          </cell>
          <cell r="M1741" t="str">
            <v>الأولى</v>
          </cell>
          <cell r="O1741" t="str">
            <v>الأولى</v>
          </cell>
          <cell r="Q1741" t="str">
            <v>الأولى</v>
          </cell>
          <cell r="S1741" t="str">
            <v>الأولى</v>
          </cell>
          <cell r="U1741" t="str">
            <v>الأولى</v>
          </cell>
        </row>
        <row r="1742">
          <cell r="A1742">
            <v>808591</v>
          </cell>
          <cell r="B1742" t="str">
            <v>اياد البيضه</v>
          </cell>
          <cell r="C1742" t="str">
            <v>الأولى</v>
          </cell>
          <cell r="E1742" t="str">
            <v>الأولى</v>
          </cell>
          <cell r="G1742" t="str">
            <v>الأولى</v>
          </cell>
          <cell r="I1742" t="str">
            <v>الأولى</v>
          </cell>
          <cell r="J1742" t="str">
            <v>مبرر</v>
          </cell>
          <cell r="K1742" t="str">
            <v>الأولى</v>
          </cell>
          <cell r="M1742" t="str">
            <v>الأولى</v>
          </cell>
          <cell r="O1742" t="str">
            <v>الأولى</v>
          </cell>
          <cell r="Q1742" t="str">
            <v>الأولى</v>
          </cell>
          <cell r="S1742" t="str">
            <v>الأولى</v>
          </cell>
          <cell r="U1742" t="str">
            <v>الأولى</v>
          </cell>
        </row>
        <row r="1743">
          <cell r="A1743">
            <v>808592</v>
          </cell>
          <cell r="B1743" t="str">
            <v>اياد السهو</v>
          </cell>
          <cell r="C1743" t="str">
            <v>الأولى</v>
          </cell>
          <cell r="E1743" t="str">
            <v>الأولى</v>
          </cell>
          <cell r="G1743" t="str">
            <v>الأولى</v>
          </cell>
          <cell r="I1743" t="str">
            <v>الأولى</v>
          </cell>
          <cell r="K1743" t="str">
            <v>الثانية حديث</v>
          </cell>
          <cell r="M1743" t="str">
            <v>الثانية</v>
          </cell>
          <cell r="O1743" t="str">
            <v>الثانية</v>
          </cell>
          <cell r="Q1743" t="str">
            <v>الثانية</v>
          </cell>
          <cell r="S1743" t="str">
            <v>الثانية</v>
          </cell>
          <cell r="U1743" t="str">
            <v>الثانية</v>
          </cell>
        </row>
        <row r="1744">
          <cell r="A1744">
            <v>808593</v>
          </cell>
          <cell r="B1744" t="str">
            <v>اياد الكردي</v>
          </cell>
          <cell r="C1744" t="str">
            <v>الأولى</v>
          </cell>
          <cell r="E1744" t="str">
            <v>الأولى</v>
          </cell>
          <cell r="G1744" t="str">
            <v>الأولى</v>
          </cell>
          <cell r="I1744" t="str">
            <v>الأولى</v>
          </cell>
          <cell r="J1744" t="str">
            <v>مبرر</v>
          </cell>
          <cell r="K1744" t="str">
            <v>الأولى</v>
          </cell>
          <cell r="M1744" t="str">
            <v>الأولى</v>
          </cell>
          <cell r="O1744" t="str">
            <v>الأولى</v>
          </cell>
          <cell r="Q1744" t="str">
            <v>الأولى</v>
          </cell>
          <cell r="S1744" t="str">
            <v>الأولى</v>
          </cell>
          <cell r="U1744" t="str">
            <v>الأولى</v>
          </cell>
        </row>
        <row r="1745">
          <cell r="A1745">
            <v>808597</v>
          </cell>
          <cell r="B1745" t="str">
            <v>اياد عزيزيه</v>
          </cell>
          <cell r="C1745" t="str">
            <v>الأولى</v>
          </cell>
          <cell r="E1745" t="str">
            <v>الأولى</v>
          </cell>
          <cell r="G1745" t="str">
            <v>الأولى</v>
          </cell>
          <cell r="I1745" t="str">
            <v>الأولى</v>
          </cell>
          <cell r="J1745" t="str">
            <v>مبرر</v>
          </cell>
          <cell r="K1745" t="str">
            <v>الأولى</v>
          </cell>
          <cell r="M1745" t="str">
            <v>الأولى</v>
          </cell>
          <cell r="O1745" t="str">
            <v>الأولى</v>
          </cell>
          <cell r="Q1745" t="str">
            <v>الأولى</v>
          </cell>
          <cell r="S1745" t="str">
            <v>الأولى</v>
          </cell>
          <cell r="U1745" t="str">
            <v>الأولى</v>
          </cell>
        </row>
        <row r="1746">
          <cell r="A1746">
            <v>808601</v>
          </cell>
          <cell r="B1746" t="str">
            <v>اية ذو الغنى</v>
          </cell>
          <cell r="C1746" t="str">
            <v>الأولى</v>
          </cell>
          <cell r="E1746" t="str">
            <v>الأولى</v>
          </cell>
          <cell r="G1746" t="str">
            <v>الأولى</v>
          </cell>
          <cell r="I1746" t="str">
            <v>الأولى</v>
          </cell>
          <cell r="K1746" t="str">
            <v>الثانية حديث</v>
          </cell>
          <cell r="M1746" t="str">
            <v>الثانية</v>
          </cell>
          <cell r="O1746" t="str">
            <v>الثانية</v>
          </cell>
          <cell r="Q1746" t="str">
            <v>الثانية</v>
          </cell>
          <cell r="S1746" t="str">
            <v>الثالثة حديث</v>
          </cell>
          <cell r="U1746" t="str">
            <v>الثالثة</v>
          </cell>
        </row>
        <row r="1747">
          <cell r="A1747">
            <v>808602</v>
          </cell>
          <cell r="B1747" t="str">
            <v xml:space="preserve">اية غنام </v>
          </cell>
          <cell r="C1747" t="str">
            <v>الأولى</v>
          </cell>
          <cell r="D1747">
            <v>4999</v>
          </cell>
          <cell r="E1747" t="str">
            <v>الأولى</v>
          </cell>
          <cell r="G1747" t="str">
            <v>الأولى</v>
          </cell>
          <cell r="I1747" t="str">
            <v>الأولى</v>
          </cell>
          <cell r="K1747" t="str">
            <v>الأولى</v>
          </cell>
          <cell r="M1747" t="str">
            <v>الأولى</v>
          </cell>
          <cell r="O1747" t="str">
            <v>الأولى</v>
          </cell>
          <cell r="Q1747" t="str">
            <v>الثانية حديث</v>
          </cell>
          <cell r="S1747" t="str">
            <v>الثانية</v>
          </cell>
          <cell r="U1747" t="str">
            <v>الثانية</v>
          </cell>
        </row>
        <row r="1748">
          <cell r="A1748">
            <v>808606</v>
          </cell>
          <cell r="B1748" t="str">
            <v>ايليان جرجس</v>
          </cell>
          <cell r="C1748" t="str">
            <v>الأولى</v>
          </cell>
          <cell r="E1748" t="str">
            <v>الثانية حديث</v>
          </cell>
          <cell r="G1748" t="str">
            <v>الثانية</v>
          </cell>
          <cell r="I1748" t="str">
            <v>الثالثة حديث</v>
          </cell>
          <cell r="K1748" t="str">
            <v>الثالثة</v>
          </cell>
          <cell r="L1748" t="str">
            <v>حرمان دورتين امتحانيتين اعباراً من ف1 20/21</v>
          </cell>
          <cell r="M1748" t="str">
            <v>الثالثة</v>
          </cell>
          <cell r="O1748" t="str">
            <v>الثالثة</v>
          </cell>
          <cell r="Q1748" t="str">
            <v>الثالثة</v>
          </cell>
          <cell r="S1748" t="str">
            <v>الثالثة</v>
          </cell>
          <cell r="U1748" t="str">
            <v>الثالثة</v>
          </cell>
        </row>
        <row r="1749">
          <cell r="A1749">
            <v>808609</v>
          </cell>
          <cell r="B1749" t="str">
            <v>ايمان السبيني</v>
          </cell>
          <cell r="C1749" t="str">
            <v>الأولى</v>
          </cell>
          <cell r="E1749" t="str">
            <v>الأولى</v>
          </cell>
          <cell r="G1749" t="str">
            <v>الثانية حديث</v>
          </cell>
          <cell r="I1749" t="str">
            <v>الثانية</v>
          </cell>
          <cell r="K1749" t="str">
            <v>الثالثة حديث</v>
          </cell>
          <cell r="M1749" t="str">
            <v>الثالثة</v>
          </cell>
          <cell r="O1749" t="str">
            <v>الثالثة</v>
          </cell>
          <cell r="Q1749" t="str">
            <v>الثالثة</v>
          </cell>
          <cell r="S1749" t="str">
            <v>الثالثة</v>
          </cell>
          <cell r="T1749">
            <v>36</v>
          </cell>
          <cell r="U1749" t="str">
            <v>الثالثة</v>
          </cell>
        </row>
        <row r="1750">
          <cell r="A1750">
            <v>808610</v>
          </cell>
          <cell r="B1750" t="str">
            <v>ايمان القرصة</v>
          </cell>
          <cell r="C1750" t="str">
            <v>الأولى</v>
          </cell>
          <cell r="E1750" t="str">
            <v>الأولى</v>
          </cell>
          <cell r="G1750" t="str">
            <v>الثالثة حديث</v>
          </cell>
          <cell r="I1750" t="str">
            <v>الثالثة</v>
          </cell>
          <cell r="K1750" t="str">
            <v>الثالثة</v>
          </cell>
          <cell r="M1750" t="str">
            <v>الثالثة</v>
          </cell>
          <cell r="O1750" t="str">
            <v>الثالثة</v>
          </cell>
          <cell r="Q1750" t="str">
            <v>الرابعة حديث</v>
          </cell>
          <cell r="S1750" t="str">
            <v>الرابعة</v>
          </cell>
          <cell r="U1750" t="str">
            <v>الرابعة</v>
          </cell>
        </row>
        <row r="1751">
          <cell r="A1751">
            <v>808612</v>
          </cell>
          <cell r="B1751" t="str">
            <v xml:space="preserve">إيمان بريكان </v>
          </cell>
          <cell r="C1751" t="str">
            <v>الأولى</v>
          </cell>
          <cell r="E1751" t="str">
            <v>الأولى</v>
          </cell>
          <cell r="G1751" t="str">
            <v>الثانية حديث</v>
          </cell>
          <cell r="I1751" t="str">
            <v>الثانية</v>
          </cell>
          <cell r="K1751" t="str">
            <v>الثانية</v>
          </cell>
          <cell r="M1751" t="str">
            <v>الثانية</v>
          </cell>
          <cell r="O1751" t="str">
            <v>الثانية</v>
          </cell>
          <cell r="Q1751" t="str">
            <v>الثالثة حديث</v>
          </cell>
          <cell r="S1751" t="str">
            <v>الثالثة</v>
          </cell>
          <cell r="U1751" t="str">
            <v>الثالثة</v>
          </cell>
        </row>
        <row r="1752">
          <cell r="A1752">
            <v>808616</v>
          </cell>
          <cell r="B1752" t="str">
            <v>ايمان فقعه</v>
          </cell>
          <cell r="C1752" t="str">
            <v>الأولى</v>
          </cell>
          <cell r="E1752" t="str">
            <v>الأولى</v>
          </cell>
          <cell r="G1752" t="str">
            <v>الأولى</v>
          </cell>
          <cell r="I1752" t="str">
            <v>الأولى</v>
          </cell>
          <cell r="K1752" t="str">
            <v>الثانية حديث</v>
          </cell>
          <cell r="M1752" t="str">
            <v>الثانية</v>
          </cell>
          <cell r="N1752">
            <v>2370</v>
          </cell>
          <cell r="O1752" t="str">
            <v>الثانية</v>
          </cell>
          <cell r="Q1752" t="str">
            <v>الثانية</v>
          </cell>
          <cell r="S1752" t="str">
            <v>الثالثة حديث</v>
          </cell>
          <cell r="U1752" t="str">
            <v>الثالثة</v>
          </cell>
        </row>
        <row r="1753">
          <cell r="A1753">
            <v>808617</v>
          </cell>
          <cell r="B1753" t="str">
            <v>إيمان قنوص</v>
          </cell>
          <cell r="C1753" t="str">
            <v>الثانية حديث</v>
          </cell>
          <cell r="E1753" t="str">
            <v>الثانية</v>
          </cell>
          <cell r="G1753" t="str">
            <v>الثانية</v>
          </cell>
          <cell r="I1753" t="str">
            <v>الثالثة حديث</v>
          </cell>
          <cell r="K1753" t="str">
            <v>الثالثة</v>
          </cell>
          <cell r="M1753" t="str">
            <v>الثالثة</v>
          </cell>
          <cell r="O1753" t="str">
            <v>الثالثة</v>
          </cell>
          <cell r="Q1753" t="str">
            <v>الرابعة حديث</v>
          </cell>
          <cell r="S1753" t="str">
            <v>الرابعة</v>
          </cell>
          <cell r="U1753" t="str">
            <v>الرابعة</v>
          </cell>
        </row>
        <row r="1754">
          <cell r="A1754">
            <v>808619</v>
          </cell>
          <cell r="B1754" t="str">
            <v>ايمن العوا</v>
          </cell>
          <cell r="C1754" t="str">
            <v>الأولى</v>
          </cell>
          <cell r="E1754" t="str">
            <v>الأولى</v>
          </cell>
          <cell r="G1754" t="str">
            <v>الثانية حديث</v>
          </cell>
          <cell r="I1754" t="str">
            <v>الثانية</v>
          </cell>
          <cell r="K1754" t="str">
            <v>الثانية</v>
          </cell>
          <cell r="M1754" t="str">
            <v>الثانية</v>
          </cell>
          <cell r="O1754" t="str">
            <v>الثانية</v>
          </cell>
          <cell r="Q1754" t="str">
            <v>الثانية</v>
          </cell>
          <cell r="S1754" t="str">
            <v>الثانية</v>
          </cell>
          <cell r="U1754" t="str">
            <v>الثانية</v>
          </cell>
        </row>
        <row r="1755">
          <cell r="A1755">
            <v>808620</v>
          </cell>
          <cell r="B1755" t="str">
            <v>ايمن شباني</v>
          </cell>
          <cell r="C1755" t="str">
            <v>الأولى</v>
          </cell>
          <cell r="E1755" t="str">
            <v>الأولى</v>
          </cell>
          <cell r="G1755" t="str">
            <v>الأولى</v>
          </cell>
          <cell r="I1755" t="str">
            <v>الأولى</v>
          </cell>
          <cell r="J1755" t="str">
            <v>مبرر</v>
          </cell>
          <cell r="K1755" t="str">
            <v>الأولى</v>
          </cell>
          <cell r="M1755" t="str">
            <v>الأولى</v>
          </cell>
          <cell r="O1755" t="str">
            <v>الأولى</v>
          </cell>
          <cell r="Q1755" t="str">
            <v>الأولى</v>
          </cell>
          <cell r="S1755" t="str">
            <v>الأولى</v>
          </cell>
          <cell r="U1755" t="str">
            <v>الأولى</v>
          </cell>
        </row>
        <row r="1756">
          <cell r="A1756">
            <v>808622</v>
          </cell>
          <cell r="B1756" t="str">
            <v>ايناس التكريتي</v>
          </cell>
          <cell r="C1756" t="str">
            <v>الأولى</v>
          </cell>
          <cell r="E1756" t="str">
            <v>الثانية حديث</v>
          </cell>
          <cell r="G1756" t="str">
            <v>الثانية</v>
          </cell>
          <cell r="I1756" t="str">
            <v>الثانية</v>
          </cell>
          <cell r="K1756" t="str">
            <v>الثالثة حديث</v>
          </cell>
          <cell r="M1756" t="str">
            <v>الثالثة</v>
          </cell>
          <cell r="O1756" t="str">
            <v>الثالثة</v>
          </cell>
          <cell r="Q1756" t="str">
            <v>الثالثة</v>
          </cell>
          <cell r="S1756" t="str">
            <v>الثالثة</v>
          </cell>
          <cell r="U1756" t="str">
            <v>الرابعة حديث</v>
          </cell>
        </row>
        <row r="1757">
          <cell r="A1757">
            <v>808627</v>
          </cell>
          <cell r="B1757" t="str">
            <v xml:space="preserve">ايه الدراكي </v>
          </cell>
          <cell r="C1757" t="str">
            <v>الأولى</v>
          </cell>
          <cell r="E1757" t="str">
            <v>الأولى</v>
          </cell>
          <cell r="G1757" t="str">
            <v>الأولى</v>
          </cell>
          <cell r="I1757" t="str">
            <v>الثانية حديث</v>
          </cell>
          <cell r="K1757" t="str">
            <v>الثانية</v>
          </cell>
          <cell r="M1757" t="str">
            <v>الثانية</v>
          </cell>
          <cell r="O1757" t="str">
            <v>الثانية</v>
          </cell>
          <cell r="Q1757" t="str">
            <v>الثالثة حديث</v>
          </cell>
          <cell r="S1757" t="str">
            <v>الثالثة</v>
          </cell>
          <cell r="U1757" t="str">
            <v>الثالثة</v>
          </cell>
        </row>
        <row r="1758">
          <cell r="A1758">
            <v>808629</v>
          </cell>
          <cell r="B1758" t="str">
            <v>ايه الطلفاح</v>
          </cell>
          <cell r="C1758" t="str">
            <v>الأولى</v>
          </cell>
          <cell r="E1758" t="str">
            <v>الأولى</v>
          </cell>
          <cell r="G1758" t="str">
            <v>الأولى</v>
          </cell>
          <cell r="I1758" t="str">
            <v>الأولى</v>
          </cell>
          <cell r="K1758" t="str">
            <v>الثانية حديث</v>
          </cell>
          <cell r="M1758" t="str">
            <v>الثانية</v>
          </cell>
          <cell r="O1758" t="str">
            <v>الثانية</v>
          </cell>
          <cell r="Q1758" t="str">
            <v>الثانية</v>
          </cell>
          <cell r="S1758" t="str">
            <v>الثانية</v>
          </cell>
          <cell r="U1758" t="str">
            <v>الثانية</v>
          </cell>
        </row>
        <row r="1759">
          <cell r="A1759">
            <v>808638</v>
          </cell>
          <cell r="B1759" t="str">
            <v>ايهم العلي</v>
          </cell>
          <cell r="C1759" t="str">
            <v>الأولى</v>
          </cell>
          <cell r="E1759" t="str">
            <v>الأولى</v>
          </cell>
          <cell r="G1759" t="str">
            <v>الأولى</v>
          </cell>
          <cell r="I1759" t="str">
            <v>الأولى</v>
          </cell>
          <cell r="J1759" t="str">
            <v>مبرر</v>
          </cell>
          <cell r="K1759" t="str">
            <v>الأولى</v>
          </cell>
          <cell r="M1759" t="str">
            <v>الأولى</v>
          </cell>
          <cell r="O1759" t="str">
            <v>الأولى</v>
          </cell>
          <cell r="Q1759" t="str">
            <v>الأولى</v>
          </cell>
          <cell r="S1759" t="str">
            <v>الأولى</v>
          </cell>
          <cell r="U1759" t="str">
            <v>الأولى</v>
          </cell>
        </row>
        <row r="1760">
          <cell r="A1760">
            <v>808646</v>
          </cell>
          <cell r="B1760" t="str">
            <v>احمد ملحه</v>
          </cell>
          <cell r="C1760" t="str">
            <v>الأولى</v>
          </cell>
          <cell r="E1760" t="str">
            <v>الأولى</v>
          </cell>
          <cell r="G1760" t="str">
            <v>الأولى</v>
          </cell>
          <cell r="I1760" t="str">
            <v>الأولى</v>
          </cell>
          <cell r="K1760" t="str">
            <v>الأولى</v>
          </cell>
          <cell r="M1760" t="str">
            <v>الأولى</v>
          </cell>
          <cell r="O1760" t="str">
            <v>الأولى</v>
          </cell>
          <cell r="Q1760" t="str">
            <v>الأولى</v>
          </cell>
          <cell r="S1760" t="str">
            <v>الأولى</v>
          </cell>
          <cell r="U1760" t="str">
            <v>الأولى</v>
          </cell>
        </row>
        <row r="1761">
          <cell r="A1761">
            <v>808649</v>
          </cell>
          <cell r="B1761" t="str">
            <v>اسماء علي</v>
          </cell>
          <cell r="C1761" t="str">
            <v>الثانية</v>
          </cell>
          <cell r="E1761" t="str">
            <v>الثانية</v>
          </cell>
          <cell r="G1761" t="str">
            <v>الثانية</v>
          </cell>
          <cell r="I1761" t="str">
            <v>الثانية</v>
          </cell>
          <cell r="K1761" t="str">
            <v>الثالثة حديث</v>
          </cell>
          <cell r="M1761" t="str">
            <v>الثالثة</v>
          </cell>
          <cell r="O1761" t="str">
            <v>الثالثة</v>
          </cell>
          <cell r="Q1761" t="str">
            <v>الثالثة</v>
          </cell>
          <cell r="S1761" t="str">
            <v>الثالثة</v>
          </cell>
          <cell r="U1761" t="str">
            <v>الرابعة حديث</v>
          </cell>
        </row>
        <row r="1762">
          <cell r="A1762">
            <v>808653</v>
          </cell>
          <cell r="B1762" t="str">
            <v>باسل القصار</v>
          </cell>
          <cell r="C1762" t="str">
            <v>الثانية حديث</v>
          </cell>
          <cell r="E1762" t="str">
            <v>الثانية</v>
          </cell>
          <cell r="G1762" t="str">
            <v>الثانية</v>
          </cell>
          <cell r="I1762" t="str">
            <v>الثانية</v>
          </cell>
          <cell r="K1762" t="str">
            <v>الثانية</v>
          </cell>
          <cell r="M1762" t="str">
            <v>الثانية</v>
          </cell>
          <cell r="O1762" t="str">
            <v>الثالثة حديث</v>
          </cell>
          <cell r="Q1762" t="str">
            <v>الثالثة</v>
          </cell>
          <cell r="S1762" t="str">
            <v>الثالثة</v>
          </cell>
          <cell r="U1762" t="str">
            <v>الثالثة</v>
          </cell>
        </row>
        <row r="1763">
          <cell r="A1763">
            <v>808654</v>
          </cell>
          <cell r="B1763" t="str">
            <v xml:space="preserve">باسل عبود </v>
          </cell>
          <cell r="C1763" t="str">
            <v>الأولى</v>
          </cell>
          <cell r="E1763" t="str">
            <v>الثانية حديث</v>
          </cell>
          <cell r="G1763" t="str">
            <v>الثانية</v>
          </cell>
          <cell r="I1763" t="str">
            <v>الثالثة حديث</v>
          </cell>
          <cell r="K1763" t="str">
            <v>الثالثة</v>
          </cell>
          <cell r="M1763" t="str">
            <v>الثالثة</v>
          </cell>
          <cell r="O1763" t="str">
            <v>الثالثة</v>
          </cell>
          <cell r="Q1763" t="str">
            <v>الرابعة حديث</v>
          </cell>
          <cell r="S1763" t="str">
            <v>الرابعة</v>
          </cell>
          <cell r="U1763" t="str">
            <v>الرابعة</v>
          </cell>
        </row>
        <row r="1764">
          <cell r="A1764">
            <v>808655</v>
          </cell>
          <cell r="B1764" t="str">
            <v xml:space="preserve">باسمة سلوم </v>
          </cell>
          <cell r="C1764" t="str">
            <v>الأولى</v>
          </cell>
          <cell r="E1764" t="str">
            <v>الأولى</v>
          </cell>
          <cell r="G1764" t="str">
            <v>الأولى</v>
          </cell>
          <cell r="I1764" t="str">
            <v>الثانية حديث</v>
          </cell>
          <cell r="K1764" t="str">
            <v>الثانية</v>
          </cell>
          <cell r="M1764" t="str">
            <v>الثانية</v>
          </cell>
          <cell r="O1764" t="str">
            <v>الثانية</v>
          </cell>
          <cell r="Q1764" t="str">
            <v>الثانية</v>
          </cell>
          <cell r="S1764" t="str">
            <v>الثالثة حديث</v>
          </cell>
          <cell r="U1764" t="str">
            <v>الثالثة</v>
          </cell>
        </row>
        <row r="1765">
          <cell r="A1765">
            <v>808658</v>
          </cell>
          <cell r="B1765" t="str">
            <v>بتول العجوز</v>
          </cell>
          <cell r="C1765" t="str">
            <v>الثانية حديث</v>
          </cell>
          <cell r="D1765">
            <v>60</v>
          </cell>
          <cell r="E1765" t="str">
            <v>الثانية</v>
          </cell>
          <cell r="F1765">
            <v>1527</v>
          </cell>
          <cell r="G1765" t="str">
            <v>الثانية</v>
          </cell>
          <cell r="I1765" t="str">
            <v>الثانية</v>
          </cell>
          <cell r="K1765" t="str">
            <v>الثانية</v>
          </cell>
          <cell r="M1765" t="str">
            <v>الثانية</v>
          </cell>
          <cell r="O1765" t="str">
            <v>الثانية</v>
          </cell>
          <cell r="Q1765" t="str">
            <v>الثانية</v>
          </cell>
          <cell r="S1765" t="str">
            <v>الثانية</v>
          </cell>
          <cell r="U1765" t="str">
            <v>الثانية</v>
          </cell>
        </row>
        <row r="1766">
          <cell r="A1766">
            <v>808660</v>
          </cell>
          <cell r="B1766" t="str">
            <v>بتول حماد</v>
          </cell>
          <cell r="C1766" t="str">
            <v>الأولى</v>
          </cell>
          <cell r="E1766" t="str">
            <v>الأولى</v>
          </cell>
          <cell r="G1766" t="str">
            <v>الأولى</v>
          </cell>
          <cell r="H1766">
            <v>102</v>
          </cell>
          <cell r="I1766" t="str">
            <v>الأولى</v>
          </cell>
          <cell r="J1766">
            <v>1379</v>
          </cell>
          <cell r="K1766" t="str">
            <v>الأولى</v>
          </cell>
          <cell r="L1766">
            <v>80</v>
          </cell>
          <cell r="M1766" t="str">
            <v>الأولى</v>
          </cell>
          <cell r="N1766">
            <v>2608</v>
          </cell>
          <cell r="O1766" t="str">
            <v>الأولى</v>
          </cell>
          <cell r="Q1766" t="str">
            <v>الأولى</v>
          </cell>
          <cell r="S1766" t="str">
            <v>الأولى</v>
          </cell>
          <cell r="U1766" t="str">
            <v>الأولى</v>
          </cell>
        </row>
        <row r="1767">
          <cell r="A1767">
            <v>808661</v>
          </cell>
          <cell r="B1767" t="str">
            <v>بتول شمام</v>
          </cell>
          <cell r="C1767" t="str">
            <v>الأولى</v>
          </cell>
          <cell r="E1767" t="str">
            <v>الأولى</v>
          </cell>
          <cell r="G1767" t="str">
            <v>الثانية حديث</v>
          </cell>
          <cell r="I1767" t="str">
            <v>الثانية</v>
          </cell>
          <cell r="K1767" t="str">
            <v>الثانية</v>
          </cell>
          <cell r="M1767" t="str">
            <v>الثانية</v>
          </cell>
          <cell r="O1767" t="str">
            <v>الثالثة حديث</v>
          </cell>
          <cell r="Q1767" t="str">
            <v>الثالثة</v>
          </cell>
          <cell r="R1767">
            <v>4084</v>
          </cell>
          <cell r="S1767" t="str">
            <v>الثالثة</v>
          </cell>
          <cell r="T1767">
            <v>501</v>
          </cell>
          <cell r="U1767" t="str">
            <v>الثالثة</v>
          </cell>
        </row>
        <row r="1768">
          <cell r="A1768">
            <v>808667</v>
          </cell>
          <cell r="B1768" t="str">
            <v xml:space="preserve">بدر الزهراء </v>
          </cell>
          <cell r="C1768" t="str">
            <v>الأولى</v>
          </cell>
          <cell r="E1768" t="str">
            <v>الثانية حديث</v>
          </cell>
          <cell r="G1768" t="str">
            <v>الثانية</v>
          </cell>
          <cell r="I1768" t="str">
            <v>الثانية</v>
          </cell>
          <cell r="K1768" t="str">
            <v>الثالثة حديث</v>
          </cell>
          <cell r="M1768" t="str">
            <v>الثالثة</v>
          </cell>
          <cell r="N1768" t="str">
            <v>حرمان دورتين امتحانيتين من ف2 20/21</v>
          </cell>
          <cell r="O1768" t="str">
            <v>الثالثة</v>
          </cell>
          <cell r="Q1768" t="str">
            <v>الثالثة</v>
          </cell>
          <cell r="S1768" t="str">
            <v>الرابعة حديث</v>
          </cell>
          <cell r="U1768" t="str">
            <v>الرابعة</v>
          </cell>
        </row>
        <row r="1769">
          <cell r="A1769">
            <v>808668</v>
          </cell>
          <cell r="B1769" t="str">
            <v>بدور الاشهب</v>
          </cell>
          <cell r="C1769" t="str">
            <v>الثانية حديث</v>
          </cell>
          <cell r="E1769" t="str">
            <v>الثانية</v>
          </cell>
          <cell r="G1769" t="str">
            <v>الثالثة حديث</v>
          </cell>
          <cell r="I1769" t="str">
            <v>الثالثة</v>
          </cell>
          <cell r="K1769" t="str">
            <v>الرابعة حديث</v>
          </cell>
          <cell r="M1769" t="str">
            <v>الرابعة</v>
          </cell>
          <cell r="O1769" t="str">
            <v>الرابعة</v>
          </cell>
          <cell r="Q1769" t="str">
            <v>الرابعة</v>
          </cell>
          <cell r="S1769" t="str">
            <v>الرابعة</v>
          </cell>
          <cell r="U1769" t="str">
            <v>الرابعة</v>
          </cell>
        </row>
        <row r="1770">
          <cell r="A1770">
            <v>808669</v>
          </cell>
          <cell r="B1770" t="str">
            <v>بدور الشاذلي</v>
          </cell>
          <cell r="C1770" t="str">
            <v>الأولى</v>
          </cell>
          <cell r="E1770" t="str">
            <v>الأولى</v>
          </cell>
          <cell r="G1770" t="str">
            <v>الأولى</v>
          </cell>
          <cell r="I1770" t="str">
            <v>الأولى</v>
          </cell>
          <cell r="J1770" t="str">
            <v>مبرر</v>
          </cell>
          <cell r="K1770" t="str">
            <v>الأولى</v>
          </cell>
          <cell r="M1770" t="str">
            <v>الأولى</v>
          </cell>
          <cell r="O1770" t="str">
            <v>الأولى</v>
          </cell>
          <cell r="Q1770" t="str">
            <v>الأولى</v>
          </cell>
          <cell r="S1770" t="str">
            <v>الأولى</v>
          </cell>
          <cell r="U1770" t="str">
            <v>الأولى</v>
          </cell>
        </row>
        <row r="1771">
          <cell r="A1771">
            <v>808670</v>
          </cell>
          <cell r="B1771" t="str">
            <v>براء الهيشان</v>
          </cell>
          <cell r="C1771" t="str">
            <v>الأولى</v>
          </cell>
          <cell r="E1771" t="str">
            <v>الأولى</v>
          </cell>
          <cell r="G1771" t="str">
            <v>الأولى</v>
          </cell>
          <cell r="I1771" t="str">
            <v>الثانية حديث</v>
          </cell>
          <cell r="K1771" t="str">
            <v>الثانية</v>
          </cell>
          <cell r="M1771" t="str">
            <v>الثانية</v>
          </cell>
          <cell r="O1771" t="str">
            <v>الثانية</v>
          </cell>
          <cell r="Q1771" t="str">
            <v>الثانية</v>
          </cell>
          <cell r="S1771" t="str">
            <v>الثانية</v>
          </cell>
          <cell r="U1771" t="str">
            <v>الثانية</v>
          </cell>
        </row>
        <row r="1772">
          <cell r="A1772">
            <v>808671</v>
          </cell>
          <cell r="B1772" t="str">
            <v>براء عبد الحق</v>
          </cell>
          <cell r="C1772" t="str">
            <v>الأولى</v>
          </cell>
          <cell r="E1772" t="str">
            <v>الأولى</v>
          </cell>
          <cell r="G1772" t="str">
            <v>الثانية حديث</v>
          </cell>
          <cell r="I1772" t="str">
            <v>الثانية</v>
          </cell>
          <cell r="K1772" t="str">
            <v>الثانية</v>
          </cell>
          <cell r="M1772" t="str">
            <v>الثالثة حديث</v>
          </cell>
          <cell r="O1772" t="str">
            <v>الثالثة</v>
          </cell>
          <cell r="Q1772" t="str">
            <v>الثالثة</v>
          </cell>
          <cell r="S1772" t="str">
            <v>الثالثة</v>
          </cell>
          <cell r="U1772" t="str">
            <v>الثالثة</v>
          </cell>
        </row>
        <row r="1773">
          <cell r="A1773">
            <v>808675</v>
          </cell>
          <cell r="B1773" t="str">
            <v>بروج الحريري</v>
          </cell>
          <cell r="C1773" t="str">
            <v>الأولى</v>
          </cell>
          <cell r="E1773" t="str">
            <v>الأولى</v>
          </cell>
          <cell r="G1773" t="str">
            <v>الأولى</v>
          </cell>
          <cell r="I1773" t="str">
            <v>الأولى</v>
          </cell>
          <cell r="K1773" t="str">
            <v>الثانية حديث</v>
          </cell>
          <cell r="M1773" t="str">
            <v>الثانية</v>
          </cell>
          <cell r="O1773" t="str">
            <v>الثانية</v>
          </cell>
          <cell r="Q1773" t="str">
            <v>الثانية</v>
          </cell>
          <cell r="S1773" t="str">
            <v>الثانية</v>
          </cell>
          <cell r="U1773" t="str">
            <v>الثانية</v>
          </cell>
        </row>
        <row r="1774">
          <cell r="A1774">
            <v>808682</v>
          </cell>
          <cell r="B1774" t="str">
            <v>بشار الأحمد</v>
          </cell>
          <cell r="C1774" t="str">
            <v>الأولى</v>
          </cell>
          <cell r="E1774" t="str">
            <v>الثانية حديث</v>
          </cell>
          <cell r="G1774" t="str">
            <v>الثانية</v>
          </cell>
          <cell r="I1774" t="str">
            <v>الثانية</v>
          </cell>
          <cell r="K1774" t="str">
            <v>الثالثة حديث</v>
          </cell>
          <cell r="M1774" t="str">
            <v>الثالثة</v>
          </cell>
          <cell r="O1774" t="str">
            <v>الثالثة</v>
          </cell>
          <cell r="Q1774" t="str">
            <v>الثالثة</v>
          </cell>
          <cell r="S1774" t="str">
            <v>الرابعة حديث</v>
          </cell>
          <cell r="U1774" t="str">
            <v>الرابعة</v>
          </cell>
        </row>
        <row r="1775">
          <cell r="A1775">
            <v>808686</v>
          </cell>
          <cell r="B1775" t="str">
            <v>بشار المحمد</v>
          </cell>
          <cell r="C1775" t="str">
            <v>الأولى</v>
          </cell>
          <cell r="E1775" t="str">
            <v>الأولى</v>
          </cell>
          <cell r="G1775" t="str">
            <v>الأولى</v>
          </cell>
          <cell r="I1775" t="str">
            <v>الأولى</v>
          </cell>
          <cell r="J1775" t="str">
            <v>مبرر</v>
          </cell>
          <cell r="K1775" t="str">
            <v>الأولى</v>
          </cell>
          <cell r="M1775" t="str">
            <v>الأولى</v>
          </cell>
          <cell r="O1775" t="str">
            <v>الأولى</v>
          </cell>
          <cell r="Q1775" t="str">
            <v>الأولى</v>
          </cell>
          <cell r="S1775" t="str">
            <v>الأولى</v>
          </cell>
          <cell r="U1775" t="str">
            <v>الأولى</v>
          </cell>
        </row>
        <row r="1776">
          <cell r="A1776">
            <v>808687</v>
          </cell>
          <cell r="B1776" t="str">
            <v>بشار جريدة</v>
          </cell>
          <cell r="C1776" t="str">
            <v>الأولى</v>
          </cell>
          <cell r="E1776" t="str">
            <v>الأولى</v>
          </cell>
          <cell r="G1776" t="str">
            <v>الأولى</v>
          </cell>
          <cell r="I1776" t="str">
            <v>الأولى</v>
          </cell>
          <cell r="J1776" t="str">
            <v>مبرر</v>
          </cell>
          <cell r="K1776" t="str">
            <v>الأولى</v>
          </cell>
          <cell r="M1776" t="str">
            <v>الأولى</v>
          </cell>
          <cell r="O1776" t="str">
            <v>الأولى</v>
          </cell>
          <cell r="Q1776" t="str">
            <v>الأولى</v>
          </cell>
          <cell r="S1776" t="str">
            <v>الأولى</v>
          </cell>
          <cell r="U1776" t="str">
            <v>الأولى</v>
          </cell>
        </row>
        <row r="1777">
          <cell r="A1777">
            <v>808688</v>
          </cell>
          <cell r="B1777" t="str">
            <v>بشار حاج</v>
          </cell>
          <cell r="C1777" t="str">
            <v>الأولى</v>
          </cell>
          <cell r="E1777" t="str">
            <v>الأولى</v>
          </cell>
          <cell r="G1777" t="str">
            <v>الأولى</v>
          </cell>
          <cell r="I1777" t="str">
            <v>الأولى</v>
          </cell>
          <cell r="J1777" t="str">
            <v>مبرر</v>
          </cell>
          <cell r="K1777" t="str">
            <v>الأولى</v>
          </cell>
          <cell r="M1777" t="str">
            <v>الأولى</v>
          </cell>
          <cell r="O1777" t="str">
            <v>الأولى</v>
          </cell>
          <cell r="Q1777" t="str">
            <v>الأولى</v>
          </cell>
          <cell r="S1777" t="str">
            <v>الأولى</v>
          </cell>
          <cell r="U1777" t="str">
            <v>الأولى</v>
          </cell>
        </row>
        <row r="1778">
          <cell r="A1778">
            <v>808691</v>
          </cell>
          <cell r="B1778" t="str">
            <v>بشار فياض</v>
          </cell>
          <cell r="C1778" t="str">
            <v>الأولى</v>
          </cell>
          <cell r="E1778" t="str">
            <v>الأولى</v>
          </cell>
          <cell r="G1778" t="str">
            <v>الثانية حديث</v>
          </cell>
          <cell r="I1778" t="str">
            <v>الثانية</v>
          </cell>
          <cell r="K1778" t="str">
            <v>الثانية</v>
          </cell>
          <cell r="M1778" t="str">
            <v>الثانية</v>
          </cell>
          <cell r="O1778" t="str">
            <v>الثالثة حديث</v>
          </cell>
          <cell r="Q1778" t="str">
            <v>الثالثة</v>
          </cell>
          <cell r="S1778" t="str">
            <v>الرابعة حديث</v>
          </cell>
          <cell r="T1778">
            <v>278</v>
          </cell>
          <cell r="U1778" t="str">
            <v>الرابعة</v>
          </cell>
        </row>
        <row r="1779">
          <cell r="A1779">
            <v>808695</v>
          </cell>
          <cell r="B1779" t="str">
            <v>بشرى خوام</v>
          </cell>
          <cell r="C1779" t="str">
            <v>الأولى</v>
          </cell>
          <cell r="E1779" t="str">
            <v>الأولى</v>
          </cell>
          <cell r="G1779" t="str">
            <v>الثانية حديث</v>
          </cell>
          <cell r="I1779" t="str">
            <v>الثانية</v>
          </cell>
          <cell r="K1779" t="str">
            <v>الثانية</v>
          </cell>
          <cell r="M1779" t="str">
            <v>الثانية</v>
          </cell>
          <cell r="O1779" t="str">
            <v>الثانية</v>
          </cell>
          <cell r="Q1779" t="str">
            <v>الثانية</v>
          </cell>
          <cell r="S1779" t="str">
            <v>الثانية</v>
          </cell>
          <cell r="U1779" t="str">
            <v>الثانية</v>
          </cell>
        </row>
        <row r="1780">
          <cell r="A1780">
            <v>808698</v>
          </cell>
          <cell r="B1780" t="str">
            <v>بشيرا بردان</v>
          </cell>
          <cell r="C1780" t="str">
            <v>الأولى</v>
          </cell>
          <cell r="D1780">
            <v>4708</v>
          </cell>
          <cell r="E1780" t="str">
            <v>الأولى</v>
          </cell>
          <cell r="G1780" t="str">
            <v>الأولى</v>
          </cell>
          <cell r="I1780" t="str">
            <v>الأولى</v>
          </cell>
          <cell r="J1780" t="str">
            <v>مبرر</v>
          </cell>
          <cell r="K1780" t="str">
            <v>الأولى</v>
          </cell>
          <cell r="M1780" t="str">
            <v>الأولى</v>
          </cell>
          <cell r="O1780" t="str">
            <v>الأولى</v>
          </cell>
          <cell r="Q1780" t="str">
            <v>الأولى</v>
          </cell>
          <cell r="S1780" t="str">
            <v>الأولى</v>
          </cell>
          <cell r="U1780" t="str">
            <v>الأولى</v>
          </cell>
        </row>
        <row r="1781">
          <cell r="A1781">
            <v>808699</v>
          </cell>
          <cell r="B1781" t="str">
            <v>بشيرة الوادى</v>
          </cell>
          <cell r="C1781" t="str">
            <v>الأولى</v>
          </cell>
          <cell r="E1781" t="str">
            <v>الأولى</v>
          </cell>
          <cell r="G1781" t="str">
            <v>الأولى</v>
          </cell>
          <cell r="I1781" t="str">
            <v>الأولى</v>
          </cell>
          <cell r="J1781" t="str">
            <v>مبرر</v>
          </cell>
          <cell r="K1781" t="str">
            <v>الأولى</v>
          </cell>
          <cell r="M1781" t="str">
            <v>الأولى</v>
          </cell>
          <cell r="O1781" t="str">
            <v>الأولى</v>
          </cell>
          <cell r="Q1781" t="str">
            <v>الأولى</v>
          </cell>
          <cell r="S1781" t="str">
            <v>الأولى</v>
          </cell>
          <cell r="U1781" t="str">
            <v>الأولى</v>
          </cell>
        </row>
        <row r="1782">
          <cell r="A1782">
            <v>808702</v>
          </cell>
          <cell r="B1782" t="str">
            <v>بلال الدمشقي</v>
          </cell>
          <cell r="C1782" t="str">
            <v>الأولى</v>
          </cell>
          <cell r="E1782" t="str">
            <v>الأولى</v>
          </cell>
          <cell r="G1782" t="str">
            <v>الأولى</v>
          </cell>
          <cell r="I1782" t="str">
            <v>الثانية حديث</v>
          </cell>
          <cell r="K1782" t="str">
            <v>الثانية</v>
          </cell>
          <cell r="M1782" t="str">
            <v>الثانية</v>
          </cell>
          <cell r="O1782" t="str">
            <v>الثانية</v>
          </cell>
          <cell r="Q1782" t="str">
            <v>الثانية</v>
          </cell>
          <cell r="S1782" t="str">
            <v>الثانية</v>
          </cell>
          <cell r="U1782" t="str">
            <v>الثالثة حديث</v>
          </cell>
        </row>
        <row r="1783">
          <cell r="A1783">
            <v>808704</v>
          </cell>
          <cell r="B1783" t="str">
            <v>بلال جابر</v>
          </cell>
          <cell r="C1783" t="str">
            <v>الأولى</v>
          </cell>
          <cell r="E1783" t="str">
            <v>الأولى</v>
          </cell>
          <cell r="G1783" t="str">
            <v>الأولى</v>
          </cell>
          <cell r="I1783" t="str">
            <v>الأولى</v>
          </cell>
          <cell r="J1783" t="str">
            <v>مبرر</v>
          </cell>
          <cell r="K1783" t="str">
            <v>الأولى</v>
          </cell>
          <cell r="M1783" t="str">
            <v>الأولى</v>
          </cell>
          <cell r="O1783" t="str">
            <v>الأولى</v>
          </cell>
          <cell r="Q1783" t="str">
            <v>الأولى</v>
          </cell>
          <cell r="S1783" t="str">
            <v>الأولى</v>
          </cell>
          <cell r="U1783" t="str">
            <v>الأولى</v>
          </cell>
        </row>
        <row r="1784">
          <cell r="A1784">
            <v>808705</v>
          </cell>
          <cell r="B1784" t="str">
            <v>بلال خليفة</v>
          </cell>
          <cell r="C1784" t="str">
            <v>الأولى</v>
          </cell>
          <cell r="D1784">
            <v>3818</v>
          </cell>
          <cell r="E1784" t="str">
            <v>الأولى</v>
          </cell>
          <cell r="F1784">
            <v>1296</v>
          </cell>
          <cell r="G1784" t="str">
            <v>الأولى</v>
          </cell>
          <cell r="H1784">
            <v>4143</v>
          </cell>
          <cell r="I1784" t="str">
            <v>الأولى</v>
          </cell>
          <cell r="K1784" t="str">
            <v>الأولى</v>
          </cell>
          <cell r="M1784" t="str">
            <v>الأولى</v>
          </cell>
          <cell r="O1784" t="str">
            <v>الأولى</v>
          </cell>
          <cell r="Q1784" t="str">
            <v>الأولى</v>
          </cell>
          <cell r="S1784" t="str">
            <v>الأولى</v>
          </cell>
          <cell r="U1784" t="str">
            <v>الأولى</v>
          </cell>
        </row>
        <row r="1785">
          <cell r="A1785">
            <v>808706</v>
          </cell>
          <cell r="B1785" t="str">
            <v>بلال سجاع</v>
          </cell>
          <cell r="C1785" t="str">
            <v>الأولى</v>
          </cell>
          <cell r="E1785" t="str">
            <v>الأولى</v>
          </cell>
          <cell r="G1785" t="str">
            <v>الأولى</v>
          </cell>
          <cell r="I1785" t="str">
            <v>الثانية حديث</v>
          </cell>
          <cell r="K1785" t="str">
            <v>الثانية</v>
          </cell>
          <cell r="M1785" t="str">
            <v>الثانية</v>
          </cell>
          <cell r="O1785" t="str">
            <v>الثانية</v>
          </cell>
          <cell r="Q1785" t="str">
            <v>الثانية</v>
          </cell>
          <cell r="S1785" t="str">
            <v>الثانية</v>
          </cell>
          <cell r="U1785" t="str">
            <v>الثانية</v>
          </cell>
        </row>
        <row r="1786">
          <cell r="A1786">
            <v>808709</v>
          </cell>
          <cell r="B1786" t="str">
            <v>بهجت بغدان</v>
          </cell>
          <cell r="C1786" t="str">
            <v>الثانية</v>
          </cell>
          <cell r="E1786" t="str">
            <v>الثانية</v>
          </cell>
          <cell r="G1786" t="str">
            <v>الثالثة حديث</v>
          </cell>
          <cell r="I1786" t="str">
            <v>الثالثة</v>
          </cell>
          <cell r="K1786" t="str">
            <v>الثالثة</v>
          </cell>
          <cell r="M1786" t="str">
            <v>الثالثة</v>
          </cell>
          <cell r="O1786" t="str">
            <v>الثالثة</v>
          </cell>
          <cell r="Q1786" t="str">
            <v>الثالثة</v>
          </cell>
          <cell r="S1786" t="str">
            <v>الرابعة حديث</v>
          </cell>
          <cell r="U1786" t="str">
            <v>الرابعة</v>
          </cell>
        </row>
        <row r="1787">
          <cell r="A1787">
            <v>808713</v>
          </cell>
          <cell r="B1787" t="str">
            <v>بيان شريدي</v>
          </cell>
          <cell r="C1787" t="str">
            <v>الثانية حديث</v>
          </cell>
          <cell r="E1787" t="str">
            <v>الثانية</v>
          </cell>
          <cell r="G1787" t="str">
            <v>الثانية</v>
          </cell>
          <cell r="I1787" t="str">
            <v>الثانية</v>
          </cell>
          <cell r="J1787" t="str">
            <v>مبرر</v>
          </cell>
          <cell r="K1787" t="str">
            <v>الثانية</v>
          </cell>
          <cell r="M1787" t="str">
            <v>الثانية</v>
          </cell>
          <cell r="N1787">
            <v>2484</v>
          </cell>
          <cell r="O1787" t="str">
            <v>الثانية</v>
          </cell>
          <cell r="P1787">
            <v>652</v>
          </cell>
          <cell r="Q1787" t="str">
            <v>الثانية</v>
          </cell>
          <cell r="R1787">
            <v>3080</v>
          </cell>
          <cell r="S1787" t="str">
            <v>الثانية</v>
          </cell>
          <cell r="T1787">
            <v>593</v>
          </cell>
          <cell r="U1787" t="str">
            <v>الثانية</v>
          </cell>
        </row>
        <row r="1788">
          <cell r="A1788">
            <v>808720</v>
          </cell>
          <cell r="B1788" t="str">
            <v>تركي العيسى</v>
          </cell>
          <cell r="C1788" t="str">
            <v>الأولى</v>
          </cell>
          <cell r="E1788" t="str">
            <v>الأولى</v>
          </cell>
          <cell r="G1788" t="str">
            <v>الأولى</v>
          </cell>
          <cell r="I1788" t="str">
            <v>الأولى</v>
          </cell>
          <cell r="J1788" t="str">
            <v>مبرر</v>
          </cell>
          <cell r="K1788" t="str">
            <v>الأولى</v>
          </cell>
          <cell r="M1788" t="str">
            <v>الأولى</v>
          </cell>
          <cell r="O1788" t="str">
            <v>الأولى</v>
          </cell>
          <cell r="Q1788" t="str">
            <v>الأولى</v>
          </cell>
          <cell r="S1788" t="str">
            <v>الأولى</v>
          </cell>
          <cell r="U1788" t="str">
            <v>الأولى</v>
          </cell>
        </row>
        <row r="1789">
          <cell r="A1789">
            <v>808721</v>
          </cell>
          <cell r="B1789" t="str">
            <v xml:space="preserve">تسنيم الجمال </v>
          </cell>
          <cell r="C1789" t="str">
            <v>الأولى</v>
          </cell>
          <cell r="E1789" t="str">
            <v>الثانية حديث</v>
          </cell>
          <cell r="G1789" t="str">
            <v>الثانية</v>
          </cell>
          <cell r="I1789" t="str">
            <v>الثالثة حديث</v>
          </cell>
          <cell r="K1789" t="str">
            <v>الثالثة</v>
          </cell>
          <cell r="M1789" t="str">
            <v>الرابعة حديث</v>
          </cell>
          <cell r="O1789" t="str">
            <v>الرابعة</v>
          </cell>
          <cell r="Q1789" t="str">
            <v>الرابعة</v>
          </cell>
          <cell r="S1789" t="str">
            <v>الرابعة</v>
          </cell>
          <cell r="U1789" t="str">
            <v>الرابعة</v>
          </cell>
        </row>
        <row r="1790">
          <cell r="A1790">
            <v>808722</v>
          </cell>
          <cell r="B1790" t="str">
            <v>تسنيم حرابه</v>
          </cell>
          <cell r="C1790" t="str">
            <v>الأولى</v>
          </cell>
          <cell r="E1790" t="str">
            <v>الأولى</v>
          </cell>
          <cell r="G1790" t="str">
            <v>الأولى</v>
          </cell>
          <cell r="I1790" t="str">
            <v>الأولى</v>
          </cell>
          <cell r="J1790" t="str">
            <v>مبرر</v>
          </cell>
          <cell r="K1790" t="str">
            <v>الأولى</v>
          </cell>
          <cell r="M1790" t="str">
            <v>الأولى</v>
          </cell>
          <cell r="O1790" t="str">
            <v>الأولى</v>
          </cell>
          <cell r="Q1790" t="str">
            <v>الأولى</v>
          </cell>
          <cell r="S1790" t="str">
            <v>الأولى</v>
          </cell>
          <cell r="U1790" t="str">
            <v>الأولى</v>
          </cell>
        </row>
        <row r="1791">
          <cell r="A1791">
            <v>808727</v>
          </cell>
          <cell r="B1791" t="str">
            <v xml:space="preserve">تمارة عز الدين </v>
          </cell>
          <cell r="C1791" t="str">
            <v>الثانية</v>
          </cell>
          <cell r="E1791" t="str">
            <v>الثانية</v>
          </cell>
          <cell r="G1791" t="str">
            <v>الثالثة حديث</v>
          </cell>
          <cell r="I1791" t="str">
            <v>الثالثة</v>
          </cell>
          <cell r="K1791" t="str">
            <v>الثالثة</v>
          </cell>
          <cell r="L1791">
            <v>844</v>
          </cell>
          <cell r="M1791" t="str">
            <v>الثالثة</v>
          </cell>
          <cell r="N1791">
            <v>2521</v>
          </cell>
          <cell r="O1791" t="str">
            <v>الثالثة</v>
          </cell>
          <cell r="P1791">
            <v>552</v>
          </cell>
          <cell r="Q1791" t="str">
            <v>الثالثة</v>
          </cell>
          <cell r="S1791" t="str">
            <v>الثالثة</v>
          </cell>
          <cell r="U1791" t="str">
            <v>الثالثة</v>
          </cell>
        </row>
        <row r="1792">
          <cell r="A1792">
            <v>808730</v>
          </cell>
          <cell r="B1792" t="str">
            <v>تهاني خمم</v>
          </cell>
          <cell r="C1792" t="str">
            <v>الأولى</v>
          </cell>
          <cell r="E1792" t="str">
            <v>الثانية حديث</v>
          </cell>
          <cell r="G1792" t="str">
            <v>الثانية</v>
          </cell>
          <cell r="I1792" t="str">
            <v>الثالثة حديث</v>
          </cell>
          <cell r="K1792" t="str">
            <v>الثالثة</v>
          </cell>
          <cell r="M1792" t="str">
            <v>الثالثة</v>
          </cell>
          <cell r="O1792" t="str">
            <v>الثالثة</v>
          </cell>
          <cell r="Q1792" t="str">
            <v>الرابعة حديث</v>
          </cell>
          <cell r="S1792" t="str">
            <v>الرابعة</v>
          </cell>
          <cell r="U1792" t="str">
            <v>الرابعة</v>
          </cell>
        </row>
        <row r="1793">
          <cell r="A1793">
            <v>808731</v>
          </cell>
          <cell r="B1793" t="str">
            <v>توفيق دادا</v>
          </cell>
          <cell r="C1793" t="str">
            <v>الأولى</v>
          </cell>
          <cell r="E1793" t="str">
            <v>الثانية حديث</v>
          </cell>
          <cell r="G1793" t="str">
            <v>الثانية</v>
          </cell>
          <cell r="I1793" t="str">
            <v>الثالثة حديث</v>
          </cell>
          <cell r="K1793" t="str">
            <v>الثالثة</v>
          </cell>
          <cell r="M1793" t="str">
            <v>الثالثة</v>
          </cell>
          <cell r="O1793" t="str">
            <v>الرابعة حديث</v>
          </cell>
          <cell r="Q1793" t="str">
            <v>الرابعة</v>
          </cell>
          <cell r="S1793" t="str">
            <v>الرابعة</v>
          </cell>
          <cell r="U1793" t="str">
            <v>الرابعة</v>
          </cell>
        </row>
        <row r="1794">
          <cell r="A1794">
            <v>808734</v>
          </cell>
          <cell r="B1794" t="str">
            <v>ثائر حمدان</v>
          </cell>
          <cell r="C1794" t="str">
            <v>الثانية</v>
          </cell>
          <cell r="E1794" t="str">
            <v>الثانية</v>
          </cell>
          <cell r="G1794" t="str">
            <v>الثانية</v>
          </cell>
          <cell r="I1794" t="str">
            <v>الثانية</v>
          </cell>
          <cell r="K1794" t="str">
            <v>الثانية</v>
          </cell>
          <cell r="M1794" t="str">
            <v>الثالثة حديث</v>
          </cell>
          <cell r="O1794" t="str">
            <v>الثالثة</v>
          </cell>
          <cell r="Q1794" t="str">
            <v>الثالثة</v>
          </cell>
          <cell r="S1794" t="str">
            <v>الرابعة حديث</v>
          </cell>
          <cell r="U1794" t="str">
            <v>الرابعة</v>
          </cell>
        </row>
        <row r="1795">
          <cell r="A1795">
            <v>808735</v>
          </cell>
          <cell r="B1795" t="str">
            <v>ثائر ديب</v>
          </cell>
          <cell r="C1795" t="str">
            <v>الأولى</v>
          </cell>
          <cell r="E1795" t="str">
            <v>الأولى</v>
          </cell>
          <cell r="G1795" t="str">
            <v>الأولى</v>
          </cell>
          <cell r="I1795" t="str">
            <v>الثانية حديث</v>
          </cell>
          <cell r="J1795" t="str">
            <v>مبرر</v>
          </cell>
          <cell r="K1795" t="str">
            <v>الثانية</v>
          </cell>
          <cell r="M1795" t="str">
            <v>الثانية</v>
          </cell>
          <cell r="O1795" t="str">
            <v>الثانية</v>
          </cell>
          <cell r="Q1795" t="str">
            <v>الثانية</v>
          </cell>
          <cell r="S1795" t="str">
            <v>الثانية</v>
          </cell>
          <cell r="U1795" t="str">
            <v>الثانية</v>
          </cell>
        </row>
        <row r="1796">
          <cell r="A1796">
            <v>808739</v>
          </cell>
          <cell r="B1796" t="str">
            <v>ثناء آغا</v>
          </cell>
          <cell r="C1796" t="str">
            <v>الأولى</v>
          </cell>
          <cell r="D1796">
            <v>5192</v>
          </cell>
          <cell r="E1796" t="str">
            <v>الأولى</v>
          </cell>
          <cell r="G1796" t="str">
            <v>الأولى</v>
          </cell>
          <cell r="I1796" t="str">
            <v>الأولى</v>
          </cell>
          <cell r="J1796" t="str">
            <v>مبرر</v>
          </cell>
          <cell r="K1796" t="str">
            <v>الأولى</v>
          </cell>
          <cell r="M1796" t="str">
            <v>الأولى</v>
          </cell>
          <cell r="O1796" t="str">
            <v>الأولى</v>
          </cell>
          <cell r="Q1796" t="str">
            <v>الأولى</v>
          </cell>
          <cell r="S1796" t="str">
            <v>الأولى</v>
          </cell>
          <cell r="U1796" t="str">
            <v>الأولى</v>
          </cell>
        </row>
        <row r="1797">
          <cell r="A1797">
            <v>808743</v>
          </cell>
          <cell r="B1797" t="str">
            <v>جبريل عبدالله</v>
          </cell>
          <cell r="C1797" t="str">
            <v>الثانية حديث</v>
          </cell>
          <cell r="E1797" t="str">
            <v>الثانية</v>
          </cell>
          <cell r="G1797" t="str">
            <v>الثانية</v>
          </cell>
          <cell r="I1797" t="str">
            <v>الثانية</v>
          </cell>
          <cell r="J1797" t="str">
            <v>مبرر</v>
          </cell>
          <cell r="K1797" t="str">
            <v>الثانية</v>
          </cell>
          <cell r="M1797" t="str">
            <v>الثانية</v>
          </cell>
          <cell r="O1797" t="str">
            <v>الثانية</v>
          </cell>
          <cell r="Q1797" t="str">
            <v>الثانية</v>
          </cell>
          <cell r="S1797" t="str">
            <v>الثانية</v>
          </cell>
          <cell r="U1797" t="str">
            <v>الثانية</v>
          </cell>
        </row>
        <row r="1798">
          <cell r="A1798">
            <v>808744</v>
          </cell>
          <cell r="B1798" t="str">
            <v>جرجس عرنوق</v>
          </cell>
          <cell r="C1798" t="str">
            <v>الأولى</v>
          </cell>
          <cell r="E1798" t="str">
            <v>الأولى</v>
          </cell>
          <cell r="G1798" t="str">
            <v>الأولى</v>
          </cell>
          <cell r="I1798" t="str">
            <v>الأولى</v>
          </cell>
          <cell r="J1798" t="str">
            <v>مبرر</v>
          </cell>
          <cell r="K1798" t="str">
            <v>الأولى</v>
          </cell>
          <cell r="M1798" t="str">
            <v>الأولى</v>
          </cell>
          <cell r="O1798" t="str">
            <v>الأولى</v>
          </cell>
          <cell r="Q1798" t="str">
            <v>الأولى</v>
          </cell>
          <cell r="S1798" t="str">
            <v>الأولى</v>
          </cell>
          <cell r="U1798" t="str">
            <v>الأولى</v>
          </cell>
        </row>
        <row r="1799">
          <cell r="A1799">
            <v>808745</v>
          </cell>
          <cell r="B1799" t="str">
            <v>جلال الواو</v>
          </cell>
          <cell r="C1799" t="str">
            <v>الأولى</v>
          </cell>
          <cell r="E1799" t="str">
            <v>الأولى</v>
          </cell>
          <cell r="G1799" t="str">
            <v>الأولى</v>
          </cell>
          <cell r="I1799" t="str">
            <v>الأولى</v>
          </cell>
          <cell r="J1799" t="str">
            <v>مبرر</v>
          </cell>
          <cell r="K1799" t="str">
            <v>الأولى</v>
          </cell>
          <cell r="M1799" t="str">
            <v>الأولى</v>
          </cell>
          <cell r="O1799" t="str">
            <v>الأولى</v>
          </cell>
          <cell r="Q1799" t="str">
            <v>الأولى</v>
          </cell>
          <cell r="S1799" t="str">
            <v>الأولى</v>
          </cell>
          <cell r="U1799" t="str">
            <v>الأولى</v>
          </cell>
        </row>
        <row r="1800">
          <cell r="A1800">
            <v>808746</v>
          </cell>
          <cell r="B1800" t="str">
            <v>جلال شنان</v>
          </cell>
          <cell r="C1800" t="str">
            <v>الأولى</v>
          </cell>
          <cell r="E1800" t="str">
            <v>الأولى</v>
          </cell>
          <cell r="G1800" t="str">
            <v>الأولى</v>
          </cell>
          <cell r="I1800" t="str">
            <v>الأولى</v>
          </cell>
          <cell r="K1800" t="str">
            <v>الأولى</v>
          </cell>
          <cell r="M1800" t="str">
            <v>الثانية حديث</v>
          </cell>
          <cell r="O1800" t="str">
            <v>الثانية</v>
          </cell>
          <cell r="Q1800" t="str">
            <v>الثانية</v>
          </cell>
          <cell r="S1800" t="str">
            <v>الثانية</v>
          </cell>
          <cell r="U1800" t="str">
            <v>الثانية</v>
          </cell>
        </row>
        <row r="1801">
          <cell r="A1801">
            <v>808754</v>
          </cell>
          <cell r="B1801" t="str">
            <v>جهاد طيارة</v>
          </cell>
          <cell r="C1801" t="str">
            <v>الأولى</v>
          </cell>
          <cell r="E1801" t="str">
            <v>الأولى</v>
          </cell>
          <cell r="G1801" t="str">
            <v>الأولى</v>
          </cell>
          <cell r="I1801" t="str">
            <v>الأولى</v>
          </cell>
          <cell r="J1801" t="str">
            <v>مبرر</v>
          </cell>
          <cell r="K1801" t="str">
            <v>الأولى</v>
          </cell>
          <cell r="M1801" t="str">
            <v>الأولى</v>
          </cell>
          <cell r="O1801" t="str">
            <v>الأولى</v>
          </cell>
          <cell r="Q1801" t="str">
            <v>الأولى</v>
          </cell>
          <cell r="S1801" t="str">
            <v>الأولى</v>
          </cell>
          <cell r="U1801" t="str">
            <v>الأولى</v>
          </cell>
        </row>
        <row r="1802">
          <cell r="A1802">
            <v>808755</v>
          </cell>
          <cell r="B1802" t="str">
            <v>جهين دخان</v>
          </cell>
          <cell r="C1802" t="str">
            <v>الأولى</v>
          </cell>
          <cell r="E1802" t="str">
            <v>الثانية حديث</v>
          </cell>
          <cell r="G1802" t="str">
            <v>الثانية</v>
          </cell>
          <cell r="I1802" t="str">
            <v>الثانية</v>
          </cell>
          <cell r="K1802" t="str">
            <v>الثالثة حديث</v>
          </cell>
          <cell r="M1802" t="str">
            <v>الثالثة</v>
          </cell>
          <cell r="O1802" t="str">
            <v>الثالثة</v>
          </cell>
          <cell r="Q1802" t="str">
            <v>الثالثة</v>
          </cell>
          <cell r="S1802" t="str">
            <v>الرابعة حديث</v>
          </cell>
          <cell r="U1802" t="str">
            <v>الرابعة</v>
          </cell>
        </row>
        <row r="1803">
          <cell r="A1803">
            <v>808757</v>
          </cell>
          <cell r="B1803" t="str">
            <v>جودي كريشان</v>
          </cell>
          <cell r="C1803" t="str">
            <v>الأولى</v>
          </cell>
          <cell r="E1803" t="str">
            <v>الأولى</v>
          </cell>
          <cell r="G1803" t="str">
            <v>الأولى</v>
          </cell>
          <cell r="I1803" t="str">
            <v>الأولى</v>
          </cell>
          <cell r="J1803" t="str">
            <v>مبرر</v>
          </cell>
          <cell r="K1803" t="str">
            <v>الأولى</v>
          </cell>
          <cell r="M1803" t="str">
            <v>الأولى</v>
          </cell>
          <cell r="O1803" t="str">
            <v>الأولى</v>
          </cell>
          <cell r="Q1803" t="str">
            <v>الأولى</v>
          </cell>
          <cell r="S1803" t="str">
            <v>الأولى</v>
          </cell>
          <cell r="U1803" t="str">
            <v>الأولى</v>
          </cell>
        </row>
        <row r="1804">
          <cell r="A1804">
            <v>808758</v>
          </cell>
          <cell r="B1804" t="str">
            <v>جورج الحاج</v>
          </cell>
          <cell r="C1804" t="str">
            <v>الأولى</v>
          </cell>
          <cell r="E1804" t="str">
            <v>الأولى</v>
          </cell>
          <cell r="G1804" t="str">
            <v>الأولى</v>
          </cell>
          <cell r="I1804" t="str">
            <v>الأولى</v>
          </cell>
          <cell r="J1804" t="str">
            <v>مبرر</v>
          </cell>
          <cell r="K1804" t="str">
            <v>الأولى</v>
          </cell>
          <cell r="M1804" t="str">
            <v>الأولى</v>
          </cell>
          <cell r="O1804" t="str">
            <v>الأولى</v>
          </cell>
          <cell r="Q1804" t="str">
            <v>الأولى</v>
          </cell>
          <cell r="S1804" t="str">
            <v>الأولى</v>
          </cell>
          <cell r="U1804" t="str">
            <v>الأولى</v>
          </cell>
        </row>
        <row r="1805">
          <cell r="A1805">
            <v>808760</v>
          </cell>
          <cell r="B1805" t="str">
            <v xml:space="preserve">جورج حاماتي </v>
          </cell>
          <cell r="C1805" t="str">
            <v>الثانية</v>
          </cell>
          <cell r="E1805" t="str">
            <v>الثانية</v>
          </cell>
          <cell r="G1805" t="str">
            <v>الثانية</v>
          </cell>
          <cell r="I1805" t="str">
            <v>الثالثة حديث</v>
          </cell>
          <cell r="K1805" t="str">
            <v>الثالثة</v>
          </cell>
          <cell r="M1805" t="str">
            <v>الثالثة</v>
          </cell>
          <cell r="O1805" t="str">
            <v>الثالثة</v>
          </cell>
          <cell r="Q1805" t="str">
            <v>الثالثة</v>
          </cell>
          <cell r="S1805" t="str">
            <v>الثالثة</v>
          </cell>
          <cell r="U1805" t="str">
            <v>الثالثة</v>
          </cell>
        </row>
        <row r="1806">
          <cell r="A1806">
            <v>808763</v>
          </cell>
          <cell r="B1806" t="str">
            <v>جوزفين اصطفان</v>
          </cell>
          <cell r="C1806" t="str">
            <v>الأولى</v>
          </cell>
          <cell r="E1806" t="str">
            <v>الأولى</v>
          </cell>
          <cell r="G1806" t="str">
            <v>الثانية حديث</v>
          </cell>
          <cell r="I1806" t="str">
            <v>الثانية</v>
          </cell>
          <cell r="K1806" t="str">
            <v>الثانية</v>
          </cell>
          <cell r="M1806" t="str">
            <v>الثانية</v>
          </cell>
          <cell r="O1806" t="str">
            <v>الثانية</v>
          </cell>
          <cell r="Q1806" t="str">
            <v>الثالثة حديث</v>
          </cell>
          <cell r="R1806">
            <v>3024</v>
          </cell>
          <cell r="S1806" t="str">
            <v>الثالثة</v>
          </cell>
          <cell r="U1806" t="str">
            <v>الثالثة</v>
          </cell>
        </row>
        <row r="1807">
          <cell r="A1807">
            <v>808765</v>
          </cell>
          <cell r="B1807" t="str">
            <v>جوليا جحجاح</v>
          </cell>
          <cell r="C1807" t="str">
            <v>الأولى</v>
          </cell>
          <cell r="E1807" t="str">
            <v>الأولى</v>
          </cell>
          <cell r="G1807" t="str">
            <v>الأولى</v>
          </cell>
          <cell r="I1807" t="str">
            <v>الأولى</v>
          </cell>
          <cell r="J1807" t="str">
            <v>مبرر</v>
          </cell>
          <cell r="K1807" t="str">
            <v>الأولى</v>
          </cell>
          <cell r="M1807" t="str">
            <v>الأولى</v>
          </cell>
          <cell r="O1807" t="str">
            <v>الأولى</v>
          </cell>
          <cell r="Q1807" t="str">
            <v>الأولى</v>
          </cell>
          <cell r="S1807" t="str">
            <v>الأولى</v>
          </cell>
          <cell r="U1807" t="str">
            <v>الأولى</v>
          </cell>
        </row>
        <row r="1808">
          <cell r="A1808">
            <v>808766</v>
          </cell>
          <cell r="B1808" t="str">
            <v>جيسيكا الجط</v>
          </cell>
          <cell r="C1808" t="str">
            <v>الأولى</v>
          </cell>
          <cell r="E1808" t="str">
            <v>الأولى</v>
          </cell>
          <cell r="G1808" t="str">
            <v>الثانية حديث</v>
          </cell>
          <cell r="I1808" t="str">
            <v>الثانية</v>
          </cell>
          <cell r="K1808" t="str">
            <v>الثانية</v>
          </cell>
          <cell r="M1808" t="str">
            <v>الثالثة حديث</v>
          </cell>
          <cell r="O1808" t="str">
            <v>الثالثة</v>
          </cell>
          <cell r="Q1808" t="str">
            <v>الثالثة</v>
          </cell>
          <cell r="S1808" t="str">
            <v>الثالثة</v>
          </cell>
          <cell r="U1808" t="str">
            <v>الثالثة</v>
          </cell>
        </row>
        <row r="1809">
          <cell r="A1809">
            <v>808770</v>
          </cell>
          <cell r="B1809" t="str">
            <v>حازم الاوس</v>
          </cell>
          <cell r="C1809" t="str">
            <v>الأولى</v>
          </cell>
          <cell r="E1809" t="str">
            <v>الأولى</v>
          </cell>
          <cell r="G1809" t="str">
            <v>الأولى</v>
          </cell>
          <cell r="I1809" t="str">
            <v>الأولى</v>
          </cell>
          <cell r="J1809" t="str">
            <v>مبرر</v>
          </cell>
          <cell r="K1809" t="str">
            <v>الأولى</v>
          </cell>
          <cell r="M1809" t="str">
            <v>الأولى</v>
          </cell>
          <cell r="O1809" t="str">
            <v>الأولى</v>
          </cell>
          <cell r="Q1809" t="str">
            <v>الأولى</v>
          </cell>
          <cell r="S1809" t="str">
            <v>الأولى</v>
          </cell>
          <cell r="U1809" t="str">
            <v>الأولى</v>
          </cell>
        </row>
        <row r="1810">
          <cell r="A1810">
            <v>808777</v>
          </cell>
          <cell r="B1810" t="str">
            <v xml:space="preserve">حسام الاشقر </v>
          </cell>
          <cell r="C1810" t="str">
            <v>الأولى</v>
          </cell>
          <cell r="E1810" t="str">
            <v>الثانية حديث</v>
          </cell>
          <cell r="G1810" t="str">
            <v>الثانية</v>
          </cell>
          <cell r="I1810" t="str">
            <v>الثانية</v>
          </cell>
          <cell r="K1810" t="str">
            <v>الثانية</v>
          </cell>
          <cell r="M1810" t="str">
            <v>الثانية</v>
          </cell>
          <cell r="O1810" t="str">
            <v>الثانية</v>
          </cell>
          <cell r="Q1810" t="str">
            <v>الثالثة حديث</v>
          </cell>
          <cell r="S1810" t="str">
            <v>الثالثة</v>
          </cell>
          <cell r="U1810" t="str">
            <v>الثالثة</v>
          </cell>
        </row>
        <row r="1811">
          <cell r="A1811">
            <v>808779</v>
          </cell>
          <cell r="B1811" t="str">
            <v>حسام الدره</v>
          </cell>
          <cell r="C1811" t="str">
            <v>الثانية حديث</v>
          </cell>
          <cell r="E1811" t="str">
            <v>الثانية</v>
          </cell>
          <cell r="G1811" t="str">
            <v>الثالثة حديث</v>
          </cell>
          <cell r="I1811" t="str">
            <v>الثالثة</v>
          </cell>
          <cell r="K1811" t="str">
            <v>الرابعة حديث</v>
          </cell>
          <cell r="M1811" t="str">
            <v>الرابعة</v>
          </cell>
          <cell r="O1811" t="str">
            <v>الرابعة</v>
          </cell>
          <cell r="Q1811" t="str">
            <v>الرابعة</v>
          </cell>
          <cell r="S1811" t="str">
            <v>الرابعة</v>
          </cell>
          <cell r="U1811" t="str">
            <v>الرابعة</v>
          </cell>
        </row>
        <row r="1812">
          <cell r="A1812">
            <v>808783</v>
          </cell>
          <cell r="B1812" t="str">
            <v>حسان عزيزة</v>
          </cell>
          <cell r="C1812" t="str">
            <v>الأولى</v>
          </cell>
          <cell r="E1812" t="str">
            <v>الثانية حديث</v>
          </cell>
          <cell r="G1812" t="str">
            <v>الثانية</v>
          </cell>
          <cell r="I1812" t="str">
            <v>الثانية</v>
          </cell>
          <cell r="K1812" t="str">
            <v>الثالثة حديث</v>
          </cell>
          <cell r="M1812" t="str">
            <v>الثالثة</v>
          </cell>
          <cell r="O1812" t="str">
            <v>الثالثة</v>
          </cell>
          <cell r="Q1812" t="str">
            <v>الثالثة</v>
          </cell>
          <cell r="S1812" t="str">
            <v>الثالثة</v>
          </cell>
          <cell r="U1812" t="str">
            <v>الثالثة</v>
          </cell>
        </row>
        <row r="1813">
          <cell r="A1813">
            <v>808785</v>
          </cell>
          <cell r="B1813" t="str">
            <v>حسن الاشقر</v>
          </cell>
          <cell r="C1813" t="str">
            <v>الأولى</v>
          </cell>
          <cell r="E1813" t="str">
            <v>الأولى</v>
          </cell>
          <cell r="G1813" t="str">
            <v>الأولى</v>
          </cell>
          <cell r="I1813" t="str">
            <v>الأولى</v>
          </cell>
          <cell r="K1813" t="str">
            <v>الأولى</v>
          </cell>
          <cell r="M1813" t="str">
            <v>الأولى</v>
          </cell>
          <cell r="O1813" t="str">
            <v>الأولى</v>
          </cell>
          <cell r="Q1813" t="str">
            <v>الأولى</v>
          </cell>
          <cell r="S1813" t="str">
            <v>الأولى</v>
          </cell>
          <cell r="U1813" t="str">
            <v>الأولى</v>
          </cell>
        </row>
        <row r="1814">
          <cell r="A1814">
            <v>808787</v>
          </cell>
          <cell r="B1814" t="str">
            <v>حسن الشياح</v>
          </cell>
          <cell r="C1814" t="str">
            <v>الأولى</v>
          </cell>
          <cell r="E1814" t="str">
            <v>الأولى</v>
          </cell>
          <cell r="J1814" t="str">
            <v>مبرر</v>
          </cell>
          <cell r="K1814" t="str">
            <v>الأولى</v>
          </cell>
          <cell r="M1814" t="str">
            <v>الأولى</v>
          </cell>
          <cell r="O1814" t="str">
            <v>الأولى</v>
          </cell>
          <cell r="Q1814" t="str">
            <v>الأولى</v>
          </cell>
          <cell r="S1814" t="str">
            <v>الأولى</v>
          </cell>
          <cell r="U1814" t="str">
            <v>الأولى</v>
          </cell>
        </row>
        <row r="1815">
          <cell r="A1815">
            <v>808795</v>
          </cell>
          <cell r="B1815" t="str">
            <v>حسن كريزان</v>
          </cell>
          <cell r="C1815" t="str">
            <v>الأولى</v>
          </cell>
          <cell r="E1815" t="str">
            <v>الأولى</v>
          </cell>
          <cell r="G1815" t="str">
            <v>الأولى</v>
          </cell>
          <cell r="I1815" t="str">
            <v>الأولى</v>
          </cell>
          <cell r="J1815" t="str">
            <v>مبرر</v>
          </cell>
          <cell r="K1815" t="str">
            <v>الأولى</v>
          </cell>
          <cell r="M1815" t="str">
            <v>الأولى</v>
          </cell>
          <cell r="O1815" t="str">
            <v>الأولى</v>
          </cell>
          <cell r="Q1815" t="str">
            <v>الأولى</v>
          </cell>
          <cell r="S1815" t="str">
            <v>الأولى</v>
          </cell>
          <cell r="U1815" t="str">
            <v>الأولى</v>
          </cell>
        </row>
        <row r="1816">
          <cell r="A1816">
            <v>808797</v>
          </cell>
          <cell r="B1816" t="str">
            <v>حسن نظام طهراني</v>
          </cell>
          <cell r="C1816" t="str">
            <v>الأولى</v>
          </cell>
          <cell r="E1816" t="str">
            <v>الأولى</v>
          </cell>
          <cell r="G1816" t="str">
            <v>الأولى</v>
          </cell>
          <cell r="I1816" t="str">
            <v>الأولى</v>
          </cell>
          <cell r="K1816" t="str">
            <v>الثانية حديث</v>
          </cell>
          <cell r="M1816" t="str">
            <v>الثانية</v>
          </cell>
          <cell r="O1816" t="str">
            <v>الثانية</v>
          </cell>
          <cell r="Q1816" t="str">
            <v>الثانية</v>
          </cell>
          <cell r="S1816" t="str">
            <v>الثانية</v>
          </cell>
          <cell r="U1816" t="str">
            <v>الثانية</v>
          </cell>
        </row>
        <row r="1817">
          <cell r="A1817">
            <v>808798</v>
          </cell>
          <cell r="B1817" t="str">
            <v>حسناء الزعيم</v>
          </cell>
          <cell r="C1817" t="str">
            <v>الأولى</v>
          </cell>
          <cell r="E1817" t="str">
            <v>الثانية حديث</v>
          </cell>
          <cell r="G1817" t="str">
            <v>الثانية</v>
          </cell>
          <cell r="I1817" t="str">
            <v>الثانية</v>
          </cell>
          <cell r="K1817" t="str">
            <v>الثانية</v>
          </cell>
          <cell r="M1817" t="str">
            <v>الثانية</v>
          </cell>
          <cell r="O1817" t="str">
            <v>الثالثة حديث</v>
          </cell>
          <cell r="Q1817" t="str">
            <v>الثالثة</v>
          </cell>
          <cell r="S1817" t="str">
            <v>الثالثة</v>
          </cell>
          <cell r="U1817" t="str">
            <v>الرابعة حديث</v>
          </cell>
        </row>
        <row r="1818">
          <cell r="A1818">
            <v>808799</v>
          </cell>
          <cell r="B1818" t="str">
            <v>حسين الحاجي</v>
          </cell>
          <cell r="C1818" t="str">
            <v>الأولى</v>
          </cell>
          <cell r="E1818" t="str">
            <v>الأولى</v>
          </cell>
          <cell r="G1818" t="str">
            <v>الأولى</v>
          </cell>
          <cell r="I1818" t="str">
            <v>الأولى</v>
          </cell>
          <cell r="J1818" t="str">
            <v>مبرر</v>
          </cell>
          <cell r="K1818" t="str">
            <v>الأولى</v>
          </cell>
          <cell r="M1818" t="str">
            <v>الأولى</v>
          </cell>
          <cell r="O1818" t="str">
            <v>الأولى</v>
          </cell>
          <cell r="Q1818" t="str">
            <v>الأولى</v>
          </cell>
          <cell r="S1818" t="str">
            <v>الأولى</v>
          </cell>
          <cell r="U1818" t="str">
            <v>الأولى</v>
          </cell>
        </row>
        <row r="1819">
          <cell r="A1819">
            <v>808802</v>
          </cell>
          <cell r="B1819" t="str">
            <v>حسين القزاز</v>
          </cell>
          <cell r="C1819" t="str">
            <v>الأولى</v>
          </cell>
          <cell r="E1819" t="str">
            <v>الثانية حديث</v>
          </cell>
          <cell r="G1819" t="str">
            <v>الثانية</v>
          </cell>
          <cell r="I1819" t="str">
            <v>الثالثة حديث</v>
          </cell>
          <cell r="K1819" t="str">
            <v>الثالثة</v>
          </cell>
          <cell r="M1819" t="str">
            <v>الثالثة</v>
          </cell>
          <cell r="O1819" t="str">
            <v>الرابعة حديث</v>
          </cell>
          <cell r="Q1819" t="str">
            <v>الرابعة</v>
          </cell>
          <cell r="S1819" t="str">
            <v>الرابعة</v>
          </cell>
          <cell r="U1819" t="str">
            <v>الرابعة</v>
          </cell>
        </row>
        <row r="1820">
          <cell r="A1820">
            <v>808809</v>
          </cell>
          <cell r="B1820" t="str">
            <v>حلا السلامة</v>
          </cell>
          <cell r="C1820" t="str">
            <v>الأولى</v>
          </cell>
          <cell r="E1820" t="str">
            <v>الثانية حديث</v>
          </cell>
          <cell r="G1820" t="str">
            <v>الثانية</v>
          </cell>
          <cell r="I1820" t="str">
            <v>الثانية</v>
          </cell>
          <cell r="K1820" t="str">
            <v>الثانية</v>
          </cell>
          <cell r="M1820" t="str">
            <v>الثانية</v>
          </cell>
          <cell r="O1820" t="str">
            <v>الثانية</v>
          </cell>
          <cell r="Q1820" t="str">
            <v>الثانية</v>
          </cell>
          <cell r="S1820" t="str">
            <v>الثالثة حديث</v>
          </cell>
          <cell r="U1820" t="str">
            <v>الثالثة</v>
          </cell>
        </row>
        <row r="1821">
          <cell r="A1821">
            <v>808817</v>
          </cell>
          <cell r="B1821" t="str">
            <v>حمزه عفوفه ياسين</v>
          </cell>
          <cell r="C1821" t="str">
            <v>الأولى</v>
          </cell>
          <cell r="E1821" t="str">
            <v>الأولى</v>
          </cell>
          <cell r="G1821" t="str">
            <v>الأولى</v>
          </cell>
          <cell r="I1821" t="str">
            <v>الأولى</v>
          </cell>
          <cell r="J1821" t="str">
            <v>مبرر</v>
          </cell>
          <cell r="K1821" t="str">
            <v>الأولى</v>
          </cell>
          <cell r="M1821" t="str">
            <v>الأولى</v>
          </cell>
          <cell r="O1821" t="str">
            <v>الأولى</v>
          </cell>
          <cell r="Q1821" t="str">
            <v>الأولى</v>
          </cell>
          <cell r="S1821" t="str">
            <v>الأولى</v>
          </cell>
          <cell r="U1821" t="str">
            <v>الأولى</v>
          </cell>
        </row>
        <row r="1822">
          <cell r="A1822">
            <v>808820</v>
          </cell>
          <cell r="B1822" t="str">
            <v>حمزة الشربجي</v>
          </cell>
          <cell r="C1822" t="str">
            <v>الأولى</v>
          </cell>
          <cell r="E1822" t="str">
            <v>الأولى</v>
          </cell>
          <cell r="G1822" t="str">
            <v>الثانية حديث</v>
          </cell>
          <cell r="I1822" t="str">
            <v>الثانية</v>
          </cell>
          <cell r="K1822" t="str">
            <v>الثانية</v>
          </cell>
          <cell r="M1822" t="str">
            <v>الثانية</v>
          </cell>
          <cell r="O1822" t="str">
            <v>الثانية</v>
          </cell>
          <cell r="Q1822" t="str">
            <v>الثانية</v>
          </cell>
          <cell r="S1822" t="str">
            <v>الثانية</v>
          </cell>
          <cell r="U1822" t="str">
            <v>الثانية</v>
          </cell>
        </row>
        <row r="1823">
          <cell r="A1823">
            <v>808821</v>
          </cell>
          <cell r="B1823" t="str">
            <v>حمزة داود</v>
          </cell>
          <cell r="C1823" t="str">
            <v>الأولى</v>
          </cell>
          <cell r="E1823" t="str">
            <v>الأولى</v>
          </cell>
          <cell r="G1823" t="str">
            <v>الأولى</v>
          </cell>
          <cell r="I1823" t="str">
            <v>الثانية حديث</v>
          </cell>
          <cell r="K1823" t="str">
            <v>الثانية</v>
          </cell>
          <cell r="M1823" t="str">
            <v>الثانية</v>
          </cell>
          <cell r="O1823" t="str">
            <v>الثانية</v>
          </cell>
          <cell r="Q1823" t="str">
            <v>الثانية</v>
          </cell>
          <cell r="R1823">
            <v>4056</v>
          </cell>
          <cell r="S1823" t="str">
            <v>الثانية</v>
          </cell>
          <cell r="T1823">
            <v>654</v>
          </cell>
          <cell r="U1823" t="str">
            <v>الثانية</v>
          </cell>
        </row>
        <row r="1824">
          <cell r="A1824">
            <v>808825</v>
          </cell>
          <cell r="B1824" t="str">
            <v>حنان الحلواني</v>
          </cell>
          <cell r="C1824" t="str">
            <v>الأولى</v>
          </cell>
          <cell r="E1824" t="str">
            <v>الأولى</v>
          </cell>
          <cell r="G1824" t="str">
            <v>الأولى</v>
          </cell>
          <cell r="I1824" t="str">
            <v>الثانية حديث</v>
          </cell>
          <cell r="K1824" t="str">
            <v>الثانية</v>
          </cell>
          <cell r="M1824" t="str">
            <v>الثانية</v>
          </cell>
          <cell r="O1824" t="str">
            <v>الثانية</v>
          </cell>
          <cell r="Q1824" t="str">
            <v>الثالثة حديث</v>
          </cell>
          <cell r="S1824" t="str">
            <v>الثالثة</v>
          </cell>
          <cell r="U1824" t="str">
            <v>الثالثة</v>
          </cell>
        </row>
        <row r="1825">
          <cell r="A1825">
            <v>808826</v>
          </cell>
          <cell r="B1825" t="str">
            <v>حنان الخباز</v>
          </cell>
          <cell r="C1825" t="str">
            <v>الأولى</v>
          </cell>
          <cell r="E1825" t="str">
            <v>الأولى</v>
          </cell>
          <cell r="G1825" t="str">
            <v>الثانية حديث</v>
          </cell>
          <cell r="I1825" t="str">
            <v>الثانية</v>
          </cell>
          <cell r="K1825" t="str">
            <v>الثانية</v>
          </cell>
          <cell r="M1825" t="str">
            <v>الثانية</v>
          </cell>
          <cell r="O1825" t="str">
            <v>الثالثة حديث</v>
          </cell>
          <cell r="Q1825" t="str">
            <v>الثالثة</v>
          </cell>
          <cell r="S1825" t="str">
            <v>الثالثة</v>
          </cell>
          <cell r="U1825" t="str">
            <v>الثالثة</v>
          </cell>
        </row>
        <row r="1826">
          <cell r="A1826">
            <v>808832</v>
          </cell>
          <cell r="B1826" t="str">
            <v xml:space="preserve">حنان شربا </v>
          </cell>
          <cell r="C1826" t="str">
            <v>الأولى</v>
          </cell>
          <cell r="E1826" t="str">
            <v>الأولى</v>
          </cell>
          <cell r="G1826" t="str">
            <v>الأولى</v>
          </cell>
          <cell r="I1826" t="str">
            <v>الأولى</v>
          </cell>
          <cell r="J1826" t="str">
            <v>مبرر</v>
          </cell>
          <cell r="K1826" t="str">
            <v>الأولى</v>
          </cell>
          <cell r="M1826" t="str">
            <v>الأولى</v>
          </cell>
          <cell r="O1826" t="str">
            <v>الأولى</v>
          </cell>
          <cell r="Q1826" t="str">
            <v>الأولى</v>
          </cell>
          <cell r="S1826" t="str">
            <v>الأولى</v>
          </cell>
          <cell r="U1826" t="str">
            <v>الأولى</v>
          </cell>
        </row>
        <row r="1827">
          <cell r="A1827">
            <v>808834</v>
          </cell>
          <cell r="B1827" t="str">
            <v>حنين الحكيم</v>
          </cell>
          <cell r="C1827" t="str">
            <v>الأولى</v>
          </cell>
          <cell r="E1827" t="str">
            <v>الأولى</v>
          </cell>
          <cell r="G1827" t="str">
            <v>الأولى</v>
          </cell>
          <cell r="I1827" t="str">
            <v>الأولى</v>
          </cell>
          <cell r="J1827" t="str">
            <v>مبرر</v>
          </cell>
          <cell r="K1827" t="str">
            <v>الأولى</v>
          </cell>
          <cell r="M1827" t="str">
            <v>الأولى</v>
          </cell>
          <cell r="O1827" t="str">
            <v>الأولى</v>
          </cell>
          <cell r="Q1827" t="str">
            <v>الأولى</v>
          </cell>
          <cell r="S1827" t="str">
            <v>الأولى</v>
          </cell>
          <cell r="U1827" t="str">
            <v>الأولى</v>
          </cell>
        </row>
        <row r="1828">
          <cell r="A1828">
            <v>808836</v>
          </cell>
          <cell r="B1828" t="str">
            <v xml:space="preserve">حنين خليل </v>
          </cell>
          <cell r="C1828" t="str">
            <v>الأولى</v>
          </cell>
          <cell r="E1828" t="str">
            <v>الأولى</v>
          </cell>
          <cell r="G1828" t="str">
            <v>الأولى</v>
          </cell>
          <cell r="I1828" t="str">
            <v>الأولى</v>
          </cell>
          <cell r="K1828" t="str">
            <v>الثانية حديث</v>
          </cell>
          <cell r="M1828" t="str">
            <v>الثانية</v>
          </cell>
          <cell r="O1828" t="str">
            <v>الثانية</v>
          </cell>
          <cell r="Q1828" t="str">
            <v>الثانية</v>
          </cell>
          <cell r="S1828" t="str">
            <v>الثانية</v>
          </cell>
          <cell r="T1828">
            <v>572</v>
          </cell>
          <cell r="U1828" t="str">
            <v>الثانية</v>
          </cell>
        </row>
        <row r="1829">
          <cell r="A1829">
            <v>808841</v>
          </cell>
          <cell r="B1829" t="str">
            <v>حياة عمار الزعبي</v>
          </cell>
          <cell r="C1829" t="str">
            <v>الأولى</v>
          </cell>
          <cell r="E1829" t="str">
            <v>الأولى</v>
          </cell>
          <cell r="G1829" t="str">
            <v>الأولى</v>
          </cell>
          <cell r="I1829" t="str">
            <v>الأولى</v>
          </cell>
          <cell r="K1829" t="str">
            <v>الأولى</v>
          </cell>
          <cell r="M1829" t="str">
            <v>الأولى</v>
          </cell>
          <cell r="O1829" t="str">
            <v>الثانية حديث</v>
          </cell>
          <cell r="Q1829" t="str">
            <v>الثانية</v>
          </cell>
          <cell r="S1829" t="str">
            <v>الثانية</v>
          </cell>
          <cell r="U1829" t="str">
            <v>الثانية</v>
          </cell>
        </row>
        <row r="1830">
          <cell r="A1830">
            <v>808844</v>
          </cell>
          <cell r="B1830" t="str">
            <v>حيدر حيدر</v>
          </cell>
          <cell r="C1830" t="str">
            <v>الثانية</v>
          </cell>
          <cell r="E1830" t="str">
            <v>الثانية</v>
          </cell>
          <cell r="G1830" t="str">
            <v>الثالثة حديث</v>
          </cell>
          <cell r="I1830" t="str">
            <v>الثالثة</v>
          </cell>
          <cell r="K1830" t="str">
            <v>الثالثة</v>
          </cell>
          <cell r="M1830" t="str">
            <v>الثالثة</v>
          </cell>
          <cell r="O1830" t="str">
            <v>الثالثة</v>
          </cell>
          <cell r="Q1830" t="str">
            <v>الثالثة</v>
          </cell>
          <cell r="S1830" t="str">
            <v>الثالثة</v>
          </cell>
          <cell r="U1830" t="str">
            <v>الثالثة</v>
          </cell>
        </row>
        <row r="1831">
          <cell r="A1831">
            <v>808845</v>
          </cell>
          <cell r="B1831" t="str">
            <v>حيدر غانم</v>
          </cell>
          <cell r="C1831" t="str">
            <v>الأولى</v>
          </cell>
          <cell r="E1831" t="str">
            <v>الأولى</v>
          </cell>
          <cell r="G1831" t="str">
            <v>الأولى</v>
          </cell>
          <cell r="I1831" t="str">
            <v>الأولى</v>
          </cell>
          <cell r="J1831" t="str">
            <v>مبرر</v>
          </cell>
          <cell r="K1831" t="str">
            <v>الأولى</v>
          </cell>
          <cell r="M1831" t="str">
            <v>الأولى</v>
          </cell>
          <cell r="O1831" t="str">
            <v>الأولى</v>
          </cell>
          <cell r="Q1831" t="str">
            <v>الأولى</v>
          </cell>
          <cell r="S1831" t="str">
            <v>الأولى</v>
          </cell>
          <cell r="U1831" t="str">
            <v>الأولى</v>
          </cell>
        </row>
        <row r="1832">
          <cell r="A1832">
            <v>808850</v>
          </cell>
          <cell r="B1832" t="str">
            <v>خالد الرفاعي</v>
          </cell>
          <cell r="C1832" t="str">
            <v>الأولى</v>
          </cell>
          <cell r="E1832" t="str">
            <v>الثانية حديث</v>
          </cell>
          <cell r="G1832" t="str">
            <v>الثانية</v>
          </cell>
          <cell r="I1832" t="str">
            <v>الثانية</v>
          </cell>
          <cell r="K1832" t="str">
            <v>الثالثة حديث</v>
          </cell>
          <cell r="M1832" t="str">
            <v>الثالثة</v>
          </cell>
          <cell r="O1832" t="str">
            <v>الثالثة</v>
          </cell>
          <cell r="Q1832" t="str">
            <v>الثالثة</v>
          </cell>
          <cell r="S1832" t="str">
            <v>الثالثة</v>
          </cell>
          <cell r="U1832" t="str">
            <v>الثالثة</v>
          </cell>
        </row>
        <row r="1833">
          <cell r="A1833">
            <v>808852</v>
          </cell>
          <cell r="B1833" t="str">
            <v>خالد الصالح</v>
          </cell>
          <cell r="C1833" t="str">
            <v>الأولى</v>
          </cell>
          <cell r="E1833" t="str">
            <v>الأولى</v>
          </cell>
          <cell r="G1833" t="str">
            <v>الثانية حديث</v>
          </cell>
          <cell r="I1833" t="str">
            <v>الثانية</v>
          </cell>
          <cell r="K1833" t="str">
            <v>الثانية</v>
          </cell>
          <cell r="M1833" t="str">
            <v>الثالثة حديث</v>
          </cell>
          <cell r="O1833" t="str">
            <v>الثالثة</v>
          </cell>
          <cell r="Q1833" t="str">
            <v>الثالثة</v>
          </cell>
          <cell r="S1833" t="str">
            <v>الثالثة</v>
          </cell>
          <cell r="U1833" t="str">
            <v>الرابعة حديث</v>
          </cell>
        </row>
        <row r="1834">
          <cell r="A1834">
            <v>808853</v>
          </cell>
          <cell r="B1834" t="str">
            <v>خالد العبدالله</v>
          </cell>
          <cell r="C1834" t="str">
            <v>الثانية</v>
          </cell>
          <cell r="E1834" t="str">
            <v>الثانية</v>
          </cell>
          <cell r="G1834" t="str">
            <v>الثانية</v>
          </cell>
          <cell r="I1834" t="str">
            <v>الثالثة حديث</v>
          </cell>
          <cell r="K1834" t="str">
            <v>الثالثة</v>
          </cell>
          <cell r="M1834" t="str">
            <v>الثالثة</v>
          </cell>
          <cell r="N1834">
            <v>2549</v>
          </cell>
          <cell r="O1834" t="str">
            <v>الثالثة</v>
          </cell>
          <cell r="P1834">
            <v>737</v>
          </cell>
          <cell r="Q1834" t="str">
            <v>الثالثة</v>
          </cell>
          <cell r="S1834" t="str">
            <v>الثالثة</v>
          </cell>
          <cell r="U1834" t="str">
            <v>الرابعة حديث</v>
          </cell>
        </row>
        <row r="1835">
          <cell r="A1835">
            <v>808854</v>
          </cell>
          <cell r="B1835" t="str">
            <v>خالد العلي</v>
          </cell>
          <cell r="C1835" t="str">
            <v>الأولى</v>
          </cell>
          <cell r="E1835" t="str">
            <v>الأولى</v>
          </cell>
          <cell r="G1835" t="str">
            <v>الأولى</v>
          </cell>
          <cell r="I1835" t="str">
            <v>الأولى</v>
          </cell>
          <cell r="J1835" t="str">
            <v>مبرر</v>
          </cell>
          <cell r="K1835" t="str">
            <v>الأولى</v>
          </cell>
          <cell r="M1835" t="str">
            <v>الأولى</v>
          </cell>
          <cell r="O1835" t="str">
            <v>الأولى</v>
          </cell>
          <cell r="Q1835" t="str">
            <v>الأولى</v>
          </cell>
          <cell r="S1835" t="str">
            <v>الأولى</v>
          </cell>
          <cell r="U1835" t="str">
            <v>الأولى</v>
          </cell>
        </row>
        <row r="1836">
          <cell r="A1836">
            <v>808857</v>
          </cell>
          <cell r="B1836" t="str">
            <v>خالد حسين</v>
          </cell>
          <cell r="C1836" t="str">
            <v>الأولى</v>
          </cell>
          <cell r="E1836" t="str">
            <v>الثانية حديث</v>
          </cell>
          <cell r="G1836" t="str">
            <v>الثانية</v>
          </cell>
          <cell r="I1836" t="str">
            <v>الثانية</v>
          </cell>
          <cell r="K1836" t="str">
            <v>الثالثة حديث</v>
          </cell>
          <cell r="M1836" t="str">
            <v>الثالثة</v>
          </cell>
          <cell r="O1836" t="str">
            <v>الثالثة</v>
          </cell>
          <cell r="Q1836" t="str">
            <v>الثالثة</v>
          </cell>
          <cell r="S1836" t="str">
            <v>الثالثة</v>
          </cell>
          <cell r="U1836" t="str">
            <v>الثالثة</v>
          </cell>
        </row>
        <row r="1837">
          <cell r="A1837">
            <v>808860</v>
          </cell>
          <cell r="B1837" t="str">
            <v>خالد دلة</v>
          </cell>
          <cell r="C1837" t="str">
            <v>الأولى</v>
          </cell>
          <cell r="E1837" t="str">
            <v>الثانية حديث</v>
          </cell>
          <cell r="G1837" t="str">
            <v>الثانية</v>
          </cell>
          <cell r="I1837" t="str">
            <v>الثانية</v>
          </cell>
          <cell r="K1837" t="str">
            <v>الثانية</v>
          </cell>
          <cell r="M1837" t="str">
            <v>الثانية</v>
          </cell>
          <cell r="O1837" t="str">
            <v>الثالثة حديث</v>
          </cell>
          <cell r="Q1837" t="str">
            <v>الثالثة</v>
          </cell>
          <cell r="S1837" t="str">
            <v>الثالثة</v>
          </cell>
          <cell r="U1837" t="str">
            <v>الثالثة</v>
          </cell>
        </row>
        <row r="1838">
          <cell r="A1838">
            <v>808861</v>
          </cell>
          <cell r="B1838" t="str">
            <v>خالد شاويش</v>
          </cell>
          <cell r="C1838" t="str">
            <v>الأولى</v>
          </cell>
          <cell r="E1838" t="str">
            <v>الأولى</v>
          </cell>
          <cell r="G1838" t="str">
            <v>الأولى</v>
          </cell>
          <cell r="I1838" t="str">
            <v>الأولى</v>
          </cell>
          <cell r="J1838" t="str">
            <v>مبرر</v>
          </cell>
          <cell r="K1838" t="str">
            <v>الأولى</v>
          </cell>
          <cell r="M1838" t="str">
            <v>الأولى</v>
          </cell>
          <cell r="O1838" t="str">
            <v>الأولى</v>
          </cell>
          <cell r="Q1838" t="str">
            <v>الأولى</v>
          </cell>
          <cell r="S1838" t="str">
            <v>الأولى</v>
          </cell>
          <cell r="U1838" t="str">
            <v>الأولى</v>
          </cell>
        </row>
        <row r="1839">
          <cell r="A1839">
            <v>808864</v>
          </cell>
          <cell r="B1839" t="str">
            <v>خالد عبد الحق</v>
          </cell>
          <cell r="C1839" t="str">
            <v>الأولى</v>
          </cell>
          <cell r="E1839" t="str">
            <v>الأولى</v>
          </cell>
          <cell r="G1839" t="str">
            <v>الأولى</v>
          </cell>
          <cell r="I1839" t="str">
            <v>الأولى</v>
          </cell>
          <cell r="J1839" t="str">
            <v>مبرر</v>
          </cell>
          <cell r="K1839" t="str">
            <v>الأولى</v>
          </cell>
          <cell r="M1839" t="str">
            <v>الأولى</v>
          </cell>
          <cell r="O1839" t="str">
            <v>الأولى</v>
          </cell>
          <cell r="Q1839" t="str">
            <v>الأولى</v>
          </cell>
          <cell r="S1839" t="str">
            <v>الأولى</v>
          </cell>
          <cell r="U1839" t="str">
            <v>الأولى</v>
          </cell>
        </row>
        <row r="1840">
          <cell r="A1840">
            <v>808865</v>
          </cell>
          <cell r="B1840" t="str">
            <v>خالد مهاوش</v>
          </cell>
          <cell r="C1840" t="str">
            <v>الأولى</v>
          </cell>
          <cell r="E1840" t="str">
            <v>الأولى</v>
          </cell>
          <cell r="G1840" t="str">
            <v>الأولى</v>
          </cell>
          <cell r="I1840" t="str">
            <v>الأولى</v>
          </cell>
          <cell r="J1840" t="str">
            <v>مبرر</v>
          </cell>
          <cell r="K1840" t="str">
            <v>الأولى</v>
          </cell>
          <cell r="M1840" t="str">
            <v>الأولى</v>
          </cell>
          <cell r="O1840" t="str">
            <v>الأولى</v>
          </cell>
          <cell r="Q1840" t="str">
            <v>الأولى</v>
          </cell>
          <cell r="S1840" t="str">
            <v>الأولى</v>
          </cell>
          <cell r="U1840" t="str">
            <v>الأولى</v>
          </cell>
        </row>
        <row r="1841">
          <cell r="A1841">
            <v>808866</v>
          </cell>
          <cell r="B1841" t="str">
            <v>خالد ناشوق</v>
          </cell>
          <cell r="C1841" t="str">
            <v>الأولى</v>
          </cell>
          <cell r="E1841" t="str">
            <v>الثانية حديث</v>
          </cell>
          <cell r="G1841" t="str">
            <v>الثانية</v>
          </cell>
          <cell r="I1841" t="str">
            <v>الثانية</v>
          </cell>
          <cell r="J1841" t="str">
            <v>مبرر</v>
          </cell>
          <cell r="K1841" t="str">
            <v>الثانية</v>
          </cell>
          <cell r="M1841" t="str">
            <v>الثانية</v>
          </cell>
          <cell r="O1841" t="str">
            <v>الثانية</v>
          </cell>
          <cell r="Q1841" t="str">
            <v>الثانية</v>
          </cell>
          <cell r="S1841" t="str">
            <v>الثانية</v>
          </cell>
          <cell r="U1841" t="str">
            <v>الثانية</v>
          </cell>
        </row>
        <row r="1842">
          <cell r="A1842">
            <v>808869</v>
          </cell>
          <cell r="B1842" t="str">
            <v>خديجة حربي</v>
          </cell>
          <cell r="C1842" t="str">
            <v>الثانية</v>
          </cell>
          <cell r="E1842" t="str">
            <v>الثانية</v>
          </cell>
          <cell r="G1842" t="str">
            <v>الثالثة حديث</v>
          </cell>
          <cell r="I1842" t="str">
            <v>الثالثة</v>
          </cell>
          <cell r="K1842" t="str">
            <v>الرابعة حديث</v>
          </cell>
          <cell r="M1842" t="str">
            <v>الرابعة</v>
          </cell>
          <cell r="O1842" t="str">
            <v>الرابعة</v>
          </cell>
          <cell r="Q1842" t="str">
            <v>الرابعة</v>
          </cell>
          <cell r="S1842" t="str">
            <v>الرابعة</v>
          </cell>
          <cell r="U1842" t="str">
            <v>الرابعة</v>
          </cell>
        </row>
        <row r="1843">
          <cell r="A1843">
            <v>808870</v>
          </cell>
          <cell r="B1843" t="str">
            <v>خديجه الحطاب</v>
          </cell>
          <cell r="C1843" t="str">
            <v>الأولى</v>
          </cell>
          <cell r="E1843" t="str">
            <v>الأولى</v>
          </cell>
          <cell r="G1843" t="str">
            <v>الثانية حديث</v>
          </cell>
          <cell r="I1843" t="str">
            <v>الثانية</v>
          </cell>
          <cell r="K1843" t="str">
            <v>الثانية</v>
          </cell>
          <cell r="L1843">
            <v>1306</v>
          </cell>
          <cell r="M1843" t="str">
            <v>الثانية</v>
          </cell>
          <cell r="O1843" t="str">
            <v>الثانية</v>
          </cell>
          <cell r="P1843">
            <v>543</v>
          </cell>
          <cell r="Q1843" t="str">
            <v>الثانية</v>
          </cell>
          <cell r="S1843" t="str">
            <v>الثانية</v>
          </cell>
          <cell r="U1843" t="str">
            <v>الثانية</v>
          </cell>
        </row>
        <row r="1844">
          <cell r="A1844">
            <v>808871</v>
          </cell>
          <cell r="B1844" t="str">
            <v>خديجة ديب</v>
          </cell>
          <cell r="C1844" t="str">
            <v>الأولى</v>
          </cell>
          <cell r="E1844" t="str">
            <v>الأولى</v>
          </cell>
          <cell r="G1844" t="str">
            <v>الثانية حديث</v>
          </cell>
          <cell r="I1844" t="str">
            <v>الثانية</v>
          </cell>
          <cell r="K1844" t="str">
            <v>الثانية</v>
          </cell>
          <cell r="M1844" t="str">
            <v>الثانية</v>
          </cell>
          <cell r="O1844" t="str">
            <v>الثانية</v>
          </cell>
          <cell r="Q1844" t="str">
            <v>الثانية</v>
          </cell>
          <cell r="S1844" t="str">
            <v>الثالثة حديث</v>
          </cell>
          <cell r="U1844" t="str">
            <v>الثالثة</v>
          </cell>
        </row>
        <row r="1845">
          <cell r="A1845">
            <v>808874</v>
          </cell>
          <cell r="B1845" t="str">
            <v>خلدون الحمد</v>
          </cell>
          <cell r="C1845" t="str">
            <v>الأولى</v>
          </cell>
          <cell r="E1845" t="str">
            <v>الأولى</v>
          </cell>
          <cell r="G1845" t="str">
            <v>الثانية حديث</v>
          </cell>
          <cell r="I1845" t="str">
            <v>الثانية</v>
          </cell>
          <cell r="K1845" t="str">
            <v>الثانية</v>
          </cell>
          <cell r="M1845" t="str">
            <v>الثانية</v>
          </cell>
          <cell r="O1845" t="str">
            <v>الثالثة حديث</v>
          </cell>
          <cell r="Q1845" t="str">
            <v>الثالثة</v>
          </cell>
          <cell r="S1845" t="str">
            <v>الثالثة</v>
          </cell>
          <cell r="U1845" t="str">
            <v>الثالثة</v>
          </cell>
        </row>
        <row r="1846">
          <cell r="A1846">
            <v>808875</v>
          </cell>
          <cell r="B1846" t="str">
            <v>خلدون المذيب</v>
          </cell>
          <cell r="C1846" t="str">
            <v>الأولى</v>
          </cell>
          <cell r="E1846" t="str">
            <v>الأولى</v>
          </cell>
          <cell r="G1846" t="str">
            <v>الأولى</v>
          </cell>
          <cell r="I1846" t="str">
            <v>الأولى</v>
          </cell>
          <cell r="J1846" t="str">
            <v>مبرر</v>
          </cell>
          <cell r="K1846" t="str">
            <v>الأولى</v>
          </cell>
          <cell r="M1846" t="str">
            <v>الأولى</v>
          </cell>
          <cell r="O1846" t="str">
            <v>الأولى</v>
          </cell>
          <cell r="Q1846" t="str">
            <v>الأولى</v>
          </cell>
          <cell r="S1846" t="str">
            <v>الأولى</v>
          </cell>
          <cell r="U1846" t="str">
            <v>الأولى</v>
          </cell>
        </row>
        <row r="1847">
          <cell r="A1847">
            <v>808877</v>
          </cell>
          <cell r="B1847" t="str">
            <v>خلدون زهر الدين</v>
          </cell>
          <cell r="C1847" t="str">
            <v>الأولى</v>
          </cell>
          <cell r="E1847" t="str">
            <v>الأولى</v>
          </cell>
          <cell r="G1847" t="str">
            <v>الأولى</v>
          </cell>
          <cell r="I1847" t="str">
            <v>الأولى</v>
          </cell>
          <cell r="J1847" t="str">
            <v>مبرر</v>
          </cell>
          <cell r="K1847" t="str">
            <v>الأولى</v>
          </cell>
          <cell r="M1847" t="str">
            <v>الأولى</v>
          </cell>
          <cell r="O1847" t="str">
            <v>الأولى</v>
          </cell>
          <cell r="Q1847" t="str">
            <v>الأولى</v>
          </cell>
          <cell r="S1847" t="str">
            <v>الأولى</v>
          </cell>
          <cell r="U1847" t="str">
            <v>الأولى</v>
          </cell>
        </row>
        <row r="1848">
          <cell r="A1848">
            <v>808878</v>
          </cell>
          <cell r="B1848" t="str">
            <v>خلود جمال القداح</v>
          </cell>
          <cell r="C1848" t="str">
            <v>الأولى</v>
          </cell>
          <cell r="E1848" t="str">
            <v>الأولى</v>
          </cell>
          <cell r="G1848" t="str">
            <v>الأولى</v>
          </cell>
          <cell r="I1848" t="str">
            <v>الأولى</v>
          </cell>
          <cell r="J1848" t="str">
            <v>مبرر</v>
          </cell>
          <cell r="K1848" t="str">
            <v>الأولى</v>
          </cell>
          <cell r="M1848" t="str">
            <v>الأولى</v>
          </cell>
          <cell r="O1848" t="str">
            <v>الأولى</v>
          </cell>
          <cell r="Q1848" t="str">
            <v>الأولى</v>
          </cell>
          <cell r="S1848" t="str">
            <v>الأولى</v>
          </cell>
          <cell r="U1848" t="str">
            <v>الأولى</v>
          </cell>
        </row>
        <row r="1849">
          <cell r="A1849">
            <v>808881</v>
          </cell>
          <cell r="B1849" t="str">
            <v>خلود مستو</v>
          </cell>
          <cell r="C1849" t="str">
            <v>الأولى</v>
          </cell>
          <cell r="E1849" t="str">
            <v>الأولى</v>
          </cell>
          <cell r="G1849" t="str">
            <v>الأولى</v>
          </cell>
          <cell r="I1849" t="str">
            <v>الأولى</v>
          </cell>
          <cell r="J1849" t="str">
            <v>مبرر</v>
          </cell>
          <cell r="K1849" t="str">
            <v>الأولى</v>
          </cell>
          <cell r="M1849" t="str">
            <v>الأولى</v>
          </cell>
          <cell r="O1849" t="str">
            <v>الأولى</v>
          </cell>
          <cell r="Q1849" t="str">
            <v>الأولى</v>
          </cell>
          <cell r="S1849" t="str">
            <v>الأولى</v>
          </cell>
          <cell r="U1849" t="str">
            <v>الأولى</v>
          </cell>
        </row>
        <row r="1850">
          <cell r="A1850">
            <v>808883</v>
          </cell>
          <cell r="B1850" t="str">
            <v>خنساء عبد الحفيظ</v>
          </cell>
          <cell r="C1850" t="str">
            <v>الأولى</v>
          </cell>
          <cell r="E1850" t="str">
            <v>الأولى</v>
          </cell>
          <cell r="I1850" t="str">
            <v>الأولى</v>
          </cell>
          <cell r="J1850">
            <v>1546</v>
          </cell>
          <cell r="K1850" t="str">
            <v>الأولى</v>
          </cell>
          <cell r="M1850" t="str">
            <v>الأولى</v>
          </cell>
          <cell r="O1850" t="str">
            <v>الأولى</v>
          </cell>
          <cell r="Q1850" t="str">
            <v>الأولى</v>
          </cell>
          <cell r="S1850" t="str">
            <v>الأولى</v>
          </cell>
          <cell r="U1850" t="str">
            <v>الأولى</v>
          </cell>
        </row>
        <row r="1851">
          <cell r="A1851">
            <v>808885</v>
          </cell>
          <cell r="B1851" t="str">
            <v>خولة كنج</v>
          </cell>
          <cell r="C1851" t="str">
            <v>الأولى</v>
          </cell>
          <cell r="E1851" t="str">
            <v>الأولى</v>
          </cell>
          <cell r="G1851" t="str">
            <v>الثانية حديث</v>
          </cell>
          <cell r="I1851" t="str">
            <v>الثانية</v>
          </cell>
          <cell r="K1851" t="str">
            <v>الثانية</v>
          </cell>
          <cell r="M1851" t="str">
            <v>الثانية</v>
          </cell>
          <cell r="O1851" t="str">
            <v>الثانية</v>
          </cell>
          <cell r="Q1851" t="str">
            <v>الثالثة حديث</v>
          </cell>
          <cell r="S1851" t="str">
            <v>الثالثة</v>
          </cell>
          <cell r="U1851" t="str">
            <v>الثالثة</v>
          </cell>
        </row>
        <row r="1852">
          <cell r="A1852">
            <v>808891</v>
          </cell>
          <cell r="B1852" t="str">
            <v>دانة حمادة</v>
          </cell>
          <cell r="C1852" t="str">
            <v>الثانية حديث</v>
          </cell>
          <cell r="E1852" t="str">
            <v>الثانية</v>
          </cell>
          <cell r="G1852" t="str">
            <v>الثانية</v>
          </cell>
          <cell r="I1852" t="str">
            <v>الثالثة حديث</v>
          </cell>
          <cell r="K1852" t="str">
            <v>الثالثة</v>
          </cell>
          <cell r="M1852" t="str">
            <v>الثالثة</v>
          </cell>
          <cell r="O1852" t="str">
            <v>الثالثة</v>
          </cell>
          <cell r="Q1852" t="str">
            <v>الثالثة</v>
          </cell>
          <cell r="S1852" t="str">
            <v>الرابعة حديث</v>
          </cell>
          <cell r="T1852">
            <v>612</v>
          </cell>
          <cell r="U1852" t="str">
            <v>الرابعة</v>
          </cell>
        </row>
        <row r="1853">
          <cell r="A1853">
            <v>808892</v>
          </cell>
          <cell r="B1853" t="str">
            <v>دانه البوشي</v>
          </cell>
          <cell r="C1853" t="str">
            <v>الأولى</v>
          </cell>
          <cell r="E1853" t="str">
            <v>الأولى</v>
          </cell>
          <cell r="G1853" t="str">
            <v>الأولى</v>
          </cell>
          <cell r="I1853" t="str">
            <v>الأولى</v>
          </cell>
          <cell r="K1853" t="str">
            <v>الأولى</v>
          </cell>
          <cell r="M1853" t="str">
            <v>الأولى</v>
          </cell>
          <cell r="O1853" t="str">
            <v>الأولى</v>
          </cell>
          <cell r="Q1853" t="str">
            <v>الأولى</v>
          </cell>
          <cell r="S1853" t="str">
            <v>الأولى</v>
          </cell>
          <cell r="U1853" t="str">
            <v>الأولى</v>
          </cell>
        </row>
        <row r="1854">
          <cell r="A1854">
            <v>808897</v>
          </cell>
          <cell r="B1854" t="str">
            <v xml:space="preserve">دانية الموصلي </v>
          </cell>
          <cell r="C1854" t="str">
            <v>الأولى</v>
          </cell>
          <cell r="E1854" t="str">
            <v>الأولى</v>
          </cell>
          <cell r="G1854" t="str">
            <v>الثانية حديث</v>
          </cell>
          <cell r="I1854" t="str">
            <v>الثانية</v>
          </cell>
          <cell r="K1854" t="str">
            <v>الثانية</v>
          </cell>
          <cell r="M1854" t="str">
            <v>الثانية</v>
          </cell>
          <cell r="O1854" t="str">
            <v>الثالثة حديث</v>
          </cell>
          <cell r="Q1854" t="str">
            <v>الثالثة</v>
          </cell>
          <cell r="S1854" t="str">
            <v>الثالثة</v>
          </cell>
          <cell r="U1854" t="str">
            <v>الثالثة</v>
          </cell>
        </row>
        <row r="1855">
          <cell r="A1855">
            <v>808899</v>
          </cell>
          <cell r="B1855" t="str">
            <v>دانيه علايا</v>
          </cell>
          <cell r="C1855" t="str">
            <v>الأولى</v>
          </cell>
          <cell r="E1855" t="str">
            <v>الأولى</v>
          </cell>
          <cell r="G1855" t="str">
            <v>الأولى</v>
          </cell>
          <cell r="I1855" t="str">
            <v>الأولى</v>
          </cell>
          <cell r="J1855" t="str">
            <v>مبرر</v>
          </cell>
          <cell r="K1855" t="str">
            <v>الأولى</v>
          </cell>
          <cell r="M1855" t="str">
            <v>الأولى</v>
          </cell>
          <cell r="O1855" t="str">
            <v>الأولى</v>
          </cell>
          <cell r="Q1855" t="str">
            <v>الأولى</v>
          </cell>
          <cell r="S1855" t="str">
            <v>الأولى</v>
          </cell>
          <cell r="U1855" t="str">
            <v>الأولى</v>
          </cell>
        </row>
        <row r="1856">
          <cell r="A1856">
            <v>808900</v>
          </cell>
          <cell r="B1856" t="str">
            <v>دانيه كريدي</v>
          </cell>
          <cell r="C1856" t="str">
            <v>الأولى</v>
          </cell>
          <cell r="E1856" t="str">
            <v>الأولى</v>
          </cell>
          <cell r="G1856" t="str">
            <v>الأولى</v>
          </cell>
          <cell r="I1856" t="str">
            <v>الأولى</v>
          </cell>
          <cell r="J1856" t="str">
            <v>مبرر</v>
          </cell>
          <cell r="K1856" t="str">
            <v>الأولى</v>
          </cell>
          <cell r="M1856" t="str">
            <v>الأولى</v>
          </cell>
          <cell r="O1856" t="str">
            <v>الأولى</v>
          </cell>
          <cell r="Q1856" t="str">
            <v>الأولى</v>
          </cell>
          <cell r="S1856" t="str">
            <v>الأولى</v>
          </cell>
          <cell r="U1856" t="str">
            <v>الأولى</v>
          </cell>
        </row>
        <row r="1857">
          <cell r="A1857">
            <v>808901</v>
          </cell>
          <cell r="B1857" t="str">
            <v>داود انطون</v>
          </cell>
          <cell r="C1857" t="str">
            <v>الأولى</v>
          </cell>
          <cell r="E1857" t="str">
            <v>الأولى</v>
          </cell>
          <cell r="G1857" t="str">
            <v>الأولى</v>
          </cell>
          <cell r="I1857" t="str">
            <v>الأولى</v>
          </cell>
          <cell r="K1857" t="str">
            <v>الثانية حديث</v>
          </cell>
          <cell r="M1857" t="str">
            <v>الثانية</v>
          </cell>
          <cell r="O1857" t="str">
            <v>الثانية</v>
          </cell>
          <cell r="Q1857" t="str">
            <v>الثانية</v>
          </cell>
          <cell r="S1857" t="str">
            <v>الثالثة حديث</v>
          </cell>
          <cell r="U1857" t="str">
            <v>الثالثة</v>
          </cell>
        </row>
        <row r="1858">
          <cell r="A1858">
            <v>808902</v>
          </cell>
          <cell r="B1858" t="str">
            <v>درويش الحجار</v>
          </cell>
          <cell r="C1858" t="str">
            <v>الأولى</v>
          </cell>
          <cell r="E1858" t="str">
            <v>الأولى</v>
          </cell>
          <cell r="G1858" t="str">
            <v>الأولى</v>
          </cell>
          <cell r="I1858" t="str">
            <v>الأولى</v>
          </cell>
          <cell r="J1858" t="str">
            <v>مبرر</v>
          </cell>
          <cell r="K1858" t="str">
            <v>الأولى</v>
          </cell>
          <cell r="M1858" t="str">
            <v>الأولى</v>
          </cell>
          <cell r="O1858" t="str">
            <v>الأولى</v>
          </cell>
          <cell r="Q1858" t="str">
            <v>الأولى</v>
          </cell>
          <cell r="S1858" t="str">
            <v>الأولى</v>
          </cell>
          <cell r="U1858" t="str">
            <v>الأولى</v>
          </cell>
        </row>
        <row r="1859">
          <cell r="A1859">
            <v>808903</v>
          </cell>
          <cell r="B1859" t="str">
            <v>دعاء الحمود الحسن الخليل</v>
          </cell>
          <cell r="C1859" t="str">
            <v>الأولى</v>
          </cell>
          <cell r="E1859" t="str">
            <v>الأولى</v>
          </cell>
          <cell r="G1859" t="str">
            <v>الأولى</v>
          </cell>
          <cell r="I1859" t="str">
            <v>الثانية حديث</v>
          </cell>
          <cell r="K1859" t="str">
            <v>الثانية</v>
          </cell>
          <cell r="M1859" t="str">
            <v>الثانية</v>
          </cell>
          <cell r="O1859" t="str">
            <v>الثانية</v>
          </cell>
          <cell r="Q1859" t="str">
            <v>الثانية</v>
          </cell>
          <cell r="S1859" t="str">
            <v>الثانية</v>
          </cell>
          <cell r="U1859" t="str">
            <v>الثانية</v>
          </cell>
        </row>
        <row r="1860">
          <cell r="A1860">
            <v>808905</v>
          </cell>
          <cell r="B1860" t="str">
            <v>دعاء الضاهر</v>
          </cell>
          <cell r="C1860" t="str">
            <v>الأولى</v>
          </cell>
          <cell r="E1860" t="str">
            <v>الأولى</v>
          </cell>
          <cell r="G1860" t="str">
            <v>الأولى</v>
          </cell>
          <cell r="I1860" t="str">
            <v>الأولى</v>
          </cell>
          <cell r="J1860" t="str">
            <v>مبرر</v>
          </cell>
          <cell r="K1860" t="str">
            <v>الأولى</v>
          </cell>
          <cell r="M1860" t="str">
            <v>الأولى</v>
          </cell>
          <cell r="O1860" t="str">
            <v>الأولى</v>
          </cell>
          <cell r="Q1860" t="str">
            <v>الأولى</v>
          </cell>
          <cell r="S1860" t="str">
            <v>الأولى</v>
          </cell>
          <cell r="U1860" t="str">
            <v>الأولى</v>
          </cell>
        </row>
        <row r="1861">
          <cell r="A1861">
            <v>808906</v>
          </cell>
          <cell r="B1861" t="str">
            <v>دعاء برغوث</v>
          </cell>
          <cell r="C1861" t="str">
            <v>الأولى</v>
          </cell>
          <cell r="E1861" t="str">
            <v>الأولى</v>
          </cell>
          <cell r="G1861" t="str">
            <v>الأولى</v>
          </cell>
          <cell r="I1861" t="str">
            <v>الأولى</v>
          </cell>
          <cell r="K1861" t="str">
            <v>الثانية حديث</v>
          </cell>
          <cell r="M1861" t="str">
            <v>الثانية</v>
          </cell>
          <cell r="O1861" t="str">
            <v>الثانية</v>
          </cell>
          <cell r="Q1861" t="str">
            <v>الثانية</v>
          </cell>
          <cell r="S1861" t="str">
            <v>الثانية</v>
          </cell>
          <cell r="U1861" t="str">
            <v>الثانية</v>
          </cell>
        </row>
        <row r="1862">
          <cell r="A1862">
            <v>808907</v>
          </cell>
          <cell r="B1862" t="str">
            <v>دعاء جنباز</v>
          </cell>
          <cell r="C1862" t="str">
            <v>الأولى</v>
          </cell>
          <cell r="E1862" t="str">
            <v>الثانية حديث</v>
          </cell>
          <cell r="G1862" t="str">
            <v>الثانية</v>
          </cell>
          <cell r="I1862" t="str">
            <v>الثالثة حديث</v>
          </cell>
          <cell r="K1862" t="str">
            <v>الثالثة</v>
          </cell>
          <cell r="M1862" t="str">
            <v>الثالثة</v>
          </cell>
          <cell r="O1862" t="str">
            <v>الثالثة</v>
          </cell>
          <cell r="Q1862" t="str">
            <v>الثالثة</v>
          </cell>
          <cell r="S1862" t="str">
            <v>الثالثة</v>
          </cell>
          <cell r="U1862" t="str">
            <v>الثالثة</v>
          </cell>
        </row>
        <row r="1863">
          <cell r="A1863">
            <v>808910</v>
          </cell>
          <cell r="B1863" t="str">
            <v>دعاء خليلي</v>
          </cell>
          <cell r="C1863" t="str">
            <v>الأولى</v>
          </cell>
          <cell r="E1863" t="str">
            <v>الثانية حديث</v>
          </cell>
          <cell r="G1863" t="str">
            <v>الثانية</v>
          </cell>
          <cell r="I1863" t="str">
            <v>الثانية</v>
          </cell>
          <cell r="K1863" t="str">
            <v>الثانية</v>
          </cell>
          <cell r="M1863" t="str">
            <v>الثالثة حديث</v>
          </cell>
          <cell r="O1863" t="str">
            <v>الثالثة</v>
          </cell>
          <cell r="Q1863" t="str">
            <v>الثالثة</v>
          </cell>
          <cell r="S1863" t="str">
            <v>الثالثة</v>
          </cell>
          <cell r="U1863" t="str">
            <v>الثالثة</v>
          </cell>
        </row>
        <row r="1864">
          <cell r="A1864">
            <v>808911</v>
          </cell>
          <cell r="B1864" t="str">
            <v>دعاء شريدي</v>
          </cell>
          <cell r="C1864" t="str">
            <v>الأولى</v>
          </cell>
          <cell r="D1864">
            <v>4474</v>
          </cell>
          <cell r="E1864" t="str">
            <v>الأولى</v>
          </cell>
          <cell r="F1864">
            <v>1403</v>
          </cell>
          <cell r="G1864" t="str">
            <v>الأولى</v>
          </cell>
          <cell r="I1864" t="str">
            <v>الأولى</v>
          </cell>
          <cell r="J1864" t="str">
            <v>مبرر</v>
          </cell>
          <cell r="K1864" t="str">
            <v>الأولى</v>
          </cell>
          <cell r="M1864" t="str">
            <v>الأولى</v>
          </cell>
          <cell r="O1864" t="str">
            <v>الأولى</v>
          </cell>
          <cell r="Q1864" t="str">
            <v>الأولى</v>
          </cell>
          <cell r="S1864" t="str">
            <v>الأولى</v>
          </cell>
          <cell r="U1864" t="str">
            <v>الأولى</v>
          </cell>
        </row>
        <row r="1865">
          <cell r="A1865">
            <v>808914</v>
          </cell>
          <cell r="B1865" t="str">
            <v>دعاء عرفه</v>
          </cell>
          <cell r="C1865" t="str">
            <v>الأولى</v>
          </cell>
          <cell r="E1865" t="str">
            <v>الأولى</v>
          </cell>
          <cell r="G1865" t="str">
            <v>الثانية حديث</v>
          </cell>
          <cell r="I1865" t="str">
            <v>الثانية</v>
          </cell>
          <cell r="K1865" t="str">
            <v>الثانية</v>
          </cell>
          <cell r="M1865" t="str">
            <v>الثانية</v>
          </cell>
          <cell r="O1865" t="str">
            <v>الثانية</v>
          </cell>
          <cell r="Q1865" t="str">
            <v>الثانية</v>
          </cell>
          <cell r="S1865" t="str">
            <v>الثالثة حديث</v>
          </cell>
          <cell r="T1865">
            <v>434</v>
          </cell>
          <cell r="U1865" t="str">
            <v>الثالثة</v>
          </cell>
        </row>
        <row r="1866">
          <cell r="A1866">
            <v>808919</v>
          </cell>
          <cell r="B1866" t="str">
            <v xml:space="preserve">دعاء نصري </v>
          </cell>
          <cell r="C1866" t="str">
            <v>الأولى</v>
          </cell>
          <cell r="E1866" t="str">
            <v>الأولى</v>
          </cell>
          <cell r="G1866" t="str">
            <v>الأولى</v>
          </cell>
          <cell r="I1866" t="str">
            <v>الأولى</v>
          </cell>
          <cell r="J1866" t="str">
            <v>مبرر</v>
          </cell>
          <cell r="K1866" t="str">
            <v>الأولى</v>
          </cell>
          <cell r="M1866" t="str">
            <v>الأولى</v>
          </cell>
          <cell r="O1866" t="str">
            <v>الأولى</v>
          </cell>
          <cell r="Q1866" t="str">
            <v>الأولى</v>
          </cell>
          <cell r="S1866" t="str">
            <v>الأولى</v>
          </cell>
          <cell r="U1866" t="str">
            <v>الأولى</v>
          </cell>
        </row>
        <row r="1867">
          <cell r="A1867">
            <v>808921</v>
          </cell>
          <cell r="B1867" t="str">
            <v xml:space="preserve">دليجان قدور </v>
          </cell>
          <cell r="C1867" t="str">
            <v>الأولى</v>
          </cell>
          <cell r="E1867" t="str">
            <v>الأولى</v>
          </cell>
          <cell r="G1867" t="str">
            <v>الأولى</v>
          </cell>
          <cell r="I1867" t="str">
            <v>الأولى</v>
          </cell>
          <cell r="K1867" t="str">
            <v>الأولى</v>
          </cell>
          <cell r="M1867" t="str">
            <v>الأولى</v>
          </cell>
          <cell r="O1867" t="str">
            <v>الأولى</v>
          </cell>
          <cell r="Q1867" t="str">
            <v>الأولى</v>
          </cell>
          <cell r="S1867" t="str">
            <v>الثانية حديث</v>
          </cell>
          <cell r="U1867" t="str">
            <v>الثانية</v>
          </cell>
        </row>
        <row r="1868">
          <cell r="A1868">
            <v>808923</v>
          </cell>
          <cell r="B1868" t="str">
            <v>ديانا الكردي</v>
          </cell>
          <cell r="C1868" t="str">
            <v>الأولى</v>
          </cell>
          <cell r="E1868" t="str">
            <v>الأولى</v>
          </cell>
          <cell r="G1868" t="str">
            <v>الثانية حديث</v>
          </cell>
          <cell r="I1868" t="str">
            <v>الثانية</v>
          </cell>
          <cell r="K1868" t="str">
            <v>الثالثة حديث</v>
          </cell>
          <cell r="L1868">
            <v>788</v>
          </cell>
          <cell r="M1868" t="str">
            <v>الثالثة</v>
          </cell>
          <cell r="O1868" t="str">
            <v>الثالثة</v>
          </cell>
          <cell r="Q1868" t="str">
            <v>الثالثة</v>
          </cell>
          <cell r="S1868" t="str">
            <v>الثالثة</v>
          </cell>
          <cell r="U1868" t="str">
            <v>الثالثة</v>
          </cell>
        </row>
        <row r="1869">
          <cell r="A1869">
            <v>808924</v>
          </cell>
          <cell r="B1869" t="str">
            <v>ديانا تومه</v>
          </cell>
          <cell r="C1869" t="str">
            <v>الأولى</v>
          </cell>
          <cell r="E1869" t="str">
            <v>الأولى</v>
          </cell>
          <cell r="G1869" t="str">
            <v>الأولى</v>
          </cell>
          <cell r="I1869" t="str">
            <v>الأولى</v>
          </cell>
          <cell r="K1869" t="str">
            <v>الأولى</v>
          </cell>
          <cell r="M1869" t="str">
            <v>الأولى</v>
          </cell>
          <cell r="O1869" t="str">
            <v>الأولى</v>
          </cell>
          <cell r="Q1869" t="str">
            <v>الأولى</v>
          </cell>
          <cell r="S1869" t="str">
            <v>الأولى</v>
          </cell>
          <cell r="U1869" t="str">
            <v>الأولى</v>
          </cell>
        </row>
        <row r="1870">
          <cell r="A1870">
            <v>808925</v>
          </cell>
          <cell r="B1870" t="str">
            <v>ديانا عمران</v>
          </cell>
          <cell r="C1870" t="str">
            <v>الأولى</v>
          </cell>
          <cell r="E1870" t="str">
            <v>الأولى</v>
          </cell>
          <cell r="G1870" t="str">
            <v>الأولى</v>
          </cell>
          <cell r="I1870" t="str">
            <v>الأولى</v>
          </cell>
          <cell r="K1870" t="str">
            <v>الثانية حديث</v>
          </cell>
          <cell r="M1870" t="str">
            <v>الثانية</v>
          </cell>
          <cell r="O1870" t="str">
            <v>الثانية</v>
          </cell>
          <cell r="Q1870" t="str">
            <v>الثانية</v>
          </cell>
          <cell r="S1870" t="str">
            <v>الثانية</v>
          </cell>
          <cell r="U1870" t="str">
            <v>الثانية</v>
          </cell>
        </row>
        <row r="1871">
          <cell r="A1871">
            <v>808928</v>
          </cell>
          <cell r="B1871" t="str">
            <v>ديما خادم الأربعين</v>
          </cell>
          <cell r="C1871" t="str">
            <v>الأولى</v>
          </cell>
          <cell r="E1871" t="str">
            <v>الأولى</v>
          </cell>
          <cell r="G1871" t="str">
            <v>الأولى</v>
          </cell>
          <cell r="I1871" t="str">
            <v>الأولى</v>
          </cell>
          <cell r="J1871" t="str">
            <v>مبرر</v>
          </cell>
          <cell r="K1871" t="str">
            <v>الأولى</v>
          </cell>
          <cell r="M1871" t="str">
            <v>الأولى</v>
          </cell>
          <cell r="O1871" t="str">
            <v>الأولى</v>
          </cell>
          <cell r="Q1871" t="str">
            <v>الأولى</v>
          </cell>
          <cell r="S1871" t="str">
            <v>الأولى</v>
          </cell>
          <cell r="U1871" t="str">
            <v>الأولى</v>
          </cell>
        </row>
        <row r="1872">
          <cell r="A1872">
            <v>808934</v>
          </cell>
          <cell r="B1872" t="str">
            <v>دينا قابلو</v>
          </cell>
          <cell r="C1872" t="str">
            <v>الأولى</v>
          </cell>
          <cell r="E1872" t="str">
            <v>الأولى</v>
          </cell>
          <cell r="G1872" t="str">
            <v>الأولى</v>
          </cell>
          <cell r="I1872" t="str">
            <v>الأولى</v>
          </cell>
          <cell r="K1872" t="str">
            <v>الأولى</v>
          </cell>
          <cell r="M1872" t="str">
            <v>الأولى</v>
          </cell>
          <cell r="O1872" t="str">
            <v>الأولى</v>
          </cell>
          <cell r="Q1872" t="str">
            <v>الأولى</v>
          </cell>
          <cell r="S1872" t="str">
            <v>الأولى</v>
          </cell>
          <cell r="U1872" t="str">
            <v>الأولى</v>
          </cell>
        </row>
        <row r="1873">
          <cell r="A1873">
            <v>808937</v>
          </cell>
          <cell r="B1873" t="str">
            <v>راضي السعيد</v>
          </cell>
          <cell r="C1873" t="str">
            <v>الأولى</v>
          </cell>
          <cell r="E1873" t="str">
            <v>الأولى</v>
          </cell>
          <cell r="G1873" t="str">
            <v>الأولى</v>
          </cell>
          <cell r="I1873" t="str">
            <v>الأولى</v>
          </cell>
          <cell r="K1873" t="str">
            <v>الأولى</v>
          </cell>
          <cell r="M1873" t="str">
            <v>الأولى</v>
          </cell>
          <cell r="O1873" t="str">
            <v>الأولى</v>
          </cell>
          <cell r="Q1873" t="str">
            <v>الأولى</v>
          </cell>
          <cell r="S1873" t="str">
            <v>الأولى</v>
          </cell>
          <cell r="U1873" t="str">
            <v>الأولى</v>
          </cell>
        </row>
        <row r="1874">
          <cell r="A1874">
            <v>808942</v>
          </cell>
          <cell r="B1874" t="str">
            <v xml:space="preserve">راما الجاجه </v>
          </cell>
          <cell r="C1874" t="str">
            <v>الأولى</v>
          </cell>
          <cell r="E1874" t="str">
            <v>الأولى</v>
          </cell>
          <cell r="G1874" t="str">
            <v>الأولى</v>
          </cell>
          <cell r="I1874" t="str">
            <v>الأولى</v>
          </cell>
          <cell r="J1874" t="str">
            <v>مبرر</v>
          </cell>
          <cell r="K1874" t="str">
            <v>الأولى</v>
          </cell>
          <cell r="M1874" t="str">
            <v>الأولى</v>
          </cell>
          <cell r="O1874" t="str">
            <v>الأولى</v>
          </cell>
          <cell r="Q1874" t="str">
            <v>الأولى</v>
          </cell>
          <cell r="S1874" t="str">
            <v>الأولى</v>
          </cell>
          <cell r="U1874" t="str">
            <v>الأولى</v>
          </cell>
        </row>
        <row r="1875">
          <cell r="A1875">
            <v>808944</v>
          </cell>
          <cell r="B1875" t="str">
            <v xml:space="preserve">راما السبيناتي </v>
          </cell>
          <cell r="C1875" t="str">
            <v>الثانية</v>
          </cell>
          <cell r="E1875" t="str">
            <v>الثانية</v>
          </cell>
          <cell r="G1875" t="str">
            <v>الثانية</v>
          </cell>
          <cell r="I1875" t="str">
            <v>الثانية</v>
          </cell>
          <cell r="K1875" t="str">
            <v>الثالثة حديث</v>
          </cell>
          <cell r="M1875" t="str">
            <v>الثالثة</v>
          </cell>
          <cell r="O1875" t="str">
            <v>الثالثة</v>
          </cell>
          <cell r="Q1875" t="str">
            <v>الثالثة</v>
          </cell>
          <cell r="S1875" t="str">
            <v>الثالثة</v>
          </cell>
          <cell r="U1875" t="str">
            <v>الثالثة</v>
          </cell>
        </row>
        <row r="1876">
          <cell r="A1876">
            <v>808947</v>
          </cell>
          <cell r="B1876" t="str">
            <v>راما المالح</v>
          </cell>
          <cell r="C1876" t="str">
            <v>الأولى</v>
          </cell>
          <cell r="E1876" t="str">
            <v>الأولى</v>
          </cell>
          <cell r="G1876" t="str">
            <v>الأولى</v>
          </cell>
          <cell r="I1876" t="str">
            <v>الأولى</v>
          </cell>
          <cell r="J1876" t="str">
            <v>مبرر</v>
          </cell>
          <cell r="K1876" t="str">
            <v>الأولى</v>
          </cell>
          <cell r="M1876" t="str">
            <v>الأولى</v>
          </cell>
          <cell r="O1876" t="str">
            <v>الأولى</v>
          </cell>
          <cell r="Q1876" t="str">
            <v>الأولى</v>
          </cell>
          <cell r="S1876" t="str">
            <v>الأولى</v>
          </cell>
          <cell r="U1876" t="str">
            <v>الأولى</v>
          </cell>
        </row>
        <row r="1877">
          <cell r="A1877">
            <v>808949</v>
          </cell>
          <cell r="B1877" t="str">
            <v>راما بدر</v>
          </cell>
          <cell r="C1877" t="str">
            <v>الأولى</v>
          </cell>
          <cell r="E1877" t="str">
            <v>الأولى</v>
          </cell>
          <cell r="G1877" t="str">
            <v>الأولى</v>
          </cell>
          <cell r="I1877" t="str">
            <v>الأولى</v>
          </cell>
          <cell r="K1877" t="str">
            <v>الثانية حديث</v>
          </cell>
          <cell r="M1877" t="str">
            <v>الثانية</v>
          </cell>
          <cell r="O1877" t="str">
            <v>الثانية</v>
          </cell>
          <cell r="Q1877" t="str">
            <v>الثانية</v>
          </cell>
          <cell r="S1877" t="str">
            <v>الثانية</v>
          </cell>
          <cell r="U1877" t="str">
            <v>الثانية</v>
          </cell>
        </row>
        <row r="1878">
          <cell r="A1878">
            <v>808951</v>
          </cell>
          <cell r="B1878" t="str">
            <v>راما حمودة</v>
          </cell>
          <cell r="C1878" t="str">
            <v>الثانية</v>
          </cell>
          <cell r="E1878" t="str">
            <v>الثانية</v>
          </cell>
          <cell r="G1878" t="str">
            <v>الثانية</v>
          </cell>
          <cell r="I1878" t="str">
            <v>الثانية</v>
          </cell>
          <cell r="J1878" t="str">
            <v>مبرر</v>
          </cell>
          <cell r="K1878" t="str">
            <v>الثانية</v>
          </cell>
          <cell r="M1878" t="str">
            <v>الثانية</v>
          </cell>
          <cell r="O1878" t="str">
            <v>الثانية</v>
          </cell>
          <cell r="Q1878" t="str">
            <v>الثانية</v>
          </cell>
          <cell r="S1878" t="str">
            <v>الثانية</v>
          </cell>
          <cell r="U1878" t="str">
            <v>الثانية</v>
          </cell>
        </row>
        <row r="1879">
          <cell r="A1879">
            <v>808953</v>
          </cell>
          <cell r="B1879" t="str">
            <v>راما شومان</v>
          </cell>
          <cell r="C1879" t="str">
            <v>الأولى</v>
          </cell>
          <cell r="E1879" t="str">
            <v>الأولى</v>
          </cell>
          <cell r="G1879" t="str">
            <v>الأولى</v>
          </cell>
          <cell r="I1879" t="str">
            <v>الأولى</v>
          </cell>
          <cell r="K1879" t="str">
            <v>الثانية حديث</v>
          </cell>
          <cell r="M1879" t="str">
            <v>الثانية</v>
          </cell>
          <cell r="O1879" t="str">
            <v>الثانية</v>
          </cell>
          <cell r="Q1879" t="str">
            <v>الثانية</v>
          </cell>
          <cell r="S1879" t="str">
            <v>الثانية</v>
          </cell>
          <cell r="T1879">
            <v>393</v>
          </cell>
          <cell r="U1879" t="str">
            <v>الثانية</v>
          </cell>
        </row>
        <row r="1880">
          <cell r="A1880">
            <v>808954</v>
          </cell>
          <cell r="B1880" t="str">
            <v>راما صلاحي</v>
          </cell>
          <cell r="C1880" t="str">
            <v>الأولى</v>
          </cell>
          <cell r="E1880" t="str">
            <v>الأولى</v>
          </cell>
          <cell r="G1880" t="str">
            <v>الأولى</v>
          </cell>
          <cell r="I1880" t="str">
            <v>الأولى</v>
          </cell>
          <cell r="J1880" t="str">
            <v>مبرر</v>
          </cell>
          <cell r="K1880" t="str">
            <v>الأولى</v>
          </cell>
          <cell r="M1880" t="str">
            <v>الأولى</v>
          </cell>
          <cell r="O1880" t="str">
            <v>الأولى</v>
          </cell>
          <cell r="Q1880" t="str">
            <v>الأولى</v>
          </cell>
          <cell r="S1880" t="str">
            <v>الأولى</v>
          </cell>
          <cell r="U1880" t="str">
            <v>الأولى</v>
          </cell>
        </row>
        <row r="1881">
          <cell r="A1881">
            <v>808955</v>
          </cell>
          <cell r="B1881" t="str">
            <v xml:space="preserve"> راما ضاهر</v>
          </cell>
          <cell r="C1881" t="str">
            <v>الأولى</v>
          </cell>
          <cell r="E1881" t="str">
            <v>الأولى</v>
          </cell>
          <cell r="G1881" t="str">
            <v>الأولى</v>
          </cell>
          <cell r="I1881" t="str">
            <v>الثانية حديث</v>
          </cell>
          <cell r="K1881" t="str">
            <v>الثانية</v>
          </cell>
          <cell r="M1881" t="str">
            <v>الثانية</v>
          </cell>
          <cell r="O1881" t="str">
            <v>الثانية</v>
          </cell>
          <cell r="Q1881" t="str">
            <v>الثانية</v>
          </cell>
          <cell r="S1881" t="str">
            <v>الثانية</v>
          </cell>
          <cell r="U1881" t="str">
            <v>الثانية</v>
          </cell>
        </row>
        <row r="1882">
          <cell r="A1882">
            <v>808957</v>
          </cell>
          <cell r="B1882" t="str">
            <v xml:space="preserve">راما مهنا </v>
          </cell>
          <cell r="C1882" t="str">
            <v>الأولى</v>
          </cell>
          <cell r="E1882" t="str">
            <v>الأولى</v>
          </cell>
          <cell r="G1882" t="str">
            <v>الأولى</v>
          </cell>
          <cell r="I1882" t="str">
            <v>الأولى</v>
          </cell>
          <cell r="J1882" t="str">
            <v>مبرر</v>
          </cell>
          <cell r="K1882" t="str">
            <v>الأولى</v>
          </cell>
          <cell r="M1882" t="str">
            <v>الأولى</v>
          </cell>
          <cell r="O1882" t="str">
            <v>الأولى</v>
          </cell>
          <cell r="Q1882" t="str">
            <v>الأولى</v>
          </cell>
          <cell r="S1882" t="str">
            <v>الأولى</v>
          </cell>
          <cell r="U1882" t="str">
            <v>الأولى</v>
          </cell>
        </row>
        <row r="1883">
          <cell r="A1883">
            <v>808959</v>
          </cell>
          <cell r="B1883" t="str">
            <v>راما ندة</v>
          </cell>
          <cell r="C1883" t="str">
            <v>الأولى</v>
          </cell>
          <cell r="E1883" t="str">
            <v>الأولى</v>
          </cell>
          <cell r="G1883" t="str">
            <v>الثانية حديث</v>
          </cell>
          <cell r="I1883" t="str">
            <v>الثانية</v>
          </cell>
          <cell r="J1883" t="str">
            <v>مبرر</v>
          </cell>
          <cell r="K1883" t="str">
            <v>الثانية</v>
          </cell>
          <cell r="M1883" t="str">
            <v>الثانية</v>
          </cell>
          <cell r="O1883" t="str">
            <v>الثانية</v>
          </cell>
          <cell r="Q1883" t="str">
            <v>الثانية</v>
          </cell>
          <cell r="S1883" t="str">
            <v>الثانية</v>
          </cell>
          <cell r="U1883" t="str">
            <v>الثانية</v>
          </cell>
        </row>
        <row r="1884">
          <cell r="A1884">
            <v>808962</v>
          </cell>
          <cell r="B1884" t="str">
            <v>رامي حسني</v>
          </cell>
          <cell r="C1884" t="str">
            <v>الأولى</v>
          </cell>
          <cell r="E1884" t="str">
            <v>الأولى</v>
          </cell>
          <cell r="G1884" t="str">
            <v>الأولى</v>
          </cell>
          <cell r="I1884" t="str">
            <v>الثانية حديث</v>
          </cell>
          <cell r="K1884" t="str">
            <v>الثانية</v>
          </cell>
          <cell r="M1884" t="str">
            <v>الثانية</v>
          </cell>
          <cell r="O1884" t="str">
            <v>الثانية</v>
          </cell>
          <cell r="Q1884" t="str">
            <v>الثالثة حديث</v>
          </cell>
          <cell r="S1884" t="str">
            <v>الثالثة</v>
          </cell>
          <cell r="U1884" t="str">
            <v>الثالثة</v>
          </cell>
        </row>
        <row r="1885">
          <cell r="A1885">
            <v>808965</v>
          </cell>
          <cell r="B1885" t="str">
            <v>رامي عدله</v>
          </cell>
          <cell r="C1885" t="str">
            <v>الأولى</v>
          </cell>
          <cell r="E1885" t="str">
            <v>الأولى</v>
          </cell>
          <cell r="G1885" t="str">
            <v>الثانية حديث</v>
          </cell>
          <cell r="I1885" t="str">
            <v>الثانية</v>
          </cell>
          <cell r="K1885" t="str">
            <v>الثانية</v>
          </cell>
          <cell r="M1885" t="str">
            <v>الثانية</v>
          </cell>
          <cell r="O1885" t="str">
            <v>الثانية</v>
          </cell>
          <cell r="Q1885" t="str">
            <v>الثانية</v>
          </cell>
          <cell r="S1885" t="str">
            <v>الثانية</v>
          </cell>
          <cell r="U1885" t="str">
            <v>الثانية</v>
          </cell>
        </row>
        <row r="1886">
          <cell r="A1886">
            <v>808966</v>
          </cell>
          <cell r="B1886" t="str">
            <v>رامي عمورة</v>
          </cell>
          <cell r="C1886" t="str">
            <v>الأولى</v>
          </cell>
          <cell r="E1886" t="str">
            <v>الأولى</v>
          </cell>
          <cell r="G1886" t="str">
            <v>الثانية حديث</v>
          </cell>
          <cell r="I1886" t="str">
            <v>الثانية</v>
          </cell>
          <cell r="K1886" t="str">
            <v>الثالثة حديث</v>
          </cell>
          <cell r="M1886" t="str">
            <v>الثالثة</v>
          </cell>
          <cell r="O1886" t="str">
            <v>الثالثة</v>
          </cell>
          <cell r="Q1886" t="str">
            <v>الثالثة</v>
          </cell>
          <cell r="R1886">
            <v>2088</v>
          </cell>
          <cell r="S1886" t="str">
            <v>الثالثة</v>
          </cell>
          <cell r="U1886" t="str">
            <v>الثالثة</v>
          </cell>
        </row>
        <row r="1887">
          <cell r="A1887">
            <v>808967</v>
          </cell>
          <cell r="B1887" t="str">
            <v>رامي محمد</v>
          </cell>
          <cell r="C1887" t="str">
            <v>الأولى</v>
          </cell>
          <cell r="E1887" t="str">
            <v>الأولى</v>
          </cell>
          <cell r="F1887">
            <v>1490</v>
          </cell>
          <cell r="G1887" t="str">
            <v>الأولى</v>
          </cell>
          <cell r="I1887" t="str">
            <v>الأولى</v>
          </cell>
          <cell r="J1887" t="str">
            <v>مبرر</v>
          </cell>
          <cell r="K1887" t="str">
            <v>الأولى</v>
          </cell>
          <cell r="L1887">
            <v>899</v>
          </cell>
          <cell r="M1887" t="str">
            <v>الأولى</v>
          </cell>
          <cell r="N1887">
            <v>2391</v>
          </cell>
          <cell r="O1887" t="str">
            <v>الأولى</v>
          </cell>
          <cell r="Q1887" t="str">
            <v>الأولى</v>
          </cell>
          <cell r="S1887" t="str">
            <v>الأولى</v>
          </cell>
          <cell r="U1887" t="str">
            <v>الأولى</v>
          </cell>
        </row>
        <row r="1888">
          <cell r="A1888">
            <v>808968</v>
          </cell>
          <cell r="B1888" t="str">
            <v xml:space="preserve">راميا ابو لطيف </v>
          </cell>
          <cell r="C1888" t="str">
            <v>الأولى</v>
          </cell>
          <cell r="E1888" t="str">
            <v>الأولى</v>
          </cell>
          <cell r="G1888" t="str">
            <v>الأولى</v>
          </cell>
          <cell r="I1888" t="str">
            <v>الأولى</v>
          </cell>
          <cell r="K1888" t="str">
            <v>الأولى</v>
          </cell>
          <cell r="M1888" t="str">
            <v>الأولى</v>
          </cell>
          <cell r="N1888">
            <v>2508</v>
          </cell>
          <cell r="O1888" t="str">
            <v>الأولى</v>
          </cell>
          <cell r="P1888">
            <v>713</v>
          </cell>
          <cell r="Q1888" t="str">
            <v>الأولى</v>
          </cell>
          <cell r="S1888" t="str">
            <v>الأولى</v>
          </cell>
          <cell r="U1888" t="str">
            <v>الأولى</v>
          </cell>
        </row>
        <row r="1889">
          <cell r="A1889">
            <v>808971</v>
          </cell>
          <cell r="B1889" t="str">
            <v>رانيا ذياب</v>
          </cell>
          <cell r="C1889" t="str">
            <v>الأولى</v>
          </cell>
          <cell r="E1889" t="str">
            <v>الأولى</v>
          </cell>
          <cell r="G1889" t="str">
            <v>الأولى</v>
          </cell>
          <cell r="I1889" t="str">
            <v>الأولى</v>
          </cell>
          <cell r="J1889" t="str">
            <v>مبرر</v>
          </cell>
          <cell r="K1889" t="str">
            <v>الأولى</v>
          </cell>
          <cell r="M1889" t="str">
            <v>الأولى</v>
          </cell>
          <cell r="O1889" t="str">
            <v>الأولى</v>
          </cell>
          <cell r="Q1889" t="str">
            <v>الأولى</v>
          </cell>
          <cell r="S1889" t="str">
            <v>الأولى</v>
          </cell>
          <cell r="U1889" t="str">
            <v>الأولى</v>
          </cell>
        </row>
        <row r="1890">
          <cell r="A1890">
            <v>808974</v>
          </cell>
          <cell r="B1890" t="str">
            <v>رانيا القوتلي</v>
          </cell>
          <cell r="C1890" t="str">
            <v>الثانية حديث</v>
          </cell>
          <cell r="E1890" t="str">
            <v>الثانية</v>
          </cell>
          <cell r="G1890" t="str">
            <v>الثانية</v>
          </cell>
          <cell r="I1890" t="str">
            <v>الثالثة حديث</v>
          </cell>
          <cell r="K1890" t="str">
            <v>الثالثة</v>
          </cell>
          <cell r="L1890" t="str">
            <v>قرار مجلس تعليم مفتوح رقم /266 تاريخ 24/6/2021</v>
          </cell>
          <cell r="M1890" t="str">
            <v>الثالثة</v>
          </cell>
          <cell r="O1890" t="str">
            <v>الثالثة</v>
          </cell>
          <cell r="Q1890" t="str">
            <v>الثالثة</v>
          </cell>
          <cell r="S1890" t="str">
            <v>الثالثة</v>
          </cell>
          <cell r="U1890" t="str">
            <v>الرابعة حديث</v>
          </cell>
        </row>
        <row r="1891">
          <cell r="A1891">
            <v>808976</v>
          </cell>
          <cell r="B1891" t="str">
            <v>ربا ابو عمار</v>
          </cell>
          <cell r="C1891" t="str">
            <v>الأولى</v>
          </cell>
          <cell r="E1891" t="str">
            <v>الأولى</v>
          </cell>
          <cell r="G1891" t="str">
            <v>الأولى</v>
          </cell>
          <cell r="I1891" t="str">
            <v>الأولى</v>
          </cell>
          <cell r="J1891" t="str">
            <v>مبرر</v>
          </cell>
          <cell r="K1891" t="str">
            <v>الأولى</v>
          </cell>
          <cell r="M1891" t="str">
            <v>الأولى</v>
          </cell>
          <cell r="O1891" t="str">
            <v>الأولى</v>
          </cell>
          <cell r="Q1891" t="str">
            <v>الأولى</v>
          </cell>
          <cell r="S1891" t="str">
            <v>الأولى</v>
          </cell>
          <cell r="U1891" t="str">
            <v>الأولى</v>
          </cell>
        </row>
        <row r="1892">
          <cell r="A1892">
            <v>808977</v>
          </cell>
          <cell r="B1892" t="str">
            <v>ربا الخاني</v>
          </cell>
          <cell r="C1892" t="str">
            <v>الأولى</v>
          </cell>
          <cell r="E1892" t="str">
            <v>الأولى</v>
          </cell>
          <cell r="G1892" t="str">
            <v>الأولى</v>
          </cell>
          <cell r="I1892" t="str">
            <v>الثانية حديث</v>
          </cell>
          <cell r="K1892" t="str">
            <v>الثانية</v>
          </cell>
          <cell r="M1892" t="str">
            <v>الثانية</v>
          </cell>
          <cell r="O1892" t="str">
            <v>الثالثة حديث</v>
          </cell>
          <cell r="Q1892" t="str">
            <v>الثالثة</v>
          </cell>
          <cell r="S1892" t="str">
            <v>الثالثة</v>
          </cell>
          <cell r="T1892">
            <v>578</v>
          </cell>
          <cell r="U1892" t="str">
            <v>الثالثة</v>
          </cell>
        </row>
        <row r="1893">
          <cell r="A1893">
            <v>808979</v>
          </cell>
          <cell r="B1893" t="str">
            <v>ربى الشريحي</v>
          </cell>
          <cell r="C1893" t="str">
            <v>الأولى</v>
          </cell>
          <cell r="E1893" t="str">
            <v>الثانية حديث</v>
          </cell>
          <cell r="G1893" t="str">
            <v>الثانية</v>
          </cell>
          <cell r="I1893" t="str">
            <v>الثانية</v>
          </cell>
          <cell r="K1893" t="str">
            <v>الثالثة حديث</v>
          </cell>
          <cell r="M1893" t="str">
            <v>الثالثة</v>
          </cell>
          <cell r="O1893" t="str">
            <v>الثالثة</v>
          </cell>
          <cell r="Q1893" t="str">
            <v>الثالثة</v>
          </cell>
          <cell r="S1893" t="str">
            <v>الثالثة</v>
          </cell>
          <cell r="U1893" t="str">
            <v>الرابعة حديث</v>
          </cell>
        </row>
        <row r="1894">
          <cell r="A1894">
            <v>808981</v>
          </cell>
          <cell r="B1894" t="str">
            <v>ربا عبدالعزيز</v>
          </cell>
          <cell r="C1894" t="str">
            <v>الأولى</v>
          </cell>
          <cell r="E1894" t="str">
            <v>الأولى</v>
          </cell>
          <cell r="G1894" t="str">
            <v>الأولى</v>
          </cell>
          <cell r="H1894">
            <v>348</v>
          </cell>
          <cell r="I1894" t="str">
            <v>الأولى</v>
          </cell>
          <cell r="J1894" t="str">
            <v>مبرر</v>
          </cell>
          <cell r="K1894" t="str">
            <v>الأولى</v>
          </cell>
          <cell r="M1894" t="str">
            <v>الأولى</v>
          </cell>
          <cell r="O1894" t="str">
            <v>الأولى</v>
          </cell>
          <cell r="Q1894" t="str">
            <v>الثانية حديث</v>
          </cell>
          <cell r="S1894" t="str">
            <v>الثانية</v>
          </cell>
          <cell r="U1894" t="str">
            <v>الثانية</v>
          </cell>
        </row>
        <row r="1895">
          <cell r="A1895">
            <v>808982</v>
          </cell>
          <cell r="B1895" t="str">
            <v>ربا فرنسيس</v>
          </cell>
          <cell r="C1895" t="str">
            <v>الأولى</v>
          </cell>
          <cell r="E1895" t="str">
            <v>الأولى</v>
          </cell>
          <cell r="G1895" t="str">
            <v>الأولى</v>
          </cell>
          <cell r="I1895" t="str">
            <v>الثانية حديث</v>
          </cell>
          <cell r="K1895" t="str">
            <v>الثانية</v>
          </cell>
          <cell r="M1895" t="str">
            <v>الثانية</v>
          </cell>
          <cell r="O1895" t="str">
            <v>الثالثة حديث</v>
          </cell>
          <cell r="Q1895" t="str">
            <v>الثالثة</v>
          </cell>
          <cell r="S1895" t="str">
            <v>الثالثة</v>
          </cell>
          <cell r="U1895" t="str">
            <v>الرابعة حديث</v>
          </cell>
        </row>
        <row r="1896">
          <cell r="A1896">
            <v>808983</v>
          </cell>
          <cell r="B1896" t="str">
            <v>ربا هيلم</v>
          </cell>
          <cell r="C1896" t="str">
            <v>الأولى</v>
          </cell>
          <cell r="E1896" t="str">
            <v>الأولى</v>
          </cell>
          <cell r="G1896" t="str">
            <v>الأولى</v>
          </cell>
          <cell r="I1896" t="str">
            <v>الأولى</v>
          </cell>
          <cell r="J1896" t="str">
            <v>مبرر</v>
          </cell>
          <cell r="K1896" t="str">
            <v>الأولى</v>
          </cell>
          <cell r="M1896" t="str">
            <v>الأولى</v>
          </cell>
          <cell r="O1896" t="str">
            <v>الأولى</v>
          </cell>
          <cell r="Q1896" t="str">
            <v>الأولى</v>
          </cell>
          <cell r="S1896" t="str">
            <v>الأولى</v>
          </cell>
          <cell r="U1896" t="str">
            <v>الأولى</v>
          </cell>
        </row>
        <row r="1897">
          <cell r="A1897">
            <v>808984</v>
          </cell>
          <cell r="B1897" t="str">
            <v>ربال تفيحه</v>
          </cell>
          <cell r="C1897" t="str">
            <v>الثانية</v>
          </cell>
          <cell r="E1897" t="str">
            <v>الثانية</v>
          </cell>
          <cell r="G1897" t="str">
            <v>الثالثة حديث</v>
          </cell>
          <cell r="I1897" t="str">
            <v>الثالثة</v>
          </cell>
          <cell r="J1897" t="str">
            <v>مبرر</v>
          </cell>
          <cell r="K1897" t="str">
            <v>الثالثة</v>
          </cell>
          <cell r="M1897" t="str">
            <v>الثالثة</v>
          </cell>
          <cell r="O1897" t="str">
            <v>الثالثة</v>
          </cell>
          <cell r="Q1897" t="str">
            <v>الثالثة</v>
          </cell>
          <cell r="R1897">
            <v>5073</v>
          </cell>
          <cell r="S1897" t="str">
            <v>الثالثة</v>
          </cell>
          <cell r="T1897">
            <v>8</v>
          </cell>
          <cell r="U1897" t="str">
            <v>الثالثة</v>
          </cell>
        </row>
        <row r="1898">
          <cell r="A1898">
            <v>808986</v>
          </cell>
          <cell r="B1898" t="str">
            <v>ربى الحناوي</v>
          </cell>
          <cell r="C1898" t="str">
            <v>الثانية حديث</v>
          </cell>
          <cell r="E1898" t="str">
            <v>الثانية</v>
          </cell>
          <cell r="G1898" t="str">
            <v>الثانية</v>
          </cell>
          <cell r="I1898" t="str">
            <v>الثالثة حديث</v>
          </cell>
          <cell r="K1898" t="str">
            <v>الثالثة</v>
          </cell>
          <cell r="M1898" t="str">
            <v>الثالثة</v>
          </cell>
          <cell r="O1898" t="str">
            <v>الثالثة</v>
          </cell>
          <cell r="Q1898" t="str">
            <v>الرابعة حديث</v>
          </cell>
          <cell r="S1898" t="str">
            <v>الرابعة</v>
          </cell>
          <cell r="U1898" t="str">
            <v>الرابعة</v>
          </cell>
        </row>
        <row r="1899">
          <cell r="A1899">
            <v>808987</v>
          </cell>
          <cell r="B1899" t="str">
            <v>ربيع ابراهيم</v>
          </cell>
          <cell r="C1899" t="str">
            <v>الأولى</v>
          </cell>
          <cell r="E1899" t="str">
            <v>الأولى</v>
          </cell>
          <cell r="G1899" t="str">
            <v>الأولى</v>
          </cell>
          <cell r="I1899" t="str">
            <v>الأولى</v>
          </cell>
          <cell r="K1899" t="str">
            <v>الثانية حديث</v>
          </cell>
          <cell r="L1899">
            <v>902</v>
          </cell>
          <cell r="M1899" t="str">
            <v>الثانية</v>
          </cell>
          <cell r="N1899">
            <v>2577</v>
          </cell>
          <cell r="O1899" t="str">
            <v>الثانية</v>
          </cell>
          <cell r="Q1899" t="str">
            <v>الثانية</v>
          </cell>
          <cell r="S1899" t="str">
            <v>الثانية</v>
          </cell>
          <cell r="U1899" t="str">
            <v>الثانية</v>
          </cell>
        </row>
        <row r="1900">
          <cell r="A1900">
            <v>808988</v>
          </cell>
          <cell r="B1900" t="str">
            <v>ربيع النصر</v>
          </cell>
          <cell r="C1900" t="str">
            <v>الأولى</v>
          </cell>
          <cell r="E1900" t="str">
            <v>الأولى</v>
          </cell>
          <cell r="G1900" t="str">
            <v>الأولى</v>
          </cell>
          <cell r="I1900" t="str">
            <v>الأولى</v>
          </cell>
          <cell r="J1900" t="str">
            <v>مبرر</v>
          </cell>
          <cell r="K1900" t="str">
            <v>الأولى</v>
          </cell>
          <cell r="M1900" t="str">
            <v>الأولى</v>
          </cell>
          <cell r="O1900" t="str">
            <v>الأولى</v>
          </cell>
          <cell r="Q1900" t="str">
            <v>الأولى</v>
          </cell>
          <cell r="S1900" t="str">
            <v>الأولى</v>
          </cell>
          <cell r="U1900" t="str">
            <v>الأولى</v>
          </cell>
        </row>
        <row r="1901">
          <cell r="A1901">
            <v>808989</v>
          </cell>
          <cell r="B1901" t="str">
            <v>ربيع علي ديب</v>
          </cell>
          <cell r="C1901" t="str">
            <v>الأولى</v>
          </cell>
          <cell r="D1901">
            <v>150</v>
          </cell>
          <cell r="E1901" t="str">
            <v>الأولى</v>
          </cell>
          <cell r="G1901" t="str">
            <v>الأولى</v>
          </cell>
          <cell r="I1901" t="str">
            <v>الأولى</v>
          </cell>
          <cell r="J1901" t="str">
            <v>مبرر</v>
          </cell>
          <cell r="K1901" t="str">
            <v>الأولى</v>
          </cell>
          <cell r="M1901" t="str">
            <v>الأولى</v>
          </cell>
          <cell r="O1901" t="str">
            <v>الأولى</v>
          </cell>
          <cell r="Q1901" t="str">
            <v>الأولى</v>
          </cell>
          <cell r="S1901" t="str">
            <v>الأولى</v>
          </cell>
          <cell r="U1901" t="str">
            <v>الأولى</v>
          </cell>
        </row>
        <row r="1902">
          <cell r="A1902">
            <v>808990</v>
          </cell>
          <cell r="B1902" t="str">
            <v>رجاء الحسين</v>
          </cell>
          <cell r="C1902" t="str">
            <v>الأولى</v>
          </cell>
          <cell r="E1902" t="str">
            <v>الأولى</v>
          </cell>
          <cell r="G1902" t="str">
            <v>الأولى</v>
          </cell>
          <cell r="I1902" t="str">
            <v>الأولى</v>
          </cell>
          <cell r="K1902" t="str">
            <v>الأولى</v>
          </cell>
          <cell r="M1902" t="str">
            <v>الأولى</v>
          </cell>
          <cell r="O1902" t="str">
            <v>الثانية حديث</v>
          </cell>
          <cell r="Q1902" t="str">
            <v>الثانية</v>
          </cell>
          <cell r="R1902">
            <v>5078</v>
          </cell>
          <cell r="S1902" t="str">
            <v>الثانية</v>
          </cell>
          <cell r="U1902" t="str">
            <v>الثانية</v>
          </cell>
        </row>
        <row r="1903">
          <cell r="A1903">
            <v>808994</v>
          </cell>
          <cell r="B1903" t="str">
            <v>رزان الشيباني</v>
          </cell>
          <cell r="C1903" t="str">
            <v>الأولى</v>
          </cell>
          <cell r="E1903" t="str">
            <v>الأولى</v>
          </cell>
          <cell r="G1903" t="str">
            <v>الأولى</v>
          </cell>
          <cell r="I1903" t="str">
            <v>الأولى</v>
          </cell>
          <cell r="J1903" t="str">
            <v>مبرر</v>
          </cell>
          <cell r="K1903" t="str">
            <v>الأولى</v>
          </cell>
          <cell r="M1903" t="str">
            <v>الأولى</v>
          </cell>
          <cell r="O1903" t="str">
            <v>الأولى</v>
          </cell>
          <cell r="Q1903" t="str">
            <v>الأولى</v>
          </cell>
          <cell r="S1903" t="str">
            <v>الأولى</v>
          </cell>
          <cell r="U1903" t="str">
            <v>الأولى</v>
          </cell>
        </row>
        <row r="1904">
          <cell r="A1904">
            <v>808995</v>
          </cell>
          <cell r="B1904" t="str">
            <v>رزان النبكي</v>
          </cell>
          <cell r="C1904" t="str">
            <v>الأولى</v>
          </cell>
          <cell r="E1904" t="str">
            <v>الأولى</v>
          </cell>
          <cell r="G1904" t="str">
            <v>الثانية حديث</v>
          </cell>
          <cell r="I1904" t="str">
            <v>الثانية</v>
          </cell>
          <cell r="K1904" t="str">
            <v>الثالثة حديث</v>
          </cell>
          <cell r="M1904" t="str">
            <v>الثالثة</v>
          </cell>
          <cell r="O1904" t="str">
            <v>الثالثة</v>
          </cell>
          <cell r="Q1904" t="str">
            <v>الرابعة حديث</v>
          </cell>
          <cell r="S1904" t="str">
            <v>الرابعة</v>
          </cell>
          <cell r="U1904" t="str">
            <v>الرابعة</v>
          </cell>
        </row>
        <row r="1905">
          <cell r="A1905">
            <v>808996</v>
          </cell>
          <cell r="B1905" t="str">
            <v>رزان جواد</v>
          </cell>
          <cell r="C1905" t="str">
            <v>الأولى</v>
          </cell>
          <cell r="E1905" t="str">
            <v>الأولى</v>
          </cell>
          <cell r="G1905" t="str">
            <v>الثانية حديث</v>
          </cell>
          <cell r="I1905" t="str">
            <v>الثانية</v>
          </cell>
          <cell r="K1905" t="str">
            <v>الثانية</v>
          </cell>
          <cell r="M1905" t="str">
            <v>الثالثة حديث</v>
          </cell>
          <cell r="N1905">
            <v>2368</v>
          </cell>
          <cell r="O1905" t="str">
            <v>الثالثة</v>
          </cell>
          <cell r="Q1905" t="str">
            <v>الرابعة حديث</v>
          </cell>
          <cell r="R1905">
            <v>3068</v>
          </cell>
          <cell r="S1905" t="str">
            <v>الرابعة</v>
          </cell>
          <cell r="T1905">
            <v>564</v>
          </cell>
          <cell r="U1905" t="str">
            <v>الرابعة</v>
          </cell>
        </row>
        <row r="1906">
          <cell r="A1906">
            <v>808997</v>
          </cell>
          <cell r="B1906" t="str">
            <v>رزان علي</v>
          </cell>
          <cell r="C1906" t="str">
            <v>الأولى</v>
          </cell>
          <cell r="E1906" t="str">
            <v>الثانية حديث</v>
          </cell>
          <cell r="G1906" t="str">
            <v>الثانية</v>
          </cell>
          <cell r="I1906" t="str">
            <v>الثانية</v>
          </cell>
          <cell r="K1906" t="str">
            <v>الثالثة حديث</v>
          </cell>
          <cell r="M1906" t="str">
            <v>الثالثة</v>
          </cell>
          <cell r="O1906" t="str">
            <v>الرابعة حديث</v>
          </cell>
          <cell r="Q1906" t="str">
            <v>الرابعة</v>
          </cell>
          <cell r="S1906" t="str">
            <v>الرابعة</v>
          </cell>
          <cell r="U1906" t="str">
            <v>الرابعة</v>
          </cell>
        </row>
        <row r="1907">
          <cell r="A1907">
            <v>808998</v>
          </cell>
          <cell r="B1907" t="str">
            <v>رزان غازي</v>
          </cell>
          <cell r="C1907" t="str">
            <v>الأولى</v>
          </cell>
          <cell r="E1907" t="str">
            <v>الأولى</v>
          </cell>
          <cell r="G1907" t="str">
            <v>الأولى</v>
          </cell>
          <cell r="I1907" t="str">
            <v>الثانية حديث</v>
          </cell>
          <cell r="K1907" t="str">
            <v>الثانية</v>
          </cell>
          <cell r="M1907" t="str">
            <v>الثانية</v>
          </cell>
          <cell r="O1907" t="str">
            <v>الثانية</v>
          </cell>
          <cell r="Q1907" t="str">
            <v>الثانية</v>
          </cell>
          <cell r="S1907" t="str">
            <v>الثانية</v>
          </cell>
          <cell r="U1907" t="str">
            <v>الثانية</v>
          </cell>
        </row>
        <row r="1908">
          <cell r="A1908">
            <v>809002</v>
          </cell>
          <cell r="B1908" t="str">
            <v>رزان نبهان</v>
          </cell>
          <cell r="C1908" t="str">
            <v>الأولى</v>
          </cell>
          <cell r="E1908" t="str">
            <v>الثانية حديث</v>
          </cell>
          <cell r="G1908" t="str">
            <v>الثانية</v>
          </cell>
          <cell r="I1908" t="str">
            <v>الثانية</v>
          </cell>
          <cell r="J1908" t="str">
            <v>مبرر</v>
          </cell>
          <cell r="K1908" t="str">
            <v>الثانية</v>
          </cell>
          <cell r="M1908" t="str">
            <v>الثانية</v>
          </cell>
          <cell r="O1908" t="str">
            <v>الثانية</v>
          </cell>
          <cell r="Q1908" t="str">
            <v>الثانية</v>
          </cell>
          <cell r="S1908" t="str">
            <v>الثانية</v>
          </cell>
          <cell r="U1908" t="str">
            <v>الثانية</v>
          </cell>
        </row>
        <row r="1909">
          <cell r="A1909">
            <v>809007</v>
          </cell>
          <cell r="B1909" t="str">
            <v>رشا اللحام</v>
          </cell>
          <cell r="C1909" t="str">
            <v>الأولى</v>
          </cell>
          <cell r="E1909" t="str">
            <v>الأولى</v>
          </cell>
          <cell r="G1909" t="str">
            <v>الأولى</v>
          </cell>
          <cell r="I1909" t="str">
            <v>الأولى</v>
          </cell>
          <cell r="J1909" t="str">
            <v>مبرر</v>
          </cell>
          <cell r="K1909" t="str">
            <v>الأولى</v>
          </cell>
          <cell r="M1909" t="str">
            <v>الأولى</v>
          </cell>
          <cell r="O1909" t="str">
            <v>الأولى</v>
          </cell>
          <cell r="Q1909" t="str">
            <v>الأولى</v>
          </cell>
          <cell r="S1909" t="str">
            <v>الأولى</v>
          </cell>
          <cell r="U1909" t="str">
            <v>الأولى</v>
          </cell>
        </row>
        <row r="1910">
          <cell r="A1910">
            <v>809011</v>
          </cell>
          <cell r="B1910" t="str">
            <v>رشا صافيتا</v>
          </cell>
          <cell r="C1910" t="str">
            <v>الأولى</v>
          </cell>
          <cell r="E1910" t="str">
            <v>الأولى</v>
          </cell>
          <cell r="G1910" t="str">
            <v>الأولى</v>
          </cell>
          <cell r="I1910" t="str">
            <v>الأولى</v>
          </cell>
          <cell r="J1910" t="str">
            <v>مبرر</v>
          </cell>
          <cell r="K1910" t="str">
            <v>الأولى</v>
          </cell>
          <cell r="M1910" t="str">
            <v>الأولى</v>
          </cell>
          <cell r="O1910" t="str">
            <v>الأولى</v>
          </cell>
          <cell r="Q1910" t="str">
            <v>الأولى</v>
          </cell>
          <cell r="S1910" t="str">
            <v>الأولى</v>
          </cell>
          <cell r="U1910" t="str">
            <v>الأولى</v>
          </cell>
        </row>
        <row r="1911">
          <cell r="A1911">
            <v>809012</v>
          </cell>
          <cell r="B1911" t="str">
            <v>رشا غصه</v>
          </cell>
          <cell r="C1911" t="str">
            <v>الثانية</v>
          </cell>
          <cell r="E1911" t="str">
            <v>الثانية</v>
          </cell>
          <cell r="G1911" t="str">
            <v>الثانية</v>
          </cell>
          <cell r="I1911" t="str">
            <v>الثانية</v>
          </cell>
          <cell r="J1911" t="str">
            <v>مبرر</v>
          </cell>
          <cell r="K1911" t="str">
            <v>الثانية</v>
          </cell>
          <cell r="M1911" t="str">
            <v>الثانية</v>
          </cell>
          <cell r="O1911" t="str">
            <v>الثانية</v>
          </cell>
          <cell r="Q1911" t="str">
            <v>الثانية</v>
          </cell>
          <cell r="S1911" t="str">
            <v>الثانية</v>
          </cell>
          <cell r="U1911" t="str">
            <v>الثانية</v>
          </cell>
        </row>
        <row r="1912">
          <cell r="A1912">
            <v>809014</v>
          </cell>
          <cell r="B1912" t="str">
            <v>رشيد الكصيري</v>
          </cell>
          <cell r="C1912" t="str">
            <v>الثانية حديث</v>
          </cell>
          <cell r="E1912" t="str">
            <v>الثانية</v>
          </cell>
          <cell r="G1912" t="str">
            <v>الثانية</v>
          </cell>
          <cell r="I1912" t="str">
            <v>الثانية</v>
          </cell>
          <cell r="K1912" t="str">
            <v>الثالثة حديث</v>
          </cell>
          <cell r="M1912" t="str">
            <v>الثالثة</v>
          </cell>
          <cell r="O1912" t="str">
            <v>الثالثة</v>
          </cell>
          <cell r="Q1912" t="str">
            <v>الثالثة</v>
          </cell>
          <cell r="S1912" t="str">
            <v>الثالثة</v>
          </cell>
          <cell r="U1912" t="str">
            <v>الرابعة حديث</v>
          </cell>
        </row>
        <row r="1913">
          <cell r="A1913">
            <v>809016</v>
          </cell>
          <cell r="B1913" t="str">
            <v>رضا معلا</v>
          </cell>
          <cell r="C1913" t="str">
            <v>الأولى</v>
          </cell>
          <cell r="E1913" t="str">
            <v>الأولى</v>
          </cell>
          <cell r="I1913" t="str">
            <v>الأولى</v>
          </cell>
          <cell r="J1913" t="str">
            <v>مبرر</v>
          </cell>
          <cell r="K1913" t="str">
            <v>الأولى</v>
          </cell>
          <cell r="M1913" t="str">
            <v>الأولى</v>
          </cell>
          <cell r="O1913" t="str">
            <v>الأولى</v>
          </cell>
          <cell r="Q1913" t="str">
            <v>الأولى</v>
          </cell>
          <cell r="S1913" t="str">
            <v>الأولى</v>
          </cell>
          <cell r="U1913" t="str">
            <v>الأولى</v>
          </cell>
        </row>
        <row r="1914">
          <cell r="A1914">
            <v>809020</v>
          </cell>
          <cell r="B1914" t="str">
            <v>رغد الشربجي</v>
          </cell>
          <cell r="C1914" t="str">
            <v>الثانية</v>
          </cell>
          <cell r="E1914" t="str">
            <v>الثانية</v>
          </cell>
          <cell r="G1914" t="str">
            <v>الثالثة حديث</v>
          </cell>
          <cell r="I1914" t="str">
            <v>الثالثة</v>
          </cell>
          <cell r="K1914" t="str">
            <v>الثالثة</v>
          </cell>
          <cell r="M1914" t="str">
            <v>الثالثة</v>
          </cell>
          <cell r="O1914" t="str">
            <v>الرابعة حديث</v>
          </cell>
          <cell r="Q1914" t="str">
            <v>الرابعة</v>
          </cell>
          <cell r="S1914" t="str">
            <v>الرابعة</v>
          </cell>
          <cell r="U1914" t="str">
            <v>الرابعة</v>
          </cell>
        </row>
        <row r="1915">
          <cell r="A1915">
            <v>809021</v>
          </cell>
          <cell r="B1915" t="str">
            <v>رغد الصبوح</v>
          </cell>
          <cell r="C1915" t="str">
            <v>الأولى</v>
          </cell>
          <cell r="E1915" t="str">
            <v>الأولى</v>
          </cell>
          <cell r="G1915" t="str">
            <v>الأولى</v>
          </cell>
          <cell r="I1915" t="str">
            <v>الأولى</v>
          </cell>
          <cell r="K1915" t="str">
            <v>الثانية حديث</v>
          </cell>
          <cell r="M1915" t="str">
            <v>الثانية</v>
          </cell>
          <cell r="O1915" t="str">
            <v>الثانية</v>
          </cell>
          <cell r="Q1915" t="str">
            <v>الثانية</v>
          </cell>
          <cell r="S1915" t="str">
            <v>الثانية</v>
          </cell>
          <cell r="U1915" t="str">
            <v>الثانية</v>
          </cell>
        </row>
        <row r="1916">
          <cell r="A1916">
            <v>809023</v>
          </cell>
          <cell r="B1916" t="str">
            <v>رغد سليمه</v>
          </cell>
          <cell r="C1916" t="str">
            <v>الأولى</v>
          </cell>
          <cell r="E1916" t="str">
            <v>الأولى</v>
          </cell>
          <cell r="J1916" t="str">
            <v>مبرر</v>
          </cell>
          <cell r="K1916" t="str">
            <v>الأولى</v>
          </cell>
          <cell r="M1916" t="str">
            <v>الأولى</v>
          </cell>
          <cell r="O1916" t="str">
            <v>الأولى</v>
          </cell>
          <cell r="Q1916" t="str">
            <v>الأولى</v>
          </cell>
          <cell r="S1916" t="str">
            <v>الأولى</v>
          </cell>
          <cell r="U1916" t="str">
            <v>الأولى</v>
          </cell>
        </row>
        <row r="1917">
          <cell r="A1917">
            <v>809024</v>
          </cell>
          <cell r="B1917" t="str">
            <v>رغد مراد</v>
          </cell>
          <cell r="C1917" t="str">
            <v>الأولى</v>
          </cell>
          <cell r="E1917" t="str">
            <v>الأولى</v>
          </cell>
          <cell r="G1917" t="str">
            <v>الأولى</v>
          </cell>
          <cell r="I1917" t="str">
            <v>الأولى</v>
          </cell>
          <cell r="K1917" t="str">
            <v>الثانية حديث</v>
          </cell>
          <cell r="M1917" t="str">
            <v>الثانية</v>
          </cell>
          <cell r="O1917" t="str">
            <v>الثانية</v>
          </cell>
          <cell r="Q1917" t="str">
            <v>الثانية</v>
          </cell>
          <cell r="S1917" t="str">
            <v>الثانية</v>
          </cell>
          <cell r="U1917" t="str">
            <v>الثانية</v>
          </cell>
        </row>
        <row r="1918">
          <cell r="A1918">
            <v>809028</v>
          </cell>
          <cell r="B1918" t="str">
            <v>رغده الصبان</v>
          </cell>
          <cell r="C1918" t="str">
            <v>الأولى</v>
          </cell>
          <cell r="E1918" t="str">
            <v>الأولى</v>
          </cell>
          <cell r="G1918" t="str">
            <v>الأولى</v>
          </cell>
          <cell r="I1918" t="str">
            <v>الثانية حديث</v>
          </cell>
          <cell r="K1918" t="str">
            <v>الثانية</v>
          </cell>
          <cell r="M1918" t="str">
            <v>الثانية</v>
          </cell>
          <cell r="O1918" t="str">
            <v>الثانية</v>
          </cell>
          <cell r="Q1918" t="str">
            <v>الثانية</v>
          </cell>
          <cell r="S1918" t="str">
            <v>الثانية</v>
          </cell>
          <cell r="U1918" t="str">
            <v>الثانية</v>
          </cell>
        </row>
        <row r="1919">
          <cell r="A1919">
            <v>809030</v>
          </cell>
          <cell r="B1919" t="str">
            <v>رغيد الصبان</v>
          </cell>
          <cell r="C1919" t="str">
            <v>الأولى</v>
          </cell>
          <cell r="E1919" t="str">
            <v>الثانية حديث</v>
          </cell>
          <cell r="G1919" t="str">
            <v>الثانية</v>
          </cell>
          <cell r="I1919" t="str">
            <v>الثانية</v>
          </cell>
          <cell r="K1919" t="str">
            <v>الثانية</v>
          </cell>
          <cell r="M1919" t="str">
            <v>الثالثة حديث</v>
          </cell>
          <cell r="O1919" t="str">
            <v>الثالثة</v>
          </cell>
          <cell r="Q1919" t="str">
            <v>الثالثة</v>
          </cell>
          <cell r="S1919" t="str">
            <v>الثالثة</v>
          </cell>
          <cell r="U1919" t="str">
            <v>الرابعة حديث</v>
          </cell>
        </row>
        <row r="1920">
          <cell r="A1920">
            <v>809034</v>
          </cell>
          <cell r="B1920" t="str">
            <v>رفعت الجشي</v>
          </cell>
          <cell r="C1920" t="str">
            <v>الأولى</v>
          </cell>
          <cell r="E1920" t="str">
            <v>الأولى</v>
          </cell>
          <cell r="G1920" t="str">
            <v>الأولى</v>
          </cell>
          <cell r="I1920" t="str">
            <v>الأولى</v>
          </cell>
          <cell r="J1920" t="str">
            <v>مبرر</v>
          </cell>
          <cell r="K1920" t="str">
            <v>الأولى</v>
          </cell>
          <cell r="M1920" t="str">
            <v>الأولى</v>
          </cell>
          <cell r="O1920" t="str">
            <v>الأولى</v>
          </cell>
          <cell r="Q1920" t="str">
            <v>الأولى</v>
          </cell>
          <cell r="S1920" t="str">
            <v>الأولى</v>
          </cell>
          <cell r="U1920" t="str">
            <v>الأولى</v>
          </cell>
        </row>
        <row r="1921">
          <cell r="A1921">
            <v>809037</v>
          </cell>
          <cell r="B1921" t="str">
            <v>رلا فرحات</v>
          </cell>
          <cell r="C1921" t="str">
            <v>الثانية حديث</v>
          </cell>
          <cell r="E1921" t="str">
            <v>الثانية</v>
          </cell>
          <cell r="G1921" t="str">
            <v>الثانية</v>
          </cell>
          <cell r="I1921" t="str">
            <v>الثانية</v>
          </cell>
          <cell r="K1921" t="str">
            <v>الثانية</v>
          </cell>
          <cell r="M1921" t="str">
            <v>الثانية</v>
          </cell>
          <cell r="O1921" t="str">
            <v>الثالثة حديث</v>
          </cell>
          <cell r="Q1921" t="str">
            <v>الثالثة</v>
          </cell>
          <cell r="S1921" t="str">
            <v>الثالثة</v>
          </cell>
          <cell r="U1921" t="str">
            <v>الثالثة</v>
          </cell>
        </row>
        <row r="1922">
          <cell r="A1922">
            <v>809038</v>
          </cell>
          <cell r="B1922" t="str">
            <v xml:space="preserve">رولى ورور </v>
          </cell>
          <cell r="C1922" t="str">
            <v>الأولى</v>
          </cell>
          <cell r="E1922" t="str">
            <v>الثانية حديث</v>
          </cell>
          <cell r="G1922" t="str">
            <v>الثانية</v>
          </cell>
          <cell r="I1922" t="str">
            <v>الثانية</v>
          </cell>
          <cell r="J1922" t="str">
            <v>مبرر</v>
          </cell>
          <cell r="K1922" t="str">
            <v>الثانية</v>
          </cell>
          <cell r="M1922" t="str">
            <v>الثانية</v>
          </cell>
          <cell r="O1922" t="str">
            <v>الثانية</v>
          </cell>
          <cell r="Q1922" t="str">
            <v>الثانية</v>
          </cell>
          <cell r="S1922" t="str">
            <v>الثانية</v>
          </cell>
          <cell r="U1922" t="str">
            <v>الثانية</v>
          </cell>
        </row>
        <row r="1923">
          <cell r="A1923">
            <v>809040</v>
          </cell>
          <cell r="B1923" t="str">
            <v>رنا الحسين</v>
          </cell>
          <cell r="C1923" t="str">
            <v>الثانية</v>
          </cell>
          <cell r="E1923" t="str">
            <v>الثانية</v>
          </cell>
          <cell r="G1923" t="str">
            <v>الثالثة حديث</v>
          </cell>
          <cell r="H1923">
            <v>820</v>
          </cell>
          <cell r="I1923" t="str">
            <v>الثالثة</v>
          </cell>
          <cell r="K1923" t="str">
            <v>الثالثة</v>
          </cell>
          <cell r="M1923" t="str">
            <v>الثالثة</v>
          </cell>
          <cell r="O1923" t="str">
            <v>الثالثة</v>
          </cell>
          <cell r="Q1923" t="str">
            <v>الثالثة</v>
          </cell>
          <cell r="S1923" t="str">
            <v>الثالثة</v>
          </cell>
          <cell r="U1923" t="str">
            <v>الثالثة</v>
          </cell>
        </row>
        <row r="1924">
          <cell r="A1924">
            <v>809042</v>
          </cell>
          <cell r="B1924" t="str">
            <v>رنا الورعه</v>
          </cell>
          <cell r="C1924" t="str">
            <v>الثانية حديث</v>
          </cell>
          <cell r="E1924" t="str">
            <v>الثانية</v>
          </cell>
          <cell r="G1924" t="str">
            <v>الثانية</v>
          </cell>
          <cell r="I1924" t="str">
            <v>الثانية</v>
          </cell>
          <cell r="J1924" t="str">
            <v>مبرر</v>
          </cell>
          <cell r="K1924" t="str">
            <v>الثانية</v>
          </cell>
          <cell r="M1924" t="str">
            <v>الثالثة حديث</v>
          </cell>
          <cell r="O1924" t="str">
            <v>الثالثة</v>
          </cell>
          <cell r="Q1924" t="str">
            <v>الثالثة</v>
          </cell>
          <cell r="S1924" t="str">
            <v>الثالثة</v>
          </cell>
          <cell r="U1924" t="str">
            <v>الرابعة حديث</v>
          </cell>
        </row>
        <row r="1925">
          <cell r="A1925">
            <v>809044</v>
          </cell>
          <cell r="B1925" t="str">
            <v>رنا عبدون</v>
          </cell>
          <cell r="C1925" t="str">
            <v>الثانية حديث</v>
          </cell>
          <cell r="E1925" t="str">
            <v>الثانية</v>
          </cell>
          <cell r="G1925" t="str">
            <v>الثانية</v>
          </cell>
          <cell r="I1925" t="str">
            <v>الثالثة حديث</v>
          </cell>
          <cell r="J1925">
            <v>1528</v>
          </cell>
          <cell r="K1925" t="str">
            <v>الثالثة</v>
          </cell>
          <cell r="M1925" t="str">
            <v>الثالثة</v>
          </cell>
          <cell r="O1925" t="str">
            <v>الثالثة</v>
          </cell>
          <cell r="Q1925" t="str">
            <v>الثالثة</v>
          </cell>
          <cell r="S1925" t="str">
            <v>الرابعة حديث</v>
          </cell>
          <cell r="U1925" t="str">
            <v>الرابعة</v>
          </cell>
        </row>
        <row r="1926">
          <cell r="A1926">
            <v>809045</v>
          </cell>
          <cell r="B1926" t="str">
            <v>رنا عويد</v>
          </cell>
          <cell r="C1926" t="str">
            <v>الأولى</v>
          </cell>
          <cell r="E1926" t="str">
            <v>الأولى</v>
          </cell>
          <cell r="G1926" t="str">
            <v>الأولى</v>
          </cell>
          <cell r="H1926">
            <v>363</v>
          </cell>
          <cell r="I1926" t="str">
            <v>الأولى</v>
          </cell>
          <cell r="J1926" t="str">
            <v>مبرر</v>
          </cell>
          <cell r="K1926" t="str">
            <v>الأولى</v>
          </cell>
          <cell r="M1926" t="str">
            <v>الأولى</v>
          </cell>
          <cell r="O1926" t="str">
            <v>الأولى</v>
          </cell>
          <cell r="Q1926" t="str">
            <v>الأولى</v>
          </cell>
          <cell r="R1926">
            <v>5062</v>
          </cell>
          <cell r="S1926" t="str">
            <v>الأولى</v>
          </cell>
          <cell r="U1926" t="str">
            <v>الأولى</v>
          </cell>
        </row>
        <row r="1927">
          <cell r="A1927">
            <v>809046</v>
          </cell>
          <cell r="B1927" t="str">
            <v>رنا لوباني</v>
          </cell>
          <cell r="C1927" t="str">
            <v>الثانية حديث</v>
          </cell>
          <cell r="E1927" t="str">
            <v>الثانية</v>
          </cell>
          <cell r="G1927" t="str">
            <v>الثانية</v>
          </cell>
          <cell r="I1927" t="str">
            <v>الثالثة حديث</v>
          </cell>
          <cell r="K1927" t="str">
            <v>الثالثة</v>
          </cell>
          <cell r="M1927" t="str">
            <v>الثالثة</v>
          </cell>
          <cell r="O1927" t="str">
            <v>الرابعة حديث</v>
          </cell>
          <cell r="Q1927" t="str">
            <v>الرابعة</v>
          </cell>
          <cell r="S1927" t="str">
            <v>الرابعة</v>
          </cell>
          <cell r="U1927" t="str">
            <v>الرابعة</v>
          </cell>
        </row>
        <row r="1928">
          <cell r="A1928">
            <v>809047</v>
          </cell>
          <cell r="B1928" t="str">
            <v>رنا مراد</v>
          </cell>
          <cell r="C1928" t="str">
            <v>الأولى</v>
          </cell>
          <cell r="E1928" t="str">
            <v>الثانية حديث</v>
          </cell>
          <cell r="G1928" t="str">
            <v>الثانية</v>
          </cell>
          <cell r="I1928" t="str">
            <v>الثانية</v>
          </cell>
          <cell r="J1928" t="str">
            <v>مبرر</v>
          </cell>
          <cell r="K1928" t="str">
            <v>الثانية</v>
          </cell>
          <cell r="M1928" t="str">
            <v>الثانية</v>
          </cell>
          <cell r="O1928" t="str">
            <v>الثانية</v>
          </cell>
          <cell r="Q1928" t="str">
            <v>الثانية</v>
          </cell>
          <cell r="S1928" t="str">
            <v>الثانية</v>
          </cell>
          <cell r="U1928" t="str">
            <v>الثانية</v>
          </cell>
        </row>
        <row r="1929">
          <cell r="A1929">
            <v>809049</v>
          </cell>
          <cell r="B1929" t="str">
            <v>رنا وانلي</v>
          </cell>
          <cell r="C1929" t="str">
            <v>الأولى</v>
          </cell>
          <cell r="E1929" t="str">
            <v>الأولى</v>
          </cell>
          <cell r="G1929" t="str">
            <v>الأولى</v>
          </cell>
          <cell r="I1929" t="str">
            <v>الأولى</v>
          </cell>
          <cell r="J1929" t="str">
            <v>مبرر</v>
          </cell>
          <cell r="K1929" t="str">
            <v>الأولى</v>
          </cell>
          <cell r="M1929" t="str">
            <v>الأولى</v>
          </cell>
          <cell r="O1929" t="str">
            <v>الأولى</v>
          </cell>
          <cell r="Q1929" t="str">
            <v>الأولى</v>
          </cell>
          <cell r="S1929" t="str">
            <v>الأولى</v>
          </cell>
          <cell r="U1929" t="str">
            <v>الأولى</v>
          </cell>
        </row>
        <row r="1930">
          <cell r="A1930">
            <v>809051</v>
          </cell>
          <cell r="B1930" t="str">
            <v>رنده السعدي</v>
          </cell>
          <cell r="C1930" t="str">
            <v>الأولى</v>
          </cell>
          <cell r="E1930" t="str">
            <v>الأولى</v>
          </cell>
          <cell r="G1930" t="str">
            <v>الأولى</v>
          </cell>
          <cell r="I1930" t="str">
            <v>الأولى</v>
          </cell>
          <cell r="K1930" t="str">
            <v>الأولى</v>
          </cell>
          <cell r="M1930" t="str">
            <v>الأولى</v>
          </cell>
          <cell r="N1930">
            <v>2655</v>
          </cell>
          <cell r="O1930" t="str">
            <v>الأولى</v>
          </cell>
          <cell r="Q1930" t="str">
            <v>الأولى</v>
          </cell>
          <cell r="S1930" t="str">
            <v>الأولى</v>
          </cell>
          <cell r="U1930" t="str">
            <v>الأولى</v>
          </cell>
        </row>
        <row r="1931">
          <cell r="A1931">
            <v>809054</v>
          </cell>
          <cell r="B1931" t="str">
            <v>رنه يحيى</v>
          </cell>
          <cell r="C1931" t="str">
            <v>الأولى</v>
          </cell>
          <cell r="D1931">
            <v>4962</v>
          </cell>
          <cell r="E1931" t="str">
            <v>الأولى</v>
          </cell>
          <cell r="F1931">
            <v>1443</v>
          </cell>
          <cell r="G1931" t="str">
            <v>الأولى</v>
          </cell>
          <cell r="I1931" t="str">
            <v>الأولى</v>
          </cell>
          <cell r="J1931" t="str">
            <v>مبرر</v>
          </cell>
          <cell r="K1931" t="str">
            <v>الأولى</v>
          </cell>
          <cell r="M1931" t="str">
            <v>الأولى</v>
          </cell>
          <cell r="O1931" t="str">
            <v>الأولى</v>
          </cell>
          <cell r="Q1931" t="str">
            <v>الأولى</v>
          </cell>
          <cell r="S1931" t="str">
            <v>الأولى</v>
          </cell>
          <cell r="U1931" t="str">
            <v>الأولى</v>
          </cell>
        </row>
        <row r="1932">
          <cell r="A1932">
            <v>809055</v>
          </cell>
          <cell r="B1932" t="str">
            <v>رنيم ابو ناصر</v>
          </cell>
          <cell r="C1932" t="str">
            <v>الثانية</v>
          </cell>
          <cell r="E1932" t="str">
            <v>الثانية</v>
          </cell>
          <cell r="G1932" t="str">
            <v>الثانية</v>
          </cell>
          <cell r="I1932" t="str">
            <v>الثانية</v>
          </cell>
          <cell r="J1932" t="str">
            <v>مبرر</v>
          </cell>
          <cell r="K1932" t="str">
            <v>الثانية</v>
          </cell>
          <cell r="M1932" t="str">
            <v>الثانية</v>
          </cell>
          <cell r="O1932" t="str">
            <v>الثانية</v>
          </cell>
          <cell r="Q1932" t="str">
            <v>الثانية</v>
          </cell>
          <cell r="S1932" t="str">
            <v>الثانية</v>
          </cell>
          <cell r="U1932" t="str">
            <v>الثانية</v>
          </cell>
        </row>
        <row r="1933">
          <cell r="A1933">
            <v>809058</v>
          </cell>
          <cell r="B1933" t="str">
            <v>رنيم الحلاق</v>
          </cell>
          <cell r="C1933" t="str">
            <v>الأولى</v>
          </cell>
          <cell r="E1933" t="str">
            <v>الأولى</v>
          </cell>
          <cell r="G1933" t="str">
            <v>الأولى</v>
          </cell>
          <cell r="I1933" t="str">
            <v>الأولى</v>
          </cell>
          <cell r="J1933" t="str">
            <v>مبرر</v>
          </cell>
          <cell r="K1933" t="str">
            <v>الأولى</v>
          </cell>
          <cell r="M1933" t="str">
            <v>الأولى</v>
          </cell>
          <cell r="O1933" t="str">
            <v>الأولى</v>
          </cell>
          <cell r="Q1933" t="str">
            <v>الأولى</v>
          </cell>
          <cell r="S1933" t="str">
            <v>الأولى</v>
          </cell>
          <cell r="U1933" t="str">
            <v>الأولى</v>
          </cell>
        </row>
        <row r="1934">
          <cell r="A1934">
            <v>809059</v>
          </cell>
          <cell r="B1934" t="str">
            <v>رنيم الحمال</v>
          </cell>
          <cell r="C1934" t="str">
            <v>الأولى</v>
          </cell>
          <cell r="E1934" t="str">
            <v>الأولى</v>
          </cell>
          <cell r="G1934" t="str">
            <v>الأولى</v>
          </cell>
          <cell r="I1934" t="str">
            <v>الأولى</v>
          </cell>
          <cell r="J1934" t="str">
            <v>مبرر</v>
          </cell>
          <cell r="K1934" t="str">
            <v>الأولى</v>
          </cell>
          <cell r="M1934" t="str">
            <v>الأولى</v>
          </cell>
          <cell r="O1934" t="str">
            <v>الأولى</v>
          </cell>
          <cell r="Q1934" t="str">
            <v>الأولى</v>
          </cell>
          <cell r="S1934" t="str">
            <v>الأولى</v>
          </cell>
          <cell r="U1934" t="str">
            <v>الأولى</v>
          </cell>
        </row>
        <row r="1935">
          <cell r="A1935">
            <v>809060</v>
          </cell>
          <cell r="B1935" t="str">
            <v>رنيم الحوري الحمصي</v>
          </cell>
          <cell r="C1935" t="str">
            <v>الأولى</v>
          </cell>
          <cell r="E1935" t="str">
            <v>الأولى</v>
          </cell>
          <cell r="G1935" t="str">
            <v>الأولى</v>
          </cell>
          <cell r="I1935" t="str">
            <v>الثانية حديث</v>
          </cell>
          <cell r="J1935" t="str">
            <v>مبرر</v>
          </cell>
          <cell r="K1935" t="str">
            <v>الثانية</v>
          </cell>
          <cell r="M1935" t="str">
            <v>الثانية</v>
          </cell>
          <cell r="O1935" t="str">
            <v>الثانية</v>
          </cell>
          <cell r="Q1935" t="str">
            <v>الثانية</v>
          </cell>
          <cell r="S1935" t="str">
            <v>الثانية</v>
          </cell>
          <cell r="U1935" t="str">
            <v>الثانية</v>
          </cell>
        </row>
        <row r="1936">
          <cell r="A1936">
            <v>809061</v>
          </cell>
          <cell r="B1936" t="str">
            <v>رنيم الشحف</v>
          </cell>
          <cell r="C1936" t="str">
            <v>الأولى</v>
          </cell>
          <cell r="E1936" t="str">
            <v>الأولى</v>
          </cell>
          <cell r="G1936" t="str">
            <v>الأولى</v>
          </cell>
          <cell r="I1936" t="str">
            <v>الأولى</v>
          </cell>
          <cell r="J1936" t="str">
            <v>مبرر</v>
          </cell>
          <cell r="K1936" t="str">
            <v>الأولى</v>
          </cell>
          <cell r="M1936" t="str">
            <v>الأولى</v>
          </cell>
          <cell r="O1936" t="str">
            <v>الأولى</v>
          </cell>
          <cell r="Q1936" t="str">
            <v>الأولى</v>
          </cell>
          <cell r="S1936" t="str">
            <v>الأولى</v>
          </cell>
          <cell r="U1936" t="str">
            <v>الأولى</v>
          </cell>
        </row>
        <row r="1937">
          <cell r="A1937">
            <v>809063</v>
          </cell>
          <cell r="B1937" t="str">
            <v>رنيم الماغوط</v>
          </cell>
          <cell r="C1937" t="str">
            <v>الأولى</v>
          </cell>
          <cell r="E1937" t="str">
            <v>الأولى</v>
          </cell>
          <cell r="G1937" t="str">
            <v>الأولى</v>
          </cell>
          <cell r="I1937" t="str">
            <v>الأولى</v>
          </cell>
          <cell r="J1937" t="str">
            <v>مبرر</v>
          </cell>
          <cell r="K1937" t="str">
            <v>الأولى</v>
          </cell>
          <cell r="M1937" t="str">
            <v>الأولى</v>
          </cell>
          <cell r="O1937" t="str">
            <v>الأولى</v>
          </cell>
          <cell r="Q1937" t="str">
            <v>الأولى</v>
          </cell>
          <cell r="S1937" t="str">
            <v>الأولى</v>
          </cell>
          <cell r="U1937" t="str">
            <v>الأولى</v>
          </cell>
        </row>
        <row r="1938">
          <cell r="A1938">
            <v>809066</v>
          </cell>
          <cell r="B1938" t="str">
            <v>رنيم حسون</v>
          </cell>
          <cell r="C1938" t="str">
            <v>الأولى</v>
          </cell>
          <cell r="E1938" t="str">
            <v>الأولى</v>
          </cell>
          <cell r="G1938" t="str">
            <v>الأولى</v>
          </cell>
          <cell r="I1938" t="str">
            <v>الأولى</v>
          </cell>
          <cell r="J1938" t="str">
            <v>مبرر</v>
          </cell>
          <cell r="K1938" t="str">
            <v>الأولى</v>
          </cell>
          <cell r="M1938" t="str">
            <v>الأولى</v>
          </cell>
          <cell r="O1938" t="str">
            <v>الأولى</v>
          </cell>
          <cell r="Q1938" t="str">
            <v>الأولى</v>
          </cell>
          <cell r="R1938">
            <v>5000</v>
          </cell>
          <cell r="S1938" t="str">
            <v>الأولى</v>
          </cell>
          <cell r="U1938" t="str">
            <v>الأولى</v>
          </cell>
        </row>
        <row r="1939">
          <cell r="A1939">
            <v>809068</v>
          </cell>
          <cell r="B1939" t="str">
            <v>رنيم سعيد</v>
          </cell>
          <cell r="C1939" t="str">
            <v>الأولى</v>
          </cell>
          <cell r="E1939" t="str">
            <v>الأولى</v>
          </cell>
          <cell r="G1939" t="str">
            <v>الأولى</v>
          </cell>
          <cell r="I1939" t="str">
            <v>الثانية حديث</v>
          </cell>
          <cell r="K1939" t="str">
            <v>الثانية</v>
          </cell>
          <cell r="M1939" t="str">
            <v>الثانية</v>
          </cell>
          <cell r="O1939" t="str">
            <v>الثالثة حديث</v>
          </cell>
          <cell r="Q1939" t="str">
            <v>الثالثة</v>
          </cell>
          <cell r="S1939" t="str">
            <v>الثالثة</v>
          </cell>
          <cell r="U1939" t="str">
            <v>الرابعة حديث</v>
          </cell>
        </row>
        <row r="1940">
          <cell r="A1940">
            <v>809071</v>
          </cell>
          <cell r="B1940" t="str">
            <v>رنيم صبره</v>
          </cell>
          <cell r="C1940" t="str">
            <v>الأولى</v>
          </cell>
          <cell r="E1940" t="str">
            <v>الأولى</v>
          </cell>
          <cell r="G1940" t="str">
            <v>الأولى</v>
          </cell>
          <cell r="I1940" t="str">
            <v>الأولى</v>
          </cell>
          <cell r="J1940" t="str">
            <v>مبرر</v>
          </cell>
          <cell r="K1940" t="str">
            <v>الأولى</v>
          </cell>
          <cell r="M1940" t="str">
            <v>الأولى</v>
          </cell>
          <cell r="O1940" t="str">
            <v>الأولى</v>
          </cell>
          <cell r="Q1940" t="str">
            <v>الأولى</v>
          </cell>
          <cell r="S1940" t="str">
            <v>الأولى</v>
          </cell>
          <cell r="U1940" t="str">
            <v>الأولى</v>
          </cell>
        </row>
        <row r="1941">
          <cell r="A1941">
            <v>809072</v>
          </cell>
          <cell r="B1941" t="str">
            <v>رنيم غزال</v>
          </cell>
          <cell r="C1941" t="str">
            <v>الأولى</v>
          </cell>
          <cell r="E1941" t="str">
            <v>الأولى</v>
          </cell>
          <cell r="G1941" t="str">
            <v>الثانية حديث</v>
          </cell>
          <cell r="I1941" t="str">
            <v>الثانية</v>
          </cell>
          <cell r="K1941" t="str">
            <v>الثالثة حديث</v>
          </cell>
          <cell r="M1941" t="str">
            <v>الثالثة</v>
          </cell>
          <cell r="O1941" t="str">
            <v>الثالثة</v>
          </cell>
          <cell r="Q1941" t="str">
            <v>الرابعة حديث</v>
          </cell>
          <cell r="S1941" t="str">
            <v>الرابعة</v>
          </cell>
          <cell r="U1941" t="str">
            <v>الرابعة</v>
          </cell>
        </row>
        <row r="1942">
          <cell r="A1942">
            <v>809073</v>
          </cell>
          <cell r="B1942" t="str">
            <v>رنيم مقصود</v>
          </cell>
          <cell r="C1942" t="str">
            <v>الثانية حديث</v>
          </cell>
          <cell r="E1942" t="str">
            <v>الثانية</v>
          </cell>
          <cell r="G1942" t="str">
            <v>الثانية</v>
          </cell>
          <cell r="I1942" t="str">
            <v>الثالثة حديث</v>
          </cell>
          <cell r="K1942" t="str">
            <v>الثالثة</v>
          </cell>
          <cell r="M1942" t="str">
            <v>الثالثة</v>
          </cell>
          <cell r="O1942" t="str">
            <v>الثالثة</v>
          </cell>
          <cell r="Q1942" t="str">
            <v>الثالثة</v>
          </cell>
          <cell r="S1942" t="str">
            <v>الثالثة</v>
          </cell>
          <cell r="U1942" t="str">
            <v>الثالثة</v>
          </cell>
        </row>
        <row r="1943">
          <cell r="A1943">
            <v>809074</v>
          </cell>
          <cell r="B1943" t="str">
            <v>رنين يوسف</v>
          </cell>
          <cell r="C1943" t="str">
            <v>الأولى</v>
          </cell>
          <cell r="E1943" t="str">
            <v>الثانية حديث</v>
          </cell>
          <cell r="G1943" t="str">
            <v>الثانية</v>
          </cell>
          <cell r="I1943" t="str">
            <v>الثالثة حديث</v>
          </cell>
          <cell r="K1943" t="str">
            <v>الثالثة</v>
          </cell>
          <cell r="M1943" t="str">
            <v>الرابعة حديث</v>
          </cell>
          <cell r="O1943" t="str">
            <v>الرابعة</v>
          </cell>
          <cell r="Q1943" t="str">
            <v>الرابعة</v>
          </cell>
          <cell r="S1943" t="str">
            <v>الرابعة</v>
          </cell>
          <cell r="U1943" t="str">
            <v>الرابعة</v>
          </cell>
        </row>
        <row r="1944">
          <cell r="A1944">
            <v>809076</v>
          </cell>
          <cell r="B1944" t="str">
            <v>رهام خنيفس</v>
          </cell>
          <cell r="C1944" t="str">
            <v>الأولى</v>
          </cell>
          <cell r="E1944" t="str">
            <v>الأولى</v>
          </cell>
          <cell r="G1944" t="str">
            <v>الأولى</v>
          </cell>
          <cell r="I1944" t="str">
            <v>الأولى</v>
          </cell>
          <cell r="J1944" t="str">
            <v>مبرر</v>
          </cell>
          <cell r="K1944" t="str">
            <v>الأولى</v>
          </cell>
          <cell r="M1944" t="str">
            <v>الأولى</v>
          </cell>
          <cell r="O1944" t="str">
            <v>الأولى</v>
          </cell>
          <cell r="Q1944" t="str">
            <v>الأولى</v>
          </cell>
          <cell r="S1944" t="str">
            <v>الأولى</v>
          </cell>
          <cell r="U1944" t="str">
            <v>الأولى</v>
          </cell>
        </row>
        <row r="1945">
          <cell r="A1945">
            <v>809077</v>
          </cell>
          <cell r="B1945" t="str">
            <v xml:space="preserve">رهام سوكاني </v>
          </cell>
          <cell r="C1945" t="str">
            <v>الأولى</v>
          </cell>
          <cell r="E1945" t="str">
            <v>الثانية حديث</v>
          </cell>
          <cell r="G1945" t="str">
            <v>الثانية</v>
          </cell>
          <cell r="I1945" t="str">
            <v>الثالثة حديث</v>
          </cell>
          <cell r="K1945" t="str">
            <v>الثالثة</v>
          </cell>
          <cell r="M1945" t="str">
            <v>الثالثة</v>
          </cell>
          <cell r="O1945" t="str">
            <v>الرابعة حديث</v>
          </cell>
          <cell r="Q1945" t="str">
            <v>الرابعة</v>
          </cell>
          <cell r="S1945" t="str">
            <v>الرابعة</v>
          </cell>
          <cell r="U1945" t="str">
            <v>الرابعة</v>
          </cell>
        </row>
        <row r="1946">
          <cell r="A1946">
            <v>809078</v>
          </cell>
          <cell r="B1946" t="str">
            <v xml:space="preserve">رهام غنام </v>
          </cell>
          <cell r="C1946" t="str">
            <v>الثانية حديث</v>
          </cell>
          <cell r="E1946" t="str">
            <v>الثانية</v>
          </cell>
          <cell r="G1946" t="str">
            <v>الثالثة حديث</v>
          </cell>
          <cell r="I1946" t="str">
            <v>الثالثة</v>
          </cell>
          <cell r="J1946" t="str">
            <v>مبرر</v>
          </cell>
          <cell r="K1946" t="str">
            <v>الثالثة</v>
          </cell>
          <cell r="M1946" t="str">
            <v>الثالثة</v>
          </cell>
          <cell r="O1946" t="str">
            <v>الثالثة</v>
          </cell>
          <cell r="Q1946" t="str">
            <v>الثالثة</v>
          </cell>
          <cell r="S1946" t="str">
            <v>الثالثة</v>
          </cell>
          <cell r="U1946" t="str">
            <v>الثالثة</v>
          </cell>
        </row>
        <row r="1947">
          <cell r="A1947">
            <v>809079</v>
          </cell>
          <cell r="B1947" t="str">
            <v>رهام قره بطق</v>
          </cell>
          <cell r="C1947" t="str">
            <v>الأولى</v>
          </cell>
          <cell r="E1947" t="str">
            <v>الأولى</v>
          </cell>
          <cell r="G1947" t="str">
            <v>الأولى</v>
          </cell>
          <cell r="I1947" t="str">
            <v>الأولى</v>
          </cell>
          <cell r="K1947" t="str">
            <v>الثانية حديث</v>
          </cell>
          <cell r="M1947" t="str">
            <v>الثانية</v>
          </cell>
          <cell r="O1947" t="str">
            <v>الثانية</v>
          </cell>
          <cell r="Q1947" t="str">
            <v>الثانية</v>
          </cell>
          <cell r="S1947" t="str">
            <v>الثانية</v>
          </cell>
          <cell r="U1947" t="str">
            <v>الثانية</v>
          </cell>
        </row>
        <row r="1948">
          <cell r="A1948">
            <v>809081</v>
          </cell>
          <cell r="B1948" t="str">
            <v>رهام مسكون</v>
          </cell>
          <cell r="C1948" t="str">
            <v>الأولى</v>
          </cell>
          <cell r="E1948" t="str">
            <v>الثانية حديث</v>
          </cell>
          <cell r="G1948" t="str">
            <v>الثانية</v>
          </cell>
          <cell r="I1948" t="str">
            <v>الثانية</v>
          </cell>
          <cell r="K1948" t="str">
            <v>الثالثة حديث</v>
          </cell>
          <cell r="M1948" t="str">
            <v>الثالثة</v>
          </cell>
          <cell r="O1948" t="str">
            <v>الثالثة</v>
          </cell>
          <cell r="Q1948" t="str">
            <v>الثالثة</v>
          </cell>
          <cell r="S1948" t="str">
            <v>الثالثة</v>
          </cell>
          <cell r="U1948" t="str">
            <v>الثالثة</v>
          </cell>
        </row>
        <row r="1949">
          <cell r="A1949">
            <v>809085</v>
          </cell>
          <cell r="B1949" t="str">
            <v>رهف الدكاك</v>
          </cell>
          <cell r="C1949" t="str">
            <v>الثانية</v>
          </cell>
          <cell r="E1949" t="str">
            <v>الثانية</v>
          </cell>
          <cell r="G1949" t="str">
            <v>الثانية</v>
          </cell>
          <cell r="I1949" t="str">
            <v>الثانية</v>
          </cell>
          <cell r="K1949" t="str">
            <v>الثانية</v>
          </cell>
          <cell r="M1949" t="str">
            <v>الثانية</v>
          </cell>
          <cell r="O1949" t="str">
            <v>الثانية</v>
          </cell>
          <cell r="Q1949" t="str">
            <v>الثانية</v>
          </cell>
          <cell r="S1949" t="str">
            <v>الثالثة حديث</v>
          </cell>
          <cell r="U1949" t="str">
            <v>الثالثة</v>
          </cell>
        </row>
        <row r="1950">
          <cell r="A1950">
            <v>809087</v>
          </cell>
          <cell r="B1950" t="str">
            <v xml:space="preserve">رهف العشعوش </v>
          </cell>
          <cell r="C1950" t="str">
            <v>الأولى</v>
          </cell>
          <cell r="E1950" t="str">
            <v>الأولى</v>
          </cell>
          <cell r="F1950">
            <v>1485</v>
          </cell>
          <cell r="G1950" t="str">
            <v>الأولى</v>
          </cell>
          <cell r="I1950" t="str">
            <v>الأولى</v>
          </cell>
          <cell r="J1950" t="str">
            <v>مبرر</v>
          </cell>
          <cell r="K1950" t="str">
            <v>الأولى</v>
          </cell>
          <cell r="M1950" t="str">
            <v>الأولى</v>
          </cell>
          <cell r="O1950" t="str">
            <v>الأولى</v>
          </cell>
          <cell r="Q1950" t="str">
            <v>الأولى</v>
          </cell>
          <cell r="S1950" t="str">
            <v>الأولى</v>
          </cell>
          <cell r="U1950" t="str">
            <v>الأولى</v>
          </cell>
        </row>
        <row r="1951">
          <cell r="A1951">
            <v>809089</v>
          </cell>
          <cell r="B1951" t="str">
            <v>رهف الميداني</v>
          </cell>
          <cell r="C1951" t="str">
            <v>الثانية</v>
          </cell>
          <cell r="E1951" t="str">
            <v>الثانية</v>
          </cell>
          <cell r="G1951" t="str">
            <v>الثانية</v>
          </cell>
          <cell r="I1951" t="str">
            <v>الثانية</v>
          </cell>
          <cell r="J1951" t="str">
            <v>مبرر</v>
          </cell>
          <cell r="K1951" t="str">
            <v>الثانية</v>
          </cell>
          <cell r="M1951" t="str">
            <v>الثانية</v>
          </cell>
          <cell r="O1951" t="str">
            <v>الثانية</v>
          </cell>
          <cell r="Q1951" t="str">
            <v>الثانية</v>
          </cell>
          <cell r="S1951" t="str">
            <v>الثانية</v>
          </cell>
          <cell r="U1951" t="str">
            <v>الثانية</v>
          </cell>
        </row>
        <row r="1952">
          <cell r="A1952">
            <v>809091</v>
          </cell>
          <cell r="B1952" t="str">
            <v>رهف جحا</v>
          </cell>
          <cell r="C1952" t="str">
            <v>الأولى</v>
          </cell>
          <cell r="E1952" t="str">
            <v>الثانية حديث</v>
          </cell>
          <cell r="G1952" t="str">
            <v>الثانية</v>
          </cell>
          <cell r="I1952" t="str">
            <v>الثانية</v>
          </cell>
          <cell r="K1952" t="str">
            <v>الثانية</v>
          </cell>
          <cell r="M1952" t="str">
            <v>الثالثة حديث</v>
          </cell>
          <cell r="O1952" t="str">
            <v>الثالثة</v>
          </cell>
          <cell r="Q1952" t="str">
            <v>الثالثة</v>
          </cell>
          <cell r="S1952" t="str">
            <v>الرابعة حديث</v>
          </cell>
          <cell r="U1952" t="str">
            <v>الرابعة</v>
          </cell>
        </row>
        <row r="1953">
          <cell r="A1953">
            <v>809095</v>
          </cell>
          <cell r="B1953" t="str">
            <v xml:space="preserve">رهف سيراجي </v>
          </cell>
          <cell r="C1953" t="str">
            <v>الأولى</v>
          </cell>
          <cell r="E1953" t="str">
            <v>الأولى</v>
          </cell>
          <cell r="G1953" t="str">
            <v>الأولى</v>
          </cell>
          <cell r="I1953" t="str">
            <v>الأولى</v>
          </cell>
          <cell r="K1953" t="str">
            <v>الثانية حديث</v>
          </cell>
          <cell r="L1953">
            <v>1307</v>
          </cell>
          <cell r="M1953" t="str">
            <v>الثانية</v>
          </cell>
          <cell r="O1953" t="str">
            <v>الثانية</v>
          </cell>
          <cell r="P1953">
            <v>628</v>
          </cell>
          <cell r="Q1953" t="str">
            <v>الثانية</v>
          </cell>
          <cell r="S1953" t="str">
            <v>الثانية</v>
          </cell>
          <cell r="U1953" t="str">
            <v>الثانية</v>
          </cell>
        </row>
        <row r="1954">
          <cell r="A1954">
            <v>809100</v>
          </cell>
          <cell r="B1954" t="str">
            <v>رهف يونس</v>
          </cell>
          <cell r="C1954" t="str">
            <v>الأولى</v>
          </cell>
          <cell r="E1954" t="str">
            <v>الأولى</v>
          </cell>
          <cell r="G1954" t="str">
            <v>الثانية حديث</v>
          </cell>
          <cell r="I1954" t="str">
            <v>الثانية</v>
          </cell>
          <cell r="K1954" t="str">
            <v>الثانية</v>
          </cell>
          <cell r="M1954" t="str">
            <v>الثانية</v>
          </cell>
          <cell r="O1954" t="str">
            <v>الثانية</v>
          </cell>
          <cell r="Q1954" t="str">
            <v>الثالثة حديث</v>
          </cell>
          <cell r="S1954" t="str">
            <v>الثالثة</v>
          </cell>
          <cell r="U1954" t="str">
            <v>الثالثة</v>
          </cell>
        </row>
        <row r="1955">
          <cell r="A1955">
            <v>809101</v>
          </cell>
          <cell r="B1955" t="str">
            <v>روءه بركه</v>
          </cell>
          <cell r="C1955" t="str">
            <v>الأولى</v>
          </cell>
          <cell r="E1955" t="str">
            <v>الأولى</v>
          </cell>
          <cell r="G1955" t="str">
            <v>الأولى</v>
          </cell>
          <cell r="I1955" t="str">
            <v>الثانية حديث</v>
          </cell>
          <cell r="K1955" t="str">
            <v>الثانية</v>
          </cell>
          <cell r="M1955" t="str">
            <v>الثانية</v>
          </cell>
          <cell r="O1955" t="str">
            <v>الثانية</v>
          </cell>
          <cell r="Q1955" t="str">
            <v>الثالثة حديث</v>
          </cell>
          <cell r="S1955" t="str">
            <v>الثالثة</v>
          </cell>
          <cell r="U1955" t="str">
            <v>الثالثة</v>
          </cell>
        </row>
        <row r="1956">
          <cell r="A1956">
            <v>809106</v>
          </cell>
          <cell r="B1956" t="str">
            <v>روان العيسى</v>
          </cell>
          <cell r="C1956" t="str">
            <v>الثانية</v>
          </cell>
          <cell r="E1956" t="str">
            <v>الثانية</v>
          </cell>
          <cell r="G1956" t="str">
            <v>الثانية</v>
          </cell>
          <cell r="I1956" t="str">
            <v>الثانية</v>
          </cell>
          <cell r="K1956" t="str">
            <v>الثالثة حديث</v>
          </cell>
          <cell r="M1956" t="str">
            <v>الثالثة</v>
          </cell>
          <cell r="O1956" t="str">
            <v>الثالثة</v>
          </cell>
          <cell r="Q1956" t="str">
            <v>الثالثة</v>
          </cell>
          <cell r="S1956" t="str">
            <v>الثالثة</v>
          </cell>
          <cell r="U1956" t="str">
            <v>الثالثة</v>
          </cell>
        </row>
        <row r="1957">
          <cell r="A1957">
            <v>809107</v>
          </cell>
          <cell r="B1957" t="str">
            <v>روان القاق</v>
          </cell>
          <cell r="C1957" t="str">
            <v>الثانية</v>
          </cell>
          <cell r="E1957" t="str">
            <v>الثانية</v>
          </cell>
          <cell r="G1957" t="str">
            <v>الثانية</v>
          </cell>
          <cell r="I1957" t="str">
            <v>الثانية</v>
          </cell>
          <cell r="K1957" t="str">
            <v>الثانية</v>
          </cell>
          <cell r="M1957" t="str">
            <v>الثانية</v>
          </cell>
          <cell r="O1957" t="str">
            <v>الثانية</v>
          </cell>
          <cell r="Q1957" t="str">
            <v>الثانية</v>
          </cell>
          <cell r="S1957" t="str">
            <v>الثانية</v>
          </cell>
          <cell r="U1957" t="str">
            <v>الثالثة حديث</v>
          </cell>
        </row>
        <row r="1958">
          <cell r="A1958">
            <v>809108</v>
          </cell>
          <cell r="B1958" t="str">
            <v>روان الكبة</v>
          </cell>
          <cell r="C1958" t="str">
            <v>الأولى</v>
          </cell>
          <cell r="E1958" t="str">
            <v>الأولى</v>
          </cell>
          <cell r="I1958" t="str">
            <v>الأولى</v>
          </cell>
          <cell r="J1958" t="str">
            <v>مبرر</v>
          </cell>
          <cell r="K1958" t="str">
            <v>الأولى</v>
          </cell>
          <cell r="M1958" t="str">
            <v>الأولى</v>
          </cell>
          <cell r="O1958" t="str">
            <v>الأولى</v>
          </cell>
          <cell r="Q1958" t="str">
            <v>الأولى</v>
          </cell>
          <cell r="S1958" t="str">
            <v>الأولى</v>
          </cell>
          <cell r="U1958" t="str">
            <v>الأولى</v>
          </cell>
        </row>
        <row r="1959">
          <cell r="A1959">
            <v>809111</v>
          </cell>
          <cell r="B1959" t="str">
            <v>روان شندوبة</v>
          </cell>
          <cell r="C1959" t="str">
            <v>الأولى</v>
          </cell>
          <cell r="E1959" t="str">
            <v>الأولى</v>
          </cell>
          <cell r="G1959" t="str">
            <v>الأولى</v>
          </cell>
          <cell r="I1959" t="str">
            <v>الأولى</v>
          </cell>
          <cell r="K1959" t="str">
            <v>الثانية حديث</v>
          </cell>
          <cell r="M1959" t="str">
            <v>الثانية</v>
          </cell>
          <cell r="O1959" t="str">
            <v>الثانية</v>
          </cell>
          <cell r="Q1959" t="str">
            <v>الثانية</v>
          </cell>
          <cell r="S1959" t="str">
            <v>الثانية</v>
          </cell>
          <cell r="U1959" t="str">
            <v>الثانية</v>
          </cell>
        </row>
        <row r="1960">
          <cell r="A1960">
            <v>809112</v>
          </cell>
          <cell r="B1960" t="str">
            <v>روان عز الدين</v>
          </cell>
          <cell r="C1960" t="str">
            <v>الأولى</v>
          </cell>
          <cell r="E1960" t="str">
            <v>الأولى</v>
          </cell>
          <cell r="G1960" t="str">
            <v>الأولى</v>
          </cell>
          <cell r="I1960" t="str">
            <v>الثانية حديث</v>
          </cell>
          <cell r="K1960" t="str">
            <v>الثانية</v>
          </cell>
          <cell r="M1960" t="str">
            <v>الثانية</v>
          </cell>
          <cell r="O1960" t="str">
            <v>الثانية</v>
          </cell>
          <cell r="Q1960" t="str">
            <v>الثانية</v>
          </cell>
          <cell r="S1960" t="str">
            <v>الثانية</v>
          </cell>
          <cell r="U1960" t="str">
            <v>الثانية</v>
          </cell>
        </row>
        <row r="1961">
          <cell r="A1961">
            <v>809115</v>
          </cell>
          <cell r="B1961" t="str">
            <v>روان قربي</v>
          </cell>
          <cell r="C1961" t="str">
            <v>الأولى</v>
          </cell>
          <cell r="E1961" t="str">
            <v>الأولى</v>
          </cell>
          <cell r="G1961" t="str">
            <v>الثانية حديث</v>
          </cell>
          <cell r="I1961" t="str">
            <v>الثانية</v>
          </cell>
          <cell r="K1961" t="str">
            <v>الثالثة حديث</v>
          </cell>
          <cell r="M1961" t="str">
            <v>الثالثة</v>
          </cell>
          <cell r="O1961" t="str">
            <v>الثالثة</v>
          </cell>
          <cell r="Q1961" t="str">
            <v>الثالثة</v>
          </cell>
          <cell r="S1961" t="str">
            <v>الثالثة</v>
          </cell>
          <cell r="U1961" t="str">
            <v>الثالثة</v>
          </cell>
        </row>
        <row r="1962">
          <cell r="A1962">
            <v>809116</v>
          </cell>
          <cell r="B1962" t="str">
            <v>روان قضماني</v>
          </cell>
          <cell r="C1962" t="str">
            <v>الأولى</v>
          </cell>
          <cell r="E1962" t="str">
            <v>الأولى</v>
          </cell>
          <cell r="G1962" t="str">
            <v>الثانية حديث</v>
          </cell>
          <cell r="I1962" t="str">
            <v>الثانية</v>
          </cell>
          <cell r="K1962" t="str">
            <v>الثانية</v>
          </cell>
          <cell r="M1962" t="str">
            <v>الثانية</v>
          </cell>
          <cell r="O1962" t="str">
            <v>الثالثة حديث</v>
          </cell>
          <cell r="Q1962" t="str">
            <v>الثالثة</v>
          </cell>
          <cell r="S1962" t="str">
            <v>الثالثة</v>
          </cell>
          <cell r="U1962" t="str">
            <v>الثالثة</v>
          </cell>
        </row>
        <row r="1963">
          <cell r="A1963">
            <v>809117</v>
          </cell>
          <cell r="B1963" t="str">
            <v>روبى حمودي</v>
          </cell>
          <cell r="C1963" t="str">
            <v>الثانية</v>
          </cell>
          <cell r="E1963" t="str">
            <v>الثانية</v>
          </cell>
          <cell r="G1963" t="str">
            <v>الثانية</v>
          </cell>
          <cell r="I1963" t="str">
            <v>الثانية</v>
          </cell>
          <cell r="K1963" t="str">
            <v>الثالثة حديث</v>
          </cell>
          <cell r="M1963" t="str">
            <v>الثالثة</v>
          </cell>
          <cell r="O1963" t="str">
            <v>الرابعة حديث</v>
          </cell>
          <cell r="Q1963" t="str">
            <v>الرابعة</v>
          </cell>
          <cell r="S1963" t="str">
            <v>الرابعة</v>
          </cell>
          <cell r="U1963" t="str">
            <v>الرابعة</v>
          </cell>
        </row>
        <row r="1964">
          <cell r="A1964">
            <v>809118</v>
          </cell>
          <cell r="B1964" t="str">
            <v>روجيه حاماتي</v>
          </cell>
          <cell r="C1964" t="str">
            <v>الأولى</v>
          </cell>
          <cell r="E1964" t="str">
            <v>الثانية حديث</v>
          </cell>
          <cell r="G1964" t="str">
            <v>الثانية</v>
          </cell>
          <cell r="I1964" t="str">
            <v>الثانية</v>
          </cell>
          <cell r="K1964" t="str">
            <v>الثانية</v>
          </cell>
          <cell r="M1964" t="str">
            <v>الثالثة حديث</v>
          </cell>
          <cell r="O1964" t="str">
            <v>الثالثة</v>
          </cell>
          <cell r="Q1964" t="str">
            <v>الثالثة</v>
          </cell>
          <cell r="S1964" t="str">
            <v>الثالثة</v>
          </cell>
          <cell r="U1964" t="str">
            <v>الرابعة حديث</v>
          </cell>
        </row>
        <row r="1965">
          <cell r="A1965">
            <v>809121</v>
          </cell>
          <cell r="B1965" t="str">
            <v xml:space="preserve">روزان جاموس </v>
          </cell>
          <cell r="C1965" t="str">
            <v>الأولى</v>
          </cell>
          <cell r="E1965" t="str">
            <v>الثانية حديث</v>
          </cell>
          <cell r="G1965" t="str">
            <v>الثانية</v>
          </cell>
          <cell r="I1965" t="str">
            <v>الثانية</v>
          </cell>
          <cell r="K1965" t="str">
            <v>الثانية</v>
          </cell>
          <cell r="M1965" t="str">
            <v>الثانية</v>
          </cell>
          <cell r="O1965" t="str">
            <v>الثانية</v>
          </cell>
          <cell r="Q1965" t="str">
            <v>الثالثة حديث</v>
          </cell>
          <cell r="S1965" t="str">
            <v>الثالثة</v>
          </cell>
          <cell r="U1965" t="str">
            <v>الثالثة</v>
          </cell>
        </row>
        <row r="1966">
          <cell r="A1966">
            <v>809122</v>
          </cell>
          <cell r="B1966" t="str">
            <v>روعة عتمة</v>
          </cell>
          <cell r="C1966" t="str">
            <v>الأولى</v>
          </cell>
          <cell r="E1966" t="str">
            <v>الأولى</v>
          </cell>
          <cell r="G1966" t="str">
            <v>الأولى</v>
          </cell>
          <cell r="I1966" t="str">
            <v>الأولى</v>
          </cell>
          <cell r="K1966" t="str">
            <v>الأولى</v>
          </cell>
          <cell r="M1966" t="str">
            <v>الأولى</v>
          </cell>
          <cell r="O1966" t="str">
            <v>الأولى</v>
          </cell>
          <cell r="Q1966" t="str">
            <v>الأولى</v>
          </cell>
          <cell r="S1966" t="str">
            <v>الأولى</v>
          </cell>
          <cell r="U1966" t="str">
            <v>الأولى</v>
          </cell>
        </row>
        <row r="1967">
          <cell r="A1967">
            <v>809123</v>
          </cell>
          <cell r="B1967" t="str">
            <v>روعه قطيط</v>
          </cell>
          <cell r="C1967" t="str">
            <v>الثانية</v>
          </cell>
          <cell r="E1967" t="str">
            <v>الثانية</v>
          </cell>
          <cell r="G1967" t="str">
            <v>الثالثة حديث</v>
          </cell>
          <cell r="I1967" t="str">
            <v>الثالثة</v>
          </cell>
          <cell r="K1967" t="str">
            <v>الرابعة حديث</v>
          </cell>
          <cell r="M1967" t="str">
            <v>الرابعة</v>
          </cell>
          <cell r="N1967" t="str">
            <v>حرمان دورتين امتحانيتين من ف2 20-21</v>
          </cell>
          <cell r="O1967" t="str">
            <v>الرابعة</v>
          </cell>
          <cell r="Q1967" t="str">
            <v>الرابعة</v>
          </cell>
          <cell r="S1967" t="str">
            <v>الرابعة</v>
          </cell>
          <cell r="U1967" t="str">
            <v>الرابعة</v>
          </cell>
        </row>
        <row r="1968">
          <cell r="A1968">
            <v>809124</v>
          </cell>
          <cell r="B1968" t="str">
            <v>روعه ريحان</v>
          </cell>
          <cell r="C1968" t="str">
            <v>الأولى</v>
          </cell>
          <cell r="E1968" t="str">
            <v>الأولى</v>
          </cell>
          <cell r="G1968" t="str">
            <v>الأولى</v>
          </cell>
          <cell r="I1968" t="str">
            <v>الأولى</v>
          </cell>
          <cell r="K1968" t="str">
            <v>الثانية حديث</v>
          </cell>
          <cell r="M1968" t="str">
            <v>الثانية</v>
          </cell>
          <cell r="O1968" t="str">
            <v>الثانية</v>
          </cell>
          <cell r="P1968">
            <v>307</v>
          </cell>
          <cell r="Q1968" t="str">
            <v>الثانية</v>
          </cell>
          <cell r="R1968">
            <v>3028</v>
          </cell>
          <cell r="S1968" t="str">
            <v>الثانية</v>
          </cell>
          <cell r="U1968" t="str">
            <v>الثانية</v>
          </cell>
        </row>
        <row r="1969">
          <cell r="A1969">
            <v>809127</v>
          </cell>
          <cell r="B1969" t="str">
            <v>رولا سكر</v>
          </cell>
          <cell r="C1969" t="str">
            <v>الأولى</v>
          </cell>
          <cell r="E1969" t="str">
            <v>الأولى</v>
          </cell>
          <cell r="G1969" t="str">
            <v>الأولى</v>
          </cell>
          <cell r="I1969" t="str">
            <v>الثانية حديث</v>
          </cell>
          <cell r="K1969" t="str">
            <v>الثانية</v>
          </cell>
          <cell r="M1969" t="str">
            <v>الثانية</v>
          </cell>
          <cell r="O1969" t="str">
            <v>الثانية</v>
          </cell>
          <cell r="Q1969" t="str">
            <v>الثالثة حديث</v>
          </cell>
          <cell r="S1969" t="str">
            <v>الثالثة</v>
          </cell>
          <cell r="U1969" t="str">
            <v>الرابعة حديث</v>
          </cell>
        </row>
        <row r="1970">
          <cell r="A1970">
            <v>809129</v>
          </cell>
          <cell r="B1970" t="str">
            <v>روى الجمعة</v>
          </cell>
          <cell r="C1970" t="str">
            <v>الثانية حديث</v>
          </cell>
          <cell r="E1970" t="str">
            <v>الثانية</v>
          </cell>
          <cell r="F1970">
            <v>1343</v>
          </cell>
          <cell r="G1970" t="str">
            <v>الثانية</v>
          </cell>
          <cell r="H1970">
            <v>4258</v>
          </cell>
          <cell r="I1970" t="str">
            <v>الثانية</v>
          </cell>
          <cell r="K1970" t="str">
            <v>الثانية</v>
          </cell>
          <cell r="M1970" t="str">
            <v>الثانية</v>
          </cell>
          <cell r="O1970" t="str">
            <v>الثانية</v>
          </cell>
          <cell r="Q1970" t="str">
            <v>الثانية</v>
          </cell>
          <cell r="S1970" t="str">
            <v>الثانية</v>
          </cell>
          <cell r="U1970" t="str">
            <v>الثانية</v>
          </cell>
        </row>
        <row r="1971">
          <cell r="A1971">
            <v>809130</v>
          </cell>
          <cell r="B1971" t="str">
            <v>رويدة موسى</v>
          </cell>
          <cell r="C1971" t="str">
            <v>الأولى</v>
          </cell>
          <cell r="E1971" t="str">
            <v>الثانية حديث</v>
          </cell>
          <cell r="G1971" t="str">
            <v>الثانية</v>
          </cell>
          <cell r="I1971" t="str">
            <v>الثانية</v>
          </cell>
          <cell r="K1971" t="str">
            <v>الثالثة حديث</v>
          </cell>
          <cell r="M1971" t="str">
            <v>الثالثة</v>
          </cell>
          <cell r="O1971" t="str">
            <v>الرابعة حديث</v>
          </cell>
          <cell r="Q1971" t="str">
            <v>الرابعة</v>
          </cell>
          <cell r="S1971" t="str">
            <v>الرابعة</v>
          </cell>
          <cell r="U1971" t="str">
            <v>الرابعة</v>
          </cell>
        </row>
        <row r="1972">
          <cell r="A1972">
            <v>809133</v>
          </cell>
          <cell r="B1972" t="str">
            <v>رؤى ابراهيم</v>
          </cell>
          <cell r="C1972" t="str">
            <v>الثانية</v>
          </cell>
          <cell r="E1972" t="str">
            <v>الثانية</v>
          </cell>
          <cell r="G1972" t="str">
            <v>الثانية</v>
          </cell>
          <cell r="I1972" t="str">
            <v>الثانية</v>
          </cell>
          <cell r="K1972" t="str">
            <v>الثانية</v>
          </cell>
          <cell r="M1972" t="str">
            <v>الثالثة حديث</v>
          </cell>
          <cell r="O1972" t="str">
            <v>الثالثة</v>
          </cell>
          <cell r="Q1972" t="str">
            <v>الثالثة</v>
          </cell>
          <cell r="S1972" t="str">
            <v>الثالثة</v>
          </cell>
          <cell r="U1972" t="str">
            <v>الثالثة</v>
          </cell>
        </row>
        <row r="1973">
          <cell r="A1973">
            <v>809135</v>
          </cell>
          <cell r="B1973" t="str">
            <v xml:space="preserve">رؤى دغمش </v>
          </cell>
          <cell r="C1973" t="str">
            <v>الثانية حديث</v>
          </cell>
          <cell r="E1973" t="str">
            <v>الثانية</v>
          </cell>
          <cell r="F1973">
            <v>1521</v>
          </cell>
          <cell r="G1973" t="str">
            <v>الثانية</v>
          </cell>
          <cell r="I1973" t="str">
            <v>الثانية</v>
          </cell>
          <cell r="K1973" t="str">
            <v>الثالثة حديث</v>
          </cell>
          <cell r="M1973" t="str">
            <v>الثالثة</v>
          </cell>
          <cell r="O1973" t="str">
            <v>الثالثة</v>
          </cell>
          <cell r="Q1973" t="str">
            <v>الرابعة حديث</v>
          </cell>
          <cell r="S1973" t="str">
            <v>الرابعة</v>
          </cell>
          <cell r="U1973" t="str">
            <v>الرابعة</v>
          </cell>
        </row>
        <row r="1974">
          <cell r="A1974">
            <v>809137</v>
          </cell>
          <cell r="B1974" t="str">
            <v>رؤى زغرة</v>
          </cell>
          <cell r="C1974" t="str">
            <v>الأولى</v>
          </cell>
          <cell r="E1974" t="str">
            <v>الأولى</v>
          </cell>
          <cell r="G1974" t="str">
            <v>الأولى</v>
          </cell>
          <cell r="I1974" t="str">
            <v>الثانية حديث</v>
          </cell>
          <cell r="K1974" t="str">
            <v>الثانية</v>
          </cell>
          <cell r="M1974" t="str">
            <v>الثانية</v>
          </cell>
          <cell r="N1974" t="str">
            <v>حرمان دورتين امتحانيتين من ف2 20-21</v>
          </cell>
          <cell r="O1974" t="str">
            <v>الثانية</v>
          </cell>
          <cell r="Q1974" t="str">
            <v>الثانية</v>
          </cell>
          <cell r="S1974" t="str">
            <v>الثالثة حديث</v>
          </cell>
          <cell r="U1974" t="str">
            <v>الثالثة</v>
          </cell>
        </row>
        <row r="1975">
          <cell r="A1975">
            <v>809138</v>
          </cell>
          <cell r="B1975" t="str">
            <v>رؤيه الحصري</v>
          </cell>
          <cell r="C1975" t="str">
            <v>الأولى</v>
          </cell>
          <cell r="E1975" t="str">
            <v>الأولى</v>
          </cell>
          <cell r="G1975" t="str">
            <v>الثانية حديث</v>
          </cell>
          <cell r="I1975" t="str">
            <v>الثانية</v>
          </cell>
          <cell r="K1975" t="str">
            <v>الثانية</v>
          </cell>
          <cell r="M1975" t="str">
            <v>الثانية</v>
          </cell>
          <cell r="O1975" t="str">
            <v>الثانية</v>
          </cell>
          <cell r="Q1975" t="str">
            <v>الثانية</v>
          </cell>
          <cell r="R1975">
            <v>4055</v>
          </cell>
          <cell r="S1975" t="str">
            <v>الثانية</v>
          </cell>
          <cell r="T1975">
            <v>465</v>
          </cell>
          <cell r="U1975" t="str">
            <v>الثانية</v>
          </cell>
        </row>
        <row r="1976">
          <cell r="A1976">
            <v>809143</v>
          </cell>
          <cell r="B1976" t="str">
            <v>ريتا مقدم</v>
          </cell>
          <cell r="C1976" t="str">
            <v>الأولى</v>
          </cell>
          <cell r="E1976" t="str">
            <v>الأولى</v>
          </cell>
          <cell r="G1976" t="str">
            <v>الأولى</v>
          </cell>
          <cell r="I1976" t="str">
            <v>الثانية حديث</v>
          </cell>
          <cell r="K1976" t="str">
            <v>الثانية</v>
          </cell>
          <cell r="M1976" t="str">
            <v>الثانية</v>
          </cell>
          <cell r="O1976" t="str">
            <v>الثانية</v>
          </cell>
          <cell r="Q1976" t="str">
            <v>الثانية</v>
          </cell>
          <cell r="S1976" t="str">
            <v>الثانية</v>
          </cell>
          <cell r="U1976" t="str">
            <v>الثانية</v>
          </cell>
        </row>
        <row r="1977">
          <cell r="A1977">
            <v>809144</v>
          </cell>
          <cell r="B1977" t="str">
            <v xml:space="preserve">ريتا هندي </v>
          </cell>
          <cell r="C1977" t="str">
            <v>الأولى</v>
          </cell>
          <cell r="E1977" t="str">
            <v>الأولى</v>
          </cell>
          <cell r="G1977" t="str">
            <v>الثانية حديث</v>
          </cell>
          <cell r="I1977" t="str">
            <v>الثانية</v>
          </cell>
          <cell r="K1977" t="str">
            <v>الثانية</v>
          </cell>
          <cell r="M1977" t="str">
            <v>الثالثة حديث</v>
          </cell>
          <cell r="O1977" t="str">
            <v>الثالثة</v>
          </cell>
          <cell r="Q1977" t="str">
            <v>الثالثة</v>
          </cell>
          <cell r="S1977" t="str">
            <v>الثالثة</v>
          </cell>
          <cell r="U1977" t="str">
            <v>الرابعة حديث</v>
          </cell>
        </row>
        <row r="1978">
          <cell r="A1978">
            <v>809148</v>
          </cell>
          <cell r="B1978" t="str">
            <v xml:space="preserve">ريم اكعيبر </v>
          </cell>
          <cell r="C1978" t="str">
            <v>الأولى</v>
          </cell>
          <cell r="E1978" t="str">
            <v>الأولى</v>
          </cell>
          <cell r="G1978" t="str">
            <v>الثانية حديث</v>
          </cell>
          <cell r="I1978" t="str">
            <v>الثانية</v>
          </cell>
          <cell r="K1978" t="str">
            <v>الثالثة حديث</v>
          </cell>
          <cell r="M1978" t="str">
            <v>الثالثة</v>
          </cell>
          <cell r="O1978" t="str">
            <v>الثالثة</v>
          </cell>
          <cell r="Q1978" t="str">
            <v>الرابعة حديث</v>
          </cell>
          <cell r="S1978" t="str">
            <v>الرابعة</v>
          </cell>
          <cell r="U1978" t="str">
            <v>الرابعة</v>
          </cell>
        </row>
        <row r="1979">
          <cell r="A1979">
            <v>809149</v>
          </cell>
          <cell r="B1979" t="str">
            <v>ريم الأعور</v>
          </cell>
          <cell r="C1979" t="str">
            <v>الأولى</v>
          </cell>
          <cell r="E1979" t="str">
            <v>الأولى</v>
          </cell>
          <cell r="F1979">
            <v>1350</v>
          </cell>
          <cell r="G1979" t="str">
            <v>الأولى</v>
          </cell>
          <cell r="I1979" t="str">
            <v>الأولى</v>
          </cell>
          <cell r="J1979" t="str">
            <v>مبرر</v>
          </cell>
          <cell r="K1979" t="str">
            <v>الأولى</v>
          </cell>
          <cell r="M1979" t="str">
            <v>الأولى</v>
          </cell>
          <cell r="O1979" t="str">
            <v>الأولى</v>
          </cell>
          <cell r="Q1979" t="str">
            <v>الأولى</v>
          </cell>
          <cell r="S1979" t="str">
            <v>الأولى</v>
          </cell>
          <cell r="U1979" t="str">
            <v>الأولى</v>
          </cell>
        </row>
        <row r="1980">
          <cell r="A1980">
            <v>809150</v>
          </cell>
          <cell r="B1980" t="str">
            <v>ريم الحلاق</v>
          </cell>
          <cell r="C1980" t="str">
            <v>الأولى</v>
          </cell>
          <cell r="E1980" t="str">
            <v>الثانية حديث</v>
          </cell>
          <cell r="G1980" t="str">
            <v>الثانية</v>
          </cell>
          <cell r="I1980" t="str">
            <v>الثانية</v>
          </cell>
          <cell r="K1980" t="str">
            <v>الثالثة حديث</v>
          </cell>
          <cell r="M1980" t="str">
            <v>الثالثة</v>
          </cell>
          <cell r="O1980" t="str">
            <v>الرابعة حديث</v>
          </cell>
          <cell r="Q1980" t="str">
            <v>الرابعة</v>
          </cell>
          <cell r="S1980" t="str">
            <v>الرابعة</v>
          </cell>
          <cell r="U1980" t="str">
            <v>الرابعة</v>
          </cell>
        </row>
        <row r="1981">
          <cell r="A1981">
            <v>809151</v>
          </cell>
          <cell r="B1981" t="str">
            <v xml:space="preserve">ريم الصالح </v>
          </cell>
          <cell r="C1981" t="str">
            <v>الأولى</v>
          </cell>
          <cell r="E1981" t="str">
            <v>الثانية حديث</v>
          </cell>
          <cell r="G1981" t="str">
            <v>الثانية</v>
          </cell>
          <cell r="I1981" t="str">
            <v>الثانية</v>
          </cell>
          <cell r="K1981" t="str">
            <v>الثانية</v>
          </cell>
          <cell r="M1981" t="str">
            <v>الثانية</v>
          </cell>
          <cell r="O1981" t="str">
            <v>الثانية</v>
          </cell>
          <cell r="P1981">
            <v>360</v>
          </cell>
          <cell r="Q1981" t="str">
            <v>الثانية</v>
          </cell>
          <cell r="S1981" t="str">
            <v>الثانية</v>
          </cell>
          <cell r="U1981" t="str">
            <v>الثانية</v>
          </cell>
        </row>
        <row r="1982">
          <cell r="A1982">
            <v>809153</v>
          </cell>
          <cell r="B1982" t="str">
            <v>ريم حميدي</v>
          </cell>
          <cell r="C1982" t="str">
            <v>الأولى</v>
          </cell>
          <cell r="E1982" t="str">
            <v>الأولى</v>
          </cell>
          <cell r="G1982" t="str">
            <v>الأولى</v>
          </cell>
          <cell r="I1982" t="str">
            <v>الأولى</v>
          </cell>
          <cell r="K1982" t="str">
            <v>الثانية حديث</v>
          </cell>
          <cell r="M1982" t="str">
            <v>الثانية</v>
          </cell>
          <cell r="O1982" t="str">
            <v>الثانية</v>
          </cell>
          <cell r="P1982">
            <v>185</v>
          </cell>
          <cell r="Q1982" t="str">
            <v>الثانية</v>
          </cell>
          <cell r="S1982" t="str">
            <v>الثانية</v>
          </cell>
          <cell r="U1982" t="str">
            <v>الثانية</v>
          </cell>
        </row>
        <row r="1983">
          <cell r="A1983">
            <v>809155</v>
          </cell>
          <cell r="B1983" t="str">
            <v>ريم سرميني</v>
          </cell>
          <cell r="C1983" t="str">
            <v>الأولى</v>
          </cell>
          <cell r="E1983" t="str">
            <v>الأولى</v>
          </cell>
          <cell r="G1983" t="str">
            <v>الأولى</v>
          </cell>
          <cell r="I1983" t="str">
            <v>الأولى</v>
          </cell>
          <cell r="K1983" t="str">
            <v>الأولى</v>
          </cell>
          <cell r="M1983" t="str">
            <v>الأولى</v>
          </cell>
          <cell r="O1983" t="str">
            <v>الأولى</v>
          </cell>
          <cell r="Q1983" t="str">
            <v>الأولى</v>
          </cell>
          <cell r="S1983" t="str">
            <v>الأولى</v>
          </cell>
          <cell r="U1983" t="str">
            <v>الأولى</v>
          </cell>
        </row>
        <row r="1984">
          <cell r="A1984">
            <v>809156</v>
          </cell>
          <cell r="B1984" t="str">
            <v>ريم صالح</v>
          </cell>
          <cell r="C1984" t="str">
            <v>الأولى</v>
          </cell>
          <cell r="E1984" t="str">
            <v>الثانية حديث</v>
          </cell>
          <cell r="G1984" t="str">
            <v>الثانية</v>
          </cell>
          <cell r="I1984" t="str">
            <v>الثانية</v>
          </cell>
          <cell r="J1984" t="str">
            <v>مبرر</v>
          </cell>
          <cell r="K1984" t="str">
            <v>الثانية</v>
          </cell>
          <cell r="M1984" t="str">
            <v>الثانية</v>
          </cell>
          <cell r="O1984" t="str">
            <v>الثانية</v>
          </cell>
          <cell r="Q1984" t="str">
            <v>الثانية</v>
          </cell>
          <cell r="S1984" t="str">
            <v>الثانية</v>
          </cell>
          <cell r="U1984" t="str">
            <v>الثانية</v>
          </cell>
        </row>
        <row r="1985">
          <cell r="A1985">
            <v>809158</v>
          </cell>
          <cell r="B1985" t="str">
            <v>ريم عبد العزيز</v>
          </cell>
          <cell r="C1985" t="str">
            <v>الثانية حديث</v>
          </cell>
          <cell r="E1985" t="str">
            <v>الثانية</v>
          </cell>
          <cell r="G1985" t="str">
            <v>الثانية</v>
          </cell>
          <cell r="I1985" t="str">
            <v>الثانية</v>
          </cell>
          <cell r="K1985" t="str">
            <v>الثانية</v>
          </cell>
          <cell r="M1985" t="str">
            <v>الثانية</v>
          </cell>
          <cell r="O1985" t="str">
            <v>الثانية</v>
          </cell>
          <cell r="Q1985" t="str">
            <v>الثانية</v>
          </cell>
          <cell r="S1985" t="str">
            <v>الثالثة حديث</v>
          </cell>
          <cell r="U1985" t="str">
            <v>الثالثة</v>
          </cell>
        </row>
        <row r="1986">
          <cell r="A1986">
            <v>809161</v>
          </cell>
          <cell r="B1986" t="str">
            <v>ريم محلي</v>
          </cell>
          <cell r="C1986" t="str">
            <v>الأولى</v>
          </cell>
          <cell r="E1986" t="str">
            <v>الأولى</v>
          </cell>
          <cell r="G1986" t="str">
            <v>الثانية حديث</v>
          </cell>
          <cell r="I1986" t="str">
            <v>الثانية</v>
          </cell>
          <cell r="K1986" t="str">
            <v>الثانية</v>
          </cell>
          <cell r="M1986" t="str">
            <v>الثانية</v>
          </cell>
          <cell r="O1986" t="str">
            <v>الثالثة حديث</v>
          </cell>
          <cell r="Q1986" t="str">
            <v>الثالثة</v>
          </cell>
          <cell r="S1986" t="str">
            <v>الثالثة</v>
          </cell>
          <cell r="U1986" t="str">
            <v>الثالثة</v>
          </cell>
        </row>
        <row r="1987">
          <cell r="A1987">
            <v>809163</v>
          </cell>
          <cell r="B1987" t="str">
            <v>ريم مللي</v>
          </cell>
          <cell r="C1987" t="str">
            <v>الأولى</v>
          </cell>
          <cell r="E1987" t="str">
            <v>الأولى</v>
          </cell>
          <cell r="J1987" t="str">
            <v>مبرر</v>
          </cell>
          <cell r="K1987" t="str">
            <v>الأولى</v>
          </cell>
          <cell r="M1987" t="str">
            <v>الأولى</v>
          </cell>
          <cell r="O1987" t="str">
            <v>الأولى</v>
          </cell>
          <cell r="Q1987" t="str">
            <v>الأولى</v>
          </cell>
          <cell r="S1987" t="str">
            <v>الأولى</v>
          </cell>
          <cell r="U1987" t="str">
            <v>الأولى</v>
          </cell>
        </row>
        <row r="1988">
          <cell r="A1988">
            <v>809164</v>
          </cell>
          <cell r="B1988" t="str">
            <v>ريما حسين مصطفى</v>
          </cell>
          <cell r="C1988" t="str">
            <v>الأولى</v>
          </cell>
          <cell r="E1988" t="str">
            <v>الأولى</v>
          </cell>
          <cell r="G1988" t="str">
            <v>الأولى</v>
          </cell>
          <cell r="I1988" t="str">
            <v>الثانية حديث</v>
          </cell>
          <cell r="K1988" t="str">
            <v>الثانية</v>
          </cell>
          <cell r="M1988" t="str">
            <v>الثانية</v>
          </cell>
          <cell r="O1988" t="str">
            <v>الثانية</v>
          </cell>
          <cell r="Q1988" t="str">
            <v>الثانية</v>
          </cell>
          <cell r="S1988" t="str">
            <v>الثالثة حديث</v>
          </cell>
          <cell r="U1988" t="str">
            <v>الثالثة</v>
          </cell>
        </row>
        <row r="1989">
          <cell r="A1989">
            <v>809168</v>
          </cell>
          <cell r="B1989" t="str">
            <v xml:space="preserve">زكي احمد </v>
          </cell>
          <cell r="C1989" t="str">
            <v>الأولى</v>
          </cell>
          <cell r="E1989" t="str">
            <v>الأولى</v>
          </cell>
          <cell r="G1989" t="str">
            <v>الأولى</v>
          </cell>
          <cell r="I1989" t="str">
            <v>الأولى</v>
          </cell>
          <cell r="J1989" t="str">
            <v>مبرر</v>
          </cell>
          <cell r="K1989" t="str">
            <v>الأولى</v>
          </cell>
          <cell r="M1989" t="str">
            <v>الأولى</v>
          </cell>
          <cell r="O1989" t="str">
            <v>الأولى</v>
          </cell>
          <cell r="Q1989" t="str">
            <v>الأولى</v>
          </cell>
          <cell r="S1989" t="str">
            <v>الأولى</v>
          </cell>
          <cell r="U1989" t="str">
            <v>الأولى</v>
          </cell>
        </row>
        <row r="1990">
          <cell r="A1990">
            <v>809176</v>
          </cell>
          <cell r="B1990" t="str">
            <v>زين العابدين سالم</v>
          </cell>
          <cell r="C1990" t="str">
            <v>الثانية حديث</v>
          </cell>
          <cell r="E1990" t="str">
            <v>الثانية</v>
          </cell>
          <cell r="G1990" t="str">
            <v>الثانية</v>
          </cell>
          <cell r="I1990" t="str">
            <v>الثالثة حديث</v>
          </cell>
          <cell r="J1990" t="str">
            <v>مبرر</v>
          </cell>
          <cell r="K1990" t="str">
            <v>الثالثة</v>
          </cell>
          <cell r="M1990" t="str">
            <v>الثالثة</v>
          </cell>
          <cell r="O1990" t="str">
            <v>الثالثة</v>
          </cell>
          <cell r="Q1990" t="str">
            <v>الثالثة</v>
          </cell>
          <cell r="R1990">
            <v>3034</v>
          </cell>
          <cell r="S1990" t="str">
            <v>الثالثة</v>
          </cell>
          <cell r="U1990" t="str">
            <v>الثالثة</v>
          </cell>
        </row>
        <row r="1991">
          <cell r="A1991">
            <v>809178</v>
          </cell>
          <cell r="B1991" t="str">
            <v>زين منلا علي</v>
          </cell>
          <cell r="C1991" t="str">
            <v>الأولى</v>
          </cell>
          <cell r="D1991">
            <v>4155</v>
          </cell>
          <cell r="E1991" t="str">
            <v>الأولى</v>
          </cell>
          <cell r="F1991">
            <v>1564</v>
          </cell>
          <cell r="G1991" t="str">
            <v>الأولى</v>
          </cell>
          <cell r="H1991">
            <v>4132</v>
          </cell>
          <cell r="I1991" t="str">
            <v>الأولى</v>
          </cell>
          <cell r="J1991" t="str">
            <v>مبرر</v>
          </cell>
          <cell r="K1991" t="str">
            <v>الأولى</v>
          </cell>
          <cell r="M1991" t="str">
            <v>الأولى</v>
          </cell>
          <cell r="O1991" t="str">
            <v>الأولى</v>
          </cell>
          <cell r="Q1991" t="str">
            <v>الأولى</v>
          </cell>
          <cell r="S1991" t="str">
            <v>الأولى</v>
          </cell>
          <cell r="U1991" t="str">
            <v>الأولى</v>
          </cell>
        </row>
        <row r="1992">
          <cell r="A1992">
            <v>809179</v>
          </cell>
          <cell r="B1992" t="str">
            <v>زينب بارود</v>
          </cell>
          <cell r="C1992" t="str">
            <v>الأولى</v>
          </cell>
          <cell r="E1992" t="str">
            <v>الأولى</v>
          </cell>
          <cell r="G1992" t="str">
            <v>الأولى</v>
          </cell>
          <cell r="I1992" t="str">
            <v>الأولى</v>
          </cell>
          <cell r="J1992" t="str">
            <v>مبرر</v>
          </cell>
          <cell r="K1992" t="str">
            <v>الأولى</v>
          </cell>
          <cell r="M1992" t="str">
            <v>الأولى</v>
          </cell>
          <cell r="O1992" t="str">
            <v>الأولى</v>
          </cell>
          <cell r="Q1992" t="str">
            <v>الأولى</v>
          </cell>
          <cell r="S1992" t="str">
            <v>الأولى</v>
          </cell>
          <cell r="U1992" t="str">
            <v>الأولى</v>
          </cell>
        </row>
        <row r="1993">
          <cell r="A1993">
            <v>809181</v>
          </cell>
          <cell r="B1993" t="str">
            <v>زينب ظلاط</v>
          </cell>
          <cell r="C1993" t="str">
            <v>الأولى</v>
          </cell>
          <cell r="E1993" t="str">
            <v>الأولى</v>
          </cell>
          <cell r="G1993" t="str">
            <v>الأولى</v>
          </cell>
          <cell r="I1993" t="str">
            <v>الأولى</v>
          </cell>
          <cell r="J1993" t="str">
            <v>مبرر</v>
          </cell>
          <cell r="K1993" t="str">
            <v>الأولى</v>
          </cell>
          <cell r="M1993" t="str">
            <v>الأولى</v>
          </cell>
          <cell r="O1993" t="str">
            <v>الأولى</v>
          </cell>
          <cell r="Q1993" t="str">
            <v>الأولى</v>
          </cell>
          <cell r="S1993" t="str">
            <v>الأولى</v>
          </cell>
          <cell r="U1993" t="str">
            <v>الأولى</v>
          </cell>
        </row>
        <row r="1994">
          <cell r="A1994">
            <v>809182</v>
          </cell>
          <cell r="B1994" t="str">
            <v>زينب عثمان</v>
          </cell>
          <cell r="C1994" t="str">
            <v>الأولى</v>
          </cell>
          <cell r="E1994" t="str">
            <v>الأولى</v>
          </cell>
          <cell r="G1994" t="str">
            <v>الأولى</v>
          </cell>
          <cell r="I1994" t="str">
            <v>الأولى</v>
          </cell>
          <cell r="J1994" t="str">
            <v>مبرر</v>
          </cell>
          <cell r="K1994" t="str">
            <v>الأولى</v>
          </cell>
          <cell r="M1994" t="str">
            <v>الأولى</v>
          </cell>
          <cell r="O1994" t="str">
            <v>الأولى</v>
          </cell>
          <cell r="Q1994" t="str">
            <v>الأولى</v>
          </cell>
          <cell r="S1994" t="str">
            <v>الأولى</v>
          </cell>
          <cell r="U1994" t="str">
            <v>الأولى</v>
          </cell>
        </row>
        <row r="1995">
          <cell r="A1995">
            <v>809184</v>
          </cell>
          <cell r="B1995" t="str">
            <v>زينب موسى</v>
          </cell>
          <cell r="C1995" t="str">
            <v>الأولى</v>
          </cell>
          <cell r="E1995" t="str">
            <v>الأولى</v>
          </cell>
          <cell r="G1995" t="str">
            <v>الثانية حديث</v>
          </cell>
          <cell r="I1995" t="str">
            <v>الثانية</v>
          </cell>
          <cell r="K1995" t="str">
            <v>الثانية</v>
          </cell>
          <cell r="M1995" t="str">
            <v>الثانية</v>
          </cell>
          <cell r="O1995" t="str">
            <v>الثالثة حديث</v>
          </cell>
          <cell r="Q1995" t="str">
            <v>الثالثة</v>
          </cell>
          <cell r="S1995" t="str">
            <v>الثالثة</v>
          </cell>
          <cell r="U1995" t="str">
            <v>الثالثة</v>
          </cell>
        </row>
        <row r="1996">
          <cell r="A1996">
            <v>809187</v>
          </cell>
          <cell r="B1996" t="str">
            <v xml:space="preserve">زينب يونس </v>
          </cell>
          <cell r="C1996" t="str">
            <v>الأولى</v>
          </cell>
          <cell r="E1996" t="str">
            <v>الأولى</v>
          </cell>
          <cell r="G1996" t="str">
            <v>الأولى</v>
          </cell>
          <cell r="H1996">
            <v>714</v>
          </cell>
          <cell r="I1996" t="str">
            <v>الأولى</v>
          </cell>
          <cell r="J1996" t="str">
            <v>مبرر</v>
          </cell>
          <cell r="K1996" t="str">
            <v>الأولى</v>
          </cell>
          <cell r="M1996" t="str">
            <v>الأولى</v>
          </cell>
          <cell r="O1996" t="str">
            <v>الأولى</v>
          </cell>
          <cell r="Q1996" t="str">
            <v>الأولى</v>
          </cell>
          <cell r="S1996" t="str">
            <v>الأولى</v>
          </cell>
          <cell r="U1996" t="str">
            <v>الأولى</v>
          </cell>
        </row>
        <row r="1997">
          <cell r="A1997">
            <v>809189</v>
          </cell>
          <cell r="B1997" t="str">
            <v>زينه عزيز</v>
          </cell>
          <cell r="C1997" t="str">
            <v>الأولى</v>
          </cell>
          <cell r="E1997" t="str">
            <v>الأولى</v>
          </cell>
          <cell r="G1997" t="str">
            <v>الثانية حديث</v>
          </cell>
          <cell r="I1997" t="str">
            <v>الثانية</v>
          </cell>
          <cell r="K1997" t="str">
            <v>الثالثة حديث</v>
          </cell>
          <cell r="M1997" t="str">
            <v>الثالثة</v>
          </cell>
          <cell r="O1997" t="str">
            <v>الثالثة</v>
          </cell>
          <cell r="Q1997" t="str">
            <v>الرابعة حديث</v>
          </cell>
          <cell r="S1997" t="str">
            <v>الرابعة</v>
          </cell>
          <cell r="U1997" t="str">
            <v>الرابعة</v>
          </cell>
        </row>
        <row r="1998">
          <cell r="A1998">
            <v>809190</v>
          </cell>
          <cell r="B1998" t="str">
            <v>سارة الحبش</v>
          </cell>
          <cell r="C1998" t="str">
            <v>الأولى</v>
          </cell>
          <cell r="E1998" t="str">
            <v>الأولى</v>
          </cell>
          <cell r="G1998" t="str">
            <v>الثانية حديث</v>
          </cell>
          <cell r="I1998" t="str">
            <v>الثانية</v>
          </cell>
          <cell r="K1998" t="str">
            <v>الثانية</v>
          </cell>
          <cell r="M1998" t="str">
            <v>الثانية</v>
          </cell>
          <cell r="O1998" t="str">
            <v>الثالثة حديث</v>
          </cell>
          <cell r="Q1998" t="str">
            <v>الثالثة</v>
          </cell>
          <cell r="S1998" t="str">
            <v>الثالثة</v>
          </cell>
          <cell r="U1998" t="str">
            <v>الثالثة</v>
          </cell>
        </row>
        <row r="1999">
          <cell r="A1999">
            <v>809198</v>
          </cell>
          <cell r="B1999" t="str">
            <v>ساره المصري</v>
          </cell>
          <cell r="C1999" t="str">
            <v>الأولى</v>
          </cell>
          <cell r="E1999" t="str">
            <v>الأولى</v>
          </cell>
          <cell r="G1999" t="str">
            <v>الثانية حديث</v>
          </cell>
          <cell r="I1999" t="str">
            <v>الثانية</v>
          </cell>
          <cell r="K1999" t="str">
            <v>الثانية</v>
          </cell>
          <cell r="M1999" t="str">
            <v>الثانية</v>
          </cell>
          <cell r="O1999" t="str">
            <v>الثانية</v>
          </cell>
          <cell r="Q1999" t="str">
            <v>الثالثة حديث</v>
          </cell>
          <cell r="S1999" t="str">
            <v>الثالثة</v>
          </cell>
          <cell r="U1999" t="str">
            <v>الثالثة</v>
          </cell>
        </row>
        <row r="2000">
          <cell r="A2000">
            <v>809199</v>
          </cell>
          <cell r="B2000" t="str">
            <v xml:space="preserve">سارة خولي </v>
          </cell>
          <cell r="C2000" t="str">
            <v>الأولى</v>
          </cell>
          <cell r="E2000" t="str">
            <v>الأولى</v>
          </cell>
          <cell r="G2000" t="str">
            <v>الأولى</v>
          </cell>
          <cell r="H2000">
            <v>602</v>
          </cell>
          <cell r="I2000" t="str">
            <v>الأولى</v>
          </cell>
          <cell r="J2000" t="str">
            <v>مبرر</v>
          </cell>
          <cell r="K2000" t="str">
            <v>الأولى</v>
          </cell>
          <cell r="M2000" t="str">
            <v>الأولى</v>
          </cell>
          <cell r="O2000" t="str">
            <v>الأولى</v>
          </cell>
          <cell r="Q2000" t="str">
            <v>الأولى</v>
          </cell>
          <cell r="S2000" t="str">
            <v>الأولى</v>
          </cell>
          <cell r="U2000" t="str">
            <v>الأولى</v>
          </cell>
        </row>
        <row r="2001">
          <cell r="A2001">
            <v>809204</v>
          </cell>
          <cell r="B2001" t="str">
            <v>سالي المدني</v>
          </cell>
          <cell r="C2001" t="str">
            <v>الأولى</v>
          </cell>
          <cell r="E2001" t="str">
            <v>الأولى</v>
          </cell>
          <cell r="G2001" t="str">
            <v>الثانية حديث</v>
          </cell>
          <cell r="I2001" t="str">
            <v>الثانية</v>
          </cell>
          <cell r="J2001" t="str">
            <v>مبرر</v>
          </cell>
          <cell r="K2001" t="str">
            <v>الثانية</v>
          </cell>
          <cell r="M2001" t="str">
            <v>الثانية</v>
          </cell>
          <cell r="O2001" t="str">
            <v>الثانية</v>
          </cell>
          <cell r="Q2001" t="str">
            <v>الثانية</v>
          </cell>
          <cell r="S2001" t="str">
            <v>الثانية</v>
          </cell>
          <cell r="U2001" t="str">
            <v>الثانية</v>
          </cell>
        </row>
        <row r="2002">
          <cell r="A2002">
            <v>809205</v>
          </cell>
          <cell r="B2002" t="str">
            <v>سالي زكريا</v>
          </cell>
          <cell r="C2002" t="str">
            <v>الأولى</v>
          </cell>
          <cell r="E2002" t="str">
            <v>الأولى</v>
          </cell>
          <cell r="G2002" t="str">
            <v>الثانية حديث</v>
          </cell>
          <cell r="I2002" t="str">
            <v>الثانية</v>
          </cell>
          <cell r="J2002" t="str">
            <v>مبرر</v>
          </cell>
          <cell r="K2002" t="str">
            <v>الثانية</v>
          </cell>
          <cell r="M2002" t="str">
            <v>الثانية</v>
          </cell>
          <cell r="O2002" t="str">
            <v>الثانية</v>
          </cell>
          <cell r="Q2002" t="str">
            <v>الثانية</v>
          </cell>
          <cell r="S2002" t="str">
            <v>الثانية</v>
          </cell>
          <cell r="T2002">
            <v>590</v>
          </cell>
          <cell r="U2002" t="str">
            <v>الثالثة حديث</v>
          </cell>
        </row>
        <row r="2003">
          <cell r="A2003">
            <v>809206</v>
          </cell>
          <cell r="B2003" t="str">
            <v>سالي شبلي</v>
          </cell>
          <cell r="C2003" t="str">
            <v>الأولى</v>
          </cell>
          <cell r="E2003" t="str">
            <v>الأولى</v>
          </cell>
          <cell r="G2003" t="str">
            <v>الأولى</v>
          </cell>
          <cell r="I2003" t="str">
            <v>الأولى</v>
          </cell>
          <cell r="K2003" t="str">
            <v>الثانية حديث</v>
          </cell>
          <cell r="L2003">
            <v>803</v>
          </cell>
          <cell r="M2003" t="str">
            <v>الثانية</v>
          </cell>
          <cell r="O2003" t="str">
            <v>الثانية</v>
          </cell>
          <cell r="Q2003" t="str">
            <v>الثانية</v>
          </cell>
          <cell r="S2003" t="str">
            <v>الثانية</v>
          </cell>
          <cell r="U2003" t="str">
            <v>الثانية</v>
          </cell>
        </row>
        <row r="2004">
          <cell r="A2004">
            <v>809209</v>
          </cell>
          <cell r="B2004" t="str">
            <v>سالي هيلانه</v>
          </cell>
          <cell r="C2004" t="str">
            <v>الأولى</v>
          </cell>
          <cell r="E2004" t="str">
            <v>الأولى</v>
          </cell>
          <cell r="G2004" t="str">
            <v>الأولى</v>
          </cell>
          <cell r="I2004" t="str">
            <v>الأولى</v>
          </cell>
          <cell r="K2004" t="str">
            <v>الأولى</v>
          </cell>
          <cell r="M2004" t="str">
            <v>الأولى</v>
          </cell>
          <cell r="O2004" t="str">
            <v>الثانية حديث</v>
          </cell>
          <cell r="Q2004" t="str">
            <v>الثانية</v>
          </cell>
          <cell r="S2004" t="str">
            <v>الثانية</v>
          </cell>
          <cell r="U2004" t="str">
            <v>الثانية</v>
          </cell>
        </row>
        <row r="2005">
          <cell r="A2005">
            <v>809210</v>
          </cell>
          <cell r="B2005" t="str">
            <v>سام منون</v>
          </cell>
          <cell r="C2005" t="str">
            <v>الثانية حديث</v>
          </cell>
          <cell r="E2005" t="str">
            <v>الثانية</v>
          </cell>
          <cell r="G2005" t="str">
            <v>الثانية</v>
          </cell>
          <cell r="I2005" t="str">
            <v>الثانية</v>
          </cell>
          <cell r="K2005" t="str">
            <v>الثانية</v>
          </cell>
          <cell r="M2005" t="str">
            <v>الثانية</v>
          </cell>
          <cell r="O2005" t="str">
            <v>الثانية</v>
          </cell>
          <cell r="Q2005" t="str">
            <v>الثانية</v>
          </cell>
          <cell r="S2005" t="str">
            <v>الثانية</v>
          </cell>
          <cell r="U2005" t="str">
            <v>الثانية</v>
          </cell>
        </row>
        <row r="2006">
          <cell r="A2006">
            <v>809212</v>
          </cell>
          <cell r="B2006" t="str">
            <v>سامح عيد عامر</v>
          </cell>
          <cell r="C2006" t="str">
            <v>الأولى</v>
          </cell>
          <cell r="E2006" t="str">
            <v>الأولى</v>
          </cell>
          <cell r="G2006" t="str">
            <v>الأولى</v>
          </cell>
          <cell r="I2006" t="str">
            <v>الأولى</v>
          </cell>
          <cell r="J2006" t="str">
            <v>مبرر</v>
          </cell>
          <cell r="K2006" t="str">
            <v>الأولى</v>
          </cell>
          <cell r="M2006" t="str">
            <v>الأولى</v>
          </cell>
          <cell r="O2006" t="str">
            <v>الأولى</v>
          </cell>
          <cell r="Q2006" t="str">
            <v>الأولى</v>
          </cell>
          <cell r="S2006" t="str">
            <v>الأولى</v>
          </cell>
          <cell r="U2006" t="str">
            <v>الأولى</v>
          </cell>
        </row>
        <row r="2007">
          <cell r="A2007">
            <v>809214</v>
          </cell>
          <cell r="B2007" t="str">
            <v>سامر الحلبي</v>
          </cell>
          <cell r="C2007" t="str">
            <v>الأولى</v>
          </cell>
          <cell r="E2007" t="str">
            <v>الأولى</v>
          </cell>
          <cell r="G2007" t="str">
            <v>الأولى</v>
          </cell>
          <cell r="I2007" t="str">
            <v>الأولى</v>
          </cell>
          <cell r="K2007" t="str">
            <v>الثانية حديث</v>
          </cell>
          <cell r="M2007" t="str">
            <v>الثانية</v>
          </cell>
          <cell r="N2007">
            <v>2443</v>
          </cell>
          <cell r="O2007" t="str">
            <v>الثانية</v>
          </cell>
          <cell r="P2007">
            <v>597</v>
          </cell>
          <cell r="Q2007" t="str">
            <v>الثانية</v>
          </cell>
          <cell r="S2007" t="str">
            <v>الثانية</v>
          </cell>
          <cell r="U2007" t="str">
            <v>الثانية</v>
          </cell>
        </row>
        <row r="2008">
          <cell r="A2008">
            <v>809215</v>
          </cell>
          <cell r="B2008" t="str">
            <v>سامر الصارم</v>
          </cell>
          <cell r="C2008" t="str">
            <v>الأولى</v>
          </cell>
          <cell r="E2008" t="str">
            <v>الثانية حديث</v>
          </cell>
          <cell r="G2008" t="str">
            <v>الثانية</v>
          </cell>
          <cell r="I2008" t="str">
            <v>الثانية</v>
          </cell>
          <cell r="K2008" t="str">
            <v>الثانية</v>
          </cell>
          <cell r="M2008" t="str">
            <v>الثانية</v>
          </cell>
          <cell r="O2008" t="str">
            <v>الثانية</v>
          </cell>
          <cell r="Q2008" t="str">
            <v>الثانية</v>
          </cell>
          <cell r="S2008" t="str">
            <v>الثالثة حديث</v>
          </cell>
          <cell r="U2008" t="str">
            <v>الثالثة</v>
          </cell>
        </row>
        <row r="2009">
          <cell r="A2009">
            <v>809216</v>
          </cell>
          <cell r="B2009" t="str">
            <v>سامر العسلي</v>
          </cell>
          <cell r="C2009" t="str">
            <v>الأولى</v>
          </cell>
          <cell r="E2009" t="str">
            <v>الأولى</v>
          </cell>
          <cell r="G2009" t="str">
            <v>الأولى</v>
          </cell>
          <cell r="I2009" t="str">
            <v>الأولى</v>
          </cell>
          <cell r="J2009" t="str">
            <v>مبرر</v>
          </cell>
          <cell r="K2009" t="str">
            <v>الأولى</v>
          </cell>
          <cell r="M2009" t="str">
            <v>الأولى</v>
          </cell>
          <cell r="O2009" t="str">
            <v>الأولى</v>
          </cell>
          <cell r="Q2009" t="str">
            <v>الأولى</v>
          </cell>
          <cell r="S2009" t="str">
            <v>الأولى</v>
          </cell>
          <cell r="U2009" t="str">
            <v>الأولى</v>
          </cell>
        </row>
        <row r="2010">
          <cell r="A2010">
            <v>809220</v>
          </cell>
          <cell r="B2010" t="str">
            <v>سامر وانلي</v>
          </cell>
          <cell r="C2010" t="str">
            <v>الثانية</v>
          </cell>
          <cell r="E2010" t="str">
            <v>الثانية</v>
          </cell>
          <cell r="G2010" t="str">
            <v>الثانية</v>
          </cell>
          <cell r="I2010" t="str">
            <v>الثانية</v>
          </cell>
          <cell r="K2010" t="str">
            <v>الثانية</v>
          </cell>
          <cell r="L2010">
            <v>799</v>
          </cell>
          <cell r="M2010" t="str">
            <v>الثانية</v>
          </cell>
          <cell r="N2010" t="str">
            <v>249/8</v>
          </cell>
          <cell r="O2010" t="str">
            <v>الثالثة حديث</v>
          </cell>
          <cell r="P2010">
            <v>688</v>
          </cell>
          <cell r="Q2010" t="str">
            <v>الثالثة</v>
          </cell>
          <cell r="S2010" t="str">
            <v>الثالثة</v>
          </cell>
          <cell r="U2010" t="str">
            <v>الثالثة</v>
          </cell>
        </row>
        <row r="2011">
          <cell r="A2011">
            <v>809223</v>
          </cell>
          <cell r="B2011" t="str">
            <v>سامي الميدعاني</v>
          </cell>
          <cell r="C2011" t="str">
            <v>الأولى</v>
          </cell>
          <cell r="E2011" t="str">
            <v>الأولى</v>
          </cell>
          <cell r="G2011" t="str">
            <v>الأولى</v>
          </cell>
          <cell r="I2011" t="str">
            <v>الأولى</v>
          </cell>
          <cell r="J2011" t="str">
            <v>مبرر</v>
          </cell>
          <cell r="K2011" t="str">
            <v>الأولى</v>
          </cell>
          <cell r="M2011" t="str">
            <v>الأولى</v>
          </cell>
          <cell r="O2011" t="str">
            <v>الأولى</v>
          </cell>
          <cell r="Q2011" t="str">
            <v>الأولى</v>
          </cell>
          <cell r="S2011" t="str">
            <v>الأولى</v>
          </cell>
          <cell r="U2011" t="str">
            <v>الأولى</v>
          </cell>
        </row>
        <row r="2012">
          <cell r="A2012">
            <v>809224</v>
          </cell>
          <cell r="B2012" t="str">
            <v xml:space="preserve">سامي عساف </v>
          </cell>
          <cell r="C2012" t="str">
            <v>الأولى</v>
          </cell>
          <cell r="E2012" t="str">
            <v>الأولى</v>
          </cell>
          <cell r="G2012" t="str">
            <v>الثانية حديث</v>
          </cell>
          <cell r="H2012">
            <v>4545</v>
          </cell>
          <cell r="I2012" t="str">
            <v>الثانية</v>
          </cell>
          <cell r="J2012" t="str">
            <v>مبرر</v>
          </cell>
          <cell r="K2012" t="str">
            <v>الثانية</v>
          </cell>
          <cell r="M2012" t="str">
            <v>الثانية</v>
          </cell>
          <cell r="O2012" t="str">
            <v>الثانية</v>
          </cell>
          <cell r="Q2012" t="str">
            <v>الثانية</v>
          </cell>
          <cell r="S2012" t="str">
            <v>الثانية</v>
          </cell>
          <cell r="U2012" t="str">
            <v>الثانية</v>
          </cell>
        </row>
        <row r="2013">
          <cell r="A2013">
            <v>809226</v>
          </cell>
          <cell r="B2013" t="str">
            <v>ساميه المحاميد</v>
          </cell>
          <cell r="C2013" t="str">
            <v>الأولى</v>
          </cell>
          <cell r="E2013" t="str">
            <v>الأولى</v>
          </cell>
          <cell r="G2013" t="str">
            <v>الأولى</v>
          </cell>
          <cell r="I2013" t="str">
            <v>الأولى</v>
          </cell>
          <cell r="J2013" t="str">
            <v>مبرر</v>
          </cell>
          <cell r="K2013" t="str">
            <v>الأولى</v>
          </cell>
          <cell r="M2013" t="str">
            <v>الأولى</v>
          </cell>
          <cell r="O2013" t="str">
            <v>الأولى</v>
          </cell>
          <cell r="Q2013" t="str">
            <v>الأولى</v>
          </cell>
          <cell r="S2013" t="str">
            <v>الأولى</v>
          </cell>
          <cell r="U2013" t="str">
            <v>الأولى</v>
          </cell>
        </row>
        <row r="2014">
          <cell r="A2014">
            <v>809229</v>
          </cell>
          <cell r="B2014" t="str">
            <v>ساندرا بسيط</v>
          </cell>
          <cell r="C2014" t="str">
            <v>الأولى</v>
          </cell>
          <cell r="E2014" t="str">
            <v>الأولى</v>
          </cell>
          <cell r="I2014" t="str">
            <v>الأولى</v>
          </cell>
          <cell r="J2014" t="str">
            <v>مبرر</v>
          </cell>
          <cell r="K2014" t="str">
            <v>الأولى</v>
          </cell>
          <cell r="M2014" t="str">
            <v>الأولى</v>
          </cell>
          <cell r="O2014" t="str">
            <v>الأولى</v>
          </cell>
          <cell r="Q2014" t="str">
            <v>الأولى</v>
          </cell>
          <cell r="S2014" t="str">
            <v>الأولى</v>
          </cell>
          <cell r="U2014" t="str">
            <v>الأولى</v>
          </cell>
        </row>
        <row r="2015">
          <cell r="A2015">
            <v>809230</v>
          </cell>
          <cell r="B2015" t="str">
            <v>سائر السلامه</v>
          </cell>
          <cell r="C2015" t="str">
            <v>الأولى</v>
          </cell>
          <cell r="E2015" t="str">
            <v>الثانية حديث</v>
          </cell>
          <cell r="G2015" t="str">
            <v>الثانية</v>
          </cell>
          <cell r="I2015" t="str">
            <v>الثانية</v>
          </cell>
          <cell r="K2015" t="str">
            <v>الثانية</v>
          </cell>
          <cell r="M2015" t="str">
            <v>الثالثة حديث</v>
          </cell>
          <cell r="O2015" t="str">
            <v>الثالثة</v>
          </cell>
          <cell r="P2015">
            <v>443</v>
          </cell>
          <cell r="Q2015" t="str">
            <v>الثالثة</v>
          </cell>
          <cell r="S2015" t="str">
            <v>الثالثة</v>
          </cell>
          <cell r="U2015" t="str">
            <v>الثالثة</v>
          </cell>
        </row>
        <row r="2016">
          <cell r="A2016">
            <v>809231</v>
          </cell>
          <cell r="B2016" t="str">
            <v>ستيفاني صالحاني</v>
          </cell>
          <cell r="C2016" t="str">
            <v>الأولى</v>
          </cell>
          <cell r="E2016" t="str">
            <v>الأولى</v>
          </cell>
          <cell r="G2016" t="str">
            <v>الأولى</v>
          </cell>
          <cell r="I2016" t="str">
            <v>الأولى</v>
          </cell>
          <cell r="K2016" t="str">
            <v>الأولى</v>
          </cell>
          <cell r="M2016" t="str">
            <v>الأولى</v>
          </cell>
          <cell r="O2016" t="str">
            <v>الأولى</v>
          </cell>
          <cell r="Q2016" t="str">
            <v>الأولى</v>
          </cell>
          <cell r="S2016" t="str">
            <v>الأولى</v>
          </cell>
          <cell r="U2016" t="str">
            <v>الثانية حديث</v>
          </cell>
        </row>
        <row r="2017">
          <cell r="A2017">
            <v>809234</v>
          </cell>
          <cell r="B2017" t="str">
            <v xml:space="preserve">سحر الجاري </v>
          </cell>
          <cell r="C2017" t="str">
            <v>الأولى</v>
          </cell>
          <cell r="E2017" t="str">
            <v>الأولى</v>
          </cell>
          <cell r="G2017" t="str">
            <v>الأولى</v>
          </cell>
          <cell r="I2017" t="str">
            <v>الأولى</v>
          </cell>
          <cell r="K2017" t="str">
            <v>الأولى</v>
          </cell>
          <cell r="M2017" t="str">
            <v>الأولى</v>
          </cell>
          <cell r="O2017" t="str">
            <v>الثانية حديث</v>
          </cell>
          <cell r="Q2017" t="str">
            <v>الثانية</v>
          </cell>
          <cell r="S2017" t="str">
            <v>الثانية</v>
          </cell>
          <cell r="U2017" t="str">
            <v>الثانية</v>
          </cell>
        </row>
        <row r="2018">
          <cell r="A2018">
            <v>809236</v>
          </cell>
          <cell r="B2018" t="str">
            <v>سدره الديري</v>
          </cell>
          <cell r="C2018" t="str">
            <v>الأولى</v>
          </cell>
          <cell r="E2018" t="str">
            <v>الأولى</v>
          </cell>
          <cell r="G2018" t="str">
            <v>الأولى</v>
          </cell>
          <cell r="I2018" t="str">
            <v>الأولى</v>
          </cell>
          <cell r="J2018" t="str">
            <v>مبرر</v>
          </cell>
          <cell r="K2018" t="str">
            <v>الأولى</v>
          </cell>
          <cell r="M2018" t="str">
            <v>الأولى</v>
          </cell>
          <cell r="O2018" t="str">
            <v>الأولى</v>
          </cell>
          <cell r="Q2018" t="str">
            <v>الأولى</v>
          </cell>
          <cell r="S2018" t="str">
            <v>الأولى</v>
          </cell>
          <cell r="U2018" t="str">
            <v>الأولى</v>
          </cell>
        </row>
        <row r="2019">
          <cell r="A2019">
            <v>809237</v>
          </cell>
          <cell r="B2019" t="str">
            <v>سدره الصيداوي</v>
          </cell>
          <cell r="C2019" t="str">
            <v>الأولى</v>
          </cell>
          <cell r="E2019" t="str">
            <v>الأولى</v>
          </cell>
          <cell r="G2019" t="str">
            <v>الأولى</v>
          </cell>
          <cell r="I2019" t="str">
            <v>الثانية حديث</v>
          </cell>
          <cell r="K2019" t="str">
            <v>الثانية</v>
          </cell>
          <cell r="M2019" t="str">
            <v>الثانية</v>
          </cell>
          <cell r="O2019" t="str">
            <v>الثانية</v>
          </cell>
          <cell r="Q2019" t="str">
            <v>الثانية</v>
          </cell>
          <cell r="S2019" t="str">
            <v>الثانية</v>
          </cell>
          <cell r="U2019" t="str">
            <v>الثالثة حديث</v>
          </cell>
        </row>
        <row r="2020">
          <cell r="A2020">
            <v>809239</v>
          </cell>
          <cell r="B2020" t="str">
            <v>سراب اشتي</v>
          </cell>
          <cell r="C2020" t="str">
            <v>الأولى</v>
          </cell>
          <cell r="E2020" t="str">
            <v>الأولى</v>
          </cell>
          <cell r="G2020" t="str">
            <v>الأولى</v>
          </cell>
          <cell r="I2020" t="str">
            <v>الأولى</v>
          </cell>
          <cell r="J2020" t="str">
            <v>مبرر</v>
          </cell>
          <cell r="K2020" t="str">
            <v>الأولى</v>
          </cell>
          <cell r="M2020" t="str">
            <v>الثانية حديث</v>
          </cell>
          <cell r="N2020">
            <v>2567</v>
          </cell>
          <cell r="O2020" t="str">
            <v>الثانية</v>
          </cell>
          <cell r="Q2020" t="str">
            <v>الثانية</v>
          </cell>
          <cell r="S2020" t="str">
            <v>الثانية</v>
          </cell>
          <cell r="U2020" t="str">
            <v>الثانية</v>
          </cell>
        </row>
        <row r="2021">
          <cell r="A2021">
            <v>809240</v>
          </cell>
          <cell r="B2021" t="str">
            <v>سعاد حداد</v>
          </cell>
          <cell r="C2021" t="str">
            <v>الأولى</v>
          </cell>
          <cell r="E2021" t="str">
            <v>الأولى</v>
          </cell>
          <cell r="F2021">
            <v>1479</v>
          </cell>
          <cell r="G2021" t="str">
            <v>الأولى</v>
          </cell>
          <cell r="I2021" t="str">
            <v>الأولى</v>
          </cell>
          <cell r="K2021" t="str">
            <v>الأولى</v>
          </cell>
          <cell r="M2021" t="str">
            <v>الثانية حديث</v>
          </cell>
          <cell r="O2021" t="str">
            <v>الثانية</v>
          </cell>
          <cell r="Q2021" t="str">
            <v>الثانية</v>
          </cell>
          <cell r="S2021" t="str">
            <v>الثانية</v>
          </cell>
          <cell r="U2021" t="str">
            <v>الثانية</v>
          </cell>
        </row>
        <row r="2022">
          <cell r="A2022">
            <v>809241</v>
          </cell>
          <cell r="B2022" t="str">
            <v xml:space="preserve">سعاد محمد </v>
          </cell>
          <cell r="C2022" t="str">
            <v>الثانية حديث</v>
          </cell>
          <cell r="E2022" t="str">
            <v>الثانية</v>
          </cell>
          <cell r="G2022" t="str">
            <v>الثانية</v>
          </cell>
          <cell r="I2022" t="str">
            <v>الثالثة حديث</v>
          </cell>
          <cell r="K2022" t="str">
            <v>الثالثة</v>
          </cell>
          <cell r="M2022" t="str">
            <v>الثالثة</v>
          </cell>
          <cell r="O2022" t="str">
            <v>الرابعة حديث</v>
          </cell>
          <cell r="Q2022" t="str">
            <v>الرابعة</v>
          </cell>
          <cell r="S2022" t="str">
            <v>الرابعة</v>
          </cell>
          <cell r="U2022" t="str">
            <v>الرابعة</v>
          </cell>
        </row>
        <row r="2023">
          <cell r="A2023">
            <v>809242</v>
          </cell>
          <cell r="B2023" t="str">
            <v>سعاد ميقري</v>
          </cell>
          <cell r="C2023" t="str">
            <v>الأولى</v>
          </cell>
          <cell r="E2023" t="str">
            <v>الثانية حديث</v>
          </cell>
          <cell r="G2023" t="str">
            <v>الثانية</v>
          </cell>
          <cell r="I2023" t="str">
            <v>الثانية</v>
          </cell>
          <cell r="K2023" t="str">
            <v>الثالثة حديث</v>
          </cell>
          <cell r="M2023" t="str">
            <v>الثالثة</v>
          </cell>
          <cell r="O2023" t="str">
            <v>الثالثة</v>
          </cell>
          <cell r="Q2023" t="str">
            <v>الثالثة</v>
          </cell>
          <cell r="S2023" t="str">
            <v>الثالثة</v>
          </cell>
          <cell r="U2023" t="str">
            <v>الثالثة</v>
          </cell>
        </row>
        <row r="2024">
          <cell r="A2024">
            <v>809243</v>
          </cell>
          <cell r="B2024" t="str">
            <v>سعدون القديمي</v>
          </cell>
          <cell r="C2024" t="str">
            <v>الأولى</v>
          </cell>
          <cell r="E2024" t="str">
            <v>الأولى</v>
          </cell>
          <cell r="G2024" t="str">
            <v>الأولى</v>
          </cell>
          <cell r="I2024" t="str">
            <v>الأولى</v>
          </cell>
          <cell r="J2024" t="str">
            <v>مبرر</v>
          </cell>
          <cell r="K2024" t="str">
            <v>الأولى</v>
          </cell>
          <cell r="M2024" t="str">
            <v>الأولى</v>
          </cell>
          <cell r="O2024" t="str">
            <v>الأولى</v>
          </cell>
          <cell r="Q2024" t="str">
            <v>الأولى</v>
          </cell>
          <cell r="S2024" t="str">
            <v>الأولى</v>
          </cell>
          <cell r="U2024" t="str">
            <v>الأولى</v>
          </cell>
        </row>
        <row r="2025">
          <cell r="A2025">
            <v>809247</v>
          </cell>
          <cell r="B2025" t="str">
            <v>سلافه حمصي</v>
          </cell>
          <cell r="C2025" t="str">
            <v>الأولى</v>
          </cell>
          <cell r="E2025" t="str">
            <v>الأولى</v>
          </cell>
          <cell r="G2025" t="str">
            <v>الأولى</v>
          </cell>
          <cell r="I2025" t="str">
            <v>الثانية حديث</v>
          </cell>
          <cell r="K2025" t="str">
            <v>الثانية</v>
          </cell>
          <cell r="M2025" t="str">
            <v>الثانية</v>
          </cell>
          <cell r="O2025" t="str">
            <v>الثانية</v>
          </cell>
          <cell r="Q2025" t="str">
            <v>الثانية</v>
          </cell>
          <cell r="S2025" t="str">
            <v>الثالثة حديث</v>
          </cell>
          <cell r="U2025" t="str">
            <v>الثالثة</v>
          </cell>
        </row>
        <row r="2026">
          <cell r="A2026">
            <v>809252</v>
          </cell>
          <cell r="B2026" t="str">
            <v xml:space="preserve">سلام سيف </v>
          </cell>
          <cell r="C2026" t="str">
            <v>الأولى</v>
          </cell>
          <cell r="E2026" t="str">
            <v>الثانية حديث</v>
          </cell>
          <cell r="G2026" t="str">
            <v>الثانية</v>
          </cell>
          <cell r="I2026" t="str">
            <v>الثانية</v>
          </cell>
          <cell r="J2026" t="str">
            <v>مبرر</v>
          </cell>
          <cell r="K2026" t="str">
            <v>الثانية</v>
          </cell>
          <cell r="M2026" t="str">
            <v>الثانية</v>
          </cell>
          <cell r="O2026" t="str">
            <v>الثانية</v>
          </cell>
          <cell r="Q2026" t="str">
            <v>الثانية</v>
          </cell>
          <cell r="S2026" t="str">
            <v>الثانية</v>
          </cell>
          <cell r="U2026" t="str">
            <v>الثانية</v>
          </cell>
        </row>
        <row r="2027">
          <cell r="A2027">
            <v>809254</v>
          </cell>
          <cell r="B2027" t="str">
            <v>سلام قاروط</v>
          </cell>
          <cell r="C2027" t="str">
            <v>الأولى</v>
          </cell>
          <cell r="E2027" t="str">
            <v>الأولى</v>
          </cell>
          <cell r="F2027">
            <v>1519</v>
          </cell>
          <cell r="G2027" t="str">
            <v>الأولى</v>
          </cell>
          <cell r="I2027" t="str">
            <v>الأولى</v>
          </cell>
          <cell r="J2027" t="str">
            <v>مبرر</v>
          </cell>
          <cell r="K2027" t="str">
            <v>الأولى</v>
          </cell>
          <cell r="M2027" t="str">
            <v>الأولى</v>
          </cell>
          <cell r="O2027" t="str">
            <v>الأولى</v>
          </cell>
          <cell r="Q2027" t="str">
            <v>الأولى</v>
          </cell>
          <cell r="S2027" t="str">
            <v>الأولى</v>
          </cell>
          <cell r="U2027" t="str">
            <v>الأولى</v>
          </cell>
        </row>
        <row r="2028">
          <cell r="A2028">
            <v>809258</v>
          </cell>
          <cell r="B2028" t="str">
            <v>سلوى المشكاوي</v>
          </cell>
          <cell r="C2028" t="str">
            <v>الأولى</v>
          </cell>
          <cell r="E2028" t="str">
            <v>الأولى</v>
          </cell>
          <cell r="G2028" t="str">
            <v>الأولى</v>
          </cell>
          <cell r="I2028" t="str">
            <v>الأولى</v>
          </cell>
          <cell r="J2028" t="str">
            <v>مبرر</v>
          </cell>
          <cell r="K2028" t="str">
            <v>الأولى</v>
          </cell>
          <cell r="M2028" t="str">
            <v>الأولى</v>
          </cell>
          <cell r="O2028" t="str">
            <v>الأولى</v>
          </cell>
          <cell r="Q2028" t="str">
            <v>الأولى</v>
          </cell>
          <cell r="S2028" t="str">
            <v>الأولى</v>
          </cell>
          <cell r="U2028" t="str">
            <v>الأولى</v>
          </cell>
        </row>
        <row r="2029">
          <cell r="A2029">
            <v>809260</v>
          </cell>
          <cell r="B2029" t="str">
            <v>سليمان أبو سمرة</v>
          </cell>
          <cell r="C2029" t="str">
            <v>الأولى</v>
          </cell>
          <cell r="E2029" t="str">
            <v>الأولى</v>
          </cell>
          <cell r="G2029" t="str">
            <v>الأولى</v>
          </cell>
          <cell r="I2029" t="str">
            <v>الأولى</v>
          </cell>
          <cell r="J2029" t="str">
            <v>مبرر</v>
          </cell>
          <cell r="K2029" t="str">
            <v>الأولى</v>
          </cell>
          <cell r="L2029">
            <v>832</v>
          </cell>
          <cell r="M2029" t="str">
            <v>الأولى</v>
          </cell>
          <cell r="O2029" t="str">
            <v>الأولى</v>
          </cell>
          <cell r="Q2029" t="str">
            <v>الأولى</v>
          </cell>
          <cell r="S2029" t="str">
            <v>الأولى</v>
          </cell>
          <cell r="U2029" t="str">
            <v>الأولى</v>
          </cell>
        </row>
        <row r="2030">
          <cell r="A2030">
            <v>809261</v>
          </cell>
          <cell r="B2030" t="str">
            <v>سليمان جديد</v>
          </cell>
          <cell r="C2030" t="str">
            <v>الأولى</v>
          </cell>
          <cell r="E2030" t="str">
            <v>الأولى</v>
          </cell>
          <cell r="G2030" t="str">
            <v>الأولى</v>
          </cell>
          <cell r="I2030" t="str">
            <v>الثانية حديث</v>
          </cell>
          <cell r="K2030" t="str">
            <v>الثانية</v>
          </cell>
          <cell r="M2030" t="str">
            <v>الثانية</v>
          </cell>
          <cell r="O2030" t="str">
            <v>الثانية</v>
          </cell>
          <cell r="Q2030" t="str">
            <v>الثانية</v>
          </cell>
          <cell r="S2030" t="str">
            <v>الثانية</v>
          </cell>
          <cell r="U2030" t="str">
            <v>الثالثة حديث</v>
          </cell>
        </row>
        <row r="2031">
          <cell r="A2031">
            <v>809264</v>
          </cell>
          <cell r="B2031" t="str">
            <v>سليمان يوسف</v>
          </cell>
          <cell r="C2031" t="str">
            <v>الأولى</v>
          </cell>
          <cell r="E2031" t="str">
            <v>الأولى</v>
          </cell>
          <cell r="G2031" t="str">
            <v>الأولى</v>
          </cell>
          <cell r="I2031" t="str">
            <v>الأولى</v>
          </cell>
          <cell r="K2031" t="str">
            <v>الأولى</v>
          </cell>
          <cell r="M2031" t="str">
            <v>الثانية حديث</v>
          </cell>
          <cell r="O2031" t="str">
            <v>الثانية</v>
          </cell>
          <cell r="Q2031" t="str">
            <v>الثانية</v>
          </cell>
          <cell r="S2031" t="str">
            <v>الثانية</v>
          </cell>
          <cell r="U2031" t="str">
            <v>الثانية</v>
          </cell>
        </row>
        <row r="2032">
          <cell r="A2032">
            <v>809266</v>
          </cell>
          <cell r="B2032" t="str">
            <v>سماح النايف</v>
          </cell>
          <cell r="C2032" t="str">
            <v>الأولى</v>
          </cell>
          <cell r="E2032" t="str">
            <v>الأولى</v>
          </cell>
          <cell r="G2032" t="str">
            <v>الأولى</v>
          </cell>
          <cell r="I2032" t="str">
            <v>الأولى</v>
          </cell>
          <cell r="K2032" t="str">
            <v>الثانية حديث</v>
          </cell>
          <cell r="M2032" t="str">
            <v>الثانية</v>
          </cell>
          <cell r="O2032" t="str">
            <v>الثانية</v>
          </cell>
          <cell r="P2032">
            <v>724</v>
          </cell>
          <cell r="Q2032" t="str">
            <v>الثانية</v>
          </cell>
          <cell r="R2032">
            <v>5055</v>
          </cell>
          <cell r="S2032" t="str">
            <v>الثانية</v>
          </cell>
          <cell r="U2032" t="str">
            <v>الثانية</v>
          </cell>
        </row>
        <row r="2033">
          <cell r="A2033">
            <v>809269</v>
          </cell>
          <cell r="B2033" t="str">
            <v>سماح يوسف</v>
          </cell>
          <cell r="C2033" t="str">
            <v>الأولى</v>
          </cell>
          <cell r="E2033" t="str">
            <v>الثانية حديث</v>
          </cell>
          <cell r="G2033" t="str">
            <v>الثانية</v>
          </cell>
          <cell r="I2033" t="str">
            <v>الثالثة حديث</v>
          </cell>
          <cell r="K2033" t="str">
            <v>الثالثة</v>
          </cell>
          <cell r="M2033" t="str">
            <v>الثالثة</v>
          </cell>
          <cell r="O2033" t="str">
            <v>الثالثة</v>
          </cell>
          <cell r="Q2033" t="str">
            <v>الثالثة</v>
          </cell>
          <cell r="S2033" t="str">
            <v>الثالثة</v>
          </cell>
          <cell r="U2033" t="str">
            <v>الرابعة حديث</v>
          </cell>
        </row>
        <row r="2034">
          <cell r="A2034">
            <v>809272</v>
          </cell>
          <cell r="B2034" t="str">
            <v xml:space="preserve">سمر العبد </v>
          </cell>
          <cell r="C2034" t="str">
            <v>الأولى</v>
          </cell>
          <cell r="E2034" t="str">
            <v>الثانية حديث</v>
          </cell>
          <cell r="G2034" t="str">
            <v>الثانية</v>
          </cell>
          <cell r="I2034" t="str">
            <v>الثالثة حديث</v>
          </cell>
          <cell r="K2034" t="str">
            <v>الثالثة</v>
          </cell>
          <cell r="L2034" t="str">
            <v>حرمان دورتين امتحانيتين اعتباراً من ف1 20/21</v>
          </cell>
          <cell r="M2034" t="str">
            <v>الثالثة</v>
          </cell>
          <cell r="O2034" t="str">
            <v>الثالثة</v>
          </cell>
          <cell r="Q2034" t="str">
            <v>الثالثة</v>
          </cell>
          <cell r="S2034" t="str">
            <v>الرابعة حديث</v>
          </cell>
          <cell r="U2034" t="str">
            <v>الرابعة</v>
          </cell>
        </row>
        <row r="2035">
          <cell r="A2035">
            <v>809273</v>
          </cell>
          <cell r="B2035" t="str">
            <v>سمية الفتيان</v>
          </cell>
          <cell r="C2035" t="str">
            <v>الأولى</v>
          </cell>
          <cell r="E2035" t="str">
            <v>الأولى</v>
          </cell>
          <cell r="G2035" t="str">
            <v>الأولى</v>
          </cell>
          <cell r="I2035" t="str">
            <v>الأولى</v>
          </cell>
          <cell r="K2035" t="str">
            <v>الأولى</v>
          </cell>
          <cell r="M2035" t="str">
            <v>الأولى</v>
          </cell>
          <cell r="O2035" t="str">
            <v>الثانية حديث</v>
          </cell>
          <cell r="Q2035" t="str">
            <v>الثانية</v>
          </cell>
          <cell r="S2035" t="str">
            <v>الثانية</v>
          </cell>
          <cell r="U2035" t="str">
            <v>الثانية</v>
          </cell>
        </row>
        <row r="2036">
          <cell r="A2036">
            <v>809274</v>
          </cell>
          <cell r="B2036" t="str">
            <v>سميح الداغر</v>
          </cell>
          <cell r="C2036" t="str">
            <v>الأولى</v>
          </cell>
          <cell r="E2036" t="str">
            <v>الأولى</v>
          </cell>
          <cell r="F2036">
            <v>1642</v>
          </cell>
          <cell r="G2036" t="str">
            <v>الأولى</v>
          </cell>
          <cell r="I2036" t="str">
            <v>الأولى</v>
          </cell>
          <cell r="J2036" t="str">
            <v>مبرر</v>
          </cell>
          <cell r="K2036" t="str">
            <v>الأولى</v>
          </cell>
          <cell r="M2036" t="str">
            <v>الأولى</v>
          </cell>
          <cell r="O2036" t="str">
            <v>الأولى</v>
          </cell>
          <cell r="Q2036" t="str">
            <v>الأولى</v>
          </cell>
          <cell r="S2036" t="str">
            <v>الأولى</v>
          </cell>
          <cell r="U2036" t="str">
            <v>الأولى</v>
          </cell>
        </row>
        <row r="2037">
          <cell r="A2037">
            <v>809276</v>
          </cell>
          <cell r="B2037" t="str">
            <v>سمير حداد</v>
          </cell>
          <cell r="C2037" t="str">
            <v>الثانية حديث</v>
          </cell>
          <cell r="E2037" t="str">
            <v>الثانية</v>
          </cell>
          <cell r="G2037" t="str">
            <v>الثالثة حديث</v>
          </cell>
          <cell r="I2037" t="str">
            <v>الثالثة</v>
          </cell>
          <cell r="K2037" t="str">
            <v>الرابعة حديث</v>
          </cell>
          <cell r="L2037">
            <v>916</v>
          </cell>
          <cell r="M2037" t="str">
            <v>الرابعة</v>
          </cell>
          <cell r="N2037">
            <v>2416</v>
          </cell>
          <cell r="O2037" t="str">
            <v>الرابعة</v>
          </cell>
          <cell r="P2037">
            <v>299</v>
          </cell>
          <cell r="Q2037" t="str">
            <v>الرابعة</v>
          </cell>
          <cell r="R2037">
            <v>2067</v>
          </cell>
          <cell r="S2037" t="str">
            <v>الرابعة</v>
          </cell>
          <cell r="U2037" t="str">
            <v>الرابعة</v>
          </cell>
        </row>
        <row r="2038">
          <cell r="A2038">
            <v>809278</v>
          </cell>
          <cell r="B2038" t="str">
            <v>سميه قرنفل</v>
          </cell>
          <cell r="C2038" t="str">
            <v>الأولى</v>
          </cell>
          <cell r="E2038" t="str">
            <v>الأولى</v>
          </cell>
          <cell r="G2038" t="str">
            <v>الأولى</v>
          </cell>
          <cell r="I2038" t="str">
            <v>الأولى</v>
          </cell>
          <cell r="J2038" t="str">
            <v>مبرر</v>
          </cell>
          <cell r="K2038" t="str">
            <v>الأولى</v>
          </cell>
          <cell r="M2038" t="str">
            <v>الأولى</v>
          </cell>
          <cell r="O2038" t="str">
            <v>الأولى</v>
          </cell>
          <cell r="Q2038" t="str">
            <v>الأولى</v>
          </cell>
          <cell r="S2038" t="str">
            <v>الأولى</v>
          </cell>
          <cell r="U2038" t="str">
            <v>الأولى</v>
          </cell>
        </row>
        <row r="2039">
          <cell r="A2039">
            <v>809279</v>
          </cell>
          <cell r="B2039" t="str">
            <v>سناء الحبش</v>
          </cell>
          <cell r="C2039" t="str">
            <v>الأولى</v>
          </cell>
          <cell r="E2039" t="str">
            <v>الثانية حديث</v>
          </cell>
          <cell r="G2039" t="str">
            <v>الثانية</v>
          </cell>
          <cell r="I2039" t="str">
            <v>الثانية</v>
          </cell>
          <cell r="K2039" t="str">
            <v>الثالثة حديث</v>
          </cell>
          <cell r="M2039" t="str">
            <v>الثالثة</v>
          </cell>
          <cell r="O2039" t="str">
            <v>الثالثة</v>
          </cell>
          <cell r="Q2039" t="str">
            <v>الثالثة</v>
          </cell>
          <cell r="S2039" t="str">
            <v>الثالثة</v>
          </cell>
          <cell r="U2039" t="str">
            <v>الرابعة حديث</v>
          </cell>
        </row>
        <row r="2040">
          <cell r="A2040">
            <v>809285</v>
          </cell>
          <cell r="B2040" t="str">
            <v>سناء شعبان</v>
          </cell>
          <cell r="C2040" t="str">
            <v>الثانية</v>
          </cell>
          <cell r="E2040" t="str">
            <v>الثالثة حديث</v>
          </cell>
          <cell r="G2040" t="str">
            <v>الثالثة</v>
          </cell>
          <cell r="I2040" t="str">
            <v>الثالثة</v>
          </cell>
          <cell r="K2040" t="str">
            <v>الرابعة حديث</v>
          </cell>
          <cell r="M2040" t="str">
            <v>الرابعة</v>
          </cell>
          <cell r="O2040" t="str">
            <v>الرابعة</v>
          </cell>
          <cell r="Q2040" t="str">
            <v>الرابعة</v>
          </cell>
          <cell r="R2040">
            <v>5032</v>
          </cell>
          <cell r="S2040" t="str">
            <v>الرابعة</v>
          </cell>
          <cell r="U2040" t="str">
            <v>الرابعة</v>
          </cell>
        </row>
        <row r="2041">
          <cell r="A2041">
            <v>809286</v>
          </cell>
          <cell r="B2041" t="str">
            <v>سناء وسوف</v>
          </cell>
          <cell r="C2041" t="str">
            <v>الثانية حديث</v>
          </cell>
          <cell r="E2041" t="str">
            <v>الثانية</v>
          </cell>
          <cell r="G2041" t="str">
            <v>الثانية</v>
          </cell>
          <cell r="I2041" t="str">
            <v>الثالثة حديث</v>
          </cell>
          <cell r="K2041" t="str">
            <v>الثالثة</v>
          </cell>
          <cell r="M2041" t="str">
            <v>الثالثة</v>
          </cell>
          <cell r="O2041" t="str">
            <v>الرابعة حديث</v>
          </cell>
          <cell r="Q2041" t="str">
            <v>الرابعة</v>
          </cell>
          <cell r="S2041" t="str">
            <v>الرابعة</v>
          </cell>
          <cell r="U2041" t="str">
            <v>الرابعة</v>
          </cell>
        </row>
        <row r="2042">
          <cell r="A2042">
            <v>809287</v>
          </cell>
          <cell r="B2042" t="str">
            <v>سها كف الغزال</v>
          </cell>
          <cell r="C2042" t="str">
            <v>الثانية حديث</v>
          </cell>
          <cell r="E2042" t="str">
            <v>الثانية</v>
          </cell>
          <cell r="G2042" t="str">
            <v>الثانية</v>
          </cell>
          <cell r="I2042" t="str">
            <v>الثالثة حديث</v>
          </cell>
          <cell r="K2042" t="str">
            <v>الثالثة</v>
          </cell>
          <cell r="M2042" t="str">
            <v>الثالثة</v>
          </cell>
          <cell r="O2042" t="str">
            <v>الثالثة</v>
          </cell>
          <cell r="P2042">
            <v>447</v>
          </cell>
          <cell r="Q2042" t="str">
            <v>الثالثة</v>
          </cell>
          <cell r="R2042">
            <v>3084</v>
          </cell>
          <cell r="S2042" t="str">
            <v>الثالثة</v>
          </cell>
          <cell r="U2042" t="str">
            <v>الثالثة</v>
          </cell>
        </row>
        <row r="2043">
          <cell r="A2043">
            <v>809288</v>
          </cell>
          <cell r="B2043" t="str">
            <v xml:space="preserve">سهاد الزعبي </v>
          </cell>
          <cell r="C2043" t="str">
            <v>الأولى</v>
          </cell>
          <cell r="E2043" t="str">
            <v>الأولى</v>
          </cell>
          <cell r="G2043" t="str">
            <v>الثانية حديث</v>
          </cell>
          <cell r="I2043" t="str">
            <v>الثانية</v>
          </cell>
          <cell r="K2043" t="str">
            <v>الثانية</v>
          </cell>
          <cell r="M2043" t="str">
            <v>الثانية</v>
          </cell>
          <cell r="O2043" t="str">
            <v>الثالثة حديث</v>
          </cell>
          <cell r="Q2043" t="str">
            <v>الثالثة</v>
          </cell>
          <cell r="S2043" t="str">
            <v>الثالثة</v>
          </cell>
          <cell r="U2043" t="str">
            <v>الثالثة</v>
          </cell>
        </row>
        <row r="2044">
          <cell r="A2044">
            <v>809300</v>
          </cell>
          <cell r="B2044" t="str">
            <v>سوزان الحمد</v>
          </cell>
          <cell r="C2044" t="str">
            <v>الثانية حديث</v>
          </cell>
          <cell r="E2044" t="str">
            <v>الثانية</v>
          </cell>
          <cell r="G2044" t="str">
            <v>الثانية</v>
          </cell>
          <cell r="I2044" t="str">
            <v>الثالثة حديث</v>
          </cell>
          <cell r="K2044" t="str">
            <v>الثالثة</v>
          </cell>
          <cell r="M2044" t="str">
            <v>الثالثة</v>
          </cell>
          <cell r="O2044" t="str">
            <v>الرابعة حديث</v>
          </cell>
          <cell r="Q2044" t="str">
            <v>الرابعة</v>
          </cell>
          <cell r="S2044" t="str">
            <v>الرابعة</v>
          </cell>
          <cell r="U2044" t="str">
            <v>الرابعة</v>
          </cell>
        </row>
        <row r="2045">
          <cell r="A2045">
            <v>809301</v>
          </cell>
          <cell r="B2045" t="str">
            <v>سوزان الدولتلي</v>
          </cell>
          <cell r="C2045" t="str">
            <v>الأولى</v>
          </cell>
          <cell r="E2045" t="str">
            <v>الأولى</v>
          </cell>
          <cell r="G2045" t="str">
            <v>الثانية حديث</v>
          </cell>
          <cell r="I2045" t="str">
            <v>الثانية</v>
          </cell>
          <cell r="J2045">
            <v>1459</v>
          </cell>
          <cell r="K2045" t="str">
            <v>الثانية</v>
          </cell>
          <cell r="M2045" t="str">
            <v>الثانية</v>
          </cell>
          <cell r="O2045" t="str">
            <v>الثانية</v>
          </cell>
          <cell r="Q2045" t="str">
            <v>الثانية</v>
          </cell>
          <cell r="R2045">
            <v>5085</v>
          </cell>
          <cell r="S2045" t="str">
            <v>الثانية</v>
          </cell>
          <cell r="U2045" t="str">
            <v>الثانية</v>
          </cell>
        </row>
        <row r="2046">
          <cell r="A2046">
            <v>809306</v>
          </cell>
          <cell r="B2046" t="str">
            <v>سوسن محسن</v>
          </cell>
          <cell r="C2046" t="str">
            <v>الأولى</v>
          </cell>
          <cell r="E2046" t="str">
            <v>الأولى</v>
          </cell>
          <cell r="G2046" t="str">
            <v>الأولى</v>
          </cell>
          <cell r="I2046" t="str">
            <v>الأولى</v>
          </cell>
          <cell r="J2046" t="str">
            <v>مبرر</v>
          </cell>
          <cell r="K2046" t="str">
            <v>الأولى</v>
          </cell>
          <cell r="M2046" t="str">
            <v>الأولى</v>
          </cell>
          <cell r="O2046" t="str">
            <v>الأولى</v>
          </cell>
          <cell r="Q2046" t="str">
            <v>الأولى</v>
          </cell>
          <cell r="S2046" t="str">
            <v>الأولى</v>
          </cell>
          <cell r="U2046" t="str">
            <v>الأولى</v>
          </cell>
        </row>
        <row r="2047">
          <cell r="A2047">
            <v>809311</v>
          </cell>
          <cell r="B2047" t="str">
            <v>سيترين شعار</v>
          </cell>
          <cell r="C2047" t="str">
            <v>الثانية حديث</v>
          </cell>
          <cell r="E2047" t="str">
            <v>الثانية</v>
          </cell>
          <cell r="G2047" t="str">
            <v>الثانية</v>
          </cell>
          <cell r="I2047" t="str">
            <v>الثانية</v>
          </cell>
          <cell r="K2047" t="str">
            <v>الثانية</v>
          </cell>
          <cell r="M2047" t="str">
            <v>الثالثة حديث</v>
          </cell>
          <cell r="N2047">
            <v>2372</v>
          </cell>
          <cell r="O2047" t="str">
            <v>الثالثة</v>
          </cell>
          <cell r="Q2047" t="str">
            <v>الثالثة</v>
          </cell>
          <cell r="S2047" t="str">
            <v>الثالثة</v>
          </cell>
          <cell r="U2047" t="str">
            <v>الرابعة حديث</v>
          </cell>
        </row>
        <row r="2048">
          <cell r="A2048">
            <v>809313</v>
          </cell>
          <cell r="B2048" t="str">
            <v>سيما خير الله</v>
          </cell>
          <cell r="C2048" t="str">
            <v>الأولى</v>
          </cell>
          <cell r="E2048" t="str">
            <v>الثانية حديث</v>
          </cell>
          <cell r="G2048" t="str">
            <v>الثانية</v>
          </cell>
          <cell r="I2048" t="str">
            <v>الثانية</v>
          </cell>
          <cell r="K2048" t="str">
            <v>الثالثة حديث</v>
          </cell>
          <cell r="M2048" t="str">
            <v>الثالثة</v>
          </cell>
          <cell r="O2048" t="str">
            <v>الثالثة</v>
          </cell>
          <cell r="Q2048" t="str">
            <v>الثالثة</v>
          </cell>
          <cell r="S2048" t="str">
            <v>الثالثة</v>
          </cell>
          <cell r="T2048">
            <v>307</v>
          </cell>
          <cell r="U2048" t="str">
            <v>الثالثة</v>
          </cell>
        </row>
        <row r="2049">
          <cell r="A2049">
            <v>809314</v>
          </cell>
          <cell r="B2049" t="str">
            <v xml:space="preserve">شادي ابو فاعور </v>
          </cell>
          <cell r="C2049" t="str">
            <v>الأولى</v>
          </cell>
          <cell r="E2049" t="str">
            <v>الأولى</v>
          </cell>
          <cell r="G2049" t="str">
            <v>الأولى</v>
          </cell>
          <cell r="I2049" t="str">
            <v>الأولى</v>
          </cell>
          <cell r="J2049" t="str">
            <v>مبرر</v>
          </cell>
          <cell r="K2049" t="str">
            <v>الأولى</v>
          </cell>
          <cell r="M2049" t="str">
            <v>الأولى</v>
          </cell>
          <cell r="O2049" t="str">
            <v>الأولى</v>
          </cell>
          <cell r="Q2049" t="str">
            <v>الأولى</v>
          </cell>
          <cell r="S2049" t="str">
            <v>الأولى</v>
          </cell>
          <cell r="U2049" t="str">
            <v>الأولى</v>
          </cell>
        </row>
        <row r="2050">
          <cell r="A2050">
            <v>809317</v>
          </cell>
          <cell r="B2050" t="str">
            <v>شادي جعفر</v>
          </cell>
          <cell r="C2050" t="str">
            <v>الثانية حديث</v>
          </cell>
          <cell r="E2050" t="str">
            <v>الثانية</v>
          </cell>
          <cell r="G2050" t="str">
            <v>الثانية</v>
          </cell>
          <cell r="I2050" t="str">
            <v>الثانية</v>
          </cell>
          <cell r="K2050" t="str">
            <v>الثالثة حديث</v>
          </cell>
          <cell r="M2050" t="str">
            <v>الثالثة</v>
          </cell>
          <cell r="O2050" t="str">
            <v>الثالثة</v>
          </cell>
          <cell r="Q2050" t="str">
            <v>الثالثة</v>
          </cell>
          <cell r="S2050" t="str">
            <v>الثالثة</v>
          </cell>
          <cell r="U2050" t="str">
            <v>الثالثة</v>
          </cell>
        </row>
        <row r="2051">
          <cell r="A2051">
            <v>809319</v>
          </cell>
          <cell r="B2051" t="str">
            <v>شادي سكروجه</v>
          </cell>
          <cell r="C2051" t="str">
            <v>الأولى</v>
          </cell>
          <cell r="E2051" t="str">
            <v>الأولى</v>
          </cell>
          <cell r="G2051" t="str">
            <v>الأولى</v>
          </cell>
          <cell r="I2051" t="str">
            <v>الأولى</v>
          </cell>
          <cell r="K2051" t="str">
            <v>الثانية حديث</v>
          </cell>
          <cell r="M2051" t="str">
            <v>الثانية</v>
          </cell>
          <cell r="O2051" t="str">
            <v>الثانية</v>
          </cell>
          <cell r="Q2051" t="str">
            <v>الثانية</v>
          </cell>
          <cell r="S2051" t="str">
            <v>الثانية</v>
          </cell>
          <cell r="U2051" t="str">
            <v>الثانية</v>
          </cell>
        </row>
        <row r="2052">
          <cell r="A2052">
            <v>809320</v>
          </cell>
          <cell r="B2052" t="str">
            <v>شادي شوفان</v>
          </cell>
          <cell r="C2052" t="str">
            <v>الأولى</v>
          </cell>
          <cell r="E2052" t="str">
            <v>الأولى</v>
          </cell>
          <cell r="G2052" t="str">
            <v>الأولى</v>
          </cell>
          <cell r="I2052" t="str">
            <v>الأولى</v>
          </cell>
          <cell r="K2052" t="str">
            <v>الأولى</v>
          </cell>
          <cell r="M2052" t="str">
            <v>الأولى</v>
          </cell>
          <cell r="O2052" t="str">
            <v>الأولى</v>
          </cell>
          <cell r="Q2052" t="str">
            <v>الأولى</v>
          </cell>
          <cell r="S2052" t="str">
            <v>الأولى</v>
          </cell>
          <cell r="U2052" t="str">
            <v>الأولى</v>
          </cell>
        </row>
        <row r="2053">
          <cell r="A2053">
            <v>809323</v>
          </cell>
          <cell r="B2053" t="str">
            <v>شام عيطه</v>
          </cell>
          <cell r="C2053" t="str">
            <v>الأولى</v>
          </cell>
          <cell r="E2053" t="str">
            <v>الأولى</v>
          </cell>
          <cell r="G2053" t="str">
            <v>الأولى</v>
          </cell>
          <cell r="I2053" t="str">
            <v>الأولى</v>
          </cell>
          <cell r="J2053" t="str">
            <v>مبرر</v>
          </cell>
          <cell r="K2053" t="str">
            <v>الأولى</v>
          </cell>
          <cell r="M2053" t="str">
            <v>الأولى</v>
          </cell>
          <cell r="O2053" t="str">
            <v>الأولى</v>
          </cell>
          <cell r="Q2053" t="str">
            <v>الأولى</v>
          </cell>
          <cell r="S2053" t="str">
            <v>الأولى</v>
          </cell>
          <cell r="U2053" t="str">
            <v>الأولى</v>
          </cell>
        </row>
        <row r="2054">
          <cell r="A2054">
            <v>809324</v>
          </cell>
          <cell r="B2054" t="str">
            <v>شاهينه المحمد</v>
          </cell>
          <cell r="C2054" t="str">
            <v>الأولى</v>
          </cell>
          <cell r="E2054" t="str">
            <v>الأولى</v>
          </cell>
          <cell r="G2054" t="str">
            <v>الأولى</v>
          </cell>
          <cell r="I2054" t="str">
            <v>الأولى</v>
          </cell>
          <cell r="J2054" t="str">
            <v>مبرر</v>
          </cell>
          <cell r="K2054" t="str">
            <v>الأولى</v>
          </cell>
          <cell r="M2054" t="str">
            <v>الأولى</v>
          </cell>
          <cell r="O2054" t="str">
            <v>الأولى</v>
          </cell>
          <cell r="Q2054" t="str">
            <v>الأولى</v>
          </cell>
          <cell r="S2054" t="str">
            <v>الأولى</v>
          </cell>
          <cell r="U2054" t="str">
            <v>الأولى</v>
          </cell>
        </row>
        <row r="2055">
          <cell r="A2055">
            <v>809333</v>
          </cell>
          <cell r="B2055" t="str">
            <v>شهاب الدين حاج يحيى</v>
          </cell>
          <cell r="C2055" t="str">
            <v>الأولى</v>
          </cell>
          <cell r="E2055" t="str">
            <v>الأولى</v>
          </cell>
          <cell r="G2055" t="str">
            <v>الأولى</v>
          </cell>
          <cell r="H2055">
            <v>4055</v>
          </cell>
          <cell r="I2055" t="str">
            <v>الأولى</v>
          </cell>
          <cell r="J2055" t="str">
            <v>مبرر</v>
          </cell>
          <cell r="K2055" t="str">
            <v>الأولى</v>
          </cell>
          <cell r="M2055" t="str">
            <v>الأولى</v>
          </cell>
          <cell r="O2055" t="str">
            <v>الأولى</v>
          </cell>
          <cell r="Q2055" t="str">
            <v>الأولى</v>
          </cell>
          <cell r="S2055" t="str">
            <v>الأولى</v>
          </cell>
          <cell r="U2055" t="str">
            <v>الأولى</v>
          </cell>
        </row>
        <row r="2056">
          <cell r="A2056">
            <v>809335</v>
          </cell>
          <cell r="B2056" t="str">
            <v>شوكت العلي جمه</v>
          </cell>
          <cell r="C2056" t="str">
            <v>الأولى</v>
          </cell>
          <cell r="E2056" t="str">
            <v>الأولى</v>
          </cell>
          <cell r="G2056" t="str">
            <v>الأولى</v>
          </cell>
          <cell r="I2056" t="str">
            <v>الأولى</v>
          </cell>
          <cell r="J2056" t="str">
            <v>مبرر</v>
          </cell>
          <cell r="K2056" t="str">
            <v>الأولى</v>
          </cell>
          <cell r="M2056" t="str">
            <v>الأولى</v>
          </cell>
          <cell r="O2056" t="str">
            <v>الأولى</v>
          </cell>
          <cell r="Q2056" t="str">
            <v>الأولى</v>
          </cell>
          <cell r="S2056" t="str">
            <v>الأولى</v>
          </cell>
          <cell r="U2056" t="str">
            <v>الأولى</v>
          </cell>
        </row>
        <row r="2057">
          <cell r="A2057">
            <v>809336</v>
          </cell>
          <cell r="B2057" t="str">
            <v>شيراز شنان</v>
          </cell>
          <cell r="C2057" t="str">
            <v>الأولى</v>
          </cell>
          <cell r="E2057" t="str">
            <v>الأولى</v>
          </cell>
          <cell r="G2057" t="str">
            <v>الأولى</v>
          </cell>
          <cell r="I2057" t="str">
            <v>الثانية حديث</v>
          </cell>
          <cell r="K2057" t="str">
            <v>الثانية</v>
          </cell>
          <cell r="M2057" t="str">
            <v>الثانية</v>
          </cell>
          <cell r="O2057" t="str">
            <v>الثانية</v>
          </cell>
          <cell r="Q2057" t="str">
            <v>الثالثة حديث</v>
          </cell>
          <cell r="S2057" t="str">
            <v>الثالثة</v>
          </cell>
          <cell r="U2057" t="str">
            <v>الرابعة حديث</v>
          </cell>
        </row>
        <row r="2058">
          <cell r="A2058">
            <v>809340</v>
          </cell>
          <cell r="B2058" t="str">
            <v>شيماء حاكمه</v>
          </cell>
          <cell r="C2058" t="str">
            <v>الثانية</v>
          </cell>
          <cell r="E2058" t="str">
            <v>الثانية</v>
          </cell>
          <cell r="G2058" t="str">
            <v>الثانية</v>
          </cell>
          <cell r="I2058" t="str">
            <v>الثانية</v>
          </cell>
          <cell r="K2058" t="str">
            <v>الثانية</v>
          </cell>
          <cell r="M2058" t="str">
            <v>الثالثة حديث</v>
          </cell>
          <cell r="O2058" t="str">
            <v>الثالثة</v>
          </cell>
          <cell r="Q2058" t="str">
            <v>الثالثة</v>
          </cell>
          <cell r="S2058" t="str">
            <v>الثالثة</v>
          </cell>
          <cell r="U2058" t="str">
            <v>الثالثة</v>
          </cell>
        </row>
        <row r="2059">
          <cell r="A2059">
            <v>809346</v>
          </cell>
          <cell r="B2059" t="str">
            <v>صفا الحلبي</v>
          </cell>
          <cell r="C2059" t="str">
            <v>الأولى</v>
          </cell>
          <cell r="E2059" t="str">
            <v>الأولى</v>
          </cell>
          <cell r="G2059" t="str">
            <v>الثانية حديث</v>
          </cell>
          <cell r="I2059" t="str">
            <v>الثانية</v>
          </cell>
          <cell r="K2059" t="str">
            <v>الثانية</v>
          </cell>
          <cell r="M2059" t="str">
            <v>الثانية</v>
          </cell>
          <cell r="O2059" t="str">
            <v>الثانية</v>
          </cell>
          <cell r="Q2059" t="str">
            <v>الثانية</v>
          </cell>
          <cell r="S2059" t="str">
            <v>الثانية</v>
          </cell>
          <cell r="U2059" t="str">
            <v>الثانية</v>
          </cell>
        </row>
        <row r="2060">
          <cell r="A2060">
            <v>809351</v>
          </cell>
          <cell r="B2060" t="str">
            <v>صوفيا عرموش</v>
          </cell>
          <cell r="C2060" t="str">
            <v>الأولى</v>
          </cell>
          <cell r="E2060" t="str">
            <v>الأولى</v>
          </cell>
          <cell r="G2060" t="str">
            <v>الأولى</v>
          </cell>
          <cell r="I2060" t="str">
            <v>الأولى</v>
          </cell>
          <cell r="K2060" t="str">
            <v>الأولى</v>
          </cell>
          <cell r="M2060" t="str">
            <v>الأولى</v>
          </cell>
          <cell r="O2060" t="str">
            <v>الأولى</v>
          </cell>
          <cell r="Q2060" t="str">
            <v>الأولى</v>
          </cell>
          <cell r="S2060" t="str">
            <v>الأولى</v>
          </cell>
          <cell r="U2060" t="str">
            <v>الأولى</v>
          </cell>
        </row>
        <row r="2061">
          <cell r="A2061">
            <v>809352</v>
          </cell>
          <cell r="B2061" t="str">
            <v>ضحى الزيلع</v>
          </cell>
          <cell r="C2061" t="str">
            <v>الأولى</v>
          </cell>
          <cell r="E2061" t="str">
            <v>الأولى</v>
          </cell>
          <cell r="G2061" t="str">
            <v>الثانية حديث</v>
          </cell>
          <cell r="I2061" t="str">
            <v>الثانية</v>
          </cell>
          <cell r="K2061" t="str">
            <v>الثانية</v>
          </cell>
          <cell r="M2061" t="str">
            <v>الثانية</v>
          </cell>
          <cell r="O2061" t="str">
            <v>الثانية</v>
          </cell>
          <cell r="Q2061" t="str">
            <v>الثالثة حديث</v>
          </cell>
          <cell r="S2061" t="str">
            <v>الثالثة</v>
          </cell>
          <cell r="U2061" t="str">
            <v>الثالثة</v>
          </cell>
        </row>
        <row r="2062">
          <cell r="A2062">
            <v>809354</v>
          </cell>
          <cell r="B2062" t="str">
            <v>ضحى الغضبان</v>
          </cell>
          <cell r="C2062" t="str">
            <v>الأولى</v>
          </cell>
          <cell r="E2062" t="str">
            <v>الأولى</v>
          </cell>
          <cell r="G2062" t="str">
            <v>الثانية حديث</v>
          </cell>
          <cell r="I2062" t="str">
            <v>الثانية</v>
          </cell>
          <cell r="K2062" t="str">
            <v>الثانية</v>
          </cell>
          <cell r="M2062" t="str">
            <v>الثانية</v>
          </cell>
          <cell r="O2062" t="str">
            <v>الثالثة حديث</v>
          </cell>
          <cell r="Q2062" t="str">
            <v>الثالثة</v>
          </cell>
          <cell r="S2062" t="str">
            <v>الثالثة</v>
          </cell>
          <cell r="U2062" t="str">
            <v>الثالثة</v>
          </cell>
        </row>
        <row r="2063">
          <cell r="A2063">
            <v>809356</v>
          </cell>
          <cell r="B2063" t="str">
            <v>ضحى محمود</v>
          </cell>
          <cell r="C2063" t="str">
            <v>الأولى</v>
          </cell>
          <cell r="E2063" t="str">
            <v>الأولى</v>
          </cell>
          <cell r="G2063" t="str">
            <v>الأولى</v>
          </cell>
          <cell r="I2063" t="str">
            <v>الأولى</v>
          </cell>
          <cell r="J2063" t="str">
            <v>مبرر</v>
          </cell>
          <cell r="K2063" t="str">
            <v>الأولى</v>
          </cell>
          <cell r="M2063" t="str">
            <v>الأولى</v>
          </cell>
          <cell r="O2063" t="str">
            <v>الأولى</v>
          </cell>
          <cell r="Q2063" t="str">
            <v>الأولى</v>
          </cell>
          <cell r="S2063" t="str">
            <v>الأولى</v>
          </cell>
          <cell r="U2063" t="str">
            <v>الأولى</v>
          </cell>
        </row>
        <row r="2064">
          <cell r="A2064">
            <v>809357</v>
          </cell>
          <cell r="B2064" t="str">
            <v>ضياء الدين ميداني</v>
          </cell>
          <cell r="C2064" t="str">
            <v>الأولى</v>
          </cell>
          <cell r="E2064" t="str">
            <v>الأولى</v>
          </cell>
          <cell r="G2064" t="str">
            <v>الأولى</v>
          </cell>
          <cell r="I2064" t="str">
            <v>الثانية حديث</v>
          </cell>
          <cell r="K2064" t="str">
            <v>الثانية</v>
          </cell>
          <cell r="M2064" t="str">
            <v>الثانية</v>
          </cell>
          <cell r="O2064" t="str">
            <v>الثانية</v>
          </cell>
          <cell r="Q2064" t="str">
            <v>الثانية</v>
          </cell>
          <cell r="R2064">
            <v>5039</v>
          </cell>
          <cell r="S2064" t="str">
            <v>الثانية</v>
          </cell>
          <cell r="U2064" t="str">
            <v>الثانية</v>
          </cell>
        </row>
        <row r="2065">
          <cell r="A2065">
            <v>809361</v>
          </cell>
          <cell r="B2065" t="str">
            <v>طارق العطار</v>
          </cell>
          <cell r="C2065" t="str">
            <v>الأولى</v>
          </cell>
          <cell r="E2065" t="str">
            <v>الأولى</v>
          </cell>
          <cell r="G2065" t="str">
            <v>الثانية حديث</v>
          </cell>
          <cell r="I2065" t="str">
            <v>الثانية</v>
          </cell>
          <cell r="K2065" t="str">
            <v>الثانية</v>
          </cell>
          <cell r="M2065" t="str">
            <v>الثانية</v>
          </cell>
          <cell r="O2065" t="str">
            <v>الثالثة حديث</v>
          </cell>
          <cell r="Q2065" t="str">
            <v>الثالثة</v>
          </cell>
          <cell r="S2065" t="str">
            <v>الثالثة</v>
          </cell>
          <cell r="T2065">
            <v>171</v>
          </cell>
          <cell r="U2065" t="str">
            <v>الثالثة</v>
          </cell>
        </row>
        <row r="2066">
          <cell r="A2066">
            <v>809363</v>
          </cell>
          <cell r="B2066" t="str">
            <v>طالب المصري</v>
          </cell>
          <cell r="C2066" t="str">
            <v>الأولى</v>
          </cell>
          <cell r="E2066" t="str">
            <v>الثانية حديث</v>
          </cell>
          <cell r="G2066" t="str">
            <v>الثانية</v>
          </cell>
          <cell r="I2066" t="str">
            <v>الثانية</v>
          </cell>
          <cell r="K2066" t="str">
            <v>الثانية</v>
          </cell>
          <cell r="M2066" t="str">
            <v>الثانية</v>
          </cell>
          <cell r="O2066" t="str">
            <v>الثالثة حديث</v>
          </cell>
          <cell r="Q2066" t="str">
            <v>الثالثة</v>
          </cell>
          <cell r="S2066" t="str">
            <v>الثالثة</v>
          </cell>
          <cell r="U2066" t="str">
            <v>الثالثة</v>
          </cell>
        </row>
        <row r="2067">
          <cell r="A2067">
            <v>809365</v>
          </cell>
          <cell r="B2067" t="str">
            <v>طلال السماك</v>
          </cell>
          <cell r="C2067" t="str">
            <v>الأولى</v>
          </cell>
          <cell r="E2067" t="str">
            <v>الأولى</v>
          </cell>
          <cell r="G2067" t="str">
            <v>الأولى</v>
          </cell>
          <cell r="I2067" t="str">
            <v>الأولى</v>
          </cell>
          <cell r="J2067" t="str">
            <v>مبرر</v>
          </cell>
          <cell r="K2067" t="str">
            <v>الأولى</v>
          </cell>
          <cell r="M2067" t="str">
            <v>الأولى</v>
          </cell>
          <cell r="O2067" t="str">
            <v>الأولى</v>
          </cell>
          <cell r="Q2067" t="str">
            <v>الأولى</v>
          </cell>
          <cell r="S2067" t="str">
            <v>الأولى</v>
          </cell>
          <cell r="U2067" t="str">
            <v>الأولى</v>
          </cell>
        </row>
        <row r="2068">
          <cell r="A2068">
            <v>809367</v>
          </cell>
          <cell r="B2068" t="str">
            <v>طيف عثمان</v>
          </cell>
          <cell r="C2068" t="str">
            <v>الأولى</v>
          </cell>
          <cell r="E2068" t="str">
            <v>الأولى</v>
          </cell>
          <cell r="G2068" t="str">
            <v>الأولى</v>
          </cell>
          <cell r="I2068" t="str">
            <v>الأولى</v>
          </cell>
          <cell r="J2068" t="str">
            <v>مبرر</v>
          </cell>
          <cell r="K2068" t="str">
            <v>الأولى</v>
          </cell>
          <cell r="M2068" t="str">
            <v>الأولى</v>
          </cell>
          <cell r="O2068" t="str">
            <v>الأولى</v>
          </cell>
          <cell r="Q2068" t="str">
            <v>الأولى</v>
          </cell>
          <cell r="S2068" t="str">
            <v>الأولى</v>
          </cell>
          <cell r="U2068" t="str">
            <v>الأولى</v>
          </cell>
        </row>
        <row r="2069">
          <cell r="A2069">
            <v>809368</v>
          </cell>
          <cell r="B2069" t="str">
            <v>ظلال عيسى</v>
          </cell>
          <cell r="C2069" t="str">
            <v>الأولى</v>
          </cell>
          <cell r="E2069" t="str">
            <v>الأولى</v>
          </cell>
          <cell r="G2069" t="str">
            <v>الأولى</v>
          </cell>
          <cell r="I2069" t="str">
            <v>الأولى</v>
          </cell>
          <cell r="J2069" t="str">
            <v>مبرر</v>
          </cell>
          <cell r="K2069" t="str">
            <v>الأولى</v>
          </cell>
          <cell r="M2069" t="str">
            <v>الأولى</v>
          </cell>
          <cell r="O2069" t="str">
            <v>الأولى</v>
          </cell>
          <cell r="Q2069" t="str">
            <v>الأولى</v>
          </cell>
          <cell r="S2069" t="str">
            <v>الأولى</v>
          </cell>
          <cell r="U2069" t="str">
            <v>الأولى</v>
          </cell>
        </row>
        <row r="2070">
          <cell r="A2070">
            <v>809369</v>
          </cell>
          <cell r="B2070" t="str">
            <v>عابد الحموي</v>
          </cell>
          <cell r="C2070" t="str">
            <v>الأولى</v>
          </cell>
          <cell r="E2070" t="str">
            <v>الأولى</v>
          </cell>
          <cell r="G2070" t="str">
            <v>الأولى</v>
          </cell>
          <cell r="I2070" t="str">
            <v>الأولى</v>
          </cell>
          <cell r="K2070" t="str">
            <v>الأولى</v>
          </cell>
          <cell r="M2070" t="str">
            <v>الأولى</v>
          </cell>
          <cell r="O2070" t="str">
            <v>الأولى</v>
          </cell>
          <cell r="Q2070" t="str">
            <v>الأولى</v>
          </cell>
          <cell r="S2070" t="str">
            <v>الثانية حديث</v>
          </cell>
          <cell r="U2070" t="str">
            <v>الثانية</v>
          </cell>
        </row>
        <row r="2071">
          <cell r="A2071">
            <v>809371</v>
          </cell>
          <cell r="B2071" t="str">
            <v xml:space="preserve">عادل جمال الدين </v>
          </cell>
          <cell r="C2071" t="str">
            <v>الأولى</v>
          </cell>
          <cell r="E2071" t="str">
            <v>الأولى</v>
          </cell>
          <cell r="G2071" t="str">
            <v>الأولى</v>
          </cell>
          <cell r="I2071" t="str">
            <v>الأولى</v>
          </cell>
          <cell r="K2071" t="str">
            <v>الثانية حديث</v>
          </cell>
          <cell r="M2071" t="str">
            <v>الثانية</v>
          </cell>
          <cell r="O2071" t="str">
            <v>الثانية</v>
          </cell>
          <cell r="Q2071" t="str">
            <v>الثانية</v>
          </cell>
          <cell r="S2071" t="str">
            <v>الثانية</v>
          </cell>
          <cell r="U2071" t="str">
            <v>الثانية</v>
          </cell>
        </row>
        <row r="2072">
          <cell r="A2072">
            <v>809373</v>
          </cell>
          <cell r="B2072" t="str">
            <v>عاصم السيد</v>
          </cell>
          <cell r="C2072" t="str">
            <v>الأولى</v>
          </cell>
          <cell r="E2072" t="str">
            <v>الأولى</v>
          </cell>
          <cell r="G2072" t="str">
            <v>الثانية حديث</v>
          </cell>
          <cell r="I2072" t="str">
            <v>الثانية</v>
          </cell>
          <cell r="K2072" t="str">
            <v>الثانية</v>
          </cell>
          <cell r="M2072" t="str">
            <v>الثالثة حديث</v>
          </cell>
          <cell r="O2072" t="str">
            <v>الثالثة</v>
          </cell>
          <cell r="Q2072" t="str">
            <v>الثالثة</v>
          </cell>
          <cell r="S2072" t="str">
            <v>الثالثة</v>
          </cell>
          <cell r="U2072" t="str">
            <v>الثالثة</v>
          </cell>
        </row>
        <row r="2073">
          <cell r="A2073">
            <v>809374</v>
          </cell>
          <cell r="B2073" t="str">
            <v>عامر المحمد</v>
          </cell>
          <cell r="C2073" t="str">
            <v>الأولى</v>
          </cell>
          <cell r="E2073" t="str">
            <v>الأولى</v>
          </cell>
          <cell r="G2073" t="str">
            <v>الأولى</v>
          </cell>
          <cell r="I2073" t="str">
            <v>الأولى</v>
          </cell>
          <cell r="J2073" t="str">
            <v>مبرر</v>
          </cell>
          <cell r="K2073" t="str">
            <v>الأولى</v>
          </cell>
          <cell r="M2073" t="str">
            <v>الأولى</v>
          </cell>
          <cell r="O2073" t="str">
            <v>الأولى</v>
          </cell>
          <cell r="Q2073" t="str">
            <v>الأولى</v>
          </cell>
          <cell r="S2073" t="str">
            <v>الأولى</v>
          </cell>
          <cell r="U2073" t="str">
            <v>الأولى</v>
          </cell>
        </row>
        <row r="2074">
          <cell r="A2074">
            <v>809375</v>
          </cell>
          <cell r="B2074" t="str">
            <v>عامر المصفي</v>
          </cell>
          <cell r="C2074" t="str">
            <v>الأولى</v>
          </cell>
          <cell r="E2074" t="str">
            <v>الأولى</v>
          </cell>
          <cell r="G2074" t="str">
            <v>الأولى</v>
          </cell>
          <cell r="I2074" t="str">
            <v>الثانية حديث</v>
          </cell>
          <cell r="K2074" t="str">
            <v>الثانية</v>
          </cell>
          <cell r="L2074" t="str">
            <v>حرمان دورتين اعتبارا من الفصل الأول 20/21</v>
          </cell>
          <cell r="M2074" t="str">
            <v>الثانية</v>
          </cell>
          <cell r="O2074" t="str">
            <v>الثانية</v>
          </cell>
          <cell r="Q2074" t="str">
            <v>الثانية</v>
          </cell>
          <cell r="S2074" t="str">
            <v>الثانية</v>
          </cell>
          <cell r="T2074">
            <v>671</v>
          </cell>
          <cell r="U2074" t="str">
            <v>الثانية</v>
          </cell>
        </row>
        <row r="2075">
          <cell r="A2075">
            <v>809376</v>
          </cell>
          <cell r="B2075" t="str">
            <v>عامر حسن</v>
          </cell>
          <cell r="C2075" t="str">
            <v>الأولى</v>
          </cell>
          <cell r="E2075" t="str">
            <v>الأولى</v>
          </cell>
          <cell r="G2075" t="str">
            <v>الأولى</v>
          </cell>
          <cell r="I2075" t="str">
            <v>الثانية حديث</v>
          </cell>
          <cell r="K2075" t="str">
            <v>الثانية</v>
          </cell>
          <cell r="M2075" t="str">
            <v>الثانية</v>
          </cell>
          <cell r="O2075" t="str">
            <v>الثانية</v>
          </cell>
          <cell r="Q2075" t="str">
            <v>الثانية</v>
          </cell>
          <cell r="S2075" t="str">
            <v>الثالثة حديث</v>
          </cell>
          <cell r="U2075" t="str">
            <v>الثالثة</v>
          </cell>
        </row>
        <row r="2076">
          <cell r="A2076">
            <v>809377</v>
          </cell>
          <cell r="B2076" t="str">
            <v>عامر عصفور</v>
          </cell>
          <cell r="C2076" t="str">
            <v>الأولى</v>
          </cell>
          <cell r="E2076" t="str">
            <v>الأولى</v>
          </cell>
          <cell r="G2076" t="str">
            <v>الأولى</v>
          </cell>
          <cell r="I2076" t="str">
            <v>الأولى</v>
          </cell>
          <cell r="K2076" t="str">
            <v>الثانية حديث</v>
          </cell>
          <cell r="M2076" t="str">
            <v>الثانية</v>
          </cell>
          <cell r="O2076" t="str">
            <v>الثانية</v>
          </cell>
          <cell r="Q2076" t="str">
            <v>الثانية</v>
          </cell>
          <cell r="S2076" t="str">
            <v>الثانية</v>
          </cell>
          <cell r="U2076" t="str">
            <v>الثانية</v>
          </cell>
        </row>
        <row r="2077">
          <cell r="A2077">
            <v>809379</v>
          </cell>
          <cell r="B2077" t="str">
            <v>عائده حمدان</v>
          </cell>
          <cell r="C2077" t="str">
            <v>الأولى</v>
          </cell>
          <cell r="E2077" t="str">
            <v>الأولى</v>
          </cell>
          <cell r="G2077" t="str">
            <v>الأولى</v>
          </cell>
          <cell r="I2077" t="str">
            <v>الأولى</v>
          </cell>
          <cell r="K2077" t="str">
            <v>الثانية حديث</v>
          </cell>
          <cell r="M2077" t="str">
            <v>الثانية</v>
          </cell>
          <cell r="O2077" t="str">
            <v>الثانية</v>
          </cell>
          <cell r="Q2077" t="str">
            <v>الثانية</v>
          </cell>
          <cell r="S2077" t="str">
            <v>الثانية</v>
          </cell>
          <cell r="U2077" t="str">
            <v>الثانية</v>
          </cell>
        </row>
        <row r="2078">
          <cell r="A2078">
            <v>809380</v>
          </cell>
          <cell r="B2078" t="str">
            <v>عائشة الأديب</v>
          </cell>
          <cell r="C2078" t="str">
            <v>الأولى</v>
          </cell>
          <cell r="E2078" t="str">
            <v>الأولى</v>
          </cell>
          <cell r="G2078" t="str">
            <v>الأولى</v>
          </cell>
          <cell r="H2078">
            <v>4283</v>
          </cell>
          <cell r="I2078" t="str">
            <v>الأولى</v>
          </cell>
          <cell r="K2078" t="str">
            <v>الأولى</v>
          </cell>
          <cell r="M2078" t="str">
            <v>الثانية حديث</v>
          </cell>
          <cell r="O2078" t="str">
            <v>الثانية</v>
          </cell>
          <cell r="Q2078" t="str">
            <v>الثانية</v>
          </cell>
          <cell r="S2078" t="str">
            <v>الثانية</v>
          </cell>
          <cell r="U2078" t="str">
            <v>الثانية</v>
          </cell>
        </row>
        <row r="2079">
          <cell r="A2079">
            <v>809385</v>
          </cell>
          <cell r="B2079" t="str">
            <v>عباده حاج عبد الرحمن</v>
          </cell>
          <cell r="C2079" t="str">
            <v>الأولى</v>
          </cell>
          <cell r="E2079" t="str">
            <v>الثانية حديث</v>
          </cell>
          <cell r="G2079" t="str">
            <v>الثانية</v>
          </cell>
          <cell r="I2079" t="str">
            <v>الثالثة حديث</v>
          </cell>
          <cell r="K2079" t="str">
            <v>الثالثة</v>
          </cell>
          <cell r="M2079" t="str">
            <v>الثالثة</v>
          </cell>
          <cell r="O2079" t="str">
            <v>الثالثة</v>
          </cell>
          <cell r="Q2079" t="str">
            <v>الثالثة</v>
          </cell>
          <cell r="S2079" t="str">
            <v>الرابعة حديث</v>
          </cell>
          <cell r="U2079" t="str">
            <v>الرابعة</v>
          </cell>
        </row>
        <row r="2080">
          <cell r="A2080">
            <v>809387</v>
          </cell>
          <cell r="B2080" t="str">
            <v>عباده عبد الله</v>
          </cell>
          <cell r="C2080" t="str">
            <v>الأولى</v>
          </cell>
          <cell r="E2080" t="str">
            <v>الأولى</v>
          </cell>
          <cell r="G2080" t="str">
            <v>الأولى</v>
          </cell>
          <cell r="H2080">
            <v>731</v>
          </cell>
          <cell r="I2080" t="str">
            <v>الأولى</v>
          </cell>
          <cell r="J2080" t="str">
            <v>مبرر</v>
          </cell>
          <cell r="K2080" t="str">
            <v>الأولى</v>
          </cell>
          <cell r="M2080" t="str">
            <v>الأولى</v>
          </cell>
          <cell r="O2080" t="str">
            <v>الأولى</v>
          </cell>
          <cell r="Q2080" t="str">
            <v>الأولى</v>
          </cell>
          <cell r="S2080" t="str">
            <v>الأولى</v>
          </cell>
          <cell r="U2080" t="str">
            <v>الأولى</v>
          </cell>
        </row>
        <row r="2081">
          <cell r="A2081">
            <v>809395</v>
          </cell>
          <cell r="B2081" t="str">
            <v xml:space="preserve">عبد الرحمن الغراوي </v>
          </cell>
          <cell r="C2081" t="str">
            <v>الأولى</v>
          </cell>
          <cell r="E2081" t="str">
            <v>الأولى</v>
          </cell>
          <cell r="G2081" t="str">
            <v>الثانية حديث</v>
          </cell>
          <cell r="I2081" t="str">
            <v>الثانية</v>
          </cell>
          <cell r="K2081" t="str">
            <v>الثانية</v>
          </cell>
          <cell r="M2081" t="str">
            <v>الثانية</v>
          </cell>
          <cell r="O2081" t="str">
            <v>الثانية</v>
          </cell>
          <cell r="Q2081" t="str">
            <v>الثالثة حديث</v>
          </cell>
          <cell r="S2081" t="str">
            <v>الثالثة</v>
          </cell>
          <cell r="U2081" t="str">
            <v>الثالثة</v>
          </cell>
        </row>
        <row r="2082">
          <cell r="A2082">
            <v>809396</v>
          </cell>
          <cell r="B2082" t="str">
            <v>عبد الرحمن القطيفاني</v>
          </cell>
          <cell r="C2082" t="str">
            <v>الأولى</v>
          </cell>
          <cell r="E2082" t="str">
            <v>الثانية حديث</v>
          </cell>
          <cell r="G2082" t="str">
            <v>الثانية</v>
          </cell>
          <cell r="I2082" t="str">
            <v>الثانية</v>
          </cell>
          <cell r="K2082" t="str">
            <v>الثانية</v>
          </cell>
          <cell r="M2082" t="str">
            <v>الثانية</v>
          </cell>
          <cell r="O2082" t="str">
            <v>الثالثة حديث</v>
          </cell>
          <cell r="Q2082" t="str">
            <v>الثالثة</v>
          </cell>
          <cell r="R2082">
            <v>2071</v>
          </cell>
          <cell r="S2082" t="str">
            <v>الثالثة</v>
          </cell>
          <cell r="T2082">
            <v>359</v>
          </cell>
          <cell r="U2082" t="str">
            <v>الثالثة</v>
          </cell>
        </row>
        <row r="2083">
          <cell r="A2083">
            <v>809397</v>
          </cell>
          <cell r="B2083" t="str">
            <v xml:space="preserve">عبد الرحمن المسالخي </v>
          </cell>
          <cell r="C2083" t="str">
            <v>الأولى</v>
          </cell>
          <cell r="E2083" t="str">
            <v>الأولى</v>
          </cell>
          <cell r="G2083" t="str">
            <v>الثانية حديث</v>
          </cell>
          <cell r="I2083" t="str">
            <v>الثانية</v>
          </cell>
          <cell r="K2083" t="str">
            <v>الثانية</v>
          </cell>
          <cell r="L2083" t="str">
            <v>حرمان دورتين اعتبارا من الفصل الأول 20/21</v>
          </cell>
          <cell r="M2083" t="str">
            <v>الثانية</v>
          </cell>
          <cell r="O2083" t="str">
            <v>الثانية</v>
          </cell>
          <cell r="Q2083" t="str">
            <v>الثالثة حديث</v>
          </cell>
          <cell r="S2083" t="str">
            <v>الثالثة</v>
          </cell>
          <cell r="U2083" t="str">
            <v>الثالثة</v>
          </cell>
        </row>
        <row r="2084">
          <cell r="A2084">
            <v>809398</v>
          </cell>
          <cell r="B2084" t="str">
            <v>عبد الرحمن الملا</v>
          </cell>
          <cell r="C2084" t="str">
            <v>الأولى</v>
          </cell>
          <cell r="E2084" t="str">
            <v>الأولى</v>
          </cell>
          <cell r="G2084" t="str">
            <v>الأولى</v>
          </cell>
          <cell r="I2084" t="str">
            <v>الثانية حديث</v>
          </cell>
          <cell r="K2084" t="str">
            <v>الثانية</v>
          </cell>
          <cell r="M2084" t="str">
            <v>الثانية</v>
          </cell>
          <cell r="O2084" t="str">
            <v>الثانية</v>
          </cell>
          <cell r="Q2084" t="str">
            <v>الثانية</v>
          </cell>
          <cell r="S2084" t="str">
            <v>الثالثة حديث</v>
          </cell>
          <cell r="T2084">
            <v>24</v>
          </cell>
          <cell r="U2084" t="str">
            <v>الثالثة</v>
          </cell>
        </row>
        <row r="2085">
          <cell r="A2085">
            <v>809399</v>
          </cell>
          <cell r="B2085" t="str">
            <v>عبد الرحمن الموصللي</v>
          </cell>
          <cell r="C2085" t="str">
            <v>الأولى</v>
          </cell>
          <cell r="E2085" t="str">
            <v>الأولى</v>
          </cell>
          <cell r="G2085" t="str">
            <v>الثانية حديث</v>
          </cell>
          <cell r="I2085" t="str">
            <v>الثانية</v>
          </cell>
          <cell r="K2085" t="str">
            <v>الثانية</v>
          </cell>
          <cell r="M2085" t="str">
            <v>الثانية</v>
          </cell>
          <cell r="O2085" t="str">
            <v>الثانية</v>
          </cell>
          <cell r="Q2085" t="str">
            <v>الثانية</v>
          </cell>
          <cell r="S2085" t="str">
            <v>الثانية</v>
          </cell>
          <cell r="U2085" t="str">
            <v>الثانية</v>
          </cell>
        </row>
        <row r="2086">
          <cell r="A2086">
            <v>809401</v>
          </cell>
          <cell r="B2086" t="str">
            <v>عبد الرحمن حقي</v>
          </cell>
          <cell r="C2086" t="str">
            <v>الأولى</v>
          </cell>
          <cell r="E2086" t="str">
            <v>الأولى</v>
          </cell>
          <cell r="G2086" t="str">
            <v>الأولى</v>
          </cell>
          <cell r="I2086" t="str">
            <v>الثانية حديث</v>
          </cell>
          <cell r="K2086" t="str">
            <v>الثانية</v>
          </cell>
          <cell r="M2086" t="str">
            <v>الثانية</v>
          </cell>
          <cell r="O2086" t="str">
            <v>الثانية</v>
          </cell>
          <cell r="Q2086" t="str">
            <v>الثانية</v>
          </cell>
          <cell r="S2086" t="str">
            <v>الثانية</v>
          </cell>
          <cell r="U2086" t="str">
            <v>الثانية</v>
          </cell>
        </row>
        <row r="2087">
          <cell r="A2087">
            <v>809403</v>
          </cell>
          <cell r="B2087" t="str">
            <v>عبد الرحمن عياش</v>
          </cell>
          <cell r="C2087" t="str">
            <v>الأولى</v>
          </cell>
          <cell r="E2087" t="str">
            <v>الأولى</v>
          </cell>
          <cell r="G2087" t="str">
            <v>الأولى</v>
          </cell>
          <cell r="I2087" t="str">
            <v>الأولى</v>
          </cell>
          <cell r="K2087" t="str">
            <v>الأولى</v>
          </cell>
          <cell r="M2087" t="str">
            <v>الأولى</v>
          </cell>
          <cell r="O2087" t="str">
            <v>الأولى</v>
          </cell>
          <cell r="Q2087" t="str">
            <v>الأولى</v>
          </cell>
          <cell r="S2087" t="str">
            <v>الأولى</v>
          </cell>
          <cell r="U2087" t="str">
            <v>الأولى</v>
          </cell>
        </row>
        <row r="2088">
          <cell r="A2088">
            <v>809404</v>
          </cell>
          <cell r="B2088" t="str">
            <v>عبد الرحمن كنعان</v>
          </cell>
          <cell r="C2088" t="str">
            <v>الأولى</v>
          </cell>
          <cell r="E2088" t="str">
            <v>الأولى</v>
          </cell>
          <cell r="G2088" t="str">
            <v>الأولى</v>
          </cell>
          <cell r="I2088" t="str">
            <v>الأولى</v>
          </cell>
          <cell r="J2088" t="str">
            <v>مبرر</v>
          </cell>
          <cell r="K2088" t="str">
            <v>الأولى</v>
          </cell>
          <cell r="M2088" t="str">
            <v>الأولى</v>
          </cell>
          <cell r="O2088" t="str">
            <v>الأولى</v>
          </cell>
          <cell r="Q2088" t="str">
            <v>الأولى</v>
          </cell>
          <cell r="S2088" t="str">
            <v>الأولى</v>
          </cell>
          <cell r="U2088" t="str">
            <v>الأولى</v>
          </cell>
        </row>
        <row r="2089">
          <cell r="A2089">
            <v>809405</v>
          </cell>
          <cell r="B2089" t="str">
            <v xml:space="preserve">عبد الرحيم العاشق الملقب يعرب  </v>
          </cell>
          <cell r="C2089" t="str">
            <v>الثانية حديث</v>
          </cell>
          <cell r="E2089" t="str">
            <v>الثانية</v>
          </cell>
          <cell r="G2089" t="str">
            <v>الثانية</v>
          </cell>
          <cell r="I2089" t="str">
            <v>الثالثة حديث</v>
          </cell>
          <cell r="K2089" t="str">
            <v>الثالثة</v>
          </cell>
          <cell r="M2089" t="str">
            <v>الثالثة</v>
          </cell>
          <cell r="O2089" t="str">
            <v>الثالثة</v>
          </cell>
          <cell r="Q2089" t="str">
            <v>الرابعة حديث</v>
          </cell>
          <cell r="S2089" t="str">
            <v>الرابعة</v>
          </cell>
          <cell r="U2089" t="str">
            <v>الرابعة</v>
          </cell>
        </row>
        <row r="2090">
          <cell r="A2090">
            <v>809409</v>
          </cell>
          <cell r="B2090" t="str">
            <v>عبد السلام الخميس</v>
          </cell>
          <cell r="C2090" t="str">
            <v>الأولى</v>
          </cell>
          <cell r="E2090" t="str">
            <v>الأولى</v>
          </cell>
          <cell r="G2090" t="str">
            <v>الأولى</v>
          </cell>
          <cell r="I2090" t="str">
            <v>الأولى</v>
          </cell>
          <cell r="J2090" t="str">
            <v>مبرر</v>
          </cell>
          <cell r="K2090" t="str">
            <v>الأولى</v>
          </cell>
          <cell r="M2090" t="str">
            <v>الأولى</v>
          </cell>
          <cell r="O2090" t="str">
            <v>الأولى</v>
          </cell>
          <cell r="Q2090" t="str">
            <v>الأولى</v>
          </cell>
          <cell r="S2090" t="str">
            <v>الأولى</v>
          </cell>
          <cell r="U2090" t="str">
            <v>الأولى</v>
          </cell>
        </row>
        <row r="2091">
          <cell r="A2091">
            <v>809413</v>
          </cell>
          <cell r="B2091" t="str">
            <v>عبد العزيز القطان</v>
          </cell>
          <cell r="C2091" t="str">
            <v>الأولى</v>
          </cell>
          <cell r="E2091" t="str">
            <v>الأولى</v>
          </cell>
          <cell r="G2091" t="str">
            <v>الأولى</v>
          </cell>
          <cell r="I2091" t="str">
            <v>الثانية حديث</v>
          </cell>
          <cell r="K2091" t="str">
            <v>الثانية</v>
          </cell>
          <cell r="M2091" t="str">
            <v>الثانية</v>
          </cell>
          <cell r="O2091" t="str">
            <v>الثانية</v>
          </cell>
          <cell r="Q2091" t="str">
            <v>الثالثة حديث</v>
          </cell>
          <cell r="S2091" t="str">
            <v>الثالثة</v>
          </cell>
          <cell r="U2091" t="str">
            <v>الثالثة</v>
          </cell>
        </row>
        <row r="2092">
          <cell r="A2092">
            <v>809418</v>
          </cell>
          <cell r="B2092" t="str">
            <v>عبد القادر غرز الدين</v>
          </cell>
          <cell r="C2092" t="str">
            <v>الأولى</v>
          </cell>
          <cell r="E2092" t="str">
            <v>الثانية حديث</v>
          </cell>
          <cell r="G2092" t="str">
            <v>الثانية</v>
          </cell>
          <cell r="I2092" t="str">
            <v>الثانية</v>
          </cell>
          <cell r="K2092" t="str">
            <v>الثانية</v>
          </cell>
          <cell r="M2092" t="str">
            <v>الثانية</v>
          </cell>
          <cell r="O2092" t="str">
            <v>الثانية</v>
          </cell>
          <cell r="Q2092" t="str">
            <v>الثانية</v>
          </cell>
          <cell r="S2092" t="str">
            <v>الثانية</v>
          </cell>
          <cell r="U2092" t="str">
            <v>الثانية</v>
          </cell>
        </row>
        <row r="2093">
          <cell r="A2093">
            <v>809419</v>
          </cell>
          <cell r="B2093" t="str">
            <v>عبد الكريم تللو</v>
          </cell>
          <cell r="C2093" t="str">
            <v>الأولى</v>
          </cell>
          <cell r="E2093" t="str">
            <v>الأولى</v>
          </cell>
          <cell r="G2093" t="str">
            <v>الأولى</v>
          </cell>
          <cell r="I2093" t="str">
            <v>الأولى</v>
          </cell>
          <cell r="J2093" t="str">
            <v>مبرر</v>
          </cell>
          <cell r="K2093" t="str">
            <v>الأولى</v>
          </cell>
          <cell r="M2093" t="str">
            <v>الأولى</v>
          </cell>
          <cell r="O2093" t="str">
            <v>الأولى</v>
          </cell>
          <cell r="Q2093" t="str">
            <v>الأولى</v>
          </cell>
          <cell r="S2093" t="str">
            <v>الأولى</v>
          </cell>
          <cell r="U2093" t="str">
            <v>الأولى</v>
          </cell>
        </row>
        <row r="2094">
          <cell r="A2094">
            <v>809424</v>
          </cell>
          <cell r="B2094" t="str">
            <v>عبد الله الصوص</v>
          </cell>
          <cell r="C2094" t="str">
            <v>الأولى</v>
          </cell>
          <cell r="E2094" t="str">
            <v>الأولى</v>
          </cell>
          <cell r="G2094" t="str">
            <v>الأولى</v>
          </cell>
          <cell r="I2094" t="str">
            <v>الأولى</v>
          </cell>
          <cell r="J2094" t="str">
            <v>مبرر</v>
          </cell>
          <cell r="K2094" t="str">
            <v>الأولى</v>
          </cell>
          <cell r="M2094" t="str">
            <v>الأولى</v>
          </cell>
          <cell r="O2094" t="str">
            <v>الأولى</v>
          </cell>
          <cell r="Q2094" t="str">
            <v>الأولى</v>
          </cell>
          <cell r="S2094" t="str">
            <v>الأولى</v>
          </cell>
          <cell r="U2094" t="str">
            <v>الأولى</v>
          </cell>
        </row>
        <row r="2095">
          <cell r="A2095">
            <v>809426</v>
          </cell>
          <cell r="B2095" t="str">
            <v>عبد الله حمامي</v>
          </cell>
          <cell r="C2095" t="str">
            <v>الأولى</v>
          </cell>
          <cell r="E2095" t="str">
            <v>الأولى</v>
          </cell>
          <cell r="G2095" t="str">
            <v>الأولى</v>
          </cell>
          <cell r="I2095" t="str">
            <v>الأولى</v>
          </cell>
          <cell r="J2095" t="str">
            <v>مبرر</v>
          </cell>
          <cell r="K2095" t="str">
            <v>الأولى</v>
          </cell>
          <cell r="M2095" t="str">
            <v>الأولى</v>
          </cell>
          <cell r="O2095" t="str">
            <v>الأولى</v>
          </cell>
          <cell r="Q2095" t="str">
            <v>الأولى</v>
          </cell>
          <cell r="S2095" t="str">
            <v>الأولى</v>
          </cell>
          <cell r="U2095" t="str">
            <v>الأولى</v>
          </cell>
        </row>
        <row r="2096">
          <cell r="A2096">
            <v>809428</v>
          </cell>
          <cell r="B2096" t="str">
            <v>عبد الله عيسى</v>
          </cell>
          <cell r="C2096" t="str">
            <v>الأولى</v>
          </cell>
          <cell r="E2096" t="str">
            <v>الأولى</v>
          </cell>
          <cell r="G2096" t="str">
            <v>الأولى</v>
          </cell>
          <cell r="I2096" t="str">
            <v>الثانية حديث</v>
          </cell>
          <cell r="J2096" t="str">
            <v>مبرر</v>
          </cell>
          <cell r="K2096" t="str">
            <v>الثانية</v>
          </cell>
          <cell r="L2096">
            <v>318</v>
          </cell>
          <cell r="M2096" t="str">
            <v>الثانية</v>
          </cell>
          <cell r="O2096" t="str">
            <v>الثانية</v>
          </cell>
          <cell r="Q2096" t="str">
            <v>الثانية</v>
          </cell>
          <cell r="S2096" t="str">
            <v>الثانية</v>
          </cell>
          <cell r="U2096" t="str">
            <v>الثانية</v>
          </cell>
        </row>
        <row r="2097">
          <cell r="A2097">
            <v>809430</v>
          </cell>
          <cell r="B2097" t="str">
            <v>عبد الله مصطفى</v>
          </cell>
          <cell r="C2097" t="str">
            <v>الأولى</v>
          </cell>
          <cell r="E2097" t="str">
            <v>الأولى</v>
          </cell>
          <cell r="G2097" t="str">
            <v>الأولى</v>
          </cell>
          <cell r="I2097" t="str">
            <v>الأولى</v>
          </cell>
          <cell r="J2097" t="str">
            <v>مبرر</v>
          </cell>
          <cell r="K2097" t="str">
            <v>الأولى</v>
          </cell>
          <cell r="M2097" t="str">
            <v>الأولى</v>
          </cell>
          <cell r="O2097" t="str">
            <v>الأولى</v>
          </cell>
          <cell r="Q2097" t="str">
            <v>الأولى</v>
          </cell>
          <cell r="S2097" t="str">
            <v>الأولى</v>
          </cell>
          <cell r="U2097" t="str">
            <v>الأولى</v>
          </cell>
        </row>
        <row r="2098">
          <cell r="A2098">
            <v>809435</v>
          </cell>
          <cell r="B2098" t="str">
            <v>عبد الناصر القرينات</v>
          </cell>
          <cell r="C2098" t="str">
            <v>الأولى</v>
          </cell>
          <cell r="E2098" t="str">
            <v>الثانية حديث</v>
          </cell>
          <cell r="G2098" t="str">
            <v>الثانية</v>
          </cell>
          <cell r="H2098">
            <v>4524</v>
          </cell>
          <cell r="I2098" t="str">
            <v>الثانية</v>
          </cell>
          <cell r="J2098" t="str">
            <v>مبرر</v>
          </cell>
          <cell r="K2098" t="str">
            <v>الثانية</v>
          </cell>
          <cell r="M2098" t="str">
            <v>الثانية</v>
          </cell>
          <cell r="O2098" t="str">
            <v>الثانية</v>
          </cell>
          <cell r="Q2098" t="str">
            <v>الثانية</v>
          </cell>
          <cell r="S2098" t="str">
            <v>الثانية</v>
          </cell>
          <cell r="U2098" t="str">
            <v>الثانية</v>
          </cell>
        </row>
        <row r="2099">
          <cell r="A2099">
            <v>809436</v>
          </cell>
          <cell r="B2099" t="str">
            <v>عبد الناصر عليوي</v>
          </cell>
          <cell r="C2099" t="str">
            <v>الأولى</v>
          </cell>
          <cell r="E2099" t="str">
            <v>الأولى</v>
          </cell>
          <cell r="G2099" t="str">
            <v>الثانية حديث</v>
          </cell>
          <cell r="I2099" t="str">
            <v>الثانية</v>
          </cell>
          <cell r="K2099" t="str">
            <v>الثانية</v>
          </cell>
          <cell r="M2099" t="str">
            <v>الثانية</v>
          </cell>
          <cell r="O2099" t="str">
            <v>الثانية</v>
          </cell>
          <cell r="P2099">
            <v>696</v>
          </cell>
          <cell r="Q2099" t="str">
            <v>الثانية</v>
          </cell>
          <cell r="S2099" t="str">
            <v>الثانية</v>
          </cell>
          <cell r="U2099" t="str">
            <v>الثانية</v>
          </cell>
        </row>
        <row r="2100">
          <cell r="A2100">
            <v>809437</v>
          </cell>
          <cell r="B2100" t="str">
            <v>عبدالحميد الزايد</v>
          </cell>
          <cell r="C2100" t="str">
            <v>الأولى</v>
          </cell>
          <cell r="E2100" t="str">
            <v>الأولى</v>
          </cell>
          <cell r="G2100" t="str">
            <v>الأولى</v>
          </cell>
          <cell r="I2100" t="str">
            <v>الأولى</v>
          </cell>
          <cell r="J2100" t="str">
            <v>مبرر</v>
          </cell>
          <cell r="K2100" t="str">
            <v>الأولى</v>
          </cell>
          <cell r="M2100" t="str">
            <v>الأولى</v>
          </cell>
          <cell r="O2100" t="str">
            <v>الأولى</v>
          </cell>
          <cell r="Q2100" t="str">
            <v>الأولى</v>
          </cell>
          <cell r="S2100" t="str">
            <v>الأولى</v>
          </cell>
          <cell r="U2100" t="str">
            <v>الأولى</v>
          </cell>
        </row>
        <row r="2101">
          <cell r="A2101">
            <v>809438</v>
          </cell>
          <cell r="B2101" t="str">
            <v>عبد الرحمن الشلبي</v>
          </cell>
          <cell r="C2101" t="str">
            <v>الأولى</v>
          </cell>
          <cell r="E2101" t="str">
            <v>الأولى</v>
          </cell>
          <cell r="G2101" t="str">
            <v>الأولى</v>
          </cell>
          <cell r="I2101" t="str">
            <v>الثانية حديث</v>
          </cell>
          <cell r="K2101" t="str">
            <v>الثانية</v>
          </cell>
          <cell r="M2101" t="str">
            <v>الثانية</v>
          </cell>
          <cell r="O2101" t="str">
            <v>الثانية</v>
          </cell>
          <cell r="Q2101" t="str">
            <v>الثانية</v>
          </cell>
          <cell r="S2101" t="str">
            <v>الثانية</v>
          </cell>
          <cell r="U2101" t="str">
            <v>الثانية</v>
          </cell>
        </row>
        <row r="2102">
          <cell r="A2102">
            <v>809439</v>
          </cell>
          <cell r="B2102" t="str">
            <v>عبد الرحمن الصمادي</v>
          </cell>
          <cell r="C2102" t="str">
            <v>الأولى</v>
          </cell>
          <cell r="E2102" t="str">
            <v>الأولى</v>
          </cell>
          <cell r="G2102" t="str">
            <v>الأولى</v>
          </cell>
          <cell r="I2102" t="str">
            <v>الأولى</v>
          </cell>
          <cell r="J2102" t="str">
            <v>مبرر</v>
          </cell>
          <cell r="K2102" t="str">
            <v>الأولى</v>
          </cell>
          <cell r="M2102" t="str">
            <v>الأولى</v>
          </cell>
          <cell r="O2102" t="str">
            <v>الأولى</v>
          </cell>
          <cell r="Q2102" t="str">
            <v>الأولى</v>
          </cell>
          <cell r="S2102" t="str">
            <v>الأولى</v>
          </cell>
          <cell r="U2102" t="str">
            <v>الأولى</v>
          </cell>
        </row>
        <row r="2103">
          <cell r="A2103">
            <v>809440</v>
          </cell>
          <cell r="B2103" t="str">
            <v>عبدالرحمن العطار</v>
          </cell>
          <cell r="C2103" t="str">
            <v>الأولى</v>
          </cell>
          <cell r="E2103" t="str">
            <v>الأولى</v>
          </cell>
          <cell r="G2103" t="str">
            <v>الأولى</v>
          </cell>
          <cell r="I2103" t="str">
            <v>الأولى</v>
          </cell>
          <cell r="J2103" t="str">
            <v>مبرر</v>
          </cell>
          <cell r="K2103" t="str">
            <v>الأولى</v>
          </cell>
          <cell r="M2103" t="str">
            <v>الأولى</v>
          </cell>
          <cell r="O2103" t="str">
            <v>الأولى</v>
          </cell>
          <cell r="Q2103" t="str">
            <v>الأولى</v>
          </cell>
          <cell r="S2103" t="str">
            <v>الأولى</v>
          </cell>
          <cell r="U2103" t="str">
            <v>الأولى</v>
          </cell>
        </row>
        <row r="2104">
          <cell r="A2104">
            <v>809441</v>
          </cell>
          <cell r="B2104" t="str">
            <v>عبدالرحمن العموري</v>
          </cell>
          <cell r="C2104" t="str">
            <v>الأولى</v>
          </cell>
          <cell r="E2104" t="str">
            <v>الأولى</v>
          </cell>
          <cell r="G2104" t="str">
            <v>الأولى</v>
          </cell>
          <cell r="I2104" t="str">
            <v>الأولى</v>
          </cell>
          <cell r="J2104" t="str">
            <v>مبرر</v>
          </cell>
          <cell r="K2104" t="str">
            <v>الأولى</v>
          </cell>
          <cell r="M2104" t="str">
            <v>الأولى</v>
          </cell>
          <cell r="O2104" t="str">
            <v>الأولى</v>
          </cell>
          <cell r="Q2104" t="str">
            <v>الأولى</v>
          </cell>
          <cell r="S2104" t="str">
            <v>الأولى</v>
          </cell>
          <cell r="U2104" t="str">
            <v>الأولى</v>
          </cell>
        </row>
        <row r="2105">
          <cell r="A2105">
            <v>809442</v>
          </cell>
          <cell r="B2105" t="str">
            <v>عبد الرحمن العوض</v>
          </cell>
          <cell r="C2105" t="str">
            <v>الأولى</v>
          </cell>
          <cell r="E2105" t="str">
            <v>الأولى</v>
          </cell>
          <cell r="G2105" t="str">
            <v>الثانية حديث</v>
          </cell>
          <cell r="I2105" t="str">
            <v>الثانية</v>
          </cell>
          <cell r="J2105" t="str">
            <v>مبرر</v>
          </cell>
          <cell r="K2105" t="str">
            <v>الثانية</v>
          </cell>
          <cell r="M2105" t="str">
            <v>الثانية</v>
          </cell>
          <cell r="O2105" t="str">
            <v>الثانية</v>
          </cell>
          <cell r="Q2105" t="str">
            <v>الثانية</v>
          </cell>
          <cell r="S2105" t="str">
            <v>الثانية</v>
          </cell>
          <cell r="U2105" t="str">
            <v>الثانية</v>
          </cell>
        </row>
        <row r="2106">
          <cell r="A2106">
            <v>809443</v>
          </cell>
          <cell r="B2106" t="str">
            <v>عبد الرحمن حلواني</v>
          </cell>
          <cell r="C2106" t="str">
            <v>الأولى</v>
          </cell>
          <cell r="E2106" t="str">
            <v>الأولى</v>
          </cell>
          <cell r="G2106" t="str">
            <v>الثانية حديث</v>
          </cell>
          <cell r="I2106" t="str">
            <v>الثانية</v>
          </cell>
          <cell r="K2106" t="str">
            <v>الثانية</v>
          </cell>
          <cell r="M2106" t="str">
            <v>الثالثة حديث</v>
          </cell>
          <cell r="O2106" t="str">
            <v>الثالثة</v>
          </cell>
          <cell r="Q2106" t="str">
            <v>الثالثة</v>
          </cell>
          <cell r="S2106" t="str">
            <v>الثالثة</v>
          </cell>
          <cell r="U2106" t="str">
            <v>الثالثة</v>
          </cell>
        </row>
        <row r="2107">
          <cell r="A2107">
            <v>809447</v>
          </cell>
          <cell r="B2107" t="str">
            <v>عبد الرزاق الاحمد</v>
          </cell>
          <cell r="C2107" t="str">
            <v>الأولى</v>
          </cell>
          <cell r="E2107" t="str">
            <v>الأولى</v>
          </cell>
          <cell r="G2107" t="str">
            <v>الأولى</v>
          </cell>
          <cell r="I2107" t="str">
            <v>الأولى</v>
          </cell>
          <cell r="J2107" t="str">
            <v>مبرر</v>
          </cell>
          <cell r="K2107" t="str">
            <v>الأولى</v>
          </cell>
          <cell r="M2107" t="str">
            <v>الأولى</v>
          </cell>
          <cell r="O2107" t="str">
            <v>الأولى</v>
          </cell>
          <cell r="Q2107" t="str">
            <v>الأولى</v>
          </cell>
          <cell r="S2107" t="str">
            <v>الأولى</v>
          </cell>
          <cell r="U2107" t="str">
            <v>الأولى</v>
          </cell>
        </row>
        <row r="2108">
          <cell r="A2108">
            <v>809448</v>
          </cell>
          <cell r="B2108" t="str">
            <v>عبد الرزاق منور</v>
          </cell>
          <cell r="C2108" t="str">
            <v>الأولى</v>
          </cell>
          <cell r="E2108" t="str">
            <v>الأولى</v>
          </cell>
          <cell r="G2108" t="str">
            <v>الأولى</v>
          </cell>
          <cell r="I2108" t="str">
            <v>الأولى</v>
          </cell>
          <cell r="K2108" t="str">
            <v>الثانية حديث</v>
          </cell>
          <cell r="M2108" t="str">
            <v>الثانية</v>
          </cell>
          <cell r="O2108" t="str">
            <v>الثانية</v>
          </cell>
          <cell r="Q2108" t="str">
            <v>الثانية</v>
          </cell>
          <cell r="S2108" t="str">
            <v>الثانية</v>
          </cell>
          <cell r="T2108">
            <v>511</v>
          </cell>
          <cell r="U2108" t="str">
            <v>الثانية</v>
          </cell>
        </row>
        <row r="2109">
          <cell r="A2109">
            <v>809453</v>
          </cell>
          <cell r="B2109" t="str">
            <v>عبد الكافي طيب</v>
          </cell>
          <cell r="C2109" t="str">
            <v>الأولى</v>
          </cell>
          <cell r="E2109" t="str">
            <v>الثانية حديث</v>
          </cell>
          <cell r="G2109" t="str">
            <v>الثانية</v>
          </cell>
          <cell r="I2109" t="str">
            <v>الثانية</v>
          </cell>
          <cell r="K2109" t="str">
            <v>الثانية</v>
          </cell>
          <cell r="M2109" t="str">
            <v>الثانية</v>
          </cell>
          <cell r="O2109" t="str">
            <v>الثانية</v>
          </cell>
          <cell r="Q2109" t="str">
            <v>الثانية</v>
          </cell>
          <cell r="S2109" t="str">
            <v>الثانية</v>
          </cell>
          <cell r="U2109" t="str">
            <v>الثانية</v>
          </cell>
        </row>
        <row r="2110">
          <cell r="A2110">
            <v>809458</v>
          </cell>
          <cell r="B2110" t="str">
            <v>عبد الله المحمد</v>
          </cell>
          <cell r="C2110" t="str">
            <v>الثانية حديث</v>
          </cell>
          <cell r="E2110" t="str">
            <v>الثانية</v>
          </cell>
          <cell r="G2110" t="str">
            <v>الثالثة حديث</v>
          </cell>
          <cell r="I2110" t="str">
            <v>الثالثة</v>
          </cell>
          <cell r="K2110" t="str">
            <v>الثالثة</v>
          </cell>
          <cell r="L2110">
            <v>827</v>
          </cell>
          <cell r="M2110" t="str">
            <v>الثالثة</v>
          </cell>
          <cell r="N2110">
            <v>2532</v>
          </cell>
          <cell r="O2110" t="str">
            <v>الثالثة</v>
          </cell>
          <cell r="P2110">
            <v>644</v>
          </cell>
          <cell r="Q2110" t="str">
            <v>الثالثة</v>
          </cell>
          <cell r="S2110" t="str">
            <v>الثالثة</v>
          </cell>
          <cell r="U2110" t="str">
            <v>الثالثة</v>
          </cell>
        </row>
        <row r="2111">
          <cell r="A2111">
            <v>809459</v>
          </cell>
          <cell r="B2111" t="str">
            <v>عبد الله اوصمان</v>
          </cell>
          <cell r="C2111" t="str">
            <v>الأولى</v>
          </cell>
          <cell r="E2111" t="str">
            <v>الأولى</v>
          </cell>
          <cell r="G2111" t="str">
            <v>الأولى</v>
          </cell>
          <cell r="I2111" t="str">
            <v>الأولى</v>
          </cell>
          <cell r="K2111" t="str">
            <v>الثانية حديث</v>
          </cell>
          <cell r="M2111" t="str">
            <v>الثانية</v>
          </cell>
          <cell r="O2111" t="str">
            <v>الثالثة حديث</v>
          </cell>
          <cell r="Q2111" t="str">
            <v>الثالثة</v>
          </cell>
          <cell r="S2111" t="str">
            <v>الرابعة حديث</v>
          </cell>
          <cell r="U2111" t="str">
            <v>الرابعة</v>
          </cell>
        </row>
        <row r="2112">
          <cell r="A2112">
            <v>809461</v>
          </cell>
          <cell r="B2112" t="str">
            <v>عبد الله شرشار</v>
          </cell>
          <cell r="C2112" t="str">
            <v>الأولى</v>
          </cell>
          <cell r="E2112" t="str">
            <v>الأولى</v>
          </cell>
          <cell r="G2112" t="str">
            <v>الأولى</v>
          </cell>
          <cell r="I2112" t="str">
            <v>الأولى</v>
          </cell>
          <cell r="J2112" t="str">
            <v>مبرر</v>
          </cell>
          <cell r="K2112" t="str">
            <v>الأولى</v>
          </cell>
          <cell r="M2112" t="str">
            <v>الأولى</v>
          </cell>
          <cell r="O2112" t="str">
            <v>الأولى</v>
          </cell>
          <cell r="Q2112" t="str">
            <v>الأولى</v>
          </cell>
          <cell r="S2112" t="str">
            <v>الأولى</v>
          </cell>
          <cell r="U2112" t="str">
            <v>الأولى</v>
          </cell>
        </row>
        <row r="2113">
          <cell r="A2113">
            <v>809462</v>
          </cell>
          <cell r="B2113" t="str">
            <v>عبدالله غنيمه</v>
          </cell>
          <cell r="C2113" t="str">
            <v>الثانية حديث</v>
          </cell>
          <cell r="E2113" t="str">
            <v>الثانية</v>
          </cell>
          <cell r="G2113" t="str">
            <v>الثانية</v>
          </cell>
          <cell r="I2113" t="str">
            <v>الثانية</v>
          </cell>
          <cell r="J2113" t="str">
            <v>مبرر</v>
          </cell>
          <cell r="K2113" t="str">
            <v>الثانية</v>
          </cell>
          <cell r="M2113" t="str">
            <v>الثانية</v>
          </cell>
          <cell r="O2113" t="str">
            <v>الثانية</v>
          </cell>
          <cell r="Q2113" t="str">
            <v>الثانية</v>
          </cell>
          <cell r="S2113" t="str">
            <v>الثانية</v>
          </cell>
          <cell r="U2113" t="str">
            <v>الثانية</v>
          </cell>
        </row>
        <row r="2114">
          <cell r="A2114">
            <v>809465</v>
          </cell>
          <cell r="B2114" t="str">
            <v>عبدو ايوب</v>
          </cell>
          <cell r="C2114" t="str">
            <v>الأولى</v>
          </cell>
          <cell r="E2114" t="str">
            <v>الأولى</v>
          </cell>
          <cell r="G2114" t="str">
            <v>الأولى</v>
          </cell>
          <cell r="I2114" t="str">
            <v>الثانية حديث</v>
          </cell>
          <cell r="J2114" t="str">
            <v>مبرر</v>
          </cell>
          <cell r="K2114" t="str">
            <v>الثانية</v>
          </cell>
          <cell r="M2114" t="str">
            <v>الثانية</v>
          </cell>
          <cell r="O2114" t="str">
            <v>الثانية</v>
          </cell>
          <cell r="Q2114" t="str">
            <v>الثانية</v>
          </cell>
          <cell r="S2114" t="str">
            <v>الثانية</v>
          </cell>
          <cell r="U2114" t="str">
            <v>الثانية</v>
          </cell>
        </row>
        <row r="2115">
          <cell r="A2115">
            <v>809469</v>
          </cell>
          <cell r="B2115" t="str">
            <v>عبيده القباني</v>
          </cell>
          <cell r="C2115" t="str">
            <v>الأولى</v>
          </cell>
          <cell r="E2115" t="str">
            <v>الأولى</v>
          </cell>
          <cell r="G2115" t="str">
            <v>الأولى</v>
          </cell>
          <cell r="I2115" t="str">
            <v>الأولى</v>
          </cell>
          <cell r="J2115" t="str">
            <v>مبرر</v>
          </cell>
          <cell r="K2115" t="str">
            <v>الأولى</v>
          </cell>
          <cell r="M2115" t="str">
            <v>الأولى</v>
          </cell>
          <cell r="O2115" t="str">
            <v>الأولى</v>
          </cell>
          <cell r="Q2115" t="str">
            <v>الأولى</v>
          </cell>
          <cell r="S2115" t="str">
            <v>الأولى</v>
          </cell>
          <cell r="U2115" t="str">
            <v>الأولى</v>
          </cell>
        </row>
        <row r="2116">
          <cell r="A2116">
            <v>809470</v>
          </cell>
          <cell r="B2116" t="str">
            <v>عبيده زرزور</v>
          </cell>
          <cell r="C2116" t="str">
            <v>الأولى</v>
          </cell>
          <cell r="E2116" t="str">
            <v>الأولى</v>
          </cell>
          <cell r="G2116" t="str">
            <v>الأولى</v>
          </cell>
          <cell r="I2116" t="str">
            <v>الأولى</v>
          </cell>
          <cell r="J2116" t="str">
            <v>مبرر</v>
          </cell>
          <cell r="K2116" t="str">
            <v>الأولى</v>
          </cell>
          <cell r="M2116" t="str">
            <v>الأولى</v>
          </cell>
          <cell r="O2116" t="str">
            <v>الأولى</v>
          </cell>
          <cell r="Q2116" t="str">
            <v>الأولى</v>
          </cell>
          <cell r="S2116" t="str">
            <v>الأولى</v>
          </cell>
          <cell r="U2116" t="str">
            <v>الأولى</v>
          </cell>
        </row>
        <row r="2117">
          <cell r="A2117">
            <v>809474</v>
          </cell>
          <cell r="B2117" t="str">
            <v xml:space="preserve">عبير الفارس </v>
          </cell>
          <cell r="C2117" t="str">
            <v>الأولى</v>
          </cell>
          <cell r="E2117" t="str">
            <v>الأولى</v>
          </cell>
          <cell r="G2117" t="str">
            <v>الأولى</v>
          </cell>
          <cell r="I2117" t="str">
            <v>الأولى</v>
          </cell>
          <cell r="K2117" t="str">
            <v>الأولى</v>
          </cell>
          <cell r="M2117" t="str">
            <v>الأولى</v>
          </cell>
          <cell r="O2117" t="str">
            <v>الثانية حديث</v>
          </cell>
          <cell r="Q2117" t="str">
            <v>الثانية</v>
          </cell>
          <cell r="S2117" t="str">
            <v>الثانية</v>
          </cell>
          <cell r="U2117" t="str">
            <v>الثانية</v>
          </cell>
        </row>
        <row r="2118">
          <cell r="A2118">
            <v>809480</v>
          </cell>
          <cell r="B2118" t="str">
            <v>عبير نوح</v>
          </cell>
          <cell r="C2118" t="str">
            <v>الأولى</v>
          </cell>
          <cell r="E2118" t="str">
            <v>الأولى</v>
          </cell>
          <cell r="F2118">
            <v>1517</v>
          </cell>
          <cell r="G2118" t="str">
            <v>الأولى</v>
          </cell>
          <cell r="I2118" t="str">
            <v>الأولى</v>
          </cell>
          <cell r="J2118" t="str">
            <v>مبرر</v>
          </cell>
          <cell r="K2118" t="str">
            <v>الأولى</v>
          </cell>
          <cell r="M2118" t="str">
            <v>الأولى</v>
          </cell>
          <cell r="O2118" t="str">
            <v>الأولى</v>
          </cell>
          <cell r="Q2118" t="str">
            <v>الأولى</v>
          </cell>
          <cell r="S2118" t="str">
            <v>الأولى</v>
          </cell>
          <cell r="U2118" t="str">
            <v>الأولى</v>
          </cell>
        </row>
        <row r="2119">
          <cell r="A2119">
            <v>809482</v>
          </cell>
          <cell r="B2119" t="str">
            <v>عثمان عوض</v>
          </cell>
          <cell r="C2119" t="str">
            <v>الأولى</v>
          </cell>
          <cell r="E2119" t="str">
            <v>الأولى</v>
          </cell>
          <cell r="G2119" t="str">
            <v>الأولى</v>
          </cell>
          <cell r="I2119" t="str">
            <v>الأولى</v>
          </cell>
          <cell r="K2119" t="str">
            <v>الأولى</v>
          </cell>
          <cell r="M2119" t="str">
            <v>الأولى</v>
          </cell>
          <cell r="O2119" t="str">
            <v>الأولى</v>
          </cell>
          <cell r="Q2119" t="str">
            <v>الأولى</v>
          </cell>
          <cell r="S2119" t="str">
            <v>الأولى</v>
          </cell>
          <cell r="U2119" t="str">
            <v>الأولى</v>
          </cell>
        </row>
        <row r="2120">
          <cell r="A2120">
            <v>809485</v>
          </cell>
          <cell r="B2120" t="str">
            <v xml:space="preserve">عدنان علاوي </v>
          </cell>
          <cell r="C2120" t="str">
            <v>الأولى</v>
          </cell>
          <cell r="E2120" t="str">
            <v>الأولى</v>
          </cell>
          <cell r="F2120">
            <v>1551</v>
          </cell>
          <cell r="G2120" t="str">
            <v>الأولى</v>
          </cell>
          <cell r="I2120" t="str">
            <v>الأولى</v>
          </cell>
          <cell r="K2120" t="str">
            <v>الأولى</v>
          </cell>
          <cell r="M2120" t="str">
            <v>الأولى</v>
          </cell>
          <cell r="O2120" t="str">
            <v>الأولى</v>
          </cell>
          <cell r="Q2120" t="str">
            <v>الأولى</v>
          </cell>
          <cell r="S2120" t="str">
            <v>الأولى</v>
          </cell>
          <cell r="U2120" t="str">
            <v>الأولى</v>
          </cell>
        </row>
        <row r="2121">
          <cell r="A2121">
            <v>809489</v>
          </cell>
          <cell r="B2121" t="str">
            <v>عدي جمعة</v>
          </cell>
          <cell r="C2121" t="str">
            <v>الأولى</v>
          </cell>
          <cell r="E2121" t="str">
            <v>الأولى</v>
          </cell>
          <cell r="G2121" t="str">
            <v>الأولى</v>
          </cell>
          <cell r="I2121" t="str">
            <v>الأولى</v>
          </cell>
          <cell r="J2121" t="str">
            <v>مبرر</v>
          </cell>
          <cell r="K2121" t="str">
            <v>الأولى</v>
          </cell>
          <cell r="M2121" t="str">
            <v>الأولى</v>
          </cell>
          <cell r="O2121" t="str">
            <v>الأولى</v>
          </cell>
          <cell r="Q2121" t="str">
            <v>الأولى</v>
          </cell>
          <cell r="S2121" t="str">
            <v>الأولى</v>
          </cell>
          <cell r="U2121" t="str">
            <v>الأولى</v>
          </cell>
        </row>
        <row r="2122">
          <cell r="A2122">
            <v>809490</v>
          </cell>
          <cell r="B2122" t="str">
            <v>عدي درموش</v>
          </cell>
          <cell r="C2122" t="str">
            <v>الأولى</v>
          </cell>
          <cell r="D2122">
            <v>4420</v>
          </cell>
          <cell r="E2122" t="str">
            <v>الأولى</v>
          </cell>
          <cell r="F2122">
            <v>1522</v>
          </cell>
          <cell r="G2122" t="str">
            <v>الأولى</v>
          </cell>
          <cell r="I2122" t="str">
            <v>الأولى</v>
          </cell>
          <cell r="J2122" t="str">
            <v>مبرر</v>
          </cell>
          <cell r="K2122" t="str">
            <v>الأولى</v>
          </cell>
          <cell r="M2122" t="str">
            <v>الأولى</v>
          </cell>
          <cell r="O2122" t="str">
            <v>الأولى</v>
          </cell>
          <cell r="Q2122" t="str">
            <v>الأولى</v>
          </cell>
          <cell r="S2122" t="str">
            <v>الأولى</v>
          </cell>
          <cell r="U2122" t="str">
            <v>الأولى</v>
          </cell>
        </row>
        <row r="2123">
          <cell r="A2123">
            <v>809492</v>
          </cell>
          <cell r="B2123" t="str">
            <v>عدي مخلوف</v>
          </cell>
          <cell r="C2123" t="str">
            <v>الأولى</v>
          </cell>
          <cell r="E2123" t="str">
            <v>الأولى</v>
          </cell>
          <cell r="G2123" t="str">
            <v>الأولى</v>
          </cell>
          <cell r="I2123" t="str">
            <v>الأولى</v>
          </cell>
          <cell r="J2123" t="str">
            <v>مبرر</v>
          </cell>
          <cell r="K2123" t="str">
            <v>الأولى</v>
          </cell>
          <cell r="M2123" t="str">
            <v>الأولى</v>
          </cell>
          <cell r="O2123" t="str">
            <v>الأولى</v>
          </cell>
          <cell r="Q2123" t="str">
            <v>الأولى</v>
          </cell>
          <cell r="S2123" t="str">
            <v>الأولى</v>
          </cell>
          <cell r="U2123" t="str">
            <v>الأولى</v>
          </cell>
        </row>
        <row r="2124">
          <cell r="A2124">
            <v>809493</v>
          </cell>
          <cell r="B2124" t="str">
            <v>عرفان دقماق</v>
          </cell>
          <cell r="C2124" t="str">
            <v>الثانية حديث</v>
          </cell>
          <cell r="E2124" t="str">
            <v>الثانية</v>
          </cell>
          <cell r="G2124" t="str">
            <v>الثانية</v>
          </cell>
          <cell r="H2124">
            <v>355</v>
          </cell>
          <cell r="I2124" t="str">
            <v>الثانية</v>
          </cell>
          <cell r="J2124" t="str">
            <v>مبرر</v>
          </cell>
          <cell r="K2124" t="str">
            <v>الثانية</v>
          </cell>
          <cell r="M2124" t="str">
            <v>الثانية</v>
          </cell>
          <cell r="O2124" t="str">
            <v>الثانية</v>
          </cell>
          <cell r="Q2124" t="str">
            <v>الثانية</v>
          </cell>
          <cell r="S2124" t="str">
            <v>الثانية</v>
          </cell>
          <cell r="U2124" t="str">
            <v>الثانية</v>
          </cell>
        </row>
        <row r="2125">
          <cell r="A2125">
            <v>809497</v>
          </cell>
          <cell r="B2125" t="str">
            <v>عفاف بدا</v>
          </cell>
          <cell r="C2125" t="str">
            <v>الأولى</v>
          </cell>
          <cell r="E2125" t="str">
            <v>الأولى</v>
          </cell>
          <cell r="G2125" t="str">
            <v>الأولى</v>
          </cell>
          <cell r="I2125" t="str">
            <v>الأولى</v>
          </cell>
          <cell r="J2125" t="str">
            <v>مبرر</v>
          </cell>
          <cell r="K2125" t="str">
            <v>الأولى</v>
          </cell>
          <cell r="M2125" t="str">
            <v>الأولى</v>
          </cell>
          <cell r="O2125" t="str">
            <v>الأولى</v>
          </cell>
          <cell r="Q2125" t="str">
            <v>الأولى</v>
          </cell>
          <cell r="S2125" t="str">
            <v>الأولى</v>
          </cell>
          <cell r="U2125" t="str">
            <v>الأولى</v>
          </cell>
        </row>
        <row r="2126">
          <cell r="A2126">
            <v>809498</v>
          </cell>
          <cell r="B2126" t="str">
            <v>عفراء الحسين</v>
          </cell>
          <cell r="C2126" t="str">
            <v>الأولى</v>
          </cell>
          <cell r="E2126" t="str">
            <v>الأولى</v>
          </cell>
          <cell r="G2126" t="str">
            <v>الأولى</v>
          </cell>
          <cell r="I2126" t="str">
            <v>الأولى</v>
          </cell>
          <cell r="J2126" t="str">
            <v>مبرر</v>
          </cell>
          <cell r="K2126" t="str">
            <v>الأولى</v>
          </cell>
          <cell r="M2126" t="str">
            <v>الأولى</v>
          </cell>
          <cell r="O2126" t="str">
            <v>الأولى</v>
          </cell>
          <cell r="Q2126" t="str">
            <v>الأولى</v>
          </cell>
          <cell r="S2126" t="str">
            <v>الأولى</v>
          </cell>
          <cell r="U2126" t="str">
            <v>الأولى</v>
          </cell>
        </row>
        <row r="2127">
          <cell r="A2127">
            <v>809500</v>
          </cell>
          <cell r="B2127" t="str">
            <v>علا الحلو</v>
          </cell>
          <cell r="C2127" t="str">
            <v>الثانية</v>
          </cell>
          <cell r="E2127" t="str">
            <v>الثانية</v>
          </cell>
          <cell r="G2127" t="str">
            <v>الثانية</v>
          </cell>
          <cell r="I2127" t="str">
            <v>الثانية</v>
          </cell>
          <cell r="K2127" t="str">
            <v>الثانية</v>
          </cell>
          <cell r="M2127" t="str">
            <v>الثالثة حديث</v>
          </cell>
          <cell r="O2127" t="str">
            <v>الثالثة</v>
          </cell>
          <cell r="P2127">
            <v>587</v>
          </cell>
          <cell r="Q2127" t="str">
            <v>الثالثة</v>
          </cell>
          <cell r="S2127" t="str">
            <v>الثالثة</v>
          </cell>
          <cell r="U2127" t="str">
            <v>الثالثة</v>
          </cell>
        </row>
        <row r="2128">
          <cell r="A2128">
            <v>809501</v>
          </cell>
          <cell r="B2128" t="str">
            <v>علا المفلح</v>
          </cell>
          <cell r="C2128" t="str">
            <v>الأولى</v>
          </cell>
          <cell r="E2128" t="str">
            <v>الأولى</v>
          </cell>
          <cell r="G2128" t="str">
            <v>الأولى</v>
          </cell>
          <cell r="H2128">
            <v>4523</v>
          </cell>
          <cell r="I2128" t="str">
            <v>الأولى</v>
          </cell>
          <cell r="J2128" t="str">
            <v>مبرر</v>
          </cell>
          <cell r="K2128" t="str">
            <v>الأولى</v>
          </cell>
          <cell r="M2128" t="str">
            <v>الأولى</v>
          </cell>
          <cell r="O2128" t="str">
            <v>الأولى</v>
          </cell>
          <cell r="Q2128" t="str">
            <v>الأولى</v>
          </cell>
          <cell r="S2128" t="str">
            <v>الأولى</v>
          </cell>
          <cell r="U2128" t="str">
            <v>الأولى</v>
          </cell>
        </row>
        <row r="2129">
          <cell r="A2129">
            <v>809503</v>
          </cell>
          <cell r="B2129" t="str">
            <v>علا زين</v>
          </cell>
          <cell r="C2129" t="str">
            <v>الأولى</v>
          </cell>
          <cell r="E2129" t="str">
            <v>الأولى</v>
          </cell>
          <cell r="G2129" t="str">
            <v>الثانية حديث</v>
          </cell>
          <cell r="I2129" t="str">
            <v>الثانية</v>
          </cell>
          <cell r="K2129" t="str">
            <v>الثانية</v>
          </cell>
          <cell r="M2129" t="str">
            <v>الثالثة حديث</v>
          </cell>
          <cell r="O2129" t="str">
            <v>الثالثة</v>
          </cell>
          <cell r="Q2129" t="str">
            <v>الرابعة حديث</v>
          </cell>
          <cell r="S2129" t="str">
            <v>الرابعة</v>
          </cell>
          <cell r="U2129" t="str">
            <v>الرابعة</v>
          </cell>
        </row>
        <row r="2130">
          <cell r="A2130">
            <v>809507</v>
          </cell>
          <cell r="B2130" t="str">
            <v>علا كبتول</v>
          </cell>
          <cell r="C2130" t="str">
            <v>الأولى</v>
          </cell>
          <cell r="E2130" t="str">
            <v>الأولى</v>
          </cell>
          <cell r="G2130" t="str">
            <v>الأولى</v>
          </cell>
          <cell r="I2130" t="str">
            <v>الأولى</v>
          </cell>
          <cell r="J2130" t="str">
            <v>مبرر</v>
          </cell>
          <cell r="K2130" t="str">
            <v>الأولى</v>
          </cell>
          <cell r="M2130" t="str">
            <v>الأولى</v>
          </cell>
          <cell r="O2130" t="str">
            <v>الأولى</v>
          </cell>
          <cell r="Q2130" t="str">
            <v>الأولى</v>
          </cell>
          <cell r="S2130" t="str">
            <v>الأولى</v>
          </cell>
          <cell r="U2130" t="str">
            <v>الأولى</v>
          </cell>
        </row>
        <row r="2131">
          <cell r="A2131">
            <v>809508</v>
          </cell>
          <cell r="B2131" t="str">
            <v>علا نعوم</v>
          </cell>
          <cell r="C2131" t="str">
            <v>الثانية</v>
          </cell>
          <cell r="E2131" t="str">
            <v>الثانية</v>
          </cell>
          <cell r="G2131" t="str">
            <v>الثالثة حديث</v>
          </cell>
          <cell r="I2131" t="str">
            <v>الثالثة</v>
          </cell>
          <cell r="K2131" t="str">
            <v>الثالثة</v>
          </cell>
          <cell r="L2131">
            <v>521</v>
          </cell>
          <cell r="M2131" t="str">
            <v>الثالثة</v>
          </cell>
          <cell r="N2131">
            <v>2371</v>
          </cell>
          <cell r="O2131" t="str">
            <v>الثالثة</v>
          </cell>
          <cell r="P2131">
            <v>524</v>
          </cell>
          <cell r="Q2131" t="str">
            <v>الثالثة</v>
          </cell>
          <cell r="S2131" t="str">
            <v>الثالثة</v>
          </cell>
          <cell r="U2131" t="str">
            <v>الثالثة</v>
          </cell>
        </row>
        <row r="2132">
          <cell r="A2132">
            <v>809510</v>
          </cell>
          <cell r="B2132" t="str">
            <v>علاء الخليل</v>
          </cell>
          <cell r="C2132" t="str">
            <v>الأولى</v>
          </cell>
          <cell r="E2132" t="str">
            <v>الأولى</v>
          </cell>
          <cell r="F2132">
            <v>1428</v>
          </cell>
          <cell r="G2132" t="str">
            <v>الأولى</v>
          </cell>
          <cell r="I2132" t="str">
            <v>الأولى</v>
          </cell>
          <cell r="J2132" t="str">
            <v>مبرر</v>
          </cell>
          <cell r="K2132" t="str">
            <v>الأولى</v>
          </cell>
          <cell r="M2132" t="str">
            <v>الأولى</v>
          </cell>
          <cell r="O2132" t="str">
            <v>الأولى</v>
          </cell>
          <cell r="Q2132" t="str">
            <v>الأولى</v>
          </cell>
          <cell r="S2132" t="str">
            <v>الأولى</v>
          </cell>
          <cell r="U2132" t="str">
            <v>الأولى</v>
          </cell>
        </row>
        <row r="2133">
          <cell r="A2133">
            <v>809513</v>
          </cell>
          <cell r="B2133" t="str">
            <v>علاء الدين ترك</v>
          </cell>
          <cell r="C2133" t="str">
            <v>الثانية</v>
          </cell>
          <cell r="E2133" t="str">
            <v>الثانية</v>
          </cell>
          <cell r="G2133" t="str">
            <v>الثانية</v>
          </cell>
          <cell r="I2133" t="str">
            <v>الثالثة حديث</v>
          </cell>
          <cell r="K2133" t="str">
            <v>الثالثة</v>
          </cell>
          <cell r="M2133" t="str">
            <v>الثالثة</v>
          </cell>
          <cell r="O2133" t="str">
            <v>الثالثة</v>
          </cell>
          <cell r="Q2133" t="str">
            <v>الثالثة</v>
          </cell>
          <cell r="S2133" t="str">
            <v>الثالثة</v>
          </cell>
          <cell r="U2133" t="str">
            <v>الثالثة</v>
          </cell>
        </row>
        <row r="2134">
          <cell r="A2134">
            <v>809516</v>
          </cell>
          <cell r="B2134" t="str">
            <v>علاء القصير</v>
          </cell>
          <cell r="C2134" t="str">
            <v>الأولى</v>
          </cell>
          <cell r="E2134" t="str">
            <v>الأولى</v>
          </cell>
          <cell r="G2134" t="str">
            <v>الأولى</v>
          </cell>
          <cell r="I2134" t="str">
            <v>الأولى</v>
          </cell>
          <cell r="K2134" t="str">
            <v>الثانية حديث</v>
          </cell>
          <cell r="M2134" t="str">
            <v>الثانية</v>
          </cell>
          <cell r="O2134" t="str">
            <v>الثانية</v>
          </cell>
          <cell r="Q2134" t="str">
            <v>الثانية</v>
          </cell>
          <cell r="S2134" t="str">
            <v>الثانية</v>
          </cell>
          <cell r="U2134" t="str">
            <v>الثانية</v>
          </cell>
        </row>
        <row r="2135">
          <cell r="A2135">
            <v>809517</v>
          </cell>
          <cell r="B2135" t="str">
            <v>علاء جديد</v>
          </cell>
          <cell r="C2135" t="str">
            <v>الأولى</v>
          </cell>
          <cell r="E2135" t="str">
            <v>الأولى</v>
          </cell>
          <cell r="G2135" t="str">
            <v>الأولى</v>
          </cell>
          <cell r="I2135" t="str">
            <v>الأولى</v>
          </cell>
          <cell r="J2135" t="str">
            <v>مبرر</v>
          </cell>
          <cell r="K2135" t="str">
            <v>الأولى</v>
          </cell>
          <cell r="M2135" t="str">
            <v>الأولى</v>
          </cell>
          <cell r="O2135" t="str">
            <v>الأولى</v>
          </cell>
          <cell r="Q2135" t="str">
            <v>الأولى</v>
          </cell>
          <cell r="S2135" t="str">
            <v>الأولى</v>
          </cell>
          <cell r="U2135" t="str">
            <v>الأولى</v>
          </cell>
        </row>
        <row r="2136">
          <cell r="A2136">
            <v>809519</v>
          </cell>
          <cell r="B2136" t="str">
            <v xml:space="preserve">علاء قصار </v>
          </cell>
          <cell r="C2136" t="str">
            <v>الأولى</v>
          </cell>
          <cell r="E2136" t="str">
            <v>الأولى</v>
          </cell>
          <cell r="G2136" t="str">
            <v>الأولى</v>
          </cell>
          <cell r="I2136" t="str">
            <v>الأولى</v>
          </cell>
          <cell r="K2136" t="str">
            <v>الثانية حديث</v>
          </cell>
          <cell r="M2136" t="str">
            <v>الثانية</v>
          </cell>
          <cell r="O2136" t="str">
            <v>الثانية</v>
          </cell>
          <cell r="Q2136" t="str">
            <v>الثانية</v>
          </cell>
          <cell r="S2136" t="str">
            <v>الثانية</v>
          </cell>
          <cell r="U2136" t="str">
            <v>الثانية</v>
          </cell>
        </row>
        <row r="2137">
          <cell r="A2137">
            <v>809520</v>
          </cell>
          <cell r="B2137" t="str">
            <v>علاء كريزان</v>
          </cell>
          <cell r="C2137" t="str">
            <v>الأولى</v>
          </cell>
          <cell r="E2137" t="str">
            <v>الأولى</v>
          </cell>
          <cell r="G2137" t="str">
            <v>الأولى</v>
          </cell>
          <cell r="I2137" t="str">
            <v>الثانية حديث</v>
          </cell>
          <cell r="J2137" t="str">
            <v>مبرر</v>
          </cell>
          <cell r="K2137" t="str">
            <v>الثانية</v>
          </cell>
          <cell r="M2137" t="str">
            <v>الثانية</v>
          </cell>
          <cell r="O2137" t="str">
            <v>الثانية</v>
          </cell>
          <cell r="Q2137" t="str">
            <v>الثانية</v>
          </cell>
          <cell r="S2137" t="str">
            <v>الثانية</v>
          </cell>
          <cell r="U2137" t="str">
            <v>الثانية</v>
          </cell>
        </row>
        <row r="2138">
          <cell r="A2138">
            <v>809522</v>
          </cell>
          <cell r="B2138" t="str">
            <v>علاء الدين الزعيم</v>
          </cell>
          <cell r="C2138" t="str">
            <v>الثانية</v>
          </cell>
          <cell r="E2138" t="str">
            <v>الثانية</v>
          </cell>
          <cell r="G2138" t="str">
            <v>الثالثة حديث</v>
          </cell>
          <cell r="I2138" t="str">
            <v>الثالثة</v>
          </cell>
          <cell r="K2138" t="str">
            <v>الثالثة</v>
          </cell>
          <cell r="M2138" t="str">
            <v>الثالثة</v>
          </cell>
          <cell r="O2138" t="str">
            <v>الثالثة</v>
          </cell>
          <cell r="Q2138" t="str">
            <v>الثالثة</v>
          </cell>
          <cell r="S2138" t="str">
            <v>الثالثة</v>
          </cell>
          <cell r="U2138" t="str">
            <v>الثالثة</v>
          </cell>
        </row>
        <row r="2139">
          <cell r="A2139">
            <v>809523</v>
          </cell>
          <cell r="B2139" t="str">
            <v xml:space="preserve">علاء الدين مبارك </v>
          </cell>
          <cell r="C2139" t="str">
            <v>الأولى</v>
          </cell>
          <cell r="E2139" t="str">
            <v>الأولى</v>
          </cell>
          <cell r="G2139" t="str">
            <v>الأولى</v>
          </cell>
          <cell r="I2139" t="str">
            <v>الأولى</v>
          </cell>
          <cell r="K2139" t="str">
            <v>الأولى</v>
          </cell>
          <cell r="M2139" t="str">
            <v>الأولى</v>
          </cell>
          <cell r="O2139" t="str">
            <v>الأولى</v>
          </cell>
          <cell r="Q2139" t="str">
            <v>الأولى</v>
          </cell>
          <cell r="S2139" t="str">
            <v>الأولى</v>
          </cell>
          <cell r="U2139" t="str">
            <v>الأولى</v>
          </cell>
        </row>
        <row r="2140">
          <cell r="A2140">
            <v>809531</v>
          </cell>
          <cell r="B2140" t="str">
            <v xml:space="preserve">علي العمر </v>
          </cell>
          <cell r="C2140" t="str">
            <v>الأولى</v>
          </cell>
          <cell r="E2140" t="str">
            <v>الأولى</v>
          </cell>
          <cell r="G2140" t="str">
            <v>الأولى</v>
          </cell>
          <cell r="I2140" t="str">
            <v>الأولى</v>
          </cell>
          <cell r="K2140" t="str">
            <v>الأولى</v>
          </cell>
          <cell r="M2140" t="str">
            <v>الأولى</v>
          </cell>
          <cell r="O2140" t="str">
            <v>الأولى</v>
          </cell>
          <cell r="Q2140" t="str">
            <v>الأولى</v>
          </cell>
          <cell r="S2140" t="str">
            <v>الأولى</v>
          </cell>
          <cell r="U2140" t="str">
            <v>الأولى</v>
          </cell>
        </row>
        <row r="2141">
          <cell r="A2141">
            <v>809534</v>
          </cell>
          <cell r="B2141" t="str">
            <v>علي جلول</v>
          </cell>
          <cell r="C2141" t="str">
            <v>الأولى</v>
          </cell>
          <cell r="E2141" t="str">
            <v>الأولى</v>
          </cell>
          <cell r="G2141" t="str">
            <v>الأولى</v>
          </cell>
          <cell r="I2141" t="str">
            <v>الأولى</v>
          </cell>
          <cell r="J2141" t="str">
            <v>مبرر</v>
          </cell>
          <cell r="K2141" t="str">
            <v>الأولى</v>
          </cell>
          <cell r="M2141" t="str">
            <v>الأولى</v>
          </cell>
          <cell r="O2141" t="str">
            <v>الأولى</v>
          </cell>
          <cell r="Q2141" t="str">
            <v>الأولى</v>
          </cell>
          <cell r="S2141" t="str">
            <v>الأولى</v>
          </cell>
          <cell r="U2141" t="str">
            <v>الأولى</v>
          </cell>
        </row>
        <row r="2142">
          <cell r="A2142">
            <v>809535</v>
          </cell>
          <cell r="B2142" t="str">
            <v>علي حسون</v>
          </cell>
          <cell r="C2142" t="str">
            <v>الأولى</v>
          </cell>
          <cell r="E2142" t="str">
            <v>الأولى</v>
          </cell>
          <cell r="G2142" t="str">
            <v>الأولى</v>
          </cell>
          <cell r="I2142" t="str">
            <v>الأولى</v>
          </cell>
          <cell r="J2142" t="str">
            <v>مبرر</v>
          </cell>
          <cell r="K2142" t="str">
            <v>الأولى</v>
          </cell>
          <cell r="M2142" t="str">
            <v>الأولى</v>
          </cell>
          <cell r="O2142" t="str">
            <v>الأولى</v>
          </cell>
          <cell r="Q2142" t="str">
            <v>الأولى</v>
          </cell>
          <cell r="S2142" t="str">
            <v>الأولى</v>
          </cell>
          <cell r="U2142" t="str">
            <v>الأولى</v>
          </cell>
        </row>
        <row r="2143">
          <cell r="A2143">
            <v>809536</v>
          </cell>
          <cell r="B2143" t="str">
            <v>علي حمده</v>
          </cell>
          <cell r="C2143" t="str">
            <v>الثانية حديث</v>
          </cell>
          <cell r="E2143" t="str">
            <v>الثانية</v>
          </cell>
          <cell r="G2143" t="str">
            <v>الثانية</v>
          </cell>
          <cell r="I2143" t="str">
            <v>الثانية</v>
          </cell>
          <cell r="K2143" t="str">
            <v>الثانية</v>
          </cell>
          <cell r="M2143" t="str">
            <v>الثالثة حديث</v>
          </cell>
          <cell r="O2143" t="str">
            <v>الثالثة</v>
          </cell>
          <cell r="Q2143" t="str">
            <v>الثالثة</v>
          </cell>
          <cell r="S2143" t="str">
            <v>الثالثة</v>
          </cell>
          <cell r="U2143" t="str">
            <v>الثالثة</v>
          </cell>
        </row>
        <row r="2144">
          <cell r="A2144">
            <v>809537</v>
          </cell>
          <cell r="B2144" t="str">
            <v>علي خضور</v>
          </cell>
          <cell r="C2144" t="str">
            <v>الأولى</v>
          </cell>
          <cell r="E2144" t="str">
            <v>الثانية حديث</v>
          </cell>
          <cell r="G2144" t="str">
            <v>الثانية</v>
          </cell>
          <cell r="H2144">
            <v>730</v>
          </cell>
          <cell r="I2144" t="str">
            <v>الثانية</v>
          </cell>
          <cell r="J2144" t="str">
            <v>مبرر</v>
          </cell>
          <cell r="K2144" t="str">
            <v>الثانية</v>
          </cell>
          <cell r="M2144" t="str">
            <v>الثانية</v>
          </cell>
          <cell r="O2144" t="str">
            <v>الثانية</v>
          </cell>
          <cell r="Q2144" t="str">
            <v>الثانية</v>
          </cell>
          <cell r="S2144" t="str">
            <v>الثانية</v>
          </cell>
          <cell r="U2144" t="str">
            <v>الثانية</v>
          </cell>
        </row>
        <row r="2145">
          <cell r="A2145">
            <v>809540</v>
          </cell>
          <cell r="B2145" t="str">
            <v>علي سردار</v>
          </cell>
          <cell r="C2145" t="str">
            <v>الأولى</v>
          </cell>
          <cell r="E2145" t="str">
            <v>الأولى</v>
          </cell>
          <cell r="G2145" t="str">
            <v>الأولى</v>
          </cell>
          <cell r="I2145" t="str">
            <v>الثانية حديث</v>
          </cell>
          <cell r="K2145" t="str">
            <v>الثانية</v>
          </cell>
          <cell r="M2145" t="str">
            <v>الثانية</v>
          </cell>
          <cell r="O2145" t="str">
            <v>الثانية</v>
          </cell>
          <cell r="Q2145" t="str">
            <v>الثانية</v>
          </cell>
          <cell r="R2145">
            <v>4026</v>
          </cell>
          <cell r="S2145" t="str">
            <v>الثانية</v>
          </cell>
          <cell r="U2145" t="str">
            <v>الثانية</v>
          </cell>
        </row>
        <row r="2146">
          <cell r="A2146">
            <v>809548</v>
          </cell>
          <cell r="B2146" t="str">
            <v>علي كجو</v>
          </cell>
          <cell r="C2146" t="str">
            <v>الأولى</v>
          </cell>
          <cell r="D2146">
            <v>4350</v>
          </cell>
          <cell r="E2146" t="str">
            <v>الأولى</v>
          </cell>
          <cell r="G2146" t="str">
            <v>الأولى</v>
          </cell>
          <cell r="H2146">
            <v>4414</v>
          </cell>
          <cell r="I2146" t="str">
            <v>الأولى</v>
          </cell>
          <cell r="J2146" t="str">
            <v>مبرر</v>
          </cell>
          <cell r="K2146" t="str">
            <v>الأولى</v>
          </cell>
          <cell r="M2146" t="str">
            <v>الأولى</v>
          </cell>
          <cell r="O2146" t="str">
            <v>الأولى</v>
          </cell>
          <cell r="Q2146" t="str">
            <v>الأولى</v>
          </cell>
          <cell r="S2146" t="str">
            <v>الأولى</v>
          </cell>
          <cell r="U2146" t="str">
            <v>الأولى</v>
          </cell>
        </row>
        <row r="2147">
          <cell r="A2147">
            <v>809549</v>
          </cell>
          <cell r="B2147" t="str">
            <v>علي كوكي</v>
          </cell>
          <cell r="C2147" t="str">
            <v>الأولى</v>
          </cell>
          <cell r="E2147" t="str">
            <v>الأولى</v>
          </cell>
          <cell r="G2147" t="str">
            <v>الأولى</v>
          </cell>
          <cell r="I2147" t="str">
            <v>الأولى</v>
          </cell>
          <cell r="J2147" t="str">
            <v>مبرر</v>
          </cell>
          <cell r="K2147" t="str">
            <v>الأولى</v>
          </cell>
          <cell r="M2147" t="str">
            <v>الأولى</v>
          </cell>
          <cell r="O2147" t="str">
            <v>الأولى</v>
          </cell>
          <cell r="Q2147" t="str">
            <v>الأولى</v>
          </cell>
          <cell r="S2147" t="str">
            <v>الأولى</v>
          </cell>
          <cell r="U2147" t="str">
            <v>الأولى</v>
          </cell>
        </row>
        <row r="2148">
          <cell r="A2148">
            <v>809552</v>
          </cell>
          <cell r="B2148" t="str">
            <v>علياء الحاج سرحان</v>
          </cell>
          <cell r="C2148" t="str">
            <v>الأولى</v>
          </cell>
          <cell r="E2148" t="str">
            <v>الثانية حديث</v>
          </cell>
          <cell r="G2148" t="str">
            <v>الثانية</v>
          </cell>
          <cell r="I2148" t="str">
            <v>الثانية</v>
          </cell>
          <cell r="J2148" t="str">
            <v>مبرر</v>
          </cell>
          <cell r="K2148" t="str">
            <v>الثانية</v>
          </cell>
          <cell r="M2148" t="str">
            <v>الثانية</v>
          </cell>
          <cell r="O2148" t="str">
            <v>الثانية</v>
          </cell>
          <cell r="Q2148" t="str">
            <v>الثانية</v>
          </cell>
          <cell r="S2148" t="str">
            <v>الثانية</v>
          </cell>
          <cell r="U2148" t="str">
            <v>الثانية</v>
          </cell>
        </row>
        <row r="2149">
          <cell r="A2149">
            <v>809554</v>
          </cell>
          <cell r="B2149" t="str">
            <v>عماد الدين حسب الله</v>
          </cell>
          <cell r="C2149" t="str">
            <v>الأولى</v>
          </cell>
          <cell r="E2149" t="str">
            <v>الثانية حديث</v>
          </cell>
          <cell r="G2149" t="str">
            <v>الثانية</v>
          </cell>
          <cell r="I2149" t="str">
            <v>الثانية</v>
          </cell>
          <cell r="K2149" t="str">
            <v>الثالثة حديث</v>
          </cell>
          <cell r="M2149" t="str">
            <v>الثالثة</v>
          </cell>
          <cell r="O2149" t="str">
            <v>الثالثة</v>
          </cell>
          <cell r="Q2149" t="str">
            <v>الثالثة</v>
          </cell>
          <cell r="S2149" t="str">
            <v>الثالثة</v>
          </cell>
          <cell r="U2149" t="str">
            <v>الثالثة</v>
          </cell>
        </row>
        <row r="2150">
          <cell r="A2150">
            <v>809555</v>
          </cell>
          <cell r="B2150" t="str">
            <v>عماد بخو</v>
          </cell>
          <cell r="C2150" t="str">
            <v>الأولى</v>
          </cell>
          <cell r="E2150" t="str">
            <v>الأولى</v>
          </cell>
          <cell r="G2150" t="str">
            <v>الأولى</v>
          </cell>
          <cell r="I2150" t="str">
            <v>الأولى</v>
          </cell>
          <cell r="J2150" t="str">
            <v>مبرر</v>
          </cell>
          <cell r="K2150" t="str">
            <v>الأولى</v>
          </cell>
          <cell r="M2150" t="str">
            <v>الأولى</v>
          </cell>
          <cell r="O2150" t="str">
            <v>الأولى</v>
          </cell>
          <cell r="Q2150" t="str">
            <v>الأولى</v>
          </cell>
          <cell r="S2150" t="str">
            <v>الأولى</v>
          </cell>
          <cell r="U2150" t="str">
            <v>الأولى</v>
          </cell>
        </row>
        <row r="2151">
          <cell r="A2151">
            <v>809558</v>
          </cell>
          <cell r="B2151" t="str">
            <v>عماد محمد</v>
          </cell>
          <cell r="C2151" t="str">
            <v>الأولى</v>
          </cell>
          <cell r="E2151" t="str">
            <v>الأولى</v>
          </cell>
          <cell r="G2151" t="str">
            <v>الأولى</v>
          </cell>
          <cell r="I2151" t="str">
            <v>الأولى</v>
          </cell>
          <cell r="J2151" t="str">
            <v>مبرر</v>
          </cell>
          <cell r="K2151" t="str">
            <v>الأولى</v>
          </cell>
          <cell r="M2151" t="str">
            <v>الأولى</v>
          </cell>
          <cell r="O2151" t="str">
            <v>الأولى</v>
          </cell>
          <cell r="Q2151" t="str">
            <v>الأولى</v>
          </cell>
          <cell r="S2151" t="str">
            <v>الأولى</v>
          </cell>
          <cell r="U2151" t="str">
            <v>الأولى</v>
          </cell>
        </row>
        <row r="2152">
          <cell r="A2152">
            <v>809561</v>
          </cell>
          <cell r="B2152" t="str">
            <v>عمار اغواني</v>
          </cell>
          <cell r="C2152" t="str">
            <v>الأولى</v>
          </cell>
          <cell r="E2152" t="str">
            <v>الأولى</v>
          </cell>
          <cell r="G2152" t="str">
            <v>الأولى</v>
          </cell>
          <cell r="I2152" t="str">
            <v>الأولى</v>
          </cell>
          <cell r="J2152" t="str">
            <v>مبرر</v>
          </cell>
          <cell r="K2152" t="str">
            <v>الأولى</v>
          </cell>
          <cell r="M2152" t="str">
            <v>الأولى</v>
          </cell>
          <cell r="O2152" t="str">
            <v>الأولى</v>
          </cell>
          <cell r="Q2152" t="str">
            <v>الأولى</v>
          </cell>
          <cell r="S2152" t="str">
            <v>الأولى</v>
          </cell>
          <cell r="U2152" t="str">
            <v>الأولى</v>
          </cell>
        </row>
        <row r="2153">
          <cell r="A2153">
            <v>809562</v>
          </cell>
          <cell r="B2153" t="str">
            <v>عمار الحبش</v>
          </cell>
          <cell r="C2153" t="str">
            <v>الثانية حديث</v>
          </cell>
          <cell r="E2153" t="str">
            <v>الثانية</v>
          </cell>
          <cell r="G2153" t="str">
            <v>الثانية</v>
          </cell>
          <cell r="I2153" t="str">
            <v>الثانية</v>
          </cell>
          <cell r="K2153" t="str">
            <v>الثالثة حديث</v>
          </cell>
          <cell r="M2153" t="str">
            <v>الثالثة</v>
          </cell>
          <cell r="O2153" t="str">
            <v>الثالثة</v>
          </cell>
          <cell r="Q2153" t="str">
            <v>الرابعة حديث</v>
          </cell>
          <cell r="S2153" t="str">
            <v>الرابعة</v>
          </cell>
          <cell r="U2153" t="str">
            <v>الرابعة</v>
          </cell>
        </row>
        <row r="2154">
          <cell r="A2154">
            <v>809564</v>
          </cell>
          <cell r="B2154" t="str">
            <v>عمار الشرف</v>
          </cell>
          <cell r="C2154" t="str">
            <v>الأولى</v>
          </cell>
          <cell r="E2154" t="str">
            <v>الأولى</v>
          </cell>
          <cell r="G2154" t="str">
            <v>الأولى</v>
          </cell>
          <cell r="I2154" t="str">
            <v>الأولى</v>
          </cell>
          <cell r="K2154" t="str">
            <v>الأولى</v>
          </cell>
          <cell r="M2154" t="str">
            <v>الأولى</v>
          </cell>
          <cell r="O2154" t="str">
            <v>الأولى</v>
          </cell>
          <cell r="Q2154" t="str">
            <v>الأولى</v>
          </cell>
          <cell r="S2154" t="str">
            <v>الأولى</v>
          </cell>
          <cell r="U2154" t="str">
            <v>الأولى</v>
          </cell>
        </row>
        <row r="2155">
          <cell r="A2155">
            <v>809568</v>
          </cell>
          <cell r="B2155" t="str">
            <v>عمار حسن</v>
          </cell>
          <cell r="C2155" t="str">
            <v>الأولى</v>
          </cell>
          <cell r="E2155" t="str">
            <v>الأولى</v>
          </cell>
          <cell r="G2155" t="str">
            <v>الأولى</v>
          </cell>
          <cell r="I2155" t="str">
            <v>الأولى</v>
          </cell>
          <cell r="J2155" t="str">
            <v>مبرر</v>
          </cell>
          <cell r="K2155" t="str">
            <v>الأولى</v>
          </cell>
          <cell r="M2155" t="str">
            <v>الأولى</v>
          </cell>
          <cell r="O2155" t="str">
            <v>الأولى</v>
          </cell>
          <cell r="Q2155" t="str">
            <v>الأولى</v>
          </cell>
          <cell r="S2155" t="str">
            <v>الأولى</v>
          </cell>
          <cell r="U2155" t="str">
            <v>الأولى</v>
          </cell>
        </row>
        <row r="2156">
          <cell r="A2156">
            <v>809569</v>
          </cell>
          <cell r="B2156" t="str">
            <v xml:space="preserve">عمار حسن </v>
          </cell>
          <cell r="C2156" t="str">
            <v>الأولى</v>
          </cell>
          <cell r="E2156" t="str">
            <v>الأولى</v>
          </cell>
          <cell r="G2156" t="str">
            <v>الأولى</v>
          </cell>
          <cell r="I2156" t="str">
            <v>الأولى</v>
          </cell>
          <cell r="K2156" t="str">
            <v>الأولى</v>
          </cell>
          <cell r="M2156" t="str">
            <v>الثانية حديث</v>
          </cell>
          <cell r="O2156" t="str">
            <v>الثانية</v>
          </cell>
          <cell r="Q2156" t="str">
            <v>الثانية</v>
          </cell>
          <cell r="S2156" t="str">
            <v>الثانية</v>
          </cell>
          <cell r="U2156" t="str">
            <v>الثانية</v>
          </cell>
        </row>
        <row r="2157">
          <cell r="A2157">
            <v>809570</v>
          </cell>
          <cell r="B2157" t="str">
            <v>عمار سامو</v>
          </cell>
          <cell r="C2157" t="str">
            <v>الأولى</v>
          </cell>
          <cell r="E2157" t="str">
            <v>الأولى</v>
          </cell>
          <cell r="G2157" t="str">
            <v>الأولى</v>
          </cell>
          <cell r="I2157" t="str">
            <v>الثانية حديث</v>
          </cell>
          <cell r="J2157">
            <v>1472</v>
          </cell>
          <cell r="K2157" t="str">
            <v>الثانية</v>
          </cell>
          <cell r="M2157" t="str">
            <v>الثانية</v>
          </cell>
          <cell r="O2157" t="str">
            <v>الثانية</v>
          </cell>
          <cell r="Q2157" t="str">
            <v>الثانية</v>
          </cell>
          <cell r="S2157" t="str">
            <v>الثانية</v>
          </cell>
          <cell r="U2157" t="str">
            <v>الثانية</v>
          </cell>
        </row>
        <row r="2158">
          <cell r="A2158">
            <v>809572</v>
          </cell>
          <cell r="B2158" t="str">
            <v>عمر البارودي</v>
          </cell>
          <cell r="C2158" t="str">
            <v>الأولى</v>
          </cell>
          <cell r="E2158" t="str">
            <v>الأولى</v>
          </cell>
          <cell r="G2158" t="str">
            <v>الأولى</v>
          </cell>
          <cell r="I2158" t="str">
            <v>الأولى</v>
          </cell>
          <cell r="J2158" t="str">
            <v>مبرر</v>
          </cell>
          <cell r="K2158" t="str">
            <v>الأولى</v>
          </cell>
          <cell r="M2158" t="str">
            <v>الأولى</v>
          </cell>
          <cell r="O2158" t="str">
            <v>الأولى</v>
          </cell>
          <cell r="Q2158" t="str">
            <v>الأولى</v>
          </cell>
          <cell r="S2158" t="str">
            <v>الأولى</v>
          </cell>
          <cell r="U2158" t="str">
            <v>الأولى</v>
          </cell>
        </row>
        <row r="2159">
          <cell r="A2159">
            <v>809573</v>
          </cell>
          <cell r="B2159" t="str">
            <v>عمر البراد</v>
          </cell>
          <cell r="C2159" t="str">
            <v>الأولى</v>
          </cell>
          <cell r="E2159" t="str">
            <v>الأولى</v>
          </cell>
          <cell r="G2159" t="str">
            <v>الأولى</v>
          </cell>
          <cell r="I2159" t="str">
            <v>الأولى</v>
          </cell>
          <cell r="J2159" t="str">
            <v>مبرر</v>
          </cell>
          <cell r="K2159" t="str">
            <v>الأولى</v>
          </cell>
          <cell r="M2159" t="str">
            <v>الأولى</v>
          </cell>
          <cell r="O2159" t="str">
            <v>الأولى</v>
          </cell>
          <cell r="Q2159" t="str">
            <v>الأولى</v>
          </cell>
          <cell r="S2159" t="str">
            <v>الأولى</v>
          </cell>
          <cell r="U2159" t="str">
            <v>الأولى</v>
          </cell>
        </row>
        <row r="2160">
          <cell r="A2160">
            <v>809578</v>
          </cell>
          <cell r="B2160" t="str">
            <v>عمر العلي</v>
          </cell>
          <cell r="C2160" t="str">
            <v>الأولى</v>
          </cell>
          <cell r="E2160" t="str">
            <v>الأولى</v>
          </cell>
          <cell r="G2160" t="str">
            <v>الأولى</v>
          </cell>
          <cell r="I2160" t="str">
            <v>الثانية حديث</v>
          </cell>
          <cell r="K2160" t="str">
            <v>الثانية</v>
          </cell>
          <cell r="M2160" t="str">
            <v>الثانية</v>
          </cell>
          <cell r="O2160" t="str">
            <v>الثانية</v>
          </cell>
          <cell r="Q2160" t="str">
            <v>الثالثة حديث</v>
          </cell>
          <cell r="S2160" t="str">
            <v>الثالثة</v>
          </cell>
          <cell r="U2160" t="str">
            <v>الرابعة حديث</v>
          </cell>
        </row>
        <row r="2161">
          <cell r="A2161">
            <v>809579</v>
          </cell>
          <cell r="B2161" t="str">
            <v>عمر العنيد</v>
          </cell>
          <cell r="C2161" t="str">
            <v>الأولى</v>
          </cell>
          <cell r="E2161" t="str">
            <v>الأولى</v>
          </cell>
          <cell r="G2161" t="str">
            <v>الثانية حديث</v>
          </cell>
          <cell r="I2161" t="str">
            <v>الثانية</v>
          </cell>
          <cell r="K2161" t="str">
            <v>الثالثة حديث</v>
          </cell>
          <cell r="M2161" t="str">
            <v>الثالثة</v>
          </cell>
          <cell r="O2161" t="str">
            <v>الثالثة</v>
          </cell>
          <cell r="Q2161" t="str">
            <v>الثالثة</v>
          </cell>
          <cell r="S2161" t="str">
            <v>الرابعة حديث</v>
          </cell>
          <cell r="U2161" t="str">
            <v>الرابعة</v>
          </cell>
        </row>
        <row r="2162">
          <cell r="A2162">
            <v>809581</v>
          </cell>
          <cell r="B2162" t="str">
            <v>عمر العيسى</v>
          </cell>
          <cell r="C2162" t="str">
            <v>الأولى</v>
          </cell>
          <cell r="E2162" t="str">
            <v>الأولى</v>
          </cell>
          <cell r="G2162" t="str">
            <v>الأولى</v>
          </cell>
          <cell r="I2162" t="str">
            <v>الأولى</v>
          </cell>
          <cell r="J2162" t="str">
            <v>مبرر</v>
          </cell>
          <cell r="K2162" t="str">
            <v>الأولى</v>
          </cell>
          <cell r="M2162" t="str">
            <v>الأولى</v>
          </cell>
          <cell r="O2162" t="str">
            <v>الأولى</v>
          </cell>
          <cell r="Q2162" t="str">
            <v>الأولى</v>
          </cell>
          <cell r="S2162" t="str">
            <v>الأولى</v>
          </cell>
          <cell r="U2162" t="str">
            <v>الأولى</v>
          </cell>
        </row>
        <row r="2163">
          <cell r="A2163">
            <v>809582</v>
          </cell>
          <cell r="B2163" t="str">
            <v>عمر القادري</v>
          </cell>
          <cell r="C2163" t="str">
            <v>الأولى</v>
          </cell>
          <cell r="E2163" t="str">
            <v>الأولى</v>
          </cell>
          <cell r="G2163" t="str">
            <v>الأولى</v>
          </cell>
          <cell r="I2163" t="str">
            <v>الأولى</v>
          </cell>
          <cell r="K2163" t="str">
            <v>الأولى</v>
          </cell>
          <cell r="M2163" t="str">
            <v>الثانية حديث</v>
          </cell>
          <cell r="O2163" t="str">
            <v>الثانية</v>
          </cell>
          <cell r="Q2163" t="str">
            <v>الثانية</v>
          </cell>
          <cell r="R2163">
            <v>3039</v>
          </cell>
          <cell r="S2163" t="str">
            <v>الثانية</v>
          </cell>
          <cell r="U2163" t="str">
            <v>الثانية</v>
          </cell>
        </row>
        <row r="2164">
          <cell r="A2164">
            <v>809583</v>
          </cell>
          <cell r="B2164" t="str">
            <v>عمر المحمد</v>
          </cell>
          <cell r="C2164" t="str">
            <v>الأولى</v>
          </cell>
          <cell r="E2164" t="str">
            <v>الأولى</v>
          </cell>
          <cell r="F2164">
            <v>1643</v>
          </cell>
          <cell r="G2164" t="str">
            <v>الأولى</v>
          </cell>
          <cell r="I2164" t="str">
            <v>الأولى</v>
          </cell>
          <cell r="J2164" t="str">
            <v>مبرر</v>
          </cell>
          <cell r="K2164" t="str">
            <v>الأولى</v>
          </cell>
          <cell r="M2164" t="str">
            <v>الأولى</v>
          </cell>
          <cell r="O2164" t="str">
            <v>الأولى</v>
          </cell>
          <cell r="Q2164" t="str">
            <v>الأولى</v>
          </cell>
          <cell r="S2164" t="str">
            <v>الأولى</v>
          </cell>
          <cell r="U2164" t="str">
            <v>الأولى</v>
          </cell>
        </row>
        <row r="2165">
          <cell r="A2165">
            <v>809584</v>
          </cell>
          <cell r="B2165" t="str">
            <v>عمر بكري</v>
          </cell>
          <cell r="C2165" t="str">
            <v>الأولى</v>
          </cell>
          <cell r="E2165" t="str">
            <v>الأولى</v>
          </cell>
          <cell r="G2165" t="str">
            <v>الأولى</v>
          </cell>
          <cell r="I2165" t="str">
            <v>الأولى</v>
          </cell>
          <cell r="J2165" t="str">
            <v>مبرر</v>
          </cell>
          <cell r="K2165" t="str">
            <v>الأولى</v>
          </cell>
          <cell r="M2165" t="str">
            <v>الأولى</v>
          </cell>
          <cell r="O2165" t="str">
            <v>الأولى</v>
          </cell>
          <cell r="Q2165" t="str">
            <v>الأولى</v>
          </cell>
          <cell r="S2165" t="str">
            <v>الأولى</v>
          </cell>
          <cell r="U2165" t="str">
            <v>الأولى</v>
          </cell>
        </row>
        <row r="2166">
          <cell r="A2166">
            <v>809586</v>
          </cell>
          <cell r="B2166" t="str">
            <v>عمر جويد</v>
          </cell>
          <cell r="C2166" t="str">
            <v>الأولى</v>
          </cell>
          <cell r="E2166" t="str">
            <v>الأولى</v>
          </cell>
          <cell r="G2166" t="str">
            <v>الأولى</v>
          </cell>
          <cell r="I2166" t="str">
            <v>الأولى</v>
          </cell>
          <cell r="K2166" t="str">
            <v>الثانية حديث</v>
          </cell>
          <cell r="M2166" t="str">
            <v>الثانية</v>
          </cell>
          <cell r="O2166" t="str">
            <v>الثانية</v>
          </cell>
          <cell r="Q2166" t="str">
            <v>الثانية</v>
          </cell>
          <cell r="S2166" t="str">
            <v>الثانية</v>
          </cell>
          <cell r="U2166" t="str">
            <v>الثانية</v>
          </cell>
        </row>
        <row r="2167">
          <cell r="A2167">
            <v>809593</v>
          </cell>
          <cell r="B2167" t="str">
            <v>عمر عياش</v>
          </cell>
          <cell r="C2167" t="str">
            <v>الأولى</v>
          </cell>
          <cell r="E2167" t="str">
            <v>الثانية حديث</v>
          </cell>
          <cell r="G2167" t="str">
            <v>الثانية</v>
          </cell>
          <cell r="I2167" t="str">
            <v>الثانية</v>
          </cell>
          <cell r="K2167" t="str">
            <v>الثالثة حديث</v>
          </cell>
          <cell r="M2167" t="str">
            <v>الثالثة</v>
          </cell>
          <cell r="O2167" t="str">
            <v>الثالثة</v>
          </cell>
          <cell r="Q2167" t="str">
            <v>الثالثة</v>
          </cell>
          <cell r="S2167" t="str">
            <v>الثالثة</v>
          </cell>
          <cell r="U2167" t="str">
            <v>الثالثة</v>
          </cell>
        </row>
        <row r="2168">
          <cell r="A2168">
            <v>809594</v>
          </cell>
          <cell r="B2168" t="str">
            <v>عمر قلع</v>
          </cell>
          <cell r="C2168" t="str">
            <v>الأولى</v>
          </cell>
          <cell r="E2168" t="str">
            <v>الأولى</v>
          </cell>
          <cell r="G2168" t="str">
            <v>الأولى</v>
          </cell>
          <cell r="I2168" t="str">
            <v>الأولى</v>
          </cell>
          <cell r="J2168" t="str">
            <v>مبرر</v>
          </cell>
          <cell r="K2168" t="str">
            <v>الأولى</v>
          </cell>
          <cell r="M2168" t="str">
            <v>الأولى</v>
          </cell>
          <cell r="O2168" t="str">
            <v>الأولى</v>
          </cell>
          <cell r="Q2168" t="str">
            <v>الأولى</v>
          </cell>
          <cell r="S2168" t="str">
            <v>الأولى</v>
          </cell>
          <cell r="U2168" t="str">
            <v>الأولى</v>
          </cell>
        </row>
        <row r="2169">
          <cell r="A2169">
            <v>809596</v>
          </cell>
          <cell r="B2169" t="str">
            <v>عمر يوسف</v>
          </cell>
          <cell r="C2169" t="str">
            <v>الأولى</v>
          </cell>
          <cell r="E2169" t="str">
            <v>الأولى</v>
          </cell>
          <cell r="G2169" t="str">
            <v>الأولى</v>
          </cell>
          <cell r="I2169" t="str">
            <v>الأولى</v>
          </cell>
          <cell r="J2169" t="str">
            <v>مبرر</v>
          </cell>
          <cell r="K2169" t="str">
            <v>الأولى</v>
          </cell>
          <cell r="M2169" t="str">
            <v>الأولى</v>
          </cell>
          <cell r="O2169" t="str">
            <v>الأولى</v>
          </cell>
          <cell r="Q2169" t="str">
            <v>الأولى</v>
          </cell>
          <cell r="S2169" t="str">
            <v>الأولى</v>
          </cell>
          <cell r="U2169" t="str">
            <v>الأولى</v>
          </cell>
        </row>
        <row r="2170">
          <cell r="A2170">
            <v>809597</v>
          </cell>
          <cell r="B2170" t="str">
            <v>عمر يوغاروق</v>
          </cell>
          <cell r="C2170" t="str">
            <v>الأولى</v>
          </cell>
          <cell r="E2170" t="str">
            <v>الأولى</v>
          </cell>
          <cell r="G2170" t="str">
            <v>الأولى</v>
          </cell>
          <cell r="I2170" t="str">
            <v>الأولى</v>
          </cell>
          <cell r="K2170" t="str">
            <v>الأولى</v>
          </cell>
          <cell r="M2170" t="str">
            <v>الأولى</v>
          </cell>
          <cell r="O2170" t="str">
            <v>الأولى</v>
          </cell>
          <cell r="Q2170" t="str">
            <v>الأولى</v>
          </cell>
          <cell r="S2170" t="str">
            <v>الأولى</v>
          </cell>
          <cell r="U2170" t="str">
            <v>الأولى</v>
          </cell>
        </row>
        <row r="2171">
          <cell r="A2171">
            <v>809600</v>
          </cell>
          <cell r="B2171" t="str">
            <v>عمران اللحام</v>
          </cell>
          <cell r="C2171" t="str">
            <v>الثانية حديث</v>
          </cell>
          <cell r="E2171" t="str">
            <v>الثانية</v>
          </cell>
          <cell r="G2171" t="str">
            <v>الثانية</v>
          </cell>
          <cell r="I2171" t="str">
            <v>الثانية</v>
          </cell>
          <cell r="J2171" t="str">
            <v>مبرر</v>
          </cell>
          <cell r="K2171" t="str">
            <v>الثانية</v>
          </cell>
          <cell r="M2171" t="str">
            <v>الثانية</v>
          </cell>
          <cell r="O2171" t="str">
            <v>الثانية</v>
          </cell>
          <cell r="Q2171" t="str">
            <v>الثانية</v>
          </cell>
          <cell r="S2171" t="str">
            <v>الثانية</v>
          </cell>
          <cell r="U2171" t="str">
            <v>الثانية</v>
          </cell>
        </row>
        <row r="2172">
          <cell r="A2172">
            <v>809602</v>
          </cell>
          <cell r="B2172" t="str">
            <v>عمرو العزي النقشبندي</v>
          </cell>
          <cell r="C2172" t="str">
            <v>الأولى</v>
          </cell>
          <cell r="E2172" t="str">
            <v>الأولى</v>
          </cell>
          <cell r="G2172" t="str">
            <v>الأولى</v>
          </cell>
          <cell r="I2172" t="str">
            <v>الأولى</v>
          </cell>
          <cell r="J2172" t="str">
            <v>مبرر</v>
          </cell>
          <cell r="K2172" t="str">
            <v>الأولى</v>
          </cell>
          <cell r="M2172" t="str">
            <v>الأولى</v>
          </cell>
          <cell r="O2172" t="str">
            <v>الأولى</v>
          </cell>
          <cell r="Q2172" t="str">
            <v>الأولى</v>
          </cell>
          <cell r="S2172" t="str">
            <v>الأولى</v>
          </cell>
          <cell r="U2172" t="str">
            <v>الأولى</v>
          </cell>
        </row>
        <row r="2173">
          <cell r="A2173">
            <v>809603</v>
          </cell>
          <cell r="B2173" t="str">
            <v>عمرو فاكهاني</v>
          </cell>
          <cell r="C2173" t="str">
            <v>الأولى</v>
          </cell>
          <cell r="E2173" t="str">
            <v>الثانية حديث</v>
          </cell>
          <cell r="G2173" t="str">
            <v>الثانية</v>
          </cell>
          <cell r="I2173" t="str">
            <v>الثانية</v>
          </cell>
          <cell r="K2173" t="str">
            <v>الثالثة حديث</v>
          </cell>
          <cell r="M2173" t="str">
            <v>الثالثة</v>
          </cell>
          <cell r="O2173" t="str">
            <v>الثالثة</v>
          </cell>
          <cell r="Q2173" t="str">
            <v>الثالثة</v>
          </cell>
          <cell r="S2173" t="str">
            <v>الرابعة حديث</v>
          </cell>
          <cell r="U2173" t="str">
            <v>الرابعة</v>
          </cell>
        </row>
        <row r="2174">
          <cell r="A2174">
            <v>809608</v>
          </cell>
          <cell r="B2174" t="str">
            <v>غاليه الزراد</v>
          </cell>
          <cell r="C2174" t="str">
            <v>الأولى</v>
          </cell>
          <cell r="E2174" t="str">
            <v>الأولى</v>
          </cell>
          <cell r="G2174" t="str">
            <v>الأولى</v>
          </cell>
          <cell r="H2174">
            <v>30</v>
          </cell>
          <cell r="I2174" t="str">
            <v>الأولى</v>
          </cell>
          <cell r="J2174" t="str">
            <v>مبرر</v>
          </cell>
          <cell r="K2174" t="str">
            <v>الأولى</v>
          </cell>
          <cell r="M2174" t="str">
            <v>الأولى</v>
          </cell>
          <cell r="O2174" t="str">
            <v>الثانية حديث</v>
          </cell>
          <cell r="Q2174" t="str">
            <v>الثانية</v>
          </cell>
          <cell r="S2174" t="str">
            <v>الثالثة حديث</v>
          </cell>
          <cell r="U2174" t="str">
            <v>الثالثة</v>
          </cell>
        </row>
        <row r="2175">
          <cell r="A2175">
            <v>809611</v>
          </cell>
          <cell r="B2175" t="str">
            <v>غاليه نقاشه</v>
          </cell>
          <cell r="C2175" t="str">
            <v>الأولى</v>
          </cell>
          <cell r="E2175" t="str">
            <v>الأولى</v>
          </cell>
          <cell r="G2175" t="str">
            <v>الأولى</v>
          </cell>
          <cell r="I2175" t="str">
            <v>الأولى</v>
          </cell>
          <cell r="J2175" t="str">
            <v>مبرر</v>
          </cell>
          <cell r="K2175" t="str">
            <v>الأولى</v>
          </cell>
          <cell r="M2175" t="str">
            <v>الأولى</v>
          </cell>
          <cell r="O2175" t="str">
            <v>الأولى</v>
          </cell>
          <cell r="Q2175" t="str">
            <v>الأولى</v>
          </cell>
          <cell r="S2175" t="str">
            <v>الأولى</v>
          </cell>
          <cell r="U2175" t="str">
            <v>الأولى</v>
          </cell>
        </row>
        <row r="2176">
          <cell r="A2176">
            <v>809615</v>
          </cell>
          <cell r="B2176" t="str">
            <v xml:space="preserve">غدير ابراهيم </v>
          </cell>
          <cell r="C2176" t="str">
            <v>الأولى</v>
          </cell>
          <cell r="E2176" t="str">
            <v>الأولى</v>
          </cell>
          <cell r="G2176" t="str">
            <v>الأولى</v>
          </cell>
          <cell r="I2176" t="str">
            <v>الأولى</v>
          </cell>
          <cell r="J2176" t="str">
            <v>مبرر</v>
          </cell>
          <cell r="K2176" t="str">
            <v>الأولى</v>
          </cell>
          <cell r="M2176" t="str">
            <v>الأولى</v>
          </cell>
          <cell r="O2176" t="str">
            <v>الأولى</v>
          </cell>
          <cell r="Q2176" t="str">
            <v>الأولى</v>
          </cell>
          <cell r="S2176" t="str">
            <v>الأولى</v>
          </cell>
          <cell r="U2176" t="str">
            <v>الأولى</v>
          </cell>
        </row>
        <row r="2177">
          <cell r="A2177">
            <v>809619</v>
          </cell>
          <cell r="B2177" t="str">
            <v>غدير مقلد</v>
          </cell>
          <cell r="C2177" t="str">
            <v>الأولى</v>
          </cell>
          <cell r="E2177" t="str">
            <v>الأولى</v>
          </cell>
          <cell r="G2177" t="str">
            <v>الأولى</v>
          </cell>
          <cell r="I2177" t="str">
            <v>الأولى</v>
          </cell>
          <cell r="K2177" t="str">
            <v>الأولى</v>
          </cell>
          <cell r="M2177" t="str">
            <v>الأولى</v>
          </cell>
          <cell r="N2177">
            <v>2417</v>
          </cell>
          <cell r="O2177" t="str">
            <v>الأولى</v>
          </cell>
          <cell r="P2177">
            <v>662</v>
          </cell>
          <cell r="Q2177" t="str">
            <v>الأولى</v>
          </cell>
          <cell r="S2177" t="str">
            <v>الأولى</v>
          </cell>
          <cell r="U2177" t="str">
            <v>الأولى</v>
          </cell>
        </row>
        <row r="2178">
          <cell r="A2178">
            <v>809620</v>
          </cell>
          <cell r="B2178" t="str">
            <v>غدير ونوس</v>
          </cell>
          <cell r="C2178" t="str">
            <v>الأولى</v>
          </cell>
          <cell r="E2178" t="str">
            <v>الأولى</v>
          </cell>
          <cell r="G2178" t="str">
            <v>الأولى</v>
          </cell>
          <cell r="I2178" t="str">
            <v>الأولى</v>
          </cell>
          <cell r="J2178" t="str">
            <v>مبرر</v>
          </cell>
          <cell r="K2178" t="str">
            <v>الأولى</v>
          </cell>
          <cell r="M2178" t="str">
            <v>الأولى</v>
          </cell>
          <cell r="O2178" t="str">
            <v>الأولى</v>
          </cell>
          <cell r="Q2178" t="str">
            <v>الأولى</v>
          </cell>
          <cell r="S2178" t="str">
            <v>الأولى</v>
          </cell>
          <cell r="U2178" t="str">
            <v>الأولى</v>
          </cell>
        </row>
        <row r="2179">
          <cell r="A2179">
            <v>809623</v>
          </cell>
          <cell r="B2179" t="str">
            <v>غزل عرار</v>
          </cell>
          <cell r="C2179" t="str">
            <v>الأولى</v>
          </cell>
          <cell r="E2179" t="str">
            <v>الأولى</v>
          </cell>
          <cell r="G2179" t="str">
            <v>الأولى</v>
          </cell>
          <cell r="I2179" t="str">
            <v>الأولى</v>
          </cell>
          <cell r="J2179" t="str">
            <v>مبرر</v>
          </cell>
          <cell r="K2179" t="str">
            <v>الأولى</v>
          </cell>
          <cell r="M2179" t="str">
            <v>الأولى</v>
          </cell>
          <cell r="O2179" t="str">
            <v>الأولى</v>
          </cell>
          <cell r="Q2179" t="str">
            <v>الأولى</v>
          </cell>
          <cell r="S2179" t="str">
            <v>الأولى</v>
          </cell>
          <cell r="U2179" t="str">
            <v>الأولى</v>
          </cell>
        </row>
        <row r="2180">
          <cell r="A2180">
            <v>809625</v>
          </cell>
          <cell r="B2180" t="str">
            <v>غسان ابو منذر</v>
          </cell>
          <cell r="C2180" t="str">
            <v>الأولى</v>
          </cell>
          <cell r="E2180" t="str">
            <v>الأولى</v>
          </cell>
          <cell r="G2180" t="str">
            <v>الأولى</v>
          </cell>
          <cell r="I2180" t="str">
            <v>الأولى</v>
          </cell>
          <cell r="J2180" t="str">
            <v>مبرر</v>
          </cell>
          <cell r="K2180" t="str">
            <v>الأولى</v>
          </cell>
          <cell r="M2180" t="str">
            <v>الأولى</v>
          </cell>
          <cell r="O2180" t="str">
            <v>الأولى</v>
          </cell>
          <cell r="Q2180" t="str">
            <v>الأولى</v>
          </cell>
          <cell r="S2180" t="str">
            <v>الأولى</v>
          </cell>
          <cell r="U2180" t="str">
            <v>الأولى</v>
          </cell>
        </row>
        <row r="2181">
          <cell r="A2181">
            <v>809630</v>
          </cell>
          <cell r="B2181" t="str">
            <v>غفران الغنام</v>
          </cell>
          <cell r="C2181" t="str">
            <v>الأولى</v>
          </cell>
          <cell r="E2181" t="str">
            <v>الثانية حديث</v>
          </cell>
          <cell r="G2181" t="str">
            <v>الثانية</v>
          </cell>
          <cell r="I2181" t="str">
            <v>الثانية</v>
          </cell>
          <cell r="K2181" t="str">
            <v>الثانية</v>
          </cell>
          <cell r="M2181" t="str">
            <v>الثالثة حديث</v>
          </cell>
          <cell r="O2181" t="str">
            <v>الثالثة</v>
          </cell>
          <cell r="Q2181" t="str">
            <v>الثالثة</v>
          </cell>
          <cell r="S2181" t="str">
            <v>الرابعة حديث</v>
          </cell>
          <cell r="U2181" t="str">
            <v>الرابعة</v>
          </cell>
        </row>
        <row r="2182">
          <cell r="A2182">
            <v>809631</v>
          </cell>
          <cell r="B2182" t="str">
            <v>غفران تقي</v>
          </cell>
          <cell r="C2182" t="str">
            <v>الأولى</v>
          </cell>
          <cell r="E2182" t="str">
            <v>الأولى</v>
          </cell>
          <cell r="F2182">
            <v>1582</v>
          </cell>
          <cell r="G2182" t="str">
            <v>الأولى</v>
          </cell>
          <cell r="I2182" t="str">
            <v>الثانية حديث</v>
          </cell>
          <cell r="J2182" t="str">
            <v>مبرر</v>
          </cell>
          <cell r="K2182" t="str">
            <v>الثانية</v>
          </cell>
          <cell r="M2182" t="str">
            <v>الثانية</v>
          </cell>
          <cell r="O2182" t="str">
            <v>الثانية</v>
          </cell>
          <cell r="Q2182" t="str">
            <v>الثانية</v>
          </cell>
          <cell r="S2182" t="str">
            <v>الثانية</v>
          </cell>
          <cell r="U2182" t="str">
            <v>الثانية</v>
          </cell>
        </row>
        <row r="2183">
          <cell r="A2183">
            <v>809637</v>
          </cell>
          <cell r="B2183" t="str">
            <v>غنى توبة</v>
          </cell>
          <cell r="C2183" t="str">
            <v>الأولى</v>
          </cell>
          <cell r="E2183" t="str">
            <v>الأولى</v>
          </cell>
          <cell r="G2183" t="str">
            <v>الأولى</v>
          </cell>
          <cell r="I2183" t="str">
            <v>الأولى</v>
          </cell>
          <cell r="K2183" t="str">
            <v>الأولى</v>
          </cell>
          <cell r="M2183" t="str">
            <v>الأولى</v>
          </cell>
          <cell r="O2183" t="str">
            <v>الأولى</v>
          </cell>
          <cell r="Q2183" t="str">
            <v>الأولى</v>
          </cell>
          <cell r="S2183" t="str">
            <v>الأولى</v>
          </cell>
          <cell r="U2183" t="str">
            <v>الأولى</v>
          </cell>
        </row>
        <row r="2184">
          <cell r="A2184">
            <v>809640</v>
          </cell>
          <cell r="B2184" t="str">
            <v>غيث العلاوي</v>
          </cell>
          <cell r="C2184" t="str">
            <v>الأولى</v>
          </cell>
          <cell r="E2184" t="str">
            <v>الأولى</v>
          </cell>
          <cell r="G2184" t="str">
            <v>الأولى</v>
          </cell>
          <cell r="I2184" t="str">
            <v>الأولى</v>
          </cell>
          <cell r="K2184" t="str">
            <v>الأولى</v>
          </cell>
          <cell r="M2184" t="str">
            <v>الأولى</v>
          </cell>
          <cell r="O2184" t="str">
            <v>الأولى</v>
          </cell>
          <cell r="Q2184" t="str">
            <v>الأولى</v>
          </cell>
          <cell r="S2184" t="str">
            <v>الأولى</v>
          </cell>
          <cell r="U2184" t="str">
            <v>الأولى</v>
          </cell>
        </row>
        <row r="2185">
          <cell r="A2185">
            <v>809643</v>
          </cell>
          <cell r="B2185" t="str">
            <v xml:space="preserve">غيثاء حمد الخطيب </v>
          </cell>
          <cell r="C2185" t="str">
            <v>الثانية</v>
          </cell>
          <cell r="E2185" t="str">
            <v>الثانية</v>
          </cell>
          <cell r="G2185" t="str">
            <v>الثانية</v>
          </cell>
          <cell r="I2185" t="str">
            <v>الثانية</v>
          </cell>
          <cell r="K2185" t="str">
            <v>الثالثة حديث</v>
          </cell>
          <cell r="M2185" t="str">
            <v>الثالثة</v>
          </cell>
          <cell r="O2185" t="str">
            <v>الثالثة</v>
          </cell>
          <cell r="Q2185" t="str">
            <v>الثالثة</v>
          </cell>
          <cell r="S2185" t="str">
            <v>الرابعة حديث</v>
          </cell>
          <cell r="U2185" t="str">
            <v>الرابعة</v>
          </cell>
        </row>
        <row r="2186">
          <cell r="A2186">
            <v>809644</v>
          </cell>
          <cell r="B2186" t="str">
            <v>غيداء الأحمد</v>
          </cell>
          <cell r="C2186" t="str">
            <v>الأولى</v>
          </cell>
          <cell r="E2186" t="str">
            <v>الأولى</v>
          </cell>
          <cell r="G2186" t="str">
            <v>الأولى</v>
          </cell>
          <cell r="I2186" t="str">
            <v>الأولى</v>
          </cell>
          <cell r="K2186" t="str">
            <v>الأولى</v>
          </cell>
          <cell r="M2186" t="str">
            <v>الثانية حديث</v>
          </cell>
          <cell r="O2186" t="str">
            <v>الثانية</v>
          </cell>
          <cell r="Q2186" t="str">
            <v>الثانية</v>
          </cell>
          <cell r="S2186" t="str">
            <v>الثانية</v>
          </cell>
          <cell r="T2186">
            <v>401</v>
          </cell>
          <cell r="U2186" t="str">
            <v>الثانية</v>
          </cell>
        </row>
        <row r="2187">
          <cell r="A2187">
            <v>809645</v>
          </cell>
          <cell r="B2187" t="str">
            <v>غيداء العيد</v>
          </cell>
          <cell r="C2187" t="str">
            <v>الأولى</v>
          </cell>
          <cell r="E2187" t="str">
            <v>الأولى</v>
          </cell>
          <cell r="G2187" t="str">
            <v>الثانية حديث</v>
          </cell>
          <cell r="I2187" t="str">
            <v>الثانية</v>
          </cell>
          <cell r="K2187" t="str">
            <v>الثالثة حديث</v>
          </cell>
          <cell r="L2187" t="str">
            <v>حرمان دورتين اعتبارا من الفصل الأول 20/21</v>
          </cell>
          <cell r="M2187" t="str">
            <v>الثالثة</v>
          </cell>
          <cell r="O2187" t="str">
            <v>الثالثة</v>
          </cell>
          <cell r="Q2187" t="str">
            <v>الثالثة</v>
          </cell>
          <cell r="S2187" t="str">
            <v>الرابعة حديث</v>
          </cell>
          <cell r="U2187" t="str">
            <v>الرابعة</v>
          </cell>
        </row>
        <row r="2188">
          <cell r="A2188">
            <v>809649</v>
          </cell>
          <cell r="B2188" t="str">
            <v xml:space="preserve">فاتن قاسم </v>
          </cell>
          <cell r="C2188" t="str">
            <v>الأولى</v>
          </cell>
          <cell r="E2188" t="str">
            <v>الثانية حديث</v>
          </cell>
          <cell r="G2188" t="str">
            <v>الثانية</v>
          </cell>
          <cell r="I2188" t="str">
            <v>الثانية</v>
          </cell>
          <cell r="K2188" t="str">
            <v>الثانية</v>
          </cell>
          <cell r="M2188" t="str">
            <v>الثالثة حديث</v>
          </cell>
          <cell r="O2188" t="str">
            <v>الثالثة</v>
          </cell>
          <cell r="Q2188" t="str">
            <v>الثالثة</v>
          </cell>
          <cell r="S2188" t="str">
            <v>الرابعة حديث</v>
          </cell>
          <cell r="U2188" t="str">
            <v>الرابعة</v>
          </cell>
        </row>
        <row r="2189">
          <cell r="A2189">
            <v>809650</v>
          </cell>
          <cell r="B2189" t="str">
            <v>فادي السماره</v>
          </cell>
          <cell r="C2189" t="str">
            <v>الأولى</v>
          </cell>
          <cell r="E2189" t="str">
            <v>الأولى</v>
          </cell>
          <cell r="G2189" t="str">
            <v>الأولى</v>
          </cell>
          <cell r="I2189" t="str">
            <v>الثانية حديث</v>
          </cell>
          <cell r="K2189" t="str">
            <v>الثانية</v>
          </cell>
          <cell r="M2189" t="str">
            <v>الثانية</v>
          </cell>
          <cell r="O2189" t="str">
            <v>الثانية</v>
          </cell>
          <cell r="Q2189" t="str">
            <v>الثانية</v>
          </cell>
          <cell r="S2189" t="str">
            <v>الثالثة حديث</v>
          </cell>
          <cell r="U2189" t="str">
            <v>الثالثة</v>
          </cell>
        </row>
        <row r="2190">
          <cell r="A2190">
            <v>809653</v>
          </cell>
          <cell r="B2190" t="str">
            <v>فادي بشر</v>
          </cell>
          <cell r="C2190" t="str">
            <v>الأولى</v>
          </cell>
          <cell r="E2190" t="str">
            <v>الأولى</v>
          </cell>
          <cell r="G2190" t="str">
            <v>الأولى</v>
          </cell>
          <cell r="I2190" t="str">
            <v>الأولى</v>
          </cell>
          <cell r="J2190" t="str">
            <v>مبرر</v>
          </cell>
          <cell r="K2190" t="str">
            <v>الأولى</v>
          </cell>
          <cell r="M2190" t="str">
            <v>الأولى</v>
          </cell>
          <cell r="O2190" t="str">
            <v>الأولى</v>
          </cell>
          <cell r="Q2190" t="str">
            <v>الأولى</v>
          </cell>
          <cell r="S2190" t="str">
            <v>الأولى</v>
          </cell>
          <cell r="U2190" t="str">
            <v>الأولى</v>
          </cell>
        </row>
        <row r="2191">
          <cell r="A2191">
            <v>809654</v>
          </cell>
          <cell r="B2191" t="str">
            <v>فادي حمد</v>
          </cell>
          <cell r="C2191" t="str">
            <v>الأولى</v>
          </cell>
          <cell r="E2191" t="str">
            <v>الأولى</v>
          </cell>
          <cell r="G2191" t="str">
            <v>الثانية حديث</v>
          </cell>
          <cell r="I2191" t="str">
            <v>الثانية</v>
          </cell>
          <cell r="K2191" t="str">
            <v>الثانية</v>
          </cell>
          <cell r="M2191" t="str">
            <v>الثانية</v>
          </cell>
          <cell r="O2191" t="str">
            <v>الثالثة حديث</v>
          </cell>
          <cell r="Q2191" t="str">
            <v>الثالثة</v>
          </cell>
          <cell r="S2191" t="str">
            <v>الثالثة</v>
          </cell>
          <cell r="U2191" t="str">
            <v>الثالثة</v>
          </cell>
        </row>
        <row r="2192">
          <cell r="A2192">
            <v>809656</v>
          </cell>
          <cell r="B2192" t="str">
            <v>فادي عازر</v>
          </cell>
          <cell r="C2192" t="str">
            <v>الأولى</v>
          </cell>
          <cell r="E2192" t="str">
            <v>الأولى</v>
          </cell>
          <cell r="G2192" t="str">
            <v>الأولى</v>
          </cell>
          <cell r="I2192" t="str">
            <v>الأولى</v>
          </cell>
          <cell r="J2192" t="str">
            <v>مبرر</v>
          </cell>
          <cell r="K2192" t="str">
            <v>الأولى</v>
          </cell>
          <cell r="M2192" t="str">
            <v>الأولى</v>
          </cell>
          <cell r="O2192" t="str">
            <v>الأولى</v>
          </cell>
          <cell r="Q2192" t="str">
            <v>الأولى</v>
          </cell>
          <cell r="S2192" t="str">
            <v>الأولى</v>
          </cell>
          <cell r="U2192" t="str">
            <v>الأولى</v>
          </cell>
        </row>
        <row r="2193">
          <cell r="A2193">
            <v>809657</v>
          </cell>
          <cell r="B2193" t="str">
            <v>فادي نصر</v>
          </cell>
          <cell r="C2193" t="str">
            <v>الأولى</v>
          </cell>
          <cell r="E2193" t="str">
            <v>الأولى</v>
          </cell>
          <cell r="G2193" t="str">
            <v>الأولى</v>
          </cell>
          <cell r="I2193" t="str">
            <v>الثانية حديث</v>
          </cell>
          <cell r="K2193" t="str">
            <v>الثانية</v>
          </cell>
          <cell r="M2193" t="str">
            <v>الثانية</v>
          </cell>
          <cell r="O2193" t="str">
            <v>الثانية</v>
          </cell>
          <cell r="Q2193" t="str">
            <v>الثانية</v>
          </cell>
          <cell r="S2193" t="str">
            <v>الثانية</v>
          </cell>
          <cell r="U2193" t="str">
            <v>الثانية</v>
          </cell>
        </row>
        <row r="2194">
          <cell r="A2194">
            <v>809663</v>
          </cell>
          <cell r="B2194" t="str">
            <v>فاديه المارديني</v>
          </cell>
          <cell r="C2194" t="str">
            <v>الأولى</v>
          </cell>
          <cell r="E2194" t="str">
            <v>الأولى</v>
          </cell>
          <cell r="G2194" t="str">
            <v>الأولى</v>
          </cell>
          <cell r="I2194" t="str">
            <v>الأولى</v>
          </cell>
          <cell r="K2194" t="str">
            <v>الثانية حديث</v>
          </cell>
          <cell r="M2194" t="str">
            <v>الثانية</v>
          </cell>
          <cell r="O2194" t="str">
            <v>الثانية</v>
          </cell>
          <cell r="Q2194" t="str">
            <v>الثانية</v>
          </cell>
          <cell r="S2194" t="str">
            <v>الثانية</v>
          </cell>
          <cell r="U2194" t="str">
            <v>الثانية</v>
          </cell>
        </row>
        <row r="2195">
          <cell r="A2195">
            <v>809664</v>
          </cell>
          <cell r="B2195" t="str">
            <v xml:space="preserve">فارس الاحمر </v>
          </cell>
          <cell r="C2195" t="str">
            <v>الثانية حديث</v>
          </cell>
          <cell r="E2195" t="str">
            <v>الثانية</v>
          </cell>
          <cell r="G2195" t="str">
            <v>الثالثة حديث</v>
          </cell>
          <cell r="I2195" t="str">
            <v>الثالثة</v>
          </cell>
          <cell r="K2195" t="str">
            <v>الرابعة حديث</v>
          </cell>
          <cell r="M2195" t="str">
            <v>الرابعة</v>
          </cell>
          <cell r="N2195" t="str">
            <v>حرمان دورتين امتحانيتين من الدورة التكميلية 20-21</v>
          </cell>
          <cell r="O2195" t="str">
            <v>الرابعة</v>
          </cell>
          <cell r="Q2195" t="str">
            <v>الرابعة</v>
          </cell>
          <cell r="S2195" t="str">
            <v>الرابعة</v>
          </cell>
          <cell r="T2195">
            <v>554</v>
          </cell>
          <cell r="U2195" t="str">
            <v>الرابعة</v>
          </cell>
        </row>
        <row r="2196">
          <cell r="A2196">
            <v>809665</v>
          </cell>
          <cell r="B2196" t="str">
            <v>فارس الخضور</v>
          </cell>
          <cell r="C2196" t="str">
            <v>الأولى</v>
          </cell>
          <cell r="E2196" t="str">
            <v>الأولى</v>
          </cell>
          <cell r="G2196" t="str">
            <v>الأولى</v>
          </cell>
          <cell r="I2196" t="str">
            <v>الأولى</v>
          </cell>
          <cell r="K2196" t="str">
            <v>الأولى</v>
          </cell>
          <cell r="M2196" t="str">
            <v>الثانية حديث</v>
          </cell>
          <cell r="O2196" t="str">
            <v>الثانية</v>
          </cell>
          <cell r="Q2196" t="str">
            <v>الثانية</v>
          </cell>
          <cell r="S2196" t="str">
            <v>الثانية</v>
          </cell>
          <cell r="U2196" t="str">
            <v>الثانية</v>
          </cell>
        </row>
        <row r="2197">
          <cell r="A2197">
            <v>809670</v>
          </cell>
          <cell r="B2197" t="str">
            <v>فاروق شرقاوي</v>
          </cell>
          <cell r="C2197" t="str">
            <v>الأولى</v>
          </cell>
          <cell r="E2197" t="str">
            <v>الأولى</v>
          </cell>
          <cell r="G2197" t="str">
            <v>الأولى</v>
          </cell>
          <cell r="I2197" t="str">
            <v>الأولى</v>
          </cell>
          <cell r="K2197" t="str">
            <v>الثانية حديث</v>
          </cell>
          <cell r="M2197" t="str">
            <v>الثانية</v>
          </cell>
          <cell r="O2197" t="str">
            <v>الثانية</v>
          </cell>
          <cell r="Q2197" t="str">
            <v>الثانية</v>
          </cell>
          <cell r="R2197">
            <v>4078</v>
          </cell>
          <cell r="S2197" t="str">
            <v>الثانية</v>
          </cell>
          <cell r="T2197">
            <v>444</v>
          </cell>
          <cell r="U2197" t="str">
            <v>الثانية</v>
          </cell>
        </row>
        <row r="2198">
          <cell r="A2198">
            <v>809672</v>
          </cell>
          <cell r="B2198" t="str">
            <v>فاطمة الخولي</v>
          </cell>
          <cell r="C2198" t="str">
            <v>الثانية حديث</v>
          </cell>
          <cell r="D2198">
            <v>5171</v>
          </cell>
          <cell r="E2198" t="str">
            <v>الثانية</v>
          </cell>
          <cell r="G2198" t="str">
            <v>الثانية</v>
          </cell>
          <cell r="I2198" t="str">
            <v>الثانية</v>
          </cell>
          <cell r="J2198" t="str">
            <v>مبرر</v>
          </cell>
          <cell r="K2198" t="str">
            <v>الثانية</v>
          </cell>
          <cell r="M2198" t="str">
            <v>الثانية</v>
          </cell>
          <cell r="O2198" t="str">
            <v>الثانية</v>
          </cell>
          <cell r="Q2198" t="str">
            <v>الثانية</v>
          </cell>
          <cell r="S2198" t="str">
            <v>الثانية</v>
          </cell>
          <cell r="U2198" t="str">
            <v>الثانية</v>
          </cell>
        </row>
        <row r="2199">
          <cell r="A2199">
            <v>809674</v>
          </cell>
          <cell r="B2199" t="str">
            <v>فاطمة الزهراء السالم</v>
          </cell>
          <cell r="C2199" t="str">
            <v>الأولى</v>
          </cell>
          <cell r="E2199" t="str">
            <v>الأولى</v>
          </cell>
          <cell r="G2199" t="str">
            <v>الأولى</v>
          </cell>
          <cell r="I2199" t="str">
            <v>الأولى</v>
          </cell>
          <cell r="K2199" t="str">
            <v>الأولى</v>
          </cell>
          <cell r="M2199" t="str">
            <v>الأولى</v>
          </cell>
          <cell r="O2199" t="str">
            <v>الأولى</v>
          </cell>
          <cell r="Q2199" t="str">
            <v>الأولى</v>
          </cell>
          <cell r="S2199" t="str">
            <v>الأولى</v>
          </cell>
          <cell r="U2199" t="str">
            <v>الأولى</v>
          </cell>
        </row>
        <row r="2200">
          <cell r="A2200">
            <v>809677</v>
          </cell>
          <cell r="B2200" t="str">
            <v>فاطمة الاغبر</v>
          </cell>
          <cell r="C2200" t="str">
            <v>الأولى</v>
          </cell>
          <cell r="E2200" t="str">
            <v>الثانية حديث</v>
          </cell>
          <cell r="F2200">
            <v>1516</v>
          </cell>
          <cell r="G2200" t="str">
            <v>الثانية</v>
          </cell>
          <cell r="I2200" t="str">
            <v>الثانية</v>
          </cell>
          <cell r="K2200" t="str">
            <v>الثالثة حديث</v>
          </cell>
          <cell r="M2200" t="str">
            <v>الثالثة</v>
          </cell>
          <cell r="O2200" t="str">
            <v>الثالثة</v>
          </cell>
          <cell r="Q2200" t="str">
            <v>الثالثة</v>
          </cell>
          <cell r="S2200" t="str">
            <v>الثالثة</v>
          </cell>
          <cell r="U2200" t="str">
            <v>الثالثة</v>
          </cell>
        </row>
        <row r="2201">
          <cell r="A2201">
            <v>809685</v>
          </cell>
          <cell r="B2201" t="str">
            <v>فالح المحمد العبدلله</v>
          </cell>
          <cell r="C2201" t="str">
            <v>الأولى</v>
          </cell>
          <cell r="E2201" t="str">
            <v>الأولى</v>
          </cell>
          <cell r="G2201" t="str">
            <v>الأولى</v>
          </cell>
          <cell r="H2201">
            <v>319</v>
          </cell>
          <cell r="I2201" t="str">
            <v>الأولى</v>
          </cell>
          <cell r="K2201" t="str">
            <v>الأولى</v>
          </cell>
          <cell r="M2201" t="str">
            <v>الثانية حديث</v>
          </cell>
          <cell r="O2201" t="str">
            <v>الثانية</v>
          </cell>
          <cell r="P2201">
            <v>419</v>
          </cell>
          <cell r="Q2201" t="str">
            <v>الثانية</v>
          </cell>
          <cell r="R2201">
            <v>4035</v>
          </cell>
          <cell r="S2201" t="str">
            <v>الثانية</v>
          </cell>
          <cell r="T2201">
            <v>364</v>
          </cell>
          <cell r="U2201" t="str">
            <v>الثانية</v>
          </cell>
        </row>
        <row r="2202">
          <cell r="A2202">
            <v>809689</v>
          </cell>
          <cell r="B2202" t="str">
            <v>فداء غانم</v>
          </cell>
          <cell r="C2202" t="str">
            <v>الأولى</v>
          </cell>
          <cell r="E2202" t="str">
            <v>الثانية حديث</v>
          </cell>
          <cell r="G2202" t="str">
            <v>الثانية</v>
          </cell>
          <cell r="I2202" t="str">
            <v>الثانية</v>
          </cell>
          <cell r="J2202" t="str">
            <v>مبرر</v>
          </cell>
          <cell r="K2202" t="str">
            <v>الثانية</v>
          </cell>
          <cell r="M2202" t="str">
            <v>الثانية</v>
          </cell>
          <cell r="O2202" t="str">
            <v>الثانية</v>
          </cell>
          <cell r="Q2202" t="str">
            <v>الثانية</v>
          </cell>
          <cell r="S2202" t="str">
            <v>الثانية</v>
          </cell>
          <cell r="U2202" t="str">
            <v>الثانية</v>
          </cell>
        </row>
        <row r="2203">
          <cell r="A2203">
            <v>809692</v>
          </cell>
          <cell r="B2203" t="str">
            <v xml:space="preserve">فرح الجبان </v>
          </cell>
          <cell r="C2203" t="str">
            <v>الأولى</v>
          </cell>
          <cell r="E2203" t="str">
            <v>الأولى</v>
          </cell>
          <cell r="G2203" t="str">
            <v>الأولى</v>
          </cell>
          <cell r="I2203" t="str">
            <v>الأولى</v>
          </cell>
          <cell r="K2203" t="str">
            <v>الثانية حديث</v>
          </cell>
          <cell r="M2203" t="str">
            <v>الثانية</v>
          </cell>
          <cell r="O2203" t="str">
            <v>الثانية</v>
          </cell>
          <cell r="Q2203" t="str">
            <v>الثانية</v>
          </cell>
          <cell r="S2203" t="str">
            <v>الثانية</v>
          </cell>
          <cell r="U2203" t="str">
            <v>الثانية</v>
          </cell>
        </row>
        <row r="2204">
          <cell r="A2204">
            <v>809697</v>
          </cell>
          <cell r="B2204" t="str">
            <v>فرحان شلغين</v>
          </cell>
          <cell r="C2204" t="str">
            <v>الأولى</v>
          </cell>
          <cell r="E2204" t="str">
            <v>الأولى</v>
          </cell>
          <cell r="G2204" t="str">
            <v>الأولى</v>
          </cell>
          <cell r="I2204" t="str">
            <v>الأولى</v>
          </cell>
          <cell r="J2204" t="str">
            <v>مبرر</v>
          </cell>
          <cell r="K2204" t="str">
            <v>الأولى</v>
          </cell>
          <cell r="M2204" t="str">
            <v>الأولى</v>
          </cell>
          <cell r="O2204" t="str">
            <v>الأولى</v>
          </cell>
          <cell r="Q2204" t="str">
            <v>الأولى</v>
          </cell>
          <cell r="S2204" t="str">
            <v>الأولى</v>
          </cell>
          <cell r="U2204" t="str">
            <v>الأولى</v>
          </cell>
        </row>
        <row r="2205">
          <cell r="A2205">
            <v>809701</v>
          </cell>
          <cell r="B2205" t="str">
            <v>فلك الملا</v>
          </cell>
          <cell r="C2205" t="str">
            <v>الأولى</v>
          </cell>
          <cell r="E2205" t="str">
            <v>الأولى</v>
          </cell>
          <cell r="G2205" t="str">
            <v>الأولى</v>
          </cell>
          <cell r="I2205" t="str">
            <v>الأولى</v>
          </cell>
          <cell r="J2205" t="str">
            <v>مبرر</v>
          </cell>
          <cell r="K2205" t="str">
            <v>الأولى</v>
          </cell>
          <cell r="M2205" t="str">
            <v>الأولى</v>
          </cell>
          <cell r="O2205" t="str">
            <v>الأولى</v>
          </cell>
          <cell r="Q2205" t="str">
            <v>الأولى</v>
          </cell>
          <cell r="S2205" t="str">
            <v>الأولى</v>
          </cell>
          <cell r="U2205" t="str">
            <v>الأولى</v>
          </cell>
        </row>
        <row r="2206">
          <cell r="A2206">
            <v>809702</v>
          </cell>
          <cell r="B2206" t="str">
            <v>فواز رزوق</v>
          </cell>
          <cell r="C2206" t="str">
            <v>الأولى</v>
          </cell>
          <cell r="E2206" t="str">
            <v>الأولى</v>
          </cell>
          <cell r="G2206" t="str">
            <v>الأولى</v>
          </cell>
          <cell r="I2206" t="str">
            <v>الأولى</v>
          </cell>
          <cell r="J2206" t="str">
            <v>مبرر</v>
          </cell>
          <cell r="K2206" t="str">
            <v>الأولى</v>
          </cell>
          <cell r="M2206" t="str">
            <v>الأولى</v>
          </cell>
          <cell r="O2206" t="str">
            <v>الأولى</v>
          </cell>
          <cell r="Q2206" t="str">
            <v>الأولى</v>
          </cell>
          <cell r="S2206" t="str">
            <v>الأولى</v>
          </cell>
          <cell r="U2206" t="str">
            <v>الأولى</v>
          </cell>
        </row>
        <row r="2207">
          <cell r="A2207">
            <v>809704</v>
          </cell>
          <cell r="B2207" t="str">
            <v>فؤاد شعبان</v>
          </cell>
          <cell r="C2207" t="str">
            <v>الأولى</v>
          </cell>
          <cell r="E2207" t="str">
            <v>الثانية حديث</v>
          </cell>
          <cell r="G2207" t="str">
            <v>الثانية</v>
          </cell>
          <cell r="I2207" t="str">
            <v>الثانية</v>
          </cell>
          <cell r="K2207" t="str">
            <v>الثانية</v>
          </cell>
          <cell r="M2207" t="str">
            <v>الثالثة حديث</v>
          </cell>
          <cell r="O2207" t="str">
            <v>الثالثة</v>
          </cell>
          <cell r="Q2207" t="str">
            <v>الرابعة حديث</v>
          </cell>
          <cell r="S2207" t="str">
            <v>الرابعة</v>
          </cell>
          <cell r="U2207" t="str">
            <v>الرابعة</v>
          </cell>
        </row>
        <row r="2208">
          <cell r="A2208">
            <v>809705</v>
          </cell>
          <cell r="B2208" t="str">
            <v>فؤاد طجيني</v>
          </cell>
          <cell r="C2208" t="str">
            <v>الأولى</v>
          </cell>
          <cell r="E2208" t="str">
            <v>الأولى</v>
          </cell>
          <cell r="G2208" t="str">
            <v>الأولى</v>
          </cell>
          <cell r="I2208" t="str">
            <v>الأولى</v>
          </cell>
          <cell r="K2208" t="str">
            <v>الأولى</v>
          </cell>
          <cell r="L2208">
            <v>945</v>
          </cell>
          <cell r="M2208" t="str">
            <v>الأولى</v>
          </cell>
          <cell r="N2208">
            <v>2365</v>
          </cell>
          <cell r="O2208" t="str">
            <v>الأولى</v>
          </cell>
          <cell r="P2208">
            <v>82</v>
          </cell>
          <cell r="Q2208" t="str">
            <v>الأولى</v>
          </cell>
          <cell r="S2208" t="str">
            <v>الثانية حديث</v>
          </cell>
          <cell r="U2208" t="str">
            <v>الثانية</v>
          </cell>
        </row>
        <row r="2209">
          <cell r="A2209">
            <v>809706</v>
          </cell>
          <cell r="B2209" t="str">
            <v>فؤاد مصطفى</v>
          </cell>
          <cell r="C2209" t="str">
            <v>الأولى</v>
          </cell>
          <cell r="E2209" t="str">
            <v>الأولى</v>
          </cell>
          <cell r="G2209" t="str">
            <v>الأولى</v>
          </cell>
          <cell r="I2209" t="str">
            <v>الثانية حديث</v>
          </cell>
          <cell r="J2209" t="str">
            <v>مبرر</v>
          </cell>
          <cell r="K2209" t="str">
            <v>الثانية</v>
          </cell>
          <cell r="L2209" t="str">
            <v>حرمان دورتين اعتبارا من الفصل الأول 20/21</v>
          </cell>
          <cell r="M2209" t="str">
            <v>الثانية</v>
          </cell>
          <cell r="O2209" t="str">
            <v>الثانية</v>
          </cell>
          <cell r="Q2209" t="str">
            <v>الثانية</v>
          </cell>
          <cell r="R2209">
            <v>5031</v>
          </cell>
          <cell r="S2209" t="str">
            <v>الثانية</v>
          </cell>
          <cell r="U2209" t="str">
            <v>الثانية</v>
          </cell>
        </row>
        <row r="2210">
          <cell r="A2210">
            <v>809707</v>
          </cell>
          <cell r="B2210" t="str">
            <v>فياض الحسن المحمد</v>
          </cell>
          <cell r="C2210" t="str">
            <v>الثانية حديث</v>
          </cell>
          <cell r="E2210" t="str">
            <v>الثانية</v>
          </cell>
          <cell r="G2210" t="str">
            <v>الثانية</v>
          </cell>
          <cell r="I2210" t="str">
            <v>الثالثة حديث</v>
          </cell>
          <cell r="K2210" t="str">
            <v>الثالثة</v>
          </cell>
          <cell r="M2210" t="str">
            <v>الثالثة</v>
          </cell>
          <cell r="O2210" t="str">
            <v>الثالثة</v>
          </cell>
          <cell r="Q2210" t="str">
            <v>الثالثة</v>
          </cell>
          <cell r="S2210" t="str">
            <v>الثالثة</v>
          </cell>
          <cell r="U2210" t="str">
            <v>الثالثة</v>
          </cell>
        </row>
        <row r="2211">
          <cell r="A2211">
            <v>809708</v>
          </cell>
          <cell r="B2211" t="str">
            <v>فياض زيتون</v>
          </cell>
          <cell r="C2211" t="str">
            <v>الأولى</v>
          </cell>
          <cell r="E2211" t="str">
            <v>الثانية حديث</v>
          </cell>
          <cell r="G2211" t="str">
            <v>الثانية</v>
          </cell>
          <cell r="I2211" t="str">
            <v>الثانية</v>
          </cell>
          <cell r="K2211" t="str">
            <v>الثانية</v>
          </cell>
          <cell r="M2211" t="str">
            <v>الثانية</v>
          </cell>
          <cell r="O2211" t="str">
            <v>الثانية</v>
          </cell>
          <cell r="Q2211" t="str">
            <v>الثالثة حديث</v>
          </cell>
          <cell r="S2211" t="str">
            <v>الثالثة</v>
          </cell>
          <cell r="U2211" t="str">
            <v>الثالثة</v>
          </cell>
        </row>
        <row r="2212">
          <cell r="A2212">
            <v>809711</v>
          </cell>
          <cell r="B2212" t="str">
            <v>قاسم ادريس</v>
          </cell>
          <cell r="C2212" t="str">
            <v>الثانية</v>
          </cell>
          <cell r="E2212" t="str">
            <v>الثانية</v>
          </cell>
          <cell r="G2212" t="str">
            <v>الثانية</v>
          </cell>
          <cell r="I2212" t="str">
            <v>الثانية</v>
          </cell>
          <cell r="J2212" t="str">
            <v>مبرر</v>
          </cell>
          <cell r="K2212" t="str">
            <v>الثانية</v>
          </cell>
          <cell r="M2212" t="str">
            <v>الثانية</v>
          </cell>
          <cell r="O2212" t="str">
            <v>الثانية</v>
          </cell>
          <cell r="Q2212" t="str">
            <v>الثانية</v>
          </cell>
          <cell r="S2212" t="str">
            <v>الثانية</v>
          </cell>
          <cell r="U2212" t="str">
            <v>الثانية</v>
          </cell>
        </row>
        <row r="2213">
          <cell r="A2213">
            <v>809712</v>
          </cell>
          <cell r="B2213" t="str">
            <v>قاسم الزعبي</v>
          </cell>
          <cell r="C2213" t="str">
            <v>الأولى</v>
          </cell>
          <cell r="E2213" t="str">
            <v>الثانية حديث</v>
          </cell>
          <cell r="G2213" t="str">
            <v>الثانية</v>
          </cell>
          <cell r="I2213" t="str">
            <v>الثانية</v>
          </cell>
          <cell r="K2213" t="str">
            <v>الثانية</v>
          </cell>
          <cell r="M2213" t="str">
            <v>الثالثة حديث</v>
          </cell>
          <cell r="O2213" t="str">
            <v>الثالثة</v>
          </cell>
          <cell r="Q2213" t="str">
            <v>الثالثة</v>
          </cell>
          <cell r="S2213" t="str">
            <v>الثالثة</v>
          </cell>
          <cell r="U2213" t="str">
            <v>الثالثة</v>
          </cell>
        </row>
        <row r="2214">
          <cell r="A2214">
            <v>809713</v>
          </cell>
          <cell r="B2214" t="str">
            <v>قاسم الشيخ احمد</v>
          </cell>
          <cell r="C2214" t="str">
            <v>الأولى</v>
          </cell>
          <cell r="E2214" t="str">
            <v>الأولى</v>
          </cell>
          <cell r="G2214" t="str">
            <v>الأولى</v>
          </cell>
          <cell r="I2214" t="str">
            <v>الأولى</v>
          </cell>
          <cell r="J2214" t="str">
            <v>مبرر</v>
          </cell>
          <cell r="K2214" t="str">
            <v>الأولى</v>
          </cell>
          <cell r="M2214" t="str">
            <v>الأولى</v>
          </cell>
          <cell r="O2214" t="str">
            <v>الأولى</v>
          </cell>
          <cell r="Q2214" t="str">
            <v>الأولى</v>
          </cell>
          <cell r="S2214" t="str">
            <v>الأولى</v>
          </cell>
          <cell r="U2214" t="str">
            <v>الأولى</v>
          </cell>
        </row>
        <row r="2215">
          <cell r="A2215">
            <v>809714</v>
          </cell>
          <cell r="B2215" t="str">
            <v>قتيبة رفاعي</v>
          </cell>
          <cell r="C2215" t="str">
            <v>الأولى</v>
          </cell>
          <cell r="E2215" t="str">
            <v>الأولى</v>
          </cell>
          <cell r="G2215" t="str">
            <v>الأولى</v>
          </cell>
          <cell r="I2215" t="str">
            <v>الأولى</v>
          </cell>
          <cell r="J2215" t="str">
            <v>مبرر</v>
          </cell>
          <cell r="K2215" t="str">
            <v>الأولى</v>
          </cell>
          <cell r="M2215" t="str">
            <v>الأولى</v>
          </cell>
          <cell r="O2215" t="str">
            <v>الأولى</v>
          </cell>
          <cell r="Q2215" t="str">
            <v>الأولى</v>
          </cell>
          <cell r="S2215" t="str">
            <v>الأولى</v>
          </cell>
          <cell r="U2215" t="str">
            <v>الأولى</v>
          </cell>
        </row>
        <row r="2216">
          <cell r="A2216">
            <v>809715</v>
          </cell>
          <cell r="B2216" t="str">
            <v>قصي الحلاق</v>
          </cell>
          <cell r="C2216" t="str">
            <v>الأولى</v>
          </cell>
          <cell r="E2216" t="str">
            <v>الأولى</v>
          </cell>
          <cell r="G2216" t="str">
            <v>الأولى</v>
          </cell>
          <cell r="I2216" t="str">
            <v>الثانية حديث</v>
          </cell>
          <cell r="K2216" t="str">
            <v>الثانية</v>
          </cell>
          <cell r="M2216" t="str">
            <v>الثانية</v>
          </cell>
          <cell r="O2216" t="str">
            <v>الثانية</v>
          </cell>
          <cell r="Q2216" t="str">
            <v>الثانية</v>
          </cell>
          <cell r="S2216" t="str">
            <v>الثانية</v>
          </cell>
          <cell r="U2216" t="str">
            <v>الثانية</v>
          </cell>
        </row>
        <row r="2217">
          <cell r="A2217">
            <v>809716</v>
          </cell>
          <cell r="B2217" t="str">
            <v>قصي رجب تباب</v>
          </cell>
          <cell r="C2217" t="str">
            <v>الأولى</v>
          </cell>
          <cell r="E2217" t="str">
            <v>الأولى</v>
          </cell>
          <cell r="G2217" t="str">
            <v>الثانية حديث</v>
          </cell>
          <cell r="I2217" t="str">
            <v>الثانية</v>
          </cell>
          <cell r="K2217" t="str">
            <v>الثانية</v>
          </cell>
          <cell r="M2217" t="str">
            <v>الثانية</v>
          </cell>
          <cell r="O2217" t="str">
            <v>الثانية</v>
          </cell>
          <cell r="Q2217" t="str">
            <v>الثانية</v>
          </cell>
          <cell r="S2217" t="str">
            <v>الثانية</v>
          </cell>
          <cell r="U2217" t="str">
            <v>الثانية</v>
          </cell>
        </row>
        <row r="2218">
          <cell r="A2218">
            <v>809717</v>
          </cell>
          <cell r="B2218" t="str">
            <v>قمر الحجار</v>
          </cell>
          <cell r="C2218" t="str">
            <v>الأولى</v>
          </cell>
          <cell r="E2218" t="str">
            <v>الأولى</v>
          </cell>
          <cell r="G2218" t="str">
            <v>الأولى</v>
          </cell>
          <cell r="I2218" t="str">
            <v>الثانية حديث</v>
          </cell>
          <cell r="K2218" t="str">
            <v>الثانية</v>
          </cell>
          <cell r="M2218" t="str">
            <v>الثانية</v>
          </cell>
          <cell r="O2218" t="str">
            <v>الثالثة حديث</v>
          </cell>
          <cell r="Q2218" t="str">
            <v>الثالثة</v>
          </cell>
          <cell r="S2218" t="str">
            <v>الثالثة</v>
          </cell>
          <cell r="U2218" t="str">
            <v>الثالثة</v>
          </cell>
        </row>
        <row r="2219">
          <cell r="A2219">
            <v>809718</v>
          </cell>
          <cell r="B2219" t="str">
            <v>قمر الزعيم</v>
          </cell>
          <cell r="C2219" t="str">
            <v>الثانية</v>
          </cell>
          <cell r="E2219" t="str">
            <v>الثانية</v>
          </cell>
          <cell r="G2219" t="str">
            <v>الثانية</v>
          </cell>
          <cell r="I2219" t="str">
            <v>الثانية</v>
          </cell>
          <cell r="J2219" t="str">
            <v>مبرر</v>
          </cell>
          <cell r="K2219" t="str">
            <v>الثانية</v>
          </cell>
          <cell r="M2219" t="str">
            <v>الثانية</v>
          </cell>
          <cell r="O2219" t="str">
            <v>الثانية</v>
          </cell>
          <cell r="Q2219" t="str">
            <v>الثانية</v>
          </cell>
          <cell r="S2219" t="str">
            <v>الثانية</v>
          </cell>
          <cell r="U2219" t="str">
            <v>الثانية</v>
          </cell>
        </row>
        <row r="2220">
          <cell r="A2220">
            <v>809720</v>
          </cell>
          <cell r="B2220" t="str">
            <v>قمر بشير</v>
          </cell>
          <cell r="C2220" t="str">
            <v>الأولى</v>
          </cell>
          <cell r="E2220" t="str">
            <v>الأولى</v>
          </cell>
          <cell r="G2220" t="str">
            <v>الأولى</v>
          </cell>
          <cell r="I2220" t="str">
            <v>الثانية حديث</v>
          </cell>
          <cell r="K2220" t="str">
            <v>الثانية</v>
          </cell>
          <cell r="M2220" t="str">
            <v>الثانية</v>
          </cell>
          <cell r="O2220" t="str">
            <v>الثانية</v>
          </cell>
          <cell r="Q2220" t="str">
            <v>الثانية</v>
          </cell>
          <cell r="S2220" t="str">
            <v>الثانية</v>
          </cell>
          <cell r="U2220" t="str">
            <v>الثالثة حديث</v>
          </cell>
        </row>
        <row r="2221">
          <cell r="A2221">
            <v>809725</v>
          </cell>
          <cell r="B2221" t="str">
            <v>كارولين زحلاوي</v>
          </cell>
          <cell r="C2221" t="str">
            <v>الأولى</v>
          </cell>
          <cell r="E2221" t="str">
            <v>الأولى</v>
          </cell>
          <cell r="G2221" t="str">
            <v>الأولى</v>
          </cell>
          <cell r="I2221" t="str">
            <v>الأولى</v>
          </cell>
          <cell r="J2221" t="str">
            <v>مبرر</v>
          </cell>
          <cell r="K2221" t="str">
            <v>الأولى</v>
          </cell>
          <cell r="M2221" t="str">
            <v>الأولى</v>
          </cell>
          <cell r="O2221" t="str">
            <v>الأولى</v>
          </cell>
          <cell r="Q2221" t="str">
            <v>الأولى</v>
          </cell>
          <cell r="S2221" t="str">
            <v>الأولى</v>
          </cell>
          <cell r="U2221" t="str">
            <v>الأولى</v>
          </cell>
        </row>
        <row r="2222">
          <cell r="A2222">
            <v>809726</v>
          </cell>
          <cell r="B2222" t="str">
            <v xml:space="preserve">كارولين يوسف </v>
          </cell>
          <cell r="C2222" t="str">
            <v>الأولى</v>
          </cell>
          <cell r="E2222" t="str">
            <v>الأولى</v>
          </cell>
          <cell r="G2222" t="str">
            <v>الثانية حديث</v>
          </cell>
          <cell r="I2222" t="str">
            <v>الثانية</v>
          </cell>
          <cell r="K2222" t="str">
            <v>الثانية</v>
          </cell>
          <cell r="M2222" t="str">
            <v>الثالثة حديث</v>
          </cell>
          <cell r="O2222" t="str">
            <v>الثالثة</v>
          </cell>
          <cell r="Q2222" t="str">
            <v>الثالثة</v>
          </cell>
          <cell r="S2222" t="str">
            <v>الثالثة</v>
          </cell>
          <cell r="U2222" t="str">
            <v>الرابعة حديث</v>
          </cell>
        </row>
        <row r="2223">
          <cell r="A2223">
            <v>809727</v>
          </cell>
          <cell r="B2223" t="str">
            <v>كرم زكريا</v>
          </cell>
          <cell r="C2223" t="str">
            <v>الأولى</v>
          </cell>
          <cell r="E2223" t="str">
            <v>الأولى</v>
          </cell>
          <cell r="G2223" t="str">
            <v>الأولى</v>
          </cell>
          <cell r="I2223" t="str">
            <v>الأولى</v>
          </cell>
          <cell r="J2223" t="str">
            <v>مبرر</v>
          </cell>
          <cell r="K2223" t="str">
            <v>الأولى</v>
          </cell>
          <cell r="M2223" t="str">
            <v>الأولى</v>
          </cell>
          <cell r="O2223" t="str">
            <v>الأولى</v>
          </cell>
          <cell r="Q2223" t="str">
            <v>الأولى</v>
          </cell>
          <cell r="S2223" t="str">
            <v>الأولى</v>
          </cell>
          <cell r="U2223" t="str">
            <v>الأولى</v>
          </cell>
        </row>
        <row r="2224">
          <cell r="A2224">
            <v>809731</v>
          </cell>
          <cell r="B2224" t="str">
            <v>كريستين شليويط</v>
          </cell>
          <cell r="C2224" t="str">
            <v>الأولى</v>
          </cell>
          <cell r="E2224" t="str">
            <v>الأولى</v>
          </cell>
          <cell r="G2224" t="str">
            <v>الأولى</v>
          </cell>
          <cell r="I2224" t="str">
            <v>الثانية حديث</v>
          </cell>
          <cell r="J2224" t="str">
            <v>مبرر</v>
          </cell>
          <cell r="K2224" t="str">
            <v>الثانية</v>
          </cell>
          <cell r="M2224" t="str">
            <v>الثانية</v>
          </cell>
          <cell r="O2224" t="str">
            <v>الثانية</v>
          </cell>
          <cell r="Q2224" t="str">
            <v>الثانية</v>
          </cell>
          <cell r="S2224" t="str">
            <v>الثانية</v>
          </cell>
          <cell r="U2224" t="str">
            <v>الثانية</v>
          </cell>
        </row>
        <row r="2225">
          <cell r="A2225">
            <v>809736</v>
          </cell>
          <cell r="B2225" t="str">
            <v>كريمه عباس</v>
          </cell>
          <cell r="C2225" t="str">
            <v>الأولى</v>
          </cell>
          <cell r="E2225" t="str">
            <v>الأولى</v>
          </cell>
          <cell r="G2225" t="str">
            <v>الأولى</v>
          </cell>
          <cell r="H2225">
            <v>361</v>
          </cell>
          <cell r="I2225" t="str">
            <v>الأولى</v>
          </cell>
          <cell r="J2225" t="str">
            <v>مبرر</v>
          </cell>
          <cell r="K2225" t="str">
            <v>الأولى</v>
          </cell>
          <cell r="M2225" t="str">
            <v>الأولى</v>
          </cell>
          <cell r="O2225" t="str">
            <v>الأولى</v>
          </cell>
          <cell r="Q2225" t="str">
            <v>الأولى</v>
          </cell>
          <cell r="S2225" t="str">
            <v>الأولى</v>
          </cell>
          <cell r="U2225" t="str">
            <v>الأولى</v>
          </cell>
        </row>
        <row r="2226">
          <cell r="A2226">
            <v>809738</v>
          </cell>
          <cell r="B2226" t="str">
            <v>كمي حسون</v>
          </cell>
          <cell r="C2226" t="str">
            <v>الأولى</v>
          </cell>
          <cell r="E2226" t="str">
            <v>الأولى</v>
          </cell>
          <cell r="G2226" t="str">
            <v>الأولى</v>
          </cell>
          <cell r="H2226">
            <v>45</v>
          </cell>
          <cell r="I2226" t="str">
            <v>الأولى</v>
          </cell>
          <cell r="J2226" t="str">
            <v>مبرر</v>
          </cell>
          <cell r="K2226" t="str">
            <v>الأولى</v>
          </cell>
          <cell r="M2226" t="str">
            <v>الأولى</v>
          </cell>
          <cell r="O2226" t="str">
            <v>الأولى</v>
          </cell>
          <cell r="Q2226" t="str">
            <v>الأولى</v>
          </cell>
          <cell r="S2226" t="str">
            <v>الأولى</v>
          </cell>
          <cell r="U2226" t="str">
            <v>الأولى</v>
          </cell>
        </row>
        <row r="2227">
          <cell r="A2227">
            <v>809739</v>
          </cell>
          <cell r="B2227" t="str">
            <v xml:space="preserve">كنان الحمصي </v>
          </cell>
          <cell r="C2227" t="str">
            <v>الأولى</v>
          </cell>
          <cell r="E2227" t="str">
            <v>الأولى</v>
          </cell>
          <cell r="G2227" t="str">
            <v>الثانية حديث</v>
          </cell>
          <cell r="I2227" t="str">
            <v>الثانية</v>
          </cell>
          <cell r="K2227" t="str">
            <v>الثالثة حديث</v>
          </cell>
          <cell r="M2227" t="str">
            <v>الثالثة</v>
          </cell>
          <cell r="O2227" t="str">
            <v>الثالثة</v>
          </cell>
          <cell r="Q2227" t="str">
            <v>الثالثة</v>
          </cell>
          <cell r="S2227" t="str">
            <v>الثالثة</v>
          </cell>
          <cell r="U2227" t="str">
            <v>الثالثة</v>
          </cell>
        </row>
        <row r="2228">
          <cell r="A2228">
            <v>809741</v>
          </cell>
          <cell r="B2228" t="str">
            <v>كنان دمراني</v>
          </cell>
          <cell r="C2228" t="str">
            <v>الأولى</v>
          </cell>
          <cell r="E2228" t="str">
            <v>الأولى</v>
          </cell>
          <cell r="G2228" t="str">
            <v>الأولى</v>
          </cell>
          <cell r="I2228" t="str">
            <v>الأولى</v>
          </cell>
          <cell r="J2228" t="str">
            <v>مبرر</v>
          </cell>
          <cell r="K2228" t="str">
            <v>الأولى</v>
          </cell>
          <cell r="M2228" t="str">
            <v>الأولى</v>
          </cell>
          <cell r="O2228" t="str">
            <v>الأولى</v>
          </cell>
          <cell r="Q2228" t="str">
            <v>الأولى</v>
          </cell>
          <cell r="S2228" t="str">
            <v>الأولى</v>
          </cell>
          <cell r="U2228" t="str">
            <v>الأولى</v>
          </cell>
        </row>
        <row r="2229">
          <cell r="A2229">
            <v>809743</v>
          </cell>
          <cell r="B2229" t="str">
            <v>كنان علي</v>
          </cell>
          <cell r="C2229" t="str">
            <v>الأولى</v>
          </cell>
          <cell r="D2229">
            <v>5165</v>
          </cell>
          <cell r="E2229" t="str">
            <v>الأولى</v>
          </cell>
          <cell r="F2229">
            <v>1457</v>
          </cell>
          <cell r="G2229" t="str">
            <v>الأولى</v>
          </cell>
          <cell r="I2229" t="str">
            <v>الأولى</v>
          </cell>
          <cell r="J2229" t="str">
            <v>مبرر</v>
          </cell>
          <cell r="K2229" t="str">
            <v>الأولى</v>
          </cell>
          <cell r="M2229" t="str">
            <v>الأولى</v>
          </cell>
          <cell r="O2229" t="str">
            <v>الأولى</v>
          </cell>
          <cell r="Q2229" t="str">
            <v>الأولى</v>
          </cell>
          <cell r="S2229" t="str">
            <v>الأولى</v>
          </cell>
          <cell r="U2229" t="str">
            <v>الأولى</v>
          </cell>
        </row>
        <row r="2230">
          <cell r="A2230">
            <v>809746</v>
          </cell>
          <cell r="B2230" t="str">
            <v>كندة حيدر</v>
          </cell>
          <cell r="C2230" t="str">
            <v>الأولى</v>
          </cell>
          <cell r="E2230" t="str">
            <v>الأولى</v>
          </cell>
          <cell r="G2230" t="str">
            <v>الأولى</v>
          </cell>
          <cell r="I2230" t="str">
            <v>الثانية حديث</v>
          </cell>
          <cell r="K2230" t="str">
            <v>الثانية</v>
          </cell>
          <cell r="M2230" t="str">
            <v>الثانية</v>
          </cell>
          <cell r="O2230" t="str">
            <v>الثالثة حديث</v>
          </cell>
          <cell r="Q2230" t="str">
            <v>الثالثة</v>
          </cell>
          <cell r="R2230">
            <v>3057</v>
          </cell>
          <cell r="S2230" t="str">
            <v>الثالثة</v>
          </cell>
          <cell r="T2230">
            <v>548</v>
          </cell>
          <cell r="U2230" t="str">
            <v>الثالثة</v>
          </cell>
        </row>
        <row r="2231">
          <cell r="A2231">
            <v>809747</v>
          </cell>
          <cell r="B2231" t="str">
            <v>كنده غنام</v>
          </cell>
          <cell r="C2231" t="str">
            <v>الثانية</v>
          </cell>
          <cell r="E2231" t="str">
            <v>الثانية</v>
          </cell>
          <cell r="G2231" t="str">
            <v>الثانية</v>
          </cell>
          <cell r="I2231" t="str">
            <v>الثانية</v>
          </cell>
          <cell r="J2231" t="str">
            <v>مبرر</v>
          </cell>
          <cell r="K2231" t="str">
            <v>الثانية</v>
          </cell>
          <cell r="M2231" t="str">
            <v>الثانية</v>
          </cell>
          <cell r="O2231" t="str">
            <v>الثانية</v>
          </cell>
          <cell r="Q2231" t="str">
            <v>الثانية</v>
          </cell>
          <cell r="S2231" t="str">
            <v>الثانية</v>
          </cell>
          <cell r="U2231" t="str">
            <v>الثانية</v>
          </cell>
        </row>
        <row r="2232">
          <cell r="A2232">
            <v>809751</v>
          </cell>
          <cell r="B2232" t="str">
            <v>لانا القسطنطيني</v>
          </cell>
          <cell r="C2232" t="str">
            <v>الثانية</v>
          </cell>
          <cell r="E2232" t="str">
            <v>الثانية</v>
          </cell>
          <cell r="G2232" t="str">
            <v>الثانية</v>
          </cell>
          <cell r="I2232" t="str">
            <v>الثانية</v>
          </cell>
          <cell r="J2232" t="str">
            <v>مبرر</v>
          </cell>
          <cell r="K2232" t="str">
            <v>الثانية</v>
          </cell>
          <cell r="M2232" t="str">
            <v>الثانية</v>
          </cell>
          <cell r="O2232" t="str">
            <v>الثانية</v>
          </cell>
          <cell r="Q2232" t="str">
            <v>الثانية</v>
          </cell>
          <cell r="S2232" t="str">
            <v>الثانية</v>
          </cell>
          <cell r="U2232" t="str">
            <v>الثانية</v>
          </cell>
        </row>
        <row r="2233">
          <cell r="A2233">
            <v>809757</v>
          </cell>
          <cell r="B2233" t="str">
            <v>لجين الزحيلي</v>
          </cell>
          <cell r="C2233" t="str">
            <v>الأولى</v>
          </cell>
          <cell r="E2233" t="str">
            <v>الثانية حديث</v>
          </cell>
          <cell r="F2233">
            <v>1483</v>
          </cell>
          <cell r="G2233" t="str">
            <v>الثانية</v>
          </cell>
          <cell r="H2233">
            <v>535</v>
          </cell>
          <cell r="I2233" t="str">
            <v>الثانية</v>
          </cell>
          <cell r="J2233" t="str">
            <v>مبرر</v>
          </cell>
          <cell r="K2233" t="str">
            <v>الثانية</v>
          </cell>
          <cell r="M2233" t="str">
            <v>الثانية</v>
          </cell>
          <cell r="O2233" t="str">
            <v>الثانية</v>
          </cell>
          <cell r="Q2233" t="str">
            <v>الثانية</v>
          </cell>
          <cell r="S2233" t="str">
            <v>الثانية</v>
          </cell>
          <cell r="U2233" t="str">
            <v>الثانية</v>
          </cell>
        </row>
        <row r="2234">
          <cell r="A2234">
            <v>809764</v>
          </cell>
          <cell r="B2234" t="str">
            <v>لما زغيب</v>
          </cell>
          <cell r="C2234" t="str">
            <v>الأولى</v>
          </cell>
          <cell r="E2234" t="str">
            <v>الأولى</v>
          </cell>
          <cell r="G2234" t="str">
            <v>الأولى</v>
          </cell>
          <cell r="I2234" t="str">
            <v>الأولى</v>
          </cell>
          <cell r="J2234" t="str">
            <v>مبرر</v>
          </cell>
          <cell r="K2234" t="str">
            <v>الأولى</v>
          </cell>
          <cell r="M2234" t="str">
            <v>الأولى</v>
          </cell>
          <cell r="O2234" t="str">
            <v>الأولى</v>
          </cell>
          <cell r="Q2234" t="str">
            <v>الأولى</v>
          </cell>
          <cell r="S2234" t="str">
            <v>الأولى</v>
          </cell>
          <cell r="U2234" t="str">
            <v>الأولى</v>
          </cell>
        </row>
        <row r="2235">
          <cell r="A2235">
            <v>809765</v>
          </cell>
          <cell r="B2235" t="str">
            <v>لما علي</v>
          </cell>
          <cell r="C2235" t="str">
            <v>الأولى</v>
          </cell>
          <cell r="E2235" t="str">
            <v>الأولى</v>
          </cell>
          <cell r="G2235" t="str">
            <v>الثانية حديث</v>
          </cell>
          <cell r="I2235" t="str">
            <v>الثانية</v>
          </cell>
          <cell r="K2235" t="str">
            <v>الثالثة حديث</v>
          </cell>
          <cell r="M2235" t="str">
            <v>الثالثة</v>
          </cell>
          <cell r="O2235" t="str">
            <v>الثالثة</v>
          </cell>
          <cell r="Q2235" t="str">
            <v>الثالثة</v>
          </cell>
          <cell r="S2235" t="str">
            <v>الرابعة حديث</v>
          </cell>
          <cell r="U2235" t="str">
            <v>الرابعة</v>
          </cell>
        </row>
        <row r="2236">
          <cell r="A2236">
            <v>809766</v>
          </cell>
          <cell r="B2236" t="str">
            <v xml:space="preserve">لمامليكة </v>
          </cell>
          <cell r="C2236" t="str">
            <v>الثانية</v>
          </cell>
          <cell r="E2236" t="str">
            <v>الثانية</v>
          </cell>
          <cell r="G2236" t="str">
            <v>الثانية</v>
          </cell>
          <cell r="I2236" t="str">
            <v>الثالثة حديث</v>
          </cell>
          <cell r="J2236">
            <v>1343</v>
          </cell>
          <cell r="K2236" t="str">
            <v>الثالثة</v>
          </cell>
          <cell r="M2236" t="str">
            <v>الثالثة</v>
          </cell>
          <cell r="O2236" t="str">
            <v>الثالثة</v>
          </cell>
          <cell r="P2236">
            <v>355</v>
          </cell>
          <cell r="Q2236" t="str">
            <v>الثالثة</v>
          </cell>
          <cell r="R2236">
            <v>3014</v>
          </cell>
          <cell r="S2236" t="str">
            <v>الثالثة</v>
          </cell>
          <cell r="U2236" t="str">
            <v>الثالثة</v>
          </cell>
        </row>
        <row r="2237">
          <cell r="A2237">
            <v>809771</v>
          </cell>
          <cell r="B2237" t="str">
            <v>لمى نطفجي</v>
          </cell>
          <cell r="C2237" t="str">
            <v>الأولى</v>
          </cell>
          <cell r="E2237" t="str">
            <v>الثانية حديث</v>
          </cell>
          <cell r="G2237" t="str">
            <v>الثانية</v>
          </cell>
          <cell r="I2237" t="str">
            <v>الثانية</v>
          </cell>
          <cell r="K2237" t="str">
            <v>الثانية</v>
          </cell>
          <cell r="M2237" t="str">
            <v>الثانية</v>
          </cell>
          <cell r="O2237" t="str">
            <v>الثانية</v>
          </cell>
          <cell r="Q2237" t="str">
            <v>الثانية</v>
          </cell>
          <cell r="R2237">
            <v>4000</v>
          </cell>
          <cell r="S2237" t="str">
            <v>الثانية</v>
          </cell>
          <cell r="U2237" t="str">
            <v>الثالثة حديث</v>
          </cell>
        </row>
        <row r="2238">
          <cell r="A2238">
            <v>809776</v>
          </cell>
          <cell r="B2238" t="str">
            <v>لورين الحمصي</v>
          </cell>
          <cell r="C2238" t="str">
            <v>الأولى</v>
          </cell>
          <cell r="E2238" t="str">
            <v>الأولى</v>
          </cell>
          <cell r="G2238" t="str">
            <v>الأولى</v>
          </cell>
          <cell r="I2238" t="str">
            <v>الأولى</v>
          </cell>
          <cell r="J2238" t="str">
            <v>مبرر</v>
          </cell>
          <cell r="K2238" t="str">
            <v>الأولى</v>
          </cell>
          <cell r="M2238" t="str">
            <v>الأولى</v>
          </cell>
          <cell r="O2238" t="str">
            <v>الأولى</v>
          </cell>
          <cell r="Q2238" t="str">
            <v>الأولى</v>
          </cell>
          <cell r="S2238" t="str">
            <v>الأولى</v>
          </cell>
          <cell r="U2238" t="str">
            <v>الأولى</v>
          </cell>
        </row>
        <row r="2239">
          <cell r="A2239">
            <v>809777</v>
          </cell>
          <cell r="B2239" t="str">
            <v>لورين حامد</v>
          </cell>
          <cell r="C2239" t="str">
            <v>الثانية حديث</v>
          </cell>
          <cell r="E2239" t="str">
            <v>الثالثة حديث</v>
          </cell>
          <cell r="G2239" t="str">
            <v>الثالثة</v>
          </cell>
          <cell r="I2239" t="str">
            <v>الثالثة</v>
          </cell>
          <cell r="J2239" t="str">
            <v>مبرر</v>
          </cell>
          <cell r="K2239" t="str">
            <v>الثالثة</v>
          </cell>
          <cell r="M2239" t="str">
            <v>الثالثة</v>
          </cell>
          <cell r="O2239" t="str">
            <v>الثالثة</v>
          </cell>
          <cell r="Q2239" t="str">
            <v>الثالثة</v>
          </cell>
          <cell r="S2239" t="str">
            <v>الرابعة حديث</v>
          </cell>
          <cell r="U2239" t="str">
            <v>الرابعة</v>
          </cell>
        </row>
        <row r="2240">
          <cell r="A2240">
            <v>809778</v>
          </cell>
          <cell r="B2240" t="str">
            <v>لوليا الطرابيشي</v>
          </cell>
          <cell r="C2240" t="str">
            <v>الأولى</v>
          </cell>
          <cell r="D2240">
            <v>4716</v>
          </cell>
          <cell r="E2240" t="str">
            <v>الأولى</v>
          </cell>
          <cell r="F2240">
            <v>1164</v>
          </cell>
          <cell r="G2240" t="str">
            <v>الأولى</v>
          </cell>
          <cell r="I2240" t="str">
            <v>الأولى</v>
          </cell>
          <cell r="J2240" t="str">
            <v>مبرر</v>
          </cell>
          <cell r="K2240" t="str">
            <v>الأولى</v>
          </cell>
          <cell r="M2240" t="str">
            <v>الأولى</v>
          </cell>
          <cell r="O2240" t="str">
            <v>الأولى</v>
          </cell>
          <cell r="Q2240" t="str">
            <v>الأولى</v>
          </cell>
          <cell r="S2240" t="str">
            <v>الأولى</v>
          </cell>
          <cell r="U2240" t="str">
            <v>الأولى</v>
          </cell>
        </row>
        <row r="2241">
          <cell r="A2241">
            <v>809779</v>
          </cell>
          <cell r="B2241" t="str">
            <v>لونا الجابي</v>
          </cell>
          <cell r="C2241" t="str">
            <v>الثانية حديث</v>
          </cell>
          <cell r="E2241" t="str">
            <v>الثانية</v>
          </cell>
          <cell r="F2241">
            <v>1451</v>
          </cell>
          <cell r="G2241" t="str">
            <v>الثانية</v>
          </cell>
          <cell r="H2241">
            <v>4215</v>
          </cell>
          <cell r="I2241" t="str">
            <v>الثانية</v>
          </cell>
          <cell r="J2241" t="str">
            <v>مبرر</v>
          </cell>
          <cell r="K2241" t="str">
            <v>الثانية</v>
          </cell>
          <cell r="M2241" t="str">
            <v>الثانية</v>
          </cell>
          <cell r="O2241" t="str">
            <v>الثانية</v>
          </cell>
          <cell r="Q2241" t="str">
            <v>الثانية</v>
          </cell>
          <cell r="S2241" t="str">
            <v>الثانية</v>
          </cell>
          <cell r="U2241" t="str">
            <v>الثانية</v>
          </cell>
        </row>
        <row r="2242">
          <cell r="A2242">
            <v>809782</v>
          </cell>
          <cell r="B2242" t="str">
            <v>لؤي حبي</v>
          </cell>
          <cell r="C2242" t="str">
            <v>الأولى</v>
          </cell>
          <cell r="E2242" t="str">
            <v>الأولى</v>
          </cell>
          <cell r="G2242" t="str">
            <v>الأولى</v>
          </cell>
          <cell r="I2242" t="str">
            <v>الأولى</v>
          </cell>
          <cell r="J2242" t="str">
            <v>مبرر</v>
          </cell>
          <cell r="K2242" t="str">
            <v>الأولى</v>
          </cell>
          <cell r="M2242" t="str">
            <v>الأولى</v>
          </cell>
          <cell r="O2242" t="str">
            <v>الأولى</v>
          </cell>
          <cell r="Q2242" t="str">
            <v>الأولى</v>
          </cell>
          <cell r="S2242" t="str">
            <v>الأولى</v>
          </cell>
          <cell r="U2242" t="str">
            <v>الأولى</v>
          </cell>
        </row>
        <row r="2243">
          <cell r="A2243">
            <v>809786</v>
          </cell>
          <cell r="B2243" t="str">
            <v>ليث الدالاتي</v>
          </cell>
          <cell r="C2243" t="str">
            <v>الأولى</v>
          </cell>
          <cell r="E2243" t="str">
            <v>الأولى</v>
          </cell>
          <cell r="G2243" t="str">
            <v>الثانية حديث</v>
          </cell>
          <cell r="I2243" t="str">
            <v>الثانية</v>
          </cell>
          <cell r="K2243" t="str">
            <v>الثانية</v>
          </cell>
          <cell r="M2243" t="str">
            <v>الثانية</v>
          </cell>
          <cell r="O2243" t="str">
            <v>الثانية</v>
          </cell>
          <cell r="Q2243" t="str">
            <v>الثانية</v>
          </cell>
          <cell r="S2243" t="str">
            <v>الثانية</v>
          </cell>
          <cell r="U2243" t="str">
            <v>الثانية</v>
          </cell>
        </row>
        <row r="2244">
          <cell r="A2244">
            <v>809787</v>
          </cell>
          <cell r="B2244" t="str">
            <v xml:space="preserve">ليث الصباغ </v>
          </cell>
          <cell r="C2244" t="str">
            <v>الأولى</v>
          </cell>
          <cell r="E2244" t="str">
            <v>الأولى</v>
          </cell>
          <cell r="G2244" t="str">
            <v>الأولى</v>
          </cell>
          <cell r="I2244" t="str">
            <v>الأولى</v>
          </cell>
          <cell r="J2244" t="str">
            <v>مبرر</v>
          </cell>
          <cell r="K2244" t="str">
            <v>الأولى</v>
          </cell>
          <cell r="M2244" t="str">
            <v>الأولى</v>
          </cell>
          <cell r="O2244" t="str">
            <v>الأولى</v>
          </cell>
          <cell r="Q2244" t="str">
            <v>الأولى</v>
          </cell>
          <cell r="S2244" t="str">
            <v>الأولى</v>
          </cell>
          <cell r="U2244" t="str">
            <v>الأولى</v>
          </cell>
        </row>
        <row r="2245">
          <cell r="A2245">
            <v>809788</v>
          </cell>
          <cell r="B2245" t="str">
            <v>ليث عيسى</v>
          </cell>
          <cell r="C2245" t="str">
            <v>الأولى</v>
          </cell>
          <cell r="D2245">
            <v>5356</v>
          </cell>
          <cell r="E2245" t="str">
            <v>الأولى</v>
          </cell>
          <cell r="G2245" t="str">
            <v>الأولى</v>
          </cell>
          <cell r="I2245" t="str">
            <v>الأولى</v>
          </cell>
          <cell r="J2245" t="str">
            <v>مبرر</v>
          </cell>
          <cell r="K2245" t="str">
            <v>الأولى</v>
          </cell>
          <cell r="M2245" t="str">
            <v>الأولى</v>
          </cell>
          <cell r="O2245" t="str">
            <v>الأولى</v>
          </cell>
          <cell r="Q2245" t="str">
            <v>الأولى</v>
          </cell>
          <cell r="S2245" t="str">
            <v>الأولى</v>
          </cell>
          <cell r="U2245" t="str">
            <v>الأولى</v>
          </cell>
        </row>
        <row r="2246">
          <cell r="A2246">
            <v>809794</v>
          </cell>
          <cell r="B2246" t="str">
            <v xml:space="preserve">لين اسماعيل </v>
          </cell>
          <cell r="C2246" t="str">
            <v>الأولى</v>
          </cell>
          <cell r="E2246" t="str">
            <v>الأولى</v>
          </cell>
          <cell r="G2246" t="str">
            <v>الأولى</v>
          </cell>
          <cell r="I2246" t="str">
            <v>الثانية حديث</v>
          </cell>
          <cell r="K2246" t="str">
            <v>الثانية</v>
          </cell>
          <cell r="M2246" t="str">
            <v>الثانية</v>
          </cell>
          <cell r="O2246" t="str">
            <v>الثانية</v>
          </cell>
          <cell r="Q2246" t="str">
            <v>الثانية</v>
          </cell>
          <cell r="S2246" t="str">
            <v>الثانية</v>
          </cell>
          <cell r="U2246" t="str">
            <v>الثالثة حديث</v>
          </cell>
        </row>
        <row r="2247">
          <cell r="A2247">
            <v>809796</v>
          </cell>
          <cell r="B2247" t="str">
            <v>لين الحلبي العطار</v>
          </cell>
          <cell r="C2247" t="str">
            <v>الأولى</v>
          </cell>
          <cell r="E2247" t="str">
            <v>الأولى</v>
          </cell>
          <cell r="G2247" t="str">
            <v>الأولى</v>
          </cell>
          <cell r="I2247" t="str">
            <v>الأولى</v>
          </cell>
          <cell r="J2247" t="str">
            <v>مبرر</v>
          </cell>
          <cell r="K2247" t="str">
            <v>الأولى</v>
          </cell>
          <cell r="M2247" t="str">
            <v>الأولى</v>
          </cell>
          <cell r="O2247" t="str">
            <v>الأولى</v>
          </cell>
          <cell r="Q2247" t="str">
            <v>الأولى</v>
          </cell>
          <cell r="S2247" t="str">
            <v>الأولى</v>
          </cell>
          <cell r="U2247" t="str">
            <v>الأولى</v>
          </cell>
        </row>
        <row r="2248">
          <cell r="A2248">
            <v>809797</v>
          </cell>
          <cell r="B2248" t="str">
            <v>لين الكيلاني</v>
          </cell>
          <cell r="C2248" t="str">
            <v>الأولى</v>
          </cell>
          <cell r="E2248" t="str">
            <v>الأولى</v>
          </cell>
          <cell r="G2248" t="str">
            <v>الأولى</v>
          </cell>
          <cell r="I2248" t="str">
            <v>الأولى</v>
          </cell>
          <cell r="J2248" t="str">
            <v>مبرر</v>
          </cell>
          <cell r="K2248" t="str">
            <v>الأولى</v>
          </cell>
          <cell r="M2248" t="str">
            <v>الأولى</v>
          </cell>
          <cell r="O2248" t="str">
            <v>الأولى</v>
          </cell>
          <cell r="Q2248" t="str">
            <v>الأولى</v>
          </cell>
          <cell r="S2248" t="str">
            <v>الأولى</v>
          </cell>
          <cell r="U2248" t="str">
            <v>الأولى</v>
          </cell>
        </row>
        <row r="2249">
          <cell r="A2249">
            <v>809799</v>
          </cell>
          <cell r="B2249" t="str">
            <v>لين برهمجي</v>
          </cell>
          <cell r="C2249" t="str">
            <v>الأولى</v>
          </cell>
          <cell r="E2249" t="str">
            <v>الأولى</v>
          </cell>
          <cell r="G2249" t="str">
            <v>الأولى</v>
          </cell>
          <cell r="I2249" t="str">
            <v>الأولى</v>
          </cell>
          <cell r="J2249" t="str">
            <v>مبرر</v>
          </cell>
          <cell r="K2249" t="str">
            <v>الأولى</v>
          </cell>
          <cell r="M2249" t="str">
            <v>الأولى</v>
          </cell>
          <cell r="O2249" t="str">
            <v>الأولى</v>
          </cell>
          <cell r="Q2249" t="str">
            <v>الأولى</v>
          </cell>
          <cell r="S2249" t="str">
            <v>الأولى</v>
          </cell>
          <cell r="U2249" t="str">
            <v>الأولى</v>
          </cell>
        </row>
        <row r="2250">
          <cell r="A2250">
            <v>809801</v>
          </cell>
          <cell r="B2250" t="str">
            <v>لين مبارك</v>
          </cell>
          <cell r="C2250" t="str">
            <v>الأولى</v>
          </cell>
          <cell r="E2250" t="str">
            <v>الأولى</v>
          </cell>
          <cell r="G2250" t="str">
            <v>الأولى</v>
          </cell>
          <cell r="I2250" t="str">
            <v>الأولى</v>
          </cell>
          <cell r="J2250" t="str">
            <v>مبرر</v>
          </cell>
          <cell r="K2250" t="str">
            <v>الأولى</v>
          </cell>
          <cell r="M2250" t="str">
            <v>الثانية حديث</v>
          </cell>
          <cell r="O2250" t="str">
            <v>الثانية</v>
          </cell>
          <cell r="Q2250" t="str">
            <v>الثانية</v>
          </cell>
          <cell r="S2250" t="str">
            <v>الثانية</v>
          </cell>
          <cell r="U2250" t="str">
            <v>الثانية</v>
          </cell>
        </row>
        <row r="2251">
          <cell r="A2251">
            <v>809802</v>
          </cell>
          <cell r="B2251" t="str">
            <v>لين محمح</v>
          </cell>
          <cell r="C2251" t="str">
            <v>الأولى</v>
          </cell>
          <cell r="E2251" t="str">
            <v>الأولى</v>
          </cell>
          <cell r="G2251" t="str">
            <v>الثانية حديث</v>
          </cell>
          <cell r="I2251" t="str">
            <v>الثانية</v>
          </cell>
          <cell r="K2251" t="str">
            <v>الثانية</v>
          </cell>
          <cell r="M2251" t="str">
            <v>الثالثة حديث</v>
          </cell>
          <cell r="O2251" t="str">
            <v>الثالثة</v>
          </cell>
          <cell r="Q2251" t="str">
            <v>الثالثة</v>
          </cell>
          <cell r="S2251" t="str">
            <v>الثالثة</v>
          </cell>
          <cell r="U2251" t="str">
            <v>الرابعة حديث</v>
          </cell>
        </row>
        <row r="2252">
          <cell r="A2252">
            <v>809803</v>
          </cell>
          <cell r="B2252" t="str">
            <v>لينا احمد</v>
          </cell>
          <cell r="C2252" t="str">
            <v>الثانية</v>
          </cell>
          <cell r="E2252" t="str">
            <v>الثانية</v>
          </cell>
          <cell r="G2252" t="str">
            <v>الثانية</v>
          </cell>
          <cell r="I2252" t="str">
            <v>الثانية</v>
          </cell>
          <cell r="J2252" t="str">
            <v>مبرر</v>
          </cell>
          <cell r="K2252" t="str">
            <v>الثانية</v>
          </cell>
          <cell r="M2252" t="str">
            <v>الثانية</v>
          </cell>
          <cell r="O2252" t="str">
            <v>الثانية</v>
          </cell>
          <cell r="Q2252" t="str">
            <v>الثانية</v>
          </cell>
          <cell r="S2252" t="str">
            <v>الثانية</v>
          </cell>
          <cell r="U2252" t="str">
            <v>الثانية</v>
          </cell>
        </row>
        <row r="2253">
          <cell r="A2253">
            <v>809806</v>
          </cell>
          <cell r="B2253" t="str">
            <v>لينا حسن</v>
          </cell>
          <cell r="C2253" t="str">
            <v>الأولى</v>
          </cell>
          <cell r="E2253" t="str">
            <v>الأولى</v>
          </cell>
          <cell r="G2253" t="str">
            <v>الأولى</v>
          </cell>
          <cell r="I2253" t="str">
            <v>الأولى</v>
          </cell>
          <cell r="J2253" t="str">
            <v>مبرر</v>
          </cell>
          <cell r="K2253" t="str">
            <v>الأولى</v>
          </cell>
          <cell r="M2253" t="str">
            <v>الأولى</v>
          </cell>
          <cell r="O2253" t="str">
            <v>الأولى</v>
          </cell>
          <cell r="Q2253" t="str">
            <v>الأولى</v>
          </cell>
          <cell r="S2253" t="str">
            <v>الأولى</v>
          </cell>
          <cell r="U2253" t="str">
            <v>الأولى</v>
          </cell>
        </row>
        <row r="2254">
          <cell r="A2254">
            <v>809808</v>
          </cell>
          <cell r="B2254" t="str">
            <v>لينا علي</v>
          </cell>
          <cell r="C2254" t="str">
            <v>الأولى</v>
          </cell>
          <cell r="E2254" t="str">
            <v>الأولى</v>
          </cell>
          <cell r="I2254" t="str">
            <v>الأولى</v>
          </cell>
          <cell r="J2254" t="str">
            <v>مبرر</v>
          </cell>
          <cell r="K2254" t="str">
            <v>الأولى</v>
          </cell>
          <cell r="M2254" t="str">
            <v>الأولى</v>
          </cell>
          <cell r="O2254" t="str">
            <v>الأولى</v>
          </cell>
          <cell r="Q2254" t="str">
            <v>الأولى</v>
          </cell>
          <cell r="S2254" t="str">
            <v>الأولى</v>
          </cell>
          <cell r="U2254" t="str">
            <v>الأولى</v>
          </cell>
        </row>
        <row r="2255">
          <cell r="A2255">
            <v>809809</v>
          </cell>
          <cell r="B2255" t="str">
            <v>لينا هزيمه</v>
          </cell>
          <cell r="C2255" t="str">
            <v>الأولى</v>
          </cell>
          <cell r="E2255" t="str">
            <v>الأولى</v>
          </cell>
          <cell r="G2255" t="str">
            <v>الأولى</v>
          </cell>
          <cell r="I2255" t="str">
            <v>الأولى</v>
          </cell>
          <cell r="J2255" t="str">
            <v>مبرر</v>
          </cell>
          <cell r="K2255" t="str">
            <v>الأولى</v>
          </cell>
          <cell r="M2255" t="str">
            <v>الأولى</v>
          </cell>
          <cell r="O2255" t="str">
            <v>الأولى</v>
          </cell>
          <cell r="Q2255" t="str">
            <v>الأولى</v>
          </cell>
          <cell r="S2255" t="str">
            <v>الأولى</v>
          </cell>
          <cell r="U2255" t="str">
            <v>الأولى</v>
          </cell>
        </row>
        <row r="2256">
          <cell r="A2256">
            <v>809811</v>
          </cell>
          <cell r="B2256" t="str">
            <v>مابل خير بك</v>
          </cell>
          <cell r="C2256" t="str">
            <v>الأولى</v>
          </cell>
          <cell r="E2256" t="str">
            <v>الثانية حديث</v>
          </cell>
          <cell r="G2256" t="str">
            <v>الثانية</v>
          </cell>
          <cell r="I2256" t="str">
            <v>الثانية</v>
          </cell>
          <cell r="J2256" t="str">
            <v>مبرر</v>
          </cell>
          <cell r="K2256" t="str">
            <v>الثانية</v>
          </cell>
          <cell r="M2256" t="str">
            <v>الثانية</v>
          </cell>
          <cell r="O2256" t="str">
            <v>الثانية</v>
          </cell>
          <cell r="Q2256" t="str">
            <v>الثانية</v>
          </cell>
          <cell r="S2256" t="str">
            <v>الثانية</v>
          </cell>
          <cell r="U2256" t="str">
            <v>الثانية</v>
          </cell>
        </row>
        <row r="2257">
          <cell r="A2257">
            <v>809815</v>
          </cell>
          <cell r="B2257" t="str">
            <v>مادلين وهبه</v>
          </cell>
          <cell r="C2257" t="str">
            <v>الأولى</v>
          </cell>
          <cell r="E2257" t="str">
            <v>الأولى</v>
          </cell>
          <cell r="G2257" t="str">
            <v>الأولى</v>
          </cell>
          <cell r="I2257" t="str">
            <v>الأولى</v>
          </cell>
          <cell r="J2257" t="str">
            <v>مبرر</v>
          </cell>
          <cell r="K2257" t="str">
            <v>الأولى</v>
          </cell>
          <cell r="M2257" t="str">
            <v>الأولى</v>
          </cell>
          <cell r="O2257" t="str">
            <v>الأولى</v>
          </cell>
          <cell r="Q2257" t="str">
            <v>الأولى</v>
          </cell>
          <cell r="S2257" t="str">
            <v>الأولى</v>
          </cell>
          <cell r="U2257" t="str">
            <v>الأولى</v>
          </cell>
        </row>
        <row r="2258">
          <cell r="A2258">
            <v>809816</v>
          </cell>
          <cell r="B2258" t="str">
            <v xml:space="preserve">مارلين كوركيس </v>
          </cell>
          <cell r="C2258" t="str">
            <v>الثانية حديث</v>
          </cell>
          <cell r="E2258" t="str">
            <v>الثانية</v>
          </cell>
          <cell r="G2258" t="str">
            <v>الثانية</v>
          </cell>
          <cell r="I2258" t="str">
            <v>الثانية</v>
          </cell>
          <cell r="K2258" t="str">
            <v>الثالثة حديث</v>
          </cell>
          <cell r="M2258" t="str">
            <v>الثالثة</v>
          </cell>
          <cell r="O2258" t="str">
            <v>الثالثة</v>
          </cell>
          <cell r="Q2258" t="str">
            <v>الثالثة</v>
          </cell>
          <cell r="S2258" t="str">
            <v>الثالثة</v>
          </cell>
          <cell r="U2258" t="str">
            <v>الرابعة حديث</v>
          </cell>
        </row>
        <row r="2259">
          <cell r="A2259">
            <v>809817</v>
          </cell>
          <cell r="B2259" t="str">
            <v>ماري زينو</v>
          </cell>
          <cell r="C2259" t="str">
            <v>الأولى</v>
          </cell>
          <cell r="E2259" t="str">
            <v>الأولى</v>
          </cell>
          <cell r="G2259" t="str">
            <v>الثانية حديث</v>
          </cell>
          <cell r="I2259" t="str">
            <v>الثانية</v>
          </cell>
          <cell r="K2259" t="str">
            <v>الثانية</v>
          </cell>
          <cell r="M2259" t="str">
            <v>الثالثة حديث</v>
          </cell>
          <cell r="O2259" t="str">
            <v>الثالثة</v>
          </cell>
          <cell r="Q2259" t="str">
            <v>الثالثة</v>
          </cell>
          <cell r="S2259" t="str">
            <v>الثالثة</v>
          </cell>
          <cell r="U2259" t="str">
            <v>الثالثة</v>
          </cell>
        </row>
        <row r="2260">
          <cell r="A2260">
            <v>809821</v>
          </cell>
          <cell r="B2260" t="str">
            <v>ماريا النحلاوي</v>
          </cell>
          <cell r="C2260" t="str">
            <v>الأولى</v>
          </cell>
          <cell r="E2260" t="str">
            <v>الأولى</v>
          </cell>
          <cell r="G2260" t="str">
            <v>الأولى</v>
          </cell>
          <cell r="I2260" t="str">
            <v>الثانية حديث</v>
          </cell>
          <cell r="K2260" t="str">
            <v>الثانية</v>
          </cell>
          <cell r="M2260" t="str">
            <v>الثانية</v>
          </cell>
          <cell r="O2260" t="str">
            <v>الثانية</v>
          </cell>
          <cell r="Q2260" t="str">
            <v>الثانية</v>
          </cell>
          <cell r="R2260">
            <v>4020</v>
          </cell>
          <cell r="S2260" t="str">
            <v>الثانية</v>
          </cell>
          <cell r="U2260" t="str">
            <v>الثانية</v>
          </cell>
        </row>
        <row r="2261">
          <cell r="A2261">
            <v>809823</v>
          </cell>
          <cell r="B2261" t="str">
            <v>مازن الحجه</v>
          </cell>
          <cell r="C2261" t="str">
            <v>الأولى</v>
          </cell>
          <cell r="E2261" t="str">
            <v>الأولى</v>
          </cell>
          <cell r="G2261" t="str">
            <v>الأولى</v>
          </cell>
          <cell r="I2261" t="str">
            <v>الأولى</v>
          </cell>
          <cell r="J2261" t="str">
            <v>مبرر</v>
          </cell>
          <cell r="K2261" t="str">
            <v>الأولى</v>
          </cell>
          <cell r="M2261" t="str">
            <v>الأولى</v>
          </cell>
          <cell r="O2261" t="str">
            <v>الأولى</v>
          </cell>
          <cell r="Q2261" t="str">
            <v>الأولى</v>
          </cell>
          <cell r="S2261" t="str">
            <v>الأولى</v>
          </cell>
          <cell r="U2261" t="str">
            <v>الأولى</v>
          </cell>
        </row>
        <row r="2262">
          <cell r="A2262">
            <v>809825</v>
          </cell>
          <cell r="B2262" t="str">
            <v>ماسا محايري</v>
          </cell>
          <cell r="C2262" t="str">
            <v>الأولى</v>
          </cell>
          <cell r="E2262" t="str">
            <v>الثانية حديث</v>
          </cell>
          <cell r="G2262" t="str">
            <v>الثانية</v>
          </cell>
          <cell r="I2262" t="str">
            <v>الثانية</v>
          </cell>
          <cell r="K2262" t="str">
            <v>الثانية</v>
          </cell>
          <cell r="M2262" t="str">
            <v>الثانية</v>
          </cell>
          <cell r="O2262" t="str">
            <v>الثانية</v>
          </cell>
          <cell r="Q2262" t="str">
            <v>الثانية</v>
          </cell>
          <cell r="S2262" t="str">
            <v>الثانية</v>
          </cell>
          <cell r="U2262" t="str">
            <v>الثانية</v>
          </cell>
        </row>
        <row r="2263">
          <cell r="A2263">
            <v>809830</v>
          </cell>
          <cell r="B2263" t="str">
            <v>مالك عيسى</v>
          </cell>
          <cell r="C2263" t="str">
            <v>الأولى</v>
          </cell>
          <cell r="E2263" t="str">
            <v>الأولى</v>
          </cell>
          <cell r="G2263" t="str">
            <v>الأولى</v>
          </cell>
          <cell r="I2263" t="str">
            <v>الأولى</v>
          </cell>
          <cell r="K2263" t="str">
            <v>الأولى</v>
          </cell>
          <cell r="M2263" t="str">
            <v>الأولى</v>
          </cell>
          <cell r="O2263" t="str">
            <v>الأولى</v>
          </cell>
          <cell r="Q2263" t="str">
            <v>الأولى</v>
          </cell>
          <cell r="S2263" t="str">
            <v>الأولى</v>
          </cell>
          <cell r="U2263" t="str">
            <v>الأولى</v>
          </cell>
        </row>
        <row r="2264">
          <cell r="A2264">
            <v>809831</v>
          </cell>
          <cell r="B2264" t="str">
            <v>مانيا عقل</v>
          </cell>
          <cell r="C2264" t="str">
            <v>الأولى</v>
          </cell>
          <cell r="E2264" t="str">
            <v>الثانية حديث</v>
          </cell>
          <cell r="G2264" t="str">
            <v>الثانية</v>
          </cell>
          <cell r="I2264" t="str">
            <v>الثانية</v>
          </cell>
          <cell r="K2264" t="str">
            <v>الثالثة حديث</v>
          </cell>
          <cell r="M2264" t="str">
            <v>الثالثة</v>
          </cell>
          <cell r="O2264" t="str">
            <v>الثالثة</v>
          </cell>
          <cell r="P2264">
            <v>397</v>
          </cell>
          <cell r="Q2264" t="str">
            <v>الثالثة</v>
          </cell>
          <cell r="S2264" t="str">
            <v>الثالثة</v>
          </cell>
          <cell r="T2264">
            <v>396</v>
          </cell>
          <cell r="U2264" t="str">
            <v>الثالثة</v>
          </cell>
        </row>
        <row r="2265">
          <cell r="A2265">
            <v>809832</v>
          </cell>
          <cell r="B2265" t="str">
            <v>ماهر  أبو دقة</v>
          </cell>
          <cell r="C2265" t="str">
            <v>الأولى</v>
          </cell>
          <cell r="E2265" t="str">
            <v>الأولى</v>
          </cell>
          <cell r="G2265" t="str">
            <v>الأولى</v>
          </cell>
          <cell r="I2265" t="str">
            <v>الأولى</v>
          </cell>
          <cell r="J2265" t="str">
            <v>مبرر</v>
          </cell>
          <cell r="K2265" t="str">
            <v>الأولى</v>
          </cell>
          <cell r="M2265" t="str">
            <v>الأولى</v>
          </cell>
          <cell r="O2265" t="str">
            <v>الأولى</v>
          </cell>
          <cell r="Q2265" t="str">
            <v>الأولى</v>
          </cell>
          <cell r="S2265" t="str">
            <v>الأولى</v>
          </cell>
          <cell r="U2265" t="str">
            <v>الأولى</v>
          </cell>
        </row>
        <row r="2266">
          <cell r="A2266">
            <v>809833</v>
          </cell>
          <cell r="B2266" t="str">
            <v>ماهر موسى</v>
          </cell>
          <cell r="C2266" t="str">
            <v>الأولى</v>
          </cell>
          <cell r="E2266" t="str">
            <v>الأولى</v>
          </cell>
          <cell r="G2266" t="str">
            <v>الأولى</v>
          </cell>
          <cell r="I2266" t="str">
            <v>الأولى</v>
          </cell>
          <cell r="J2266" t="str">
            <v>مبرر</v>
          </cell>
          <cell r="K2266" t="str">
            <v>الأولى</v>
          </cell>
          <cell r="M2266" t="str">
            <v>الأولى</v>
          </cell>
          <cell r="O2266" t="str">
            <v>الأولى</v>
          </cell>
          <cell r="Q2266" t="str">
            <v>الأولى</v>
          </cell>
          <cell r="S2266" t="str">
            <v>الأولى</v>
          </cell>
          <cell r="U2266" t="str">
            <v>الأولى</v>
          </cell>
        </row>
        <row r="2267">
          <cell r="A2267">
            <v>809834</v>
          </cell>
          <cell r="B2267" t="str">
            <v>ماهر الزير</v>
          </cell>
          <cell r="C2267" t="str">
            <v>الأولى</v>
          </cell>
          <cell r="E2267" t="str">
            <v>الثانية حديث</v>
          </cell>
          <cell r="G2267" t="str">
            <v>الثانية</v>
          </cell>
          <cell r="I2267" t="str">
            <v>الثانية</v>
          </cell>
          <cell r="K2267" t="str">
            <v>الثانية</v>
          </cell>
          <cell r="M2267" t="str">
            <v>الثالثة حديث</v>
          </cell>
          <cell r="O2267" t="str">
            <v>الثالثة</v>
          </cell>
          <cell r="Q2267" t="str">
            <v>الثالثة</v>
          </cell>
          <cell r="S2267" t="str">
            <v>الثالثة</v>
          </cell>
          <cell r="U2267" t="str">
            <v>الرابعة حديث</v>
          </cell>
        </row>
        <row r="2268">
          <cell r="A2268">
            <v>809839</v>
          </cell>
          <cell r="B2268" t="str">
            <v>ماهر خولاني</v>
          </cell>
          <cell r="C2268" t="str">
            <v>الأولى</v>
          </cell>
          <cell r="E2268" t="str">
            <v>الأولى</v>
          </cell>
          <cell r="G2268" t="str">
            <v>الأولى</v>
          </cell>
          <cell r="I2268" t="str">
            <v>الأولى</v>
          </cell>
          <cell r="J2268" t="str">
            <v>مبرر</v>
          </cell>
          <cell r="K2268" t="str">
            <v>الأولى</v>
          </cell>
          <cell r="M2268" t="str">
            <v>الأولى</v>
          </cell>
          <cell r="O2268" t="str">
            <v>الأولى</v>
          </cell>
          <cell r="Q2268" t="str">
            <v>الأولى</v>
          </cell>
          <cell r="S2268" t="str">
            <v>الأولى</v>
          </cell>
          <cell r="U2268" t="str">
            <v>الأولى</v>
          </cell>
        </row>
        <row r="2269">
          <cell r="A2269">
            <v>809844</v>
          </cell>
          <cell r="B2269" t="str">
            <v>مايا حوزاني</v>
          </cell>
          <cell r="C2269" t="str">
            <v>الأولى</v>
          </cell>
          <cell r="E2269" t="str">
            <v>الأولى</v>
          </cell>
          <cell r="G2269" t="str">
            <v>الأولى</v>
          </cell>
          <cell r="I2269" t="str">
            <v>الأولى</v>
          </cell>
          <cell r="J2269" t="str">
            <v>مبرر</v>
          </cell>
          <cell r="K2269" t="str">
            <v>الأولى</v>
          </cell>
          <cell r="M2269" t="str">
            <v>الأولى</v>
          </cell>
          <cell r="O2269" t="str">
            <v>الأولى</v>
          </cell>
          <cell r="Q2269" t="str">
            <v>الأولى</v>
          </cell>
          <cell r="S2269" t="str">
            <v>الأولى</v>
          </cell>
          <cell r="U2269" t="str">
            <v>الأولى</v>
          </cell>
        </row>
        <row r="2270">
          <cell r="A2270">
            <v>809845</v>
          </cell>
          <cell r="B2270" t="str">
            <v>ماوى الحاج علي</v>
          </cell>
          <cell r="C2270" t="str">
            <v>الثانية</v>
          </cell>
          <cell r="E2270" t="str">
            <v>الثانية</v>
          </cell>
          <cell r="G2270" t="str">
            <v>الثانية</v>
          </cell>
          <cell r="I2270" t="str">
            <v>الثانية</v>
          </cell>
          <cell r="K2270" t="str">
            <v>الثالثة حديث</v>
          </cell>
          <cell r="M2270" t="str">
            <v>الثالثة</v>
          </cell>
          <cell r="O2270" t="str">
            <v>الثالثة</v>
          </cell>
          <cell r="Q2270" t="str">
            <v>الثالثة</v>
          </cell>
          <cell r="S2270" t="str">
            <v>الثالثة</v>
          </cell>
          <cell r="U2270" t="str">
            <v>الثالثة</v>
          </cell>
        </row>
        <row r="2271">
          <cell r="A2271">
            <v>809846</v>
          </cell>
          <cell r="B2271" t="str">
            <v>مجد الخياط</v>
          </cell>
          <cell r="C2271" t="str">
            <v>الأولى</v>
          </cell>
          <cell r="D2271">
            <v>4964</v>
          </cell>
          <cell r="E2271" t="str">
            <v>الأولى</v>
          </cell>
          <cell r="G2271" t="str">
            <v>الأولى</v>
          </cell>
          <cell r="I2271" t="str">
            <v>الثانية حديث</v>
          </cell>
          <cell r="K2271" t="str">
            <v>الثانية</v>
          </cell>
          <cell r="M2271" t="str">
            <v>الثانية</v>
          </cell>
          <cell r="O2271" t="str">
            <v>الثالثة حديث</v>
          </cell>
          <cell r="Q2271" t="str">
            <v>الثالثة</v>
          </cell>
          <cell r="S2271" t="str">
            <v>الرابعة حديث</v>
          </cell>
          <cell r="U2271" t="str">
            <v>الرابعة</v>
          </cell>
        </row>
        <row r="2272">
          <cell r="A2272">
            <v>809849</v>
          </cell>
          <cell r="B2272" t="str">
            <v xml:space="preserve">مجد الناصر </v>
          </cell>
          <cell r="C2272" t="str">
            <v>الأولى</v>
          </cell>
          <cell r="E2272" t="str">
            <v>الأولى</v>
          </cell>
          <cell r="F2272">
            <v>1588</v>
          </cell>
          <cell r="G2272" t="str">
            <v>الأولى</v>
          </cell>
          <cell r="I2272" t="str">
            <v>الأولى</v>
          </cell>
          <cell r="J2272" t="str">
            <v>مبرر</v>
          </cell>
          <cell r="K2272" t="str">
            <v>الأولى</v>
          </cell>
          <cell r="M2272" t="str">
            <v>الأولى</v>
          </cell>
          <cell r="O2272" t="str">
            <v>الأولى</v>
          </cell>
          <cell r="Q2272" t="str">
            <v>الأولى</v>
          </cell>
          <cell r="S2272" t="str">
            <v>الأولى</v>
          </cell>
          <cell r="U2272" t="str">
            <v>الأولى</v>
          </cell>
        </row>
        <row r="2273">
          <cell r="A2273">
            <v>809850</v>
          </cell>
          <cell r="B2273" t="str">
            <v>مجد جمال الدين</v>
          </cell>
          <cell r="C2273" t="str">
            <v>الأولى</v>
          </cell>
          <cell r="E2273" t="str">
            <v>الأولى</v>
          </cell>
          <cell r="J2273" t="str">
            <v>مبرر</v>
          </cell>
          <cell r="K2273" t="str">
            <v>الأولى</v>
          </cell>
          <cell r="M2273" t="str">
            <v>الأولى</v>
          </cell>
          <cell r="O2273" t="str">
            <v>الأولى</v>
          </cell>
          <cell r="Q2273" t="str">
            <v>الأولى</v>
          </cell>
          <cell r="S2273" t="str">
            <v>الثانية حديث</v>
          </cell>
          <cell r="U2273" t="str">
            <v>الثانية</v>
          </cell>
        </row>
        <row r="2274">
          <cell r="A2274">
            <v>809851</v>
          </cell>
          <cell r="B2274" t="str">
            <v>مجد دردر</v>
          </cell>
          <cell r="C2274" t="str">
            <v>الأولى</v>
          </cell>
          <cell r="E2274" t="str">
            <v>الثانية حديث</v>
          </cell>
          <cell r="G2274" t="str">
            <v>الثانية</v>
          </cell>
          <cell r="I2274" t="str">
            <v>الثانية</v>
          </cell>
          <cell r="K2274" t="str">
            <v>الثانية</v>
          </cell>
          <cell r="M2274" t="str">
            <v>الثالثة حديث</v>
          </cell>
          <cell r="O2274" t="str">
            <v>الثالثة</v>
          </cell>
          <cell r="Q2274" t="str">
            <v>الثالثة</v>
          </cell>
          <cell r="S2274" t="str">
            <v>الثالثة</v>
          </cell>
          <cell r="U2274" t="str">
            <v>الثالثة</v>
          </cell>
        </row>
        <row r="2275">
          <cell r="A2275">
            <v>809856</v>
          </cell>
          <cell r="B2275" t="str">
            <v xml:space="preserve">مجدهزيم </v>
          </cell>
          <cell r="C2275" t="str">
            <v>الأولى</v>
          </cell>
          <cell r="E2275" t="str">
            <v>الأولى</v>
          </cell>
          <cell r="G2275" t="str">
            <v>الثانية حديث</v>
          </cell>
          <cell r="I2275" t="str">
            <v>الثانية</v>
          </cell>
          <cell r="K2275" t="str">
            <v>الثانية</v>
          </cell>
          <cell r="M2275" t="str">
            <v>الثانية</v>
          </cell>
          <cell r="O2275" t="str">
            <v>الثانية</v>
          </cell>
          <cell r="Q2275" t="str">
            <v>الثالثة حديث</v>
          </cell>
          <cell r="S2275" t="str">
            <v>الثالثة</v>
          </cell>
          <cell r="U2275" t="str">
            <v>الثالثة</v>
          </cell>
        </row>
        <row r="2276">
          <cell r="A2276">
            <v>809857</v>
          </cell>
          <cell r="B2276" t="str">
            <v>مجد يوسف</v>
          </cell>
          <cell r="C2276" t="str">
            <v>الأولى</v>
          </cell>
          <cell r="E2276" t="str">
            <v>الأولى</v>
          </cell>
          <cell r="G2276" t="str">
            <v>الأولى</v>
          </cell>
          <cell r="I2276" t="str">
            <v>الأولى</v>
          </cell>
          <cell r="J2276" t="str">
            <v>مبرر</v>
          </cell>
          <cell r="K2276" t="str">
            <v>الأولى</v>
          </cell>
          <cell r="M2276" t="str">
            <v>الأولى</v>
          </cell>
          <cell r="O2276" t="str">
            <v>الأولى</v>
          </cell>
          <cell r="Q2276" t="str">
            <v>الأولى</v>
          </cell>
          <cell r="S2276" t="str">
            <v>الأولى</v>
          </cell>
          <cell r="U2276" t="str">
            <v>الأولى</v>
          </cell>
        </row>
        <row r="2277">
          <cell r="A2277">
            <v>809858</v>
          </cell>
          <cell r="B2277" t="str">
            <v>محسن سليمان</v>
          </cell>
          <cell r="C2277" t="str">
            <v>الأولى</v>
          </cell>
          <cell r="E2277" t="str">
            <v>الأولى</v>
          </cell>
          <cell r="G2277" t="str">
            <v>الأولى</v>
          </cell>
          <cell r="I2277" t="str">
            <v>الأولى</v>
          </cell>
          <cell r="K2277" t="str">
            <v>الثانية حديث</v>
          </cell>
          <cell r="M2277" t="str">
            <v>الثانية</v>
          </cell>
          <cell r="O2277" t="str">
            <v>الثانية</v>
          </cell>
          <cell r="Q2277" t="str">
            <v>الثانية</v>
          </cell>
          <cell r="S2277" t="str">
            <v>الثانية</v>
          </cell>
          <cell r="U2277" t="str">
            <v>الثانية</v>
          </cell>
        </row>
        <row r="2278">
          <cell r="A2278">
            <v>809860</v>
          </cell>
          <cell r="B2278" t="str">
            <v>محمد ادريس</v>
          </cell>
          <cell r="C2278" t="str">
            <v>الأولى</v>
          </cell>
          <cell r="E2278" t="str">
            <v>الأولى</v>
          </cell>
          <cell r="G2278" t="str">
            <v>الأولى</v>
          </cell>
          <cell r="I2278" t="str">
            <v>الأولى</v>
          </cell>
          <cell r="J2278" t="str">
            <v>مبرر</v>
          </cell>
          <cell r="K2278" t="str">
            <v>الأولى</v>
          </cell>
          <cell r="M2278" t="str">
            <v>الأولى</v>
          </cell>
          <cell r="O2278" t="str">
            <v>الأولى</v>
          </cell>
          <cell r="Q2278" t="str">
            <v>الأولى</v>
          </cell>
          <cell r="S2278" t="str">
            <v>الأولى</v>
          </cell>
          <cell r="U2278" t="str">
            <v>الأولى</v>
          </cell>
        </row>
        <row r="2279">
          <cell r="A2279">
            <v>809864</v>
          </cell>
          <cell r="B2279" t="str">
            <v>محمد الاذن</v>
          </cell>
          <cell r="C2279" t="str">
            <v>الأولى</v>
          </cell>
          <cell r="E2279" t="str">
            <v>الأولى</v>
          </cell>
          <cell r="G2279" t="str">
            <v>الأولى</v>
          </cell>
          <cell r="I2279" t="str">
            <v>الأولى</v>
          </cell>
          <cell r="J2279" t="str">
            <v>مبرر</v>
          </cell>
          <cell r="K2279" t="str">
            <v>الأولى</v>
          </cell>
          <cell r="M2279" t="str">
            <v>الأولى</v>
          </cell>
          <cell r="O2279" t="str">
            <v>الأولى</v>
          </cell>
          <cell r="Q2279" t="str">
            <v>الأولى</v>
          </cell>
          <cell r="S2279" t="str">
            <v>الأولى</v>
          </cell>
          <cell r="U2279" t="str">
            <v>الأولى</v>
          </cell>
        </row>
        <row r="2280">
          <cell r="A2280">
            <v>809865</v>
          </cell>
          <cell r="B2280" t="str">
            <v>محمد الاسعد</v>
          </cell>
          <cell r="C2280" t="str">
            <v>الأولى</v>
          </cell>
          <cell r="E2280" t="str">
            <v>الأولى</v>
          </cell>
          <cell r="G2280" t="str">
            <v>الأولى</v>
          </cell>
          <cell r="I2280" t="str">
            <v>الأولى</v>
          </cell>
          <cell r="K2280" t="str">
            <v>الأولى</v>
          </cell>
          <cell r="M2280" t="str">
            <v>الثانية حديث</v>
          </cell>
          <cell r="O2280" t="str">
            <v>الثانية</v>
          </cell>
          <cell r="Q2280" t="str">
            <v>الثانية</v>
          </cell>
          <cell r="S2280" t="str">
            <v>الثانية</v>
          </cell>
          <cell r="U2280" t="str">
            <v>الثانية</v>
          </cell>
        </row>
        <row r="2281">
          <cell r="A2281">
            <v>809868</v>
          </cell>
          <cell r="B2281" t="str">
            <v>محمد الحاج علي</v>
          </cell>
          <cell r="C2281" t="str">
            <v>الأولى</v>
          </cell>
          <cell r="E2281" t="str">
            <v>الأولى</v>
          </cell>
          <cell r="G2281" t="str">
            <v>الأولى</v>
          </cell>
          <cell r="I2281" t="str">
            <v>الأولى</v>
          </cell>
          <cell r="K2281" t="str">
            <v>الثانية حديث</v>
          </cell>
          <cell r="M2281" t="str">
            <v>الثانية</v>
          </cell>
          <cell r="O2281" t="str">
            <v>الثانية</v>
          </cell>
          <cell r="Q2281" t="str">
            <v>الثانية</v>
          </cell>
          <cell r="S2281" t="str">
            <v>الثانية</v>
          </cell>
          <cell r="U2281" t="str">
            <v>الثانية</v>
          </cell>
        </row>
        <row r="2282">
          <cell r="A2282">
            <v>809870</v>
          </cell>
          <cell r="B2282" t="str">
            <v>محمد الحلبي</v>
          </cell>
          <cell r="C2282" t="str">
            <v>الأولى</v>
          </cell>
          <cell r="E2282" t="str">
            <v>الأولى</v>
          </cell>
          <cell r="G2282" t="str">
            <v>الأولى</v>
          </cell>
          <cell r="I2282" t="str">
            <v>الأولى</v>
          </cell>
          <cell r="J2282" t="str">
            <v>مبرر</v>
          </cell>
          <cell r="K2282" t="str">
            <v>الأولى</v>
          </cell>
          <cell r="M2282" t="str">
            <v>الأولى</v>
          </cell>
          <cell r="O2282" t="str">
            <v>الأولى</v>
          </cell>
          <cell r="Q2282" t="str">
            <v>الأولى</v>
          </cell>
          <cell r="S2282" t="str">
            <v>الأولى</v>
          </cell>
          <cell r="U2282" t="str">
            <v>الأولى</v>
          </cell>
        </row>
        <row r="2283">
          <cell r="A2283">
            <v>809871</v>
          </cell>
          <cell r="B2283" t="str">
            <v>محمد الحلقي</v>
          </cell>
          <cell r="C2283" t="str">
            <v>الأولى</v>
          </cell>
          <cell r="E2283" t="str">
            <v>الأولى</v>
          </cell>
          <cell r="G2283" t="str">
            <v>الأولى</v>
          </cell>
          <cell r="I2283" t="str">
            <v>الأولى</v>
          </cell>
          <cell r="J2283" t="str">
            <v>مبرر</v>
          </cell>
          <cell r="K2283" t="str">
            <v>الأولى</v>
          </cell>
          <cell r="M2283" t="str">
            <v>الأولى</v>
          </cell>
          <cell r="O2283" t="str">
            <v>الأولى</v>
          </cell>
          <cell r="Q2283" t="str">
            <v>الأولى</v>
          </cell>
          <cell r="S2283" t="str">
            <v>الأولى</v>
          </cell>
          <cell r="U2283" t="str">
            <v>الأولى</v>
          </cell>
        </row>
        <row r="2284">
          <cell r="A2284">
            <v>809874</v>
          </cell>
          <cell r="B2284" t="str">
            <v>محمد الحميدي</v>
          </cell>
          <cell r="C2284" t="str">
            <v>الأولى</v>
          </cell>
          <cell r="E2284" t="str">
            <v>الثانية حديث</v>
          </cell>
          <cell r="F2284">
            <v>1655</v>
          </cell>
          <cell r="G2284" t="str">
            <v>الثانية</v>
          </cell>
          <cell r="H2284">
            <v>242</v>
          </cell>
          <cell r="I2284" t="str">
            <v>الثانية</v>
          </cell>
          <cell r="J2284" t="str">
            <v>مبرر</v>
          </cell>
          <cell r="K2284" t="str">
            <v>الثانية</v>
          </cell>
          <cell r="L2284">
            <v>870</v>
          </cell>
          <cell r="M2284" t="str">
            <v>الثانية</v>
          </cell>
          <cell r="O2284" t="str">
            <v>الثانية</v>
          </cell>
          <cell r="Q2284" t="str">
            <v>الثانية</v>
          </cell>
          <cell r="S2284" t="str">
            <v>الثانية</v>
          </cell>
          <cell r="U2284" t="str">
            <v>الثانية</v>
          </cell>
        </row>
        <row r="2285">
          <cell r="A2285">
            <v>809877</v>
          </cell>
          <cell r="B2285" t="str">
            <v>محمد الخضر الوكاع</v>
          </cell>
          <cell r="C2285" t="str">
            <v>الأولى</v>
          </cell>
          <cell r="E2285" t="str">
            <v>الأولى</v>
          </cell>
          <cell r="G2285" t="str">
            <v>الأولى</v>
          </cell>
          <cell r="I2285" t="str">
            <v>الأولى</v>
          </cell>
          <cell r="J2285" t="str">
            <v>مبرر</v>
          </cell>
          <cell r="K2285" t="str">
            <v>الأولى</v>
          </cell>
          <cell r="M2285" t="str">
            <v>الأولى</v>
          </cell>
          <cell r="O2285" t="str">
            <v>الأولى</v>
          </cell>
          <cell r="Q2285" t="str">
            <v>الأولى</v>
          </cell>
          <cell r="S2285" t="str">
            <v>الأولى</v>
          </cell>
          <cell r="U2285" t="str">
            <v>الأولى</v>
          </cell>
        </row>
        <row r="2286">
          <cell r="A2286">
            <v>809878</v>
          </cell>
          <cell r="B2286" t="str">
            <v>محمد الخطيب</v>
          </cell>
          <cell r="C2286" t="str">
            <v>الأولى</v>
          </cell>
          <cell r="E2286" t="str">
            <v>الأولى</v>
          </cell>
          <cell r="G2286" t="str">
            <v>الأولى</v>
          </cell>
          <cell r="I2286" t="str">
            <v>الأولى</v>
          </cell>
          <cell r="J2286" t="str">
            <v>مبرر</v>
          </cell>
          <cell r="K2286" t="str">
            <v>الأولى</v>
          </cell>
          <cell r="M2286" t="str">
            <v>الأولى</v>
          </cell>
          <cell r="O2286" t="str">
            <v>الأولى</v>
          </cell>
          <cell r="Q2286" t="str">
            <v>الأولى</v>
          </cell>
          <cell r="S2286" t="str">
            <v>الأولى</v>
          </cell>
          <cell r="U2286" t="str">
            <v>الأولى</v>
          </cell>
        </row>
        <row r="2287">
          <cell r="A2287">
            <v>809881</v>
          </cell>
          <cell r="B2287" t="str">
            <v>محمد الخلاوي</v>
          </cell>
          <cell r="C2287" t="str">
            <v>الأولى</v>
          </cell>
          <cell r="E2287" t="str">
            <v>الأولى</v>
          </cell>
          <cell r="G2287" t="str">
            <v>الأولى</v>
          </cell>
          <cell r="I2287" t="str">
            <v>الأولى</v>
          </cell>
          <cell r="J2287" t="str">
            <v>مبرر</v>
          </cell>
          <cell r="K2287" t="str">
            <v>الأولى</v>
          </cell>
          <cell r="M2287" t="str">
            <v>الأولى</v>
          </cell>
          <cell r="O2287" t="str">
            <v>الأولى</v>
          </cell>
          <cell r="Q2287" t="str">
            <v>الأولى</v>
          </cell>
          <cell r="S2287" t="str">
            <v>الأولى</v>
          </cell>
          <cell r="U2287" t="str">
            <v>الأولى</v>
          </cell>
        </row>
        <row r="2288">
          <cell r="A2288">
            <v>809886</v>
          </cell>
          <cell r="B2288" t="str">
            <v>محمد الشريف</v>
          </cell>
          <cell r="C2288" t="str">
            <v>الثانية حديث</v>
          </cell>
          <cell r="E2288" t="str">
            <v>الثانية</v>
          </cell>
          <cell r="G2288" t="str">
            <v>الثالثة حديث</v>
          </cell>
          <cell r="I2288" t="str">
            <v>الثالثة</v>
          </cell>
          <cell r="J2288" t="str">
            <v>مبرر</v>
          </cell>
          <cell r="K2288" t="str">
            <v>الثالثة</v>
          </cell>
          <cell r="M2288" t="str">
            <v>الثالثة</v>
          </cell>
          <cell r="O2288" t="str">
            <v>الثالثة</v>
          </cell>
          <cell r="Q2288" t="str">
            <v>الثالثة</v>
          </cell>
          <cell r="S2288" t="str">
            <v>الثالثة</v>
          </cell>
          <cell r="U2288" t="str">
            <v>الثالثة</v>
          </cell>
        </row>
        <row r="2289">
          <cell r="A2289">
            <v>809891</v>
          </cell>
          <cell r="B2289" t="str">
            <v>محمد العبود</v>
          </cell>
          <cell r="C2289" t="str">
            <v>الأولى</v>
          </cell>
          <cell r="E2289" t="str">
            <v>الأولى</v>
          </cell>
          <cell r="G2289" t="str">
            <v>الأولى</v>
          </cell>
          <cell r="H2289">
            <v>276</v>
          </cell>
          <cell r="I2289" t="str">
            <v>الأولى</v>
          </cell>
          <cell r="J2289" t="str">
            <v>مبرر</v>
          </cell>
          <cell r="K2289" t="str">
            <v>الأولى</v>
          </cell>
          <cell r="M2289" t="str">
            <v>الأولى</v>
          </cell>
          <cell r="O2289" t="str">
            <v>الأولى</v>
          </cell>
          <cell r="Q2289" t="str">
            <v>الأولى</v>
          </cell>
          <cell r="S2289" t="str">
            <v>الأولى</v>
          </cell>
          <cell r="U2289" t="str">
            <v>الأولى</v>
          </cell>
        </row>
        <row r="2290">
          <cell r="A2290">
            <v>809893</v>
          </cell>
          <cell r="B2290" t="str">
            <v>محمد العساف</v>
          </cell>
          <cell r="C2290" t="str">
            <v>الأولى</v>
          </cell>
          <cell r="E2290" t="str">
            <v>الأولى</v>
          </cell>
          <cell r="G2290" t="str">
            <v>الأولى</v>
          </cell>
          <cell r="I2290" t="str">
            <v>الأولى</v>
          </cell>
          <cell r="K2290" t="str">
            <v>الأولى</v>
          </cell>
          <cell r="M2290" t="str">
            <v>الثانية حديث</v>
          </cell>
          <cell r="O2290" t="str">
            <v>الثانية</v>
          </cell>
          <cell r="Q2290" t="str">
            <v>الثانية</v>
          </cell>
          <cell r="S2290" t="str">
            <v>الثانية</v>
          </cell>
          <cell r="U2290" t="str">
            <v>الثانية</v>
          </cell>
        </row>
        <row r="2291">
          <cell r="A2291">
            <v>809895</v>
          </cell>
          <cell r="B2291" t="str">
            <v>محمد العقاد</v>
          </cell>
          <cell r="C2291" t="str">
            <v>الأولى</v>
          </cell>
          <cell r="E2291" t="str">
            <v>الأولى</v>
          </cell>
          <cell r="G2291" t="str">
            <v>الأولى</v>
          </cell>
          <cell r="I2291" t="str">
            <v>الأولى</v>
          </cell>
          <cell r="J2291" t="str">
            <v>مبرر</v>
          </cell>
          <cell r="K2291" t="str">
            <v>الأولى</v>
          </cell>
          <cell r="M2291" t="str">
            <v>الأولى</v>
          </cell>
          <cell r="O2291" t="str">
            <v>الأولى</v>
          </cell>
          <cell r="Q2291" t="str">
            <v>الأولى</v>
          </cell>
          <cell r="S2291" t="str">
            <v>الأولى</v>
          </cell>
          <cell r="U2291" t="str">
            <v>الأولى</v>
          </cell>
        </row>
        <row r="2292">
          <cell r="A2292">
            <v>809898</v>
          </cell>
          <cell r="B2292" t="str">
            <v>محمد الفاضل</v>
          </cell>
          <cell r="C2292" t="str">
            <v>الأولى</v>
          </cell>
          <cell r="E2292" t="str">
            <v>الأولى</v>
          </cell>
          <cell r="G2292" t="str">
            <v>الثانية حديث</v>
          </cell>
          <cell r="I2292" t="str">
            <v>الثانية</v>
          </cell>
          <cell r="K2292" t="str">
            <v>الثانية</v>
          </cell>
          <cell r="M2292" t="str">
            <v>الثانية</v>
          </cell>
          <cell r="O2292" t="str">
            <v>الثالثة حديث</v>
          </cell>
          <cell r="Q2292" t="str">
            <v>الثالثة</v>
          </cell>
          <cell r="S2292" t="str">
            <v>الثالثة</v>
          </cell>
          <cell r="U2292" t="str">
            <v>الثالثة</v>
          </cell>
        </row>
        <row r="2293">
          <cell r="A2293">
            <v>809899</v>
          </cell>
          <cell r="B2293" t="str">
            <v>محمد الفاعوري</v>
          </cell>
          <cell r="C2293" t="str">
            <v>الأولى</v>
          </cell>
          <cell r="E2293" t="str">
            <v>الأولى</v>
          </cell>
          <cell r="G2293" t="str">
            <v>الأولى</v>
          </cell>
          <cell r="I2293" t="str">
            <v>الأولى</v>
          </cell>
          <cell r="K2293" t="str">
            <v>الأولى</v>
          </cell>
          <cell r="M2293" t="str">
            <v>الأولى</v>
          </cell>
          <cell r="O2293" t="str">
            <v>الأولى</v>
          </cell>
          <cell r="Q2293" t="str">
            <v>الأولى</v>
          </cell>
          <cell r="S2293" t="str">
            <v>الأولى</v>
          </cell>
          <cell r="U2293" t="str">
            <v>الأولى</v>
          </cell>
        </row>
        <row r="2294">
          <cell r="A2294">
            <v>809901</v>
          </cell>
          <cell r="B2294" t="str">
            <v>محمد الكردي</v>
          </cell>
          <cell r="C2294" t="str">
            <v>الأولى</v>
          </cell>
          <cell r="E2294" t="str">
            <v>الأولى</v>
          </cell>
          <cell r="G2294" t="str">
            <v>الأولى</v>
          </cell>
          <cell r="I2294" t="str">
            <v>الأولى</v>
          </cell>
          <cell r="J2294" t="str">
            <v>مبرر</v>
          </cell>
          <cell r="K2294" t="str">
            <v>الأولى</v>
          </cell>
          <cell r="M2294" t="str">
            <v>الأولى</v>
          </cell>
          <cell r="O2294" t="str">
            <v>الأولى</v>
          </cell>
          <cell r="Q2294" t="str">
            <v>الأولى</v>
          </cell>
          <cell r="S2294" t="str">
            <v>الأولى</v>
          </cell>
          <cell r="U2294" t="str">
            <v>الأولى</v>
          </cell>
        </row>
        <row r="2295">
          <cell r="A2295">
            <v>809903</v>
          </cell>
          <cell r="B2295" t="str">
            <v>محمد اللحام</v>
          </cell>
          <cell r="C2295" t="str">
            <v>الثانية حديث</v>
          </cell>
          <cell r="E2295" t="str">
            <v>الثانية</v>
          </cell>
          <cell r="G2295" t="str">
            <v>الثالثة حديث</v>
          </cell>
          <cell r="I2295" t="str">
            <v>الثالثة</v>
          </cell>
          <cell r="K2295" t="str">
            <v>الرابعة حديث</v>
          </cell>
          <cell r="M2295" t="str">
            <v>الرابعة</v>
          </cell>
          <cell r="O2295" t="str">
            <v>الرابعة</v>
          </cell>
          <cell r="P2295">
            <v>81</v>
          </cell>
          <cell r="Q2295" t="str">
            <v>الرابعة</v>
          </cell>
          <cell r="R2295">
            <v>4065</v>
          </cell>
          <cell r="S2295" t="str">
            <v>الرابعة</v>
          </cell>
          <cell r="T2295">
            <v>313</v>
          </cell>
          <cell r="U2295" t="str">
            <v>الرابعة</v>
          </cell>
        </row>
        <row r="2296">
          <cell r="A2296">
            <v>809904</v>
          </cell>
          <cell r="B2296" t="str">
            <v>محمد الماضي</v>
          </cell>
          <cell r="C2296" t="str">
            <v>الأولى</v>
          </cell>
          <cell r="E2296" t="str">
            <v>الأولى</v>
          </cell>
          <cell r="G2296" t="str">
            <v>الأولى</v>
          </cell>
          <cell r="I2296" t="str">
            <v>الأولى</v>
          </cell>
          <cell r="K2296" t="str">
            <v>الأولى</v>
          </cell>
          <cell r="M2296" t="str">
            <v>الأولى</v>
          </cell>
          <cell r="O2296" t="str">
            <v>الأولى</v>
          </cell>
          <cell r="Q2296" t="str">
            <v>الأولى</v>
          </cell>
          <cell r="S2296" t="str">
            <v>الأولى</v>
          </cell>
          <cell r="U2296" t="str">
            <v>الأولى</v>
          </cell>
        </row>
        <row r="2297">
          <cell r="A2297">
            <v>809907</v>
          </cell>
          <cell r="B2297" t="str">
            <v xml:space="preserve">محمد المسلماني </v>
          </cell>
          <cell r="C2297" t="str">
            <v>الأولى</v>
          </cell>
          <cell r="E2297" t="str">
            <v>الأولى</v>
          </cell>
          <cell r="F2297">
            <v>1388</v>
          </cell>
          <cell r="G2297" t="str">
            <v>الأولى</v>
          </cell>
          <cell r="H2297">
            <v>4241</v>
          </cell>
          <cell r="I2297" t="str">
            <v>الأولى</v>
          </cell>
          <cell r="J2297" t="str">
            <v>مبرر</v>
          </cell>
          <cell r="K2297" t="str">
            <v>الأولى</v>
          </cell>
          <cell r="M2297" t="str">
            <v>الأولى</v>
          </cell>
          <cell r="O2297" t="str">
            <v>الأولى</v>
          </cell>
          <cell r="Q2297" t="str">
            <v>الأولى</v>
          </cell>
          <cell r="S2297" t="str">
            <v>الأولى</v>
          </cell>
          <cell r="U2297" t="str">
            <v>الأولى</v>
          </cell>
        </row>
        <row r="2298">
          <cell r="A2298">
            <v>809913</v>
          </cell>
          <cell r="B2298" t="str">
            <v>محمد النجار</v>
          </cell>
          <cell r="C2298" t="str">
            <v>الأولى</v>
          </cell>
          <cell r="E2298" t="str">
            <v>الأولى</v>
          </cell>
          <cell r="G2298" t="str">
            <v>الثانية حديث</v>
          </cell>
          <cell r="I2298" t="str">
            <v>الثانية</v>
          </cell>
          <cell r="K2298" t="str">
            <v>الثالثة حديث</v>
          </cell>
          <cell r="M2298" t="str">
            <v>الثالثة</v>
          </cell>
          <cell r="O2298" t="str">
            <v>الثالثة</v>
          </cell>
          <cell r="P2298">
            <v>496</v>
          </cell>
          <cell r="Q2298" t="str">
            <v>الثالثة</v>
          </cell>
          <cell r="R2298">
            <v>6071</v>
          </cell>
          <cell r="S2298" t="str">
            <v>الثالثة</v>
          </cell>
          <cell r="U2298" t="str">
            <v>الثالثة</v>
          </cell>
        </row>
        <row r="2299">
          <cell r="A2299">
            <v>809915</v>
          </cell>
          <cell r="B2299" t="str">
            <v>محمد النويهي</v>
          </cell>
          <cell r="C2299" t="str">
            <v>الأولى</v>
          </cell>
          <cell r="E2299" t="str">
            <v>الثانية حديث</v>
          </cell>
          <cell r="G2299" t="str">
            <v>الثانية</v>
          </cell>
          <cell r="I2299" t="str">
            <v>الثانية</v>
          </cell>
          <cell r="K2299" t="str">
            <v>الثانية</v>
          </cell>
          <cell r="M2299" t="str">
            <v>الثانية</v>
          </cell>
          <cell r="O2299" t="str">
            <v>الثانية</v>
          </cell>
          <cell r="Q2299" t="str">
            <v>الثانية</v>
          </cell>
          <cell r="S2299" t="str">
            <v>الثانية</v>
          </cell>
          <cell r="U2299" t="str">
            <v>الثانية</v>
          </cell>
        </row>
        <row r="2300">
          <cell r="A2300">
            <v>809917</v>
          </cell>
          <cell r="B2300" t="str">
            <v>محمد اليوسف</v>
          </cell>
          <cell r="C2300" t="str">
            <v>الأولى</v>
          </cell>
          <cell r="E2300" t="str">
            <v>الأولى</v>
          </cell>
          <cell r="G2300" t="str">
            <v>الثانية حديث</v>
          </cell>
          <cell r="I2300" t="str">
            <v>الثانية</v>
          </cell>
          <cell r="K2300" t="str">
            <v>الثانية</v>
          </cell>
          <cell r="M2300" t="str">
            <v>الثانية</v>
          </cell>
          <cell r="O2300" t="str">
            <v>الثالثة حديث</v>
          </cell>
          <cell r="Q2300" t="str">
            <v>الثالثة</v>
          </cell>
          <cell r="S2300" t="str">
            <v>الثالثة</v>
          </cell>
          <cell r="U2300" t="str">
            <v>الثالثة</v>
          </cell>
        </row>
        <row r="2301">
          <cell r="A2301">
            <v>809920</v>
          </cell>
          <cell r="B2301" t="str">
            <v xml:space="preserve">محمد أنس الجبّان </v>
          </cell>
          <cell r="C2301" t="str">
            <v>الأولى</v>
          </cell>
          <cell r="E2301" t="str">
            <v>الأولى</v>
          </cell>
          <cell r="G2301" t="str">
            <v>الثانية حديث</v>
          </cell>
          <cell r="I2301" t="str">
            <v>الثانية</v>
          </cell>
          <cell r="K2301" t="str">
            <v>الثالثة حديث</v>
          </cell>
          <cell r="M2301" t="str">
            <v>الثالثة</v>
          </cell>
          <cell r="O2301" t="str">
            <v>الرابعة حديث</v>
          </cell>
          <cell r="Q2301" t="str">
            <v>الرابعة</v>
          </cell>
          <cell r="S2301" t="str">
            <v>الرابعة</v>
          </cell>
          <cell r="T2301">
            <v>563</v>
          </cell>
          <cell r="U2301" t="str">
            <v>الرابعة</v>
          </cell>
        </row>
        <row r="2302">
          <cell r="A2302">
            <v>809922</v>
          </cell>
          <cell r="B2302" t="str">
            <v>محمد انس رمضان</v>
          </cell>
          <cell r="C2302" t="str">
            <v>الأولى</v>
          </cell>
          <cell r="E2302" t="str">
            <v>الأولى</v>
          </cell>
          <cell r="G2302" t="str">
            <v>الأولى</v>
          </cell>
          <cell r="I2302" t="str">
            <v>الأولى</v>
          </cell>
          <cell r="J2302" t="str">
            <v>مبرر</v>
          </cell>
          <cell r="K2302" t="str">
            <v>الأولى</v>
          </cell>
          <cell r="M2302" t="str">
            <v>الأولى</v>
          </cell>
          <cell r="O2302" t="str">
            <v>الأولى</v>
          </cell>
          <cell r="Q2302" t="str">
            <v>الأولى</v>
          </cell>
          <cell r="S2302" t="str">
            <v>الأولى</v>
          </cell>
          <cell r="U2302" t="str">
            <v>الأولى</v>
          </cell>
        </row>
        <row r="2303">
          <cell r="A2303">
            <v>809923</v>
          </cell>
          <cell r="B2303" t="str">
            <v>محمد انس فخري</v>
          </cell>
          <cell r="C2303" t="str">
            <v>الثانية حديث</v>
          </cell>
          <cell r="D2303">
            <v>4829</v>
          </cell>
          <cell r="E2303" t="str">
            <v>الثانية</v>
          </cell>
          <cell r="F2303">
            <v>1590</v>
          </cell>
          <cell r="G2303" t="str">
            <v>الثانية</v>
          </cell>
          <cell r="H2303">
            <v>4213</v>
          </cell>
          <cell r="I2303" t="str">
            <v>الثانية</v>
          </cell>
          <cell r="J2303" t="str">
            <v>مبرر</v>
          </cell>
          <cell r="K2303" t="str">
            <v>الثانية</v>
          </cell>
          <cell r="M2303" t="str">
            <v>الثانية</v>
          </cell>
          <cell r="O2303" t="str">
            <v>الثانية</v>
          </cell>
          <cell r="Q2303" t="str">
            <v>الثانية</v>
          </cell>
          <cell r="S2303" t="str">
            <v>الثانية</v>
          </cell>
          <cell r="U2303" t="str">
            <v>الثانية</v>
          </cell>
        </row>
        <row r="2304">
          <cell r="A2304">
            <v>809925</v>
          </cell>
          <cell r="B2304" t="str">
            <v>محمد اياد البغاده</v>
          </cell>
          <cell r="C2304" t="str">
            <v>الأولى</v>
          </cell>
          <cell r="E2304" t="str">
            <v>الأولى</v>
          </cell>
          <cell r="G2304" t="str">
            <v>الأولى</v>
          </cell>
          <cell r="I2304" t="str">
            <v>الأولى</v>
          </cell>
          <cell r="J2304" t="str">
            <v>مبرر</v>
          </cell>
          <cell r="K2304" t="str">
            <v>الأولى</v>
          </cell>
          <cell r="M2304" t="str">
            <v>الأولى</v>
          </cell>
          <cell r="O2304" t="str">
            <v>الأولى</v>
          </cell>
          <cell r="Q2304" t="str">
            <v>الأولى</v>
          </cell>
          <cell r="S2304" t="str">
            <v>الأولى</v>
          </cell>
          <cell r="U2304" t="str">
            <v>الأولى</v>
          </cell>
        </row>
        <row r="2305">
          <cell r="A2305">
            <v>809926</v>
          </cell>
          <cell r="B2305" t="str">
            <v>محمد اسماعيل الشياح</v>
          </cell>
          <cell r="C2305" t="str">
            <v>الأولى</v>
          </cell>
          <cell r="E2305" t="str">
            <v>الأولى</v>
          </cell>
          <cell r="G2305" t="str">
            <v>الثانية حديث</v>
          </cell>
          <cell r="I2305" t="str">
            <v>الثانية</v>
          </cell>
          <cell r="K2305" t="str">
            <v>الثانية</v>
          </cell>
          <cell r="M2305" t="str">
            <v>الثالثة حديث</v>
          </cell>
          <cell r="O2305" t="str">
            <v>الثالثة</v>
          </cell>
          <cell r="Q2305" t="str">
            <v>الثالثة</v>
          </cell>
          <cell r="R2305">
            <v>4013</v>
          </cell>
          <cell r="S2305" t="str">
            <v>الثالثة</v>
          </cell>
          <cell r="U2305" t="str">
            <v>الثالثة</v>
          </cell>
        </row>
        <row r="2306">
          <cell r="A2306">
            <v>809931</v>
          </cell>
          <cell r="B2306" t="str">
            <v>محمد براء الكل</v>
          </cell>
          <cell r="C2306" t="str">
            <v>الثانية حديث</v>
          </cell>
          <cell r="E2306" t="str">
            <v>الثانية</v>
          </cell>
          <cell r="G2306" t="str">
            <v>الثالثة حديث</v>
          </cell>
          <cell r="I2306" t="str">
            <v>الثالثة</v>
          </cell>
          <cell r="K2306" t="str">
            <v>الثالثة</v>
          </cell>
          <cell r="M2306" t="str">
            <v>الثالثة</v>
          </cell>
          <cell r="O2306" t="str">
            <v>الرابعة حديث</v>
          </cell>
          <cell r="Q2306" t="str">
            <v>الرابعة</v>
          </cell>
          <cell r="S2306" t="str">
            <v>الرابعة</v>
          </cell>
          <cell r="U2306" t="str">
            <v>الرابعة</v>
          </cell>
        </row>
        <row r="2307">
          <cell r="A2307">
            <v>809933</v>
          </cell>
          <cell r="B2307" t="str">
            <v>محمد تاج الدين الحلبي</v>
          </cell>
          <cell r="C2307" t="str">
            <v>الأولى</v>
          </cell>
          <cell r="E2307" t="str">
            <v>الأولى</v>
          </cell>
          <cell r="G2307" t="str">
            <v>الأولى</v>
          </cell>
          <cell r="I2307" t="str">
            <v>الأولى</v>
          </cell>
          <cell r="J2307" t="str">
            <v>مبرر</v>
          </cell>
          <cell r="K2307" t="str">
            <v>الأولى</v>
          </cell>
          <cell r="M2307" t="str">
            <v>الأولى</v>
          </cell>
          <cell r="O2307" t="str">
            <v>الأولى</v>
          </cell>
          <cell r="Q2307" t="str">
            <v>الأولى</v>
          </cell>
          <cell r="S2307" t="str">
            <v>الأولى</v>
          </cell>
          <cell r="U2307" t="str">
            <v>الأولى</v>
          </cell>
        </row>
        <row r="2308">
          <cell r="A2308">
            <v>809943</v>
          </cell>
          <cell r="B2308" t="str">
            <v>محمد حسن الفياض</v>
          </cell>
          <cell r="C2308" t="str">
            <v>الأولى</v>
          </cell>
          <cell r="E2308" t="str">
            <v>الأولى</v>
          </cell>
          <cell r="G2308" t="str">
            <v>الأولى</v>
          </cell>
          <cell r="I2308" t="str">
            <v>الأولى</v>
          </cell>
          <cell r="K2308" t="str">
            <v>الأولى</v>
          </cell>
          <cell r="M2308" t="str">
            <v>الأولى</v>
          </cell>
          <cell r="O2308" t="str">
            <v>الأولى</v>
          </cell>
          <cell r="Q2308" t="str">
            <v>الأولى</v>
          </cell>
          <cell r="S2308" t="str">
            <v>الأولى</v>
          </cell>
          <cell r="U2308" t="str">
            <v>الأولى</v>
          </cell>
        </row>
        <row r="2309">
          <cell r="A2309">
            <v>809945</v>
          </cell>
          <cell r="B2309" t="str">
            <v>محمد حسين</v>
          </cell>
          <cell r="C2309" t="str">
            <v>الأولى</v>
          </cell>
          <cell r="E2309" t="str">
            <v>الأولى</v>
          </cell>
          <cell r="G2309" t="str">
            <v>الأولى</v>
          </cell>
          <cell r="I2309" t="str">
            <v>الأولى</v>
          </cell>
          <cell r="J2309" t="str">
            <v>مبرر</v>
          </cell>
          <cell r="K2309" t="str">
            <v>الأولى</v>
          </cell>
          <cell r="M2309" t="str">
            <v>الأولى</v>
          </cell>
          <cell r="O2309" t="str">
            <v>الأولى</v>
          </cell>
          <cell r="Q2309" t="str">
            <v>الأولى</v>
          </cell>
          <cell r="S2309" t="str">
            <v>الأولى</v>
          </cell>
          <cell r="U2309" t="str">
            <v>الأولى</v>
          </cell>
        </row>
        <row r="2310">
          <cell r="A2310">
            <v>809947</v>
          </cell>
          <cell r="B2310" t="str">
            <v>محمد حمامه</v>
          </cell>
          <cell r="C2310" t="str">
            <v>الأولى</v>
          </cell>
          <cell r="E2310" t="str">
            <v>الأولى</v>
          </cell>
          <cell r="G2310" t="str">
            <v>الأولى</v>
          </cell>
          <cell r="I2310" t="str">
            <v>الأولى</v>
          </cell>
          <cell r="J2310" t="str">
            <v>مبرر</v>
          </cell>
          <cell r="K2310" t="str">
            <v>الأولى</v>
          </cell>
          <cell r="M2310" t="str">
            <v>الأولى</v>
          </cell>
          <cell r="O2310" t="str">
            <v>الأولى</v>
          </cell>
          <cell r="Q2310" t="str">
            <v>الأولى</v>
          </cell>
          <cell r="S2310" t="str">
            <v>الأولى</v>
          </cell>
          <cell r="U2310" t="str">
            <v>الأولى</v>
          </cell>
        </row>
        <row r="2311">
          <cell r="A2311">
            <v>809948</v>
          </cell>
          <cell r="B2311" t="str">
            <v>محمد حمدان</v>
          </cell>
          <cell r="C2311" t="str">
            <v>الأولى</v>
          </cell>
          <cell r="E2311" t="str">
            <v>الأولى</v>
          </cell>
          <cell r="G2311" t="str">
            <v>الثانية حديث</v>
          </cell>
          <cell r="I2311" t="str">
            <v>الثانية</v>
          </cell>
          <cell r="K2311" t="str">
            <v>الثانية</v>
          </cell>
          <cell r="M2311" t="str">
            <v>الثانية</v>
          </cell>
          <cell r="O2311" t="str">
            <v>الثانية</v>
          </cell>
          <cell r="Q2311" t="str">
            <v>الثانية</v>
          </cell>
          <cell r="S2311" t="str">
            <v>الثانية</v>
          </cell>
          <cell r="U2311" t="str">
            <v>الثانية</v>
          </cell>
        </row>
        <row r="2312">
          <cell r="A2312">
            <v>809951</v>
          </cell>
          <cell r="B2312" t="str">
            <v>محمد حمودي</v>
          </cell>
          <cell r="C2312" t="str">
            <v>الثانية حديث</v>
          </cell>
          <cell r="E2312" t="str">
            <v>الثانية</v>
          </cell>
          <cell r="G2312" t="str">
            <v>الثالثة حديث</v>
          </cell>
          <cell r="I2312" t="str">
            <v>الثالثة</v>
          </cell>
          <cell r="J2312" t="str">
            <v>مبرر</v>
          </cell>
          <cell r="K2312" t="str">
            <v>الثالثة</v>
          </cell>
          <cell r="M2312" t="str">
            <v>الثالثة</v>
          </cell>
          <cell r="O2312" t="str">
            <v>الثالثة</v>
          </cell>
          <cell r="Q2312" t="str">
            <v>الثالثة</v>
          </cell>
          <cell r="S2312" t="str">
            <v>الثالثة</v>
          </cell>
          <cell r="U2312" t="str">
            <v>الثالثة</v>
          </cell>
        </row>
        <row r="2313">
          <cell r="A2313">
            <v>809954</v>
          </cell>
          <cell r="B2313" t="str">
            <v>محمد خالد الطويل</v>
          </cell>
          <cell r="C2313" t="str">
            <v>الأولى</v>
          </cell>
          <cell r="E2313" t="str">
            <v>الأولى</v>
          </cell>
          <cell r="G2313" t="str">
            <v>الأولى</v>
          </cell>
          <cell r="I2313" t="str">
            <v>الأولى</v>
          </cell>
          <cell r="J2313" t="str">
            <v>مبرر</v>
          </cell>
          <cell r="K2313" t="str">
            <v>الأولى</v>
          </cell>
          <cell r="M2313" t="str">
            <v>الأولى</v>
          </cell>
          <cell r="O2313" t="str">
            <v>الأولى</v>
          </cell>
          <cell r="Q2313" t="str">
            <v>الأولى</v>
          </cell>
          <cell r="S2313" t="str">
            <v>الأولى</v>
          </cell>
          <cell r="U2313" t="str">
            <v>الأولى</v>
          </cell>
        </row>
        <row r="2314">
          <cell r="A2314">
            <v>809956</v>
          </cell>
          <cell r="B2314" t="str">
            <v>محمد خزمة</v>
          </cell>
          <cell r="C2314" t="str">
            <v>الأولى</v>
          </cell>
          <cell r="E2314" t="str">
            <v>الأولى</v>
          </cell>
          <cell r="G2314" t="str">
            <v>الثانية حديث</v>
          </cell>
          <cell r="I2314" t="str">
            <v>الثانية</v>
          </cell>
          <cell r="J2314" t="str">
            <v>مبرر</v>
          </cell>
          <cell r="K2314" t="str">
            <v>الثانية</v>
          </cell>
          <cell r="M2314" t="str">
            <v>الثانية</v>
          </cell>
          <cell r="O2314" t="str">
            <v>الثانية</v>
          </cell>
          <cell r="Q2314" t="str">
            <v>الثانية</v>
          </cell>
          <cell r="S2314" t="str">
            <v>الثانية</v>
          </cell>
          <cell r="U2314" t="str">
            <v>الثانية</v>
          </cell>
        </row>
        <row r="2315">
          <cell r="A2315">
            <v>809957</v>
          </cell>
          <cell r="B2315" t="str">
            <v>محمد خضره</v>
          </cell>
          <cell r="C2315" t="str">
            <v>الأولى</v>
          </cell>
          <cell r="E2315" t="str">
            <v>الأولى</v>
          </cell>
          <cell r="G2315" t="str">
            <v>الأولى</v>
          </cell>
          <cell r="I2315" t="str">
            <v>الأولى</v>
          </cell>
          <cell r="J2315" t="str">
            <v>مبرر</v>
          </cell>
          <cell r="K2315" t="str">
            <v>الأولى</v>
          </cell>
          <cell r="M2315" t="str">
            <v>الأولى</v>
          </cell>
          <cell r="O2315" t="str">
            <v>الأولى</v>
          </cell>
          <cell r="Q2315" t="str">
            <v>الأولى</v>
          </cell>
          <cell r="S2315" t="str">
            <v>الأولى</v>
          </cell>
          <cell r="U2315" t="str">
            <v>الأولى</v>
          </cell>
        </row>
        <row r="2316">
          <cell r="A2316">
            <v>809958</v>
          </cell>
          <cell r="B2316" t="str">
            <v>محمد خطاب</v>
          </cell>
          <cell r="C2316" t="str">
            <v>الثانية حديث</v>
          </cell>
          <cell r="E2316" t="str">
            <v>الثانية</v>
          </cell>
          <cell r="G2316" t="str">
            <v>الثانية</v>
          </cell>
          <cell r="I2316" t="str">
            <v>الثالثة حديث</v>
          </cell>
          <cell r="K2316" t="str">
            <v>الثالثة</v>
          </cell>
          <cell r="M2316" t="str">
            <v>الثالثة</v>
          </cell>
          <cell r="O2316" t="str">
            <v>الثالثة</v>
          </cell>
          <cell r="Q2316" t="str">
            <v>الثالثة</v>
          </cell>
          <cell r="S2316" t="str">
            <v>الثالثة</v>
          </cell>
          <cell r="U2316" t="str">
            <v>الثالثة</v>
          </cell>
        </row>
        <row r="2317">
          <cell r="A2317">
            <v>809959</v>
          </cell>
          <cell r="B2317" t="str">
            <v>محمد خلدون باكير اغا</v>
          </cell>
          <cell r="C2317" t="str">
            <v>الأولى</v>
          </cell>
          <cell r="E2317" t="str">
            <v>الأولى</v>
          </cell>
          <cell r="G2317" t="str">
            <v>الأولى</v>
          </cell>
          <cell r="I2317" t="str">
            <v>الأولى</v>
          </cell>
          <cell r="J2317" t="str">
            <v>مبرر</v>
          </cell>
          <cell r="K2317" t="str">
            <v>الأولى</v>
          </cell>
          <cell r="M2317" t="str">
            <v>الأولى</v>
          </cell>
          <cell r="O2317" t="str">
            <v>الأولى</v>
          </cell>
          <cell r="Q2317" t="str">
            <v>الأولى</v>
          </cell>
          <cell r="S2317" t="str">
            <v>الأولى</v>
          </cell>
          <cell r="U2317" t="str">
            <v>الأولى</v>
          </cell>
        </row>
        <row r="2318">
          <cell r="A2318">
            <v>809960</v>
          </cell>
          <cell r="B2318" t="str">
            <v xml:space="preserve">محمد خلف </v>
          </cell>
          <cell r="C2318" t="str">
            <v>الأولى</v>
          </cell>
          <cell r="E2318" t="str">
            <v>الثانية حديث</v>
          </cell>
          <cell r="G2318" t="str">
            <v>الثانية</v>
          </cell>
          <cell r="I2318" t="str">
            <v>الثانية</v>
          </cell>
          <cell r="J2318" t="str">
            <v>مبرر</v>
          </cell>
          <cell r="K2318" t="str">
            <v>الثانية</v>
          </cell>
          <cell r="M2318" t="str">
            <v>الثانية</v>
          </cell>
          <cell r="O2318" t="str">
            <v>الثانية</v>
          </cell>
          <cell r="Q2318" t="str">
            <v>الثانية</v>
          </cell>
          <cell r="S2318" t="str">
            <v>الثانية</v>
          </cell>
          <cell r="U2318" t="str">
            <v>الثانية</v>
          </cell>
        </row>
        <row r="2319">
          <cell r="A2319">
            <v>809961</v>
          </cell>
          <cell r="B2319" t="str">
            <v>محمد خير النمر</v>
          </cell>
          <cell r="C2319" t="str">
            <v>الثانية حديث</v>
          </cell>
          <cell r="E2319" t="str">
            <v>الثانية</v>
          </cell>
          <cell r="G2319" t="str">
            <v>الثانية</v>
          </cell>
          <cell r="I2319" t="str">
            <v>الثالثة حديث</v>
          </cell>
          <cell r="K2319" t="str">
            <v>الثالثة</v>
          </cell>
          <cell r="M2319" t="str">
            <v>الرابعة حديث</v>
          </cell>
          <cell r="O2319" t="str">
            <v>الرابعة</v>
          </cell>
          <cell r="Q2319" t="str">
            <v>الرابعة</v>
          </cell>
          <cell r="S2319" t="str">
            <v>الرابعة</v>
          </cell>
          <cell r="U2319" t="str">
            <v>الرابعة</v>
          </cell>
        </row>
        <row r="2320">
          <cell r="A2320">
            <v>809964</v>
          </cell>
          <cell r="B2320" t="str">
            <v>محمد خير زينة</v>
          </cell>
          <cell r="C2320" t="str">
            <v>الثانية</v>
          </cell>
          <cell r="E2320" t="str">
            <v>الثالثة حديث</v>
          </cell>
          <cell r="G2320" t="str">
            <v>الثالثة</v>
          </cell>
          <cell r="I2320" t="str">
            <v>الرابعة حديث</v>
          </cell>
          <cell r="K2320" t="str">
            <v>الرابعة</v>
          </cell>
          <cell r="M2320" t="str">
            <v>الرابعة</v>
          </cell>
          <cell r="O2320" t="str">
            <v>الرابعة</v>
          </cell>
          <cell r="P2320">
            <v>126</v>
          </cell>
          <cell r="Q2320" t="str">
            <v>الرابعة</v>
          </cell>
          <cell r="R2320">
            <v>2057</v>
          </cell>
          <cell r="S2320" t="str">
            <v>الرابعة</v>
          </cell>
          <cell r="T2320">
            <v>621</v>
          </cell>
          <cell r="U2320" t="str">
            <v>الرابعة</v>
          </cell>
        </row>
        <row r="2321">
          <cell r="A2321">
            <v>809966</v>
          </cell>
          <cell r="B2321" t="str">
            <v>محمد داده</v>
          </cell>
          <cell r="C2321" t="str">
            <v>الأولى</v>
          </cell>
          <cell r="E2321" t="str">
            <v>الأولى</v>
          </cell>
          <cell r="G2321" t="str">
            <v>الأولى</v>
          </cell>
          <cell r="I2321" t="str">
            <v>الأولى</v>
          </cell>
          <cell r="J2321" t="str">
            <v>مبرر</v>
          </cell>
          <cell r="K2321" t="str">
            <v>الأولى</v>
          </cell>
          <cell r="M2321" t="str">
            <v>الأولى</v>
          </cell>
          <cell r="O2321" t="str">
            <v>الأولى</v>
          </cell>
          <cell r="Q2321" t="str">
            <v>الأولى</v>
          </cell>
          <cell r="S2321" t="str">
            <v>الأولى</v>
          </cell>
          <cell r="U2321" t="str">
            <v>الأولى</v>
          </cell>
        </row>
        <row r="2322">
          <cell r="A2322">
            <v>809967</v>
          </cell>
          <cell r="B2322" t="str">
            <v>محمد درويش</v>
          </cell>
          <cell r="C2322" t="str">
            <v>الأولى</v>
          </cell>
          <cell r="E2322" t="str">
            <v>الأولى</v>
          </cell>
          <cell r="G2322" t="str">
            <v>الأولى</v>
          </cell>
          <cell r="I2322" t="str">
            <v>الأولى</v>
          </cell>
          <cell r="J2322" t="str">
            <v>مبرر</v>
          </cell>
          <cell r="K2322" t="str">
            <v>الأولى</v>
          </cell>
          <cell r="M2322" t="str">
            <v>الأولى</v>
          </cell>
          <cell r="O2322" t="str">
            <v>الأولى</v>
          </cell>
          <cell r="Q2322" t="str">
            <v>الأولى</v>
          </cell>
          <cell r="S2322" t="str">
            <v>الأولى</v>
          </cell>
          <cell r="U2322" t="str">
            <v>الأولى</v>
          </cell>
        </row>
        <row r="2323">
          <cell r="A2323">
            <v>809973</v>
          </cell>
          <cell r="B2323" t="str">
            <v>محمد رامي ديري</v>
          </cell>
          <cell r="C2323" t="str">
            <v>الأولى</v>
          </cell>
          <cell r="E2323" t="str">
            <v>الأولى</v>
          </cell>
          <cell r="G2323" t="str">
            <v>الأولى</v>
          </cell>
          <cell r="I2323" t="str">
            <v>الأولى</v>
          </cell>
          <cell r="J2323" t="str">
            <v>مبرر</v>
          </cell>
          <cell r="K2323" t="str">
            <v>الأولى</v>
          </cell>
          <cell r="M2323" t="str">
            <v>الأولى</v>
          </cell>
          <cell r="O2323" t="str">
            <v>الثانية حديث</v>
          </cell>
          <cell r="Q2323" t="str">
            <v>الثانية</v>
          </cell>
          <cell r="S2323" t="str">
            <v>الثانية</v>
          </cell>
          <cell r="U2323" t="str">
            <v>الثانية</v>
          </cell>
        </row>
        <row r="2324">
          <cell r="A2324">
            <v>809974</v>
          </cell>
          <cell r="B2324" t="str">
            <v>محمد رضوان ركابي</v>
          </cell>
          <cell r="C2324" t="str">
            <v>الأولى</v>
          </cell>
          <cell r="E2324" t="str">
            <v>الأولى</v>
          </cell>
          <cell r="G2324" t="str">
            <v>الأولى</v>
          </cell>
          <cell r="I2324" t="str">
            <v>الأولى</v>
          </cell>
          <cell r="J2324" t="str">
            <v>مبرر</v>
          </cell>
          <cell r="K2324" t="str">
            <v>الأولى</v>
          </cell>
          <cell r="M2324" t="str">
            <v>الأولى</v>
          </cell>
          <cell r="O2324" t="str">
            <v>الأولى</v>
          </cell>
          <cell r="Q2324" t="str">
            <v>الأولى</v>
          </cell>
          <cell r="S2324" t="str">
            <v>الأولى</v>
          </cell>
          <cell r="U2324" t="str">
            <v>الأولى</v>
          </cell>
        </row>
        <row r="2325">
          <cell r="A2325">
            <v>809977</v>
          </cell>
          <cell r="B2325" t="str">
            <v>محمد رياض بغدادي</v>
          </cell>
          <cell r="C2325" t="str">
            <v>الأولى</v>
          </cell>
          <cell r="E2325" t="str">
            <v>الأولى</v>
          </cell>
          <cell r="G2325" t="str">
            <v>الأولى</v>
          </cell>
          <cell r="I2325" t="str">
            <v>الأولى</v>
          </cell>
          <cell r="J2325" t="str">
            <v>مبرر</v>
          </cell>
          <cell r="K2325" t="str">
            <v>الأولى</v>
          </cell>
          <cell r="M2325" t="str">
            <v>الأولى</v>
          </cell>
          <cell r="O2325" t="str">
            <v>الأولى</v>
          </cell>
          <cell r="Q2325" t="str">
            <v>الأولى</v>
          </cell>
          <cell r="S2325" t="str">
            <v>الأولى</v>
          </cell>
          <cell r="U2325" t="str">
            <v>الأولى</v>
          </cell>
        </row>
        <row r="2326">
          <cell r="A2326">
            <v>809978</v>
          </cell>
          <cell r="B2326" t="str">
            <v>محمد رياض ركاب</v>
          </cell>
          <cell r="C2326" t="str">
            <v>الأولى</v>
          </cell>
          <cell r="D2326">
            <v>4426</v>
          </cell>
          <cell r="E2326" t="str">
            <v>الأولى</v>
          </cell>
          <cell r="G2326" t="str">
            <v>الأولى</v>
          </cell>
          <cell r="I2326" t="str">
            <v>الأولى</v>
          </cell>
          <cell r="J2326" t="str">
            <v>مبرر</v>
          </cell>
          <cell r="K2326" t="str">
            <v>الأولى</v>
          </cell>
          <cell r="M2326" t="str">
            <v>الأولى</v>
          </cell>
          <cell r="O2326" t="str">
            <v>الأولى</v>
          </cell>
          <cell r="Q2326" t="str">
            <v>الأولى</v>
          </cell>
          <cell r="S2326" t="str">
            <v>الأولى</v>
          </cell>
          <cell r="U2326" t="str">
            <v>الأولى</v>
          </cell>
        </row>
        <row r="2327">
          <cell r="A2327">
            <v>809980</v>
          </cell>
          <cell r="B2327" t="str">
            <v>محمد زاهر نضر</v>
          </cell>
          <cell r="C2327" t="str">
            <v>الأولى</v>
          </cell>
          <cell r="D2327">
            <v>5368</v>
          </cell>
          <cell r="E2327" t="str">
            <v>الأولى</v>
          </cell>
          <cell r="F2327">
            <v>1618</v>
          </cell>
          <cell r="G2327" t="str">
            <v>الأولى</v>
          </cell>
          <cell r="I2327" t="str">
            <v>الأولى</v>
          </cell>
          <cell r="J2327" t="str">
            <v>مبرر</v>
          </cell>
          <cell r="K2327" t="str">
            <v>الأولى</v>
          </cell>
          <cell r="M2327" t="str">
            <v>الأولى</v>
          </cell>
          <cell r="O2327" t="str">
            <v>الأولى</v>
          </cell>
          <cell r="Q2327" t="str">
            <v>الأولى</v>
          </cell>
          <cell r="S2327" t="str">
            <v>الأولى</v>
          </cell>
          <cell r="U2327" t="str">
            <v>الأولى</v>
          </cell>
        </row>
        <row r="2328">
          <cell r="A2328">
            <v>809982</v>
          </cell>
          <cell r="B2328" t="str">
            <v>محمد زكريا البابا</v>
          </cell>
          <cell r="C2328" t="str">
            <v>الأولى</v>
          </cell>
          <cell r="E2328" t="str">
            <v>الأولى</v>
          </cell>
          <cell r="G2328" t="str">
            <v>الأولى</v>
          </cell>
          <cell r="I2328" t="str">
            <v>الأولى</v>
          </cell>
          <cell r="J2328" t="str">
            <v>مبرر</v>
          </cell>
          <cell r="K2328" t="str">
            <v>الأولى</v>
          </cell>
          <cell r="M2328" t="str">
            <v>الأولى</v>
          </cell>
          <cell r="O2328" t="str">
            <v>الأولى</v>
          </cell>
          <cell r="Q2328" t="str">
            <v>الأولى</v>
          </cell>
          <cell r="S2328" t="str">
            <v>الأولى</v>
          </cell>
          <cell r="U2328" t="str">
            <v>الأولى</v>
          </cell>
        </row>
        <row r="2329">
          <cell r="A2329">
            <v>809983</v>
          </cell>
          <cell r="B2329" t="str">
            <v>محمد زهير تركماني</v>
          </cell>
          <cell r="C2329" t="str">
            <v>الأولى</v>
          </cell>
          <cell r="E2329" t="str">
            <v>الأولى</v>
          </cell>
          <cell r="G2329" t="str">
            <v>الأولى</v>
          </cell>
          <cell r="I2329" t="str">
            <v>الأولى</v>
          </cell>
          <cell r="J2329" t="str">
            <v>مبرر</v>
          </cell>
          <cell r="K2329" t="str">
            <v>الأولى</v>
          </cell>
          <cell r="M2329" t="str">
            <v>الأولى</v>
          </cell>
          <cell r="O2329" t="str">
            <v>الأولى</v>
          </cell>
          <cell r="Q2329" t="str">
            <v>الأولى</v>
          </cell>
          <cell r="S2329" t="str">
            <v>الأولى</v>
          </cell>
          <cell r="U2329" t="str">
            <v>الأولى</v>
          </cell>
        </row>
        <row r="2330">
          <cell r="A2330">
            <v>809984</v>
          </cell>
          <cell r="B2330" t="str">
            <v>محمد زياد طبوش</v>
          </cell>
          <cell r="C2330" t="str">
            <v>الأولى</v>
          </cell>
          <cell r="E2330" t="str">
            <v>الأولى</v>
          </cell>
          <cell r="G2330" t="str">
            <v>الأولى</v>
          </cell>
          <cell r="I2330" t="str">
            <v>الأولى</v>
          </cell>
          <cell r="K2330" t="str">
            <v>الأولى</v>
          </cell>
          <cell r="M2330" t="str">
            <v>الأولى</v>
          </cell>
          <cell r="O2330" t="str">
            <v>الأولى</v>
          </cell>
          <cell r="Q2330" t="str">
            <v>الأولى</v>
          </cell>
          <cell r="S2330" t="str">
            <v>الأولى</v>
          </cell>
          <cell r="U2330" t="str">
            <v>الأولى</v>
          </cell>
        </row>
        <row r="2331">
          <cell r="A2331">
            <v>809986</v>
          </cell>
          <cell r="B2331" t="str">
            <v>محمد سارية جديني</v>
          </cell>
          <cell r="C2331" t="str">
            <v>الأولى</v>
          </cell>
          <cell r="E2331" t="str">
            <v>الأولى</v>
          </cell>
          <cell r="G2331" t="str">
            <v>الأولى</v>
          </cell>
          <cell r="I2331" t="str">
            <v>الأولى</v>
          </cell>
          <cell r="J2331" t="str">
            <v>مبرر</v>
          </cell>
          <cell r="K2331" t="str">
            <v>الأولى</v>
          </cell>
          <cell r="M2331" t="str">
            <v>الأولى</v>
          </cell>
          <cell r="O2331" t="str">
            <v>الأولى</v>
          </cell>
          <cell r="Q2331" t="str">
            <v>الأولى</v>
          </cell>
          <cell r="S2331" t="str">
            <v>الأولى</v>
          </cell>
          <cell r="U2331" t="str">
            <v>الأولى</v>
          </cell>
        </row>
        <row r="2332">
          <cell r="A2332">
            <v>809987</v>
          </cell>
          <cell r="B2332" t="str">
            <v>محمد سامر دامر</v>
          </cell>
          <cell r="C2332" t="str">
            <v>الأولى</v>
          </cell>
          <cell r="E2332" t="str">
            <v>الأولى</v>
          </cell>
          <cell r="G2332" t="str">
            <v>الأولى</v>
          </cell>
          <cell r="I2332" t="str">
            <v>الأولى</v>
          </cell>
          <cell r="J2332" t="str">
            <v>مبرر</v>
          </cell>
          <cell r="K2332" t="str">
            <v>الأولى</v>
          </cell>
          <cell r="M2332" t="str">
            <v>الأولى</v>
          </cell>
          <cell r="O2332" t="str">
            <v>الأولى</v>
          </cell>
          <cell r="Q2332" t="str">
            <v>الأولى</v>
          </cell>
          <cell r="S2332" t="str">
            <v>الأولى</v>
          </cell>
          <cell r="U2332" t="str">
            <v>الأولى</v>
          </cell>
        </row>
        <row r="2333">
          <cell r="A2333">
            <v>809989</v>
          </cell>
          <cell r="B2333" t="str">
            <v>محمد سعيد سنوبر</v>
          </cell>
          <cell r="C2333" t="str">
            <v>الأولى</v>
          </cell>
          <cell r="E2333" t="str">
            <v>الأولى</v>
          </cell>
          <cell r="G2333" t="str">
            <v>الأولى</v>
          </cell>
          <cell r="I2333" t="str">
            <v>الثانية حديث</v>
          </cell>
          <cell r="K2333" t="str">
            <v>الثانية</v>
          </cell>
          <cell r="M2333" t="str">
            <v>الثانية</v>
          </cell>
          <cell r="O2333" t="str">
            <v>الثانية</v>
          </cell>
          <cell r="Q2333" t="str">
            <v>الثانية</v>
          </cell>
          <cell r="S2333" t="str">
            <v>الثانية</v>
          </cell>
          <cell r="U2333" t="str">
            <v>الثالثة حديث</v>
          </cell>
        </row>
        <row r="2334">
          <cell r="A2334">
            <v>809991</v>
          </cell>
          <cell r="B2334" t="str">
            <v>محمد سمارة</v>
          </cell>
          <cell r="C2334" t="str">
            <v>الأولى</v>
          </cell>
          <cell r="E2334" t="str">
            <v>الأولى</v>
          </cell>
          <cell r="G2334" t="str">
            <v>الأولى</v>
          </cell>
          <cell r="I2334" t="str">
            <v>الأولى</v>
          </cell>
          <cell r="J2334" t="str">
            <v>مبرر</v>
          </cell>
          <cell r="K2334" t="str">
            <v>الأولى</v>
          </cell>
          <cell r="M2334" t="str">
            <v>الأولى</v>
          </cell>
          <cell r="O2334" t="str">
            <v>الأولى</v>
          </cell>
          <cell r="Q2334" t="str">
            <v>الأولى</v>
          </cell>
          <cell r="S2334" t="str">
            <v>الأولى</v>
          </cell>
          <cell r="U2334" t="str">
            <v>الأولى</v>
          </cell>
        </row>
        <row r="2335">
          <cell r="A2335">
            <v>809999</v>
          </cell>
          <cell r="B2335" t="str">
            <v xml:space="preserve">محمد شئدوح </v>
          </cell>
          <cell r="C2335" t="str">
            <v>الأولى</v>
          </cell>
          <cell r="E2335" t="str">
            <v>الثانية حديث</v>
          </cell>
          <cell r="G2335" t="str">
            <v>الثانية</v>
          </cell>
          <cell r="I2335" t="str">
            <v>الثانية</v>
          </cell>
          <cell r="K2335" t="str">
            <v>الثالثة حديث</v>
          </cell>
          <cell r="M2335" t="str">
            <v>الثالثة</v>
          </cell>
          <cell r="O2335" t="str">
            <v>الثالثة</v>
          </cell>
          <cell r="Q2335" t="str">
            <v>الرابعة حديث</v>
          </cell>
          <cell r="S2335" t="str">
            <v>الرابعة</v>
          </cell>
          <cell r="U2335" t="str">
            <v>الرابعة</v>
          </cell>
        </row>
        <row r="2336">
          <cell r="A2336">
            <v>810000</v>
          </cell>
          <cell r="B2336" t="str">
            <v>محمد صالح</v>
          </cell>
          <cell r="C2336" t="str">
            <v>الأولى</v>
          </cell>
          <cell r="E2336" t="str">
            <v>الأولى</v>
          </cell>
          <cell r="G2336" t="str">
            <v>الثانية حديث</v>
          </cell>
          <cell r="I2336" t="str">
            <v>الثانية</v>
          </cell>
          <cell r="K2336" t="str">
            <v>الثانية</v>
          </cell>
          <cell r="M2336" t="str">
            <v>الثانية</v>
          </cell>
          <cell r="O2336" t="str">
            <v>الثانية</v>
          </cell>
          <cell r="Q2336" t="str">
            <v>الثانية</v>
          </cell>
          <cell r="S2336" t="str">
            <v>الثانية</v>
          </cell>
          <cell r="U2336" t="str">
            <v>الثالثة حديث</v>
          </cell>
        </row>
        <row r="2337">
          <cell r="A2337">
            <v>810001</v>
          </cell>
          <cell r="B2337" t="str">
            <v xml:space="preserve">محمد صالح </v>
          </cell>
          <cell r="C2337" t="str">
            <v>الأولى</v>
          </cell>
          <cell r="E2337" t="str">
            <v>الأولى</v>
          </cell>
          <cell r="G2337" t="str">
            <v>الأولى</v>
          </cell>
          <cell r="I2337" t="str">
            <v>الثانية حديث</v>
          </cell>
          <cell r="K2337" t="str">
            <v>الثانية</v>
          </cell>
          <cell r="M2337" t="str">
            <v>الثانية</v>
          </cell>
          <cell r="O2337" t="str">
            <v>الثانية</v>
          </cell>
          <cell r="Q2337" t="str">
            <v>الثانية</v>
          </cell>
          <cell r="S2337" t="str">
            <v>الثانية</v>
          </cell>
          <cell r="U2337" t="str">
            <v>الثانية</v>
          </cell>
        </row>
        <row r="2338">
          <cell r="A2338">
            <v>810008</v>
          </cell>
          <cell r="B2338" t="str">
            <v>محمد طلال جلال</v>
          </cell>
          <cell r="C2338" t="str">
            <v>الأولى</v>
          </cell>
          <cell r="E2338" t="str">
            <v>الأولى</v>
          </cell>
          <cell r="I2338" t="str">
            <v>الأولى</v>
          </cell>
          <cell r="J2338" t="str">
            <v>مبرر</v>
          </cell>
          <cell r="K2338" t="str">
            <v>الأولى</v>
          </cell>
          <cell r="M2338" t="str">
            <v>الأولى</v>
          </cell>
          <cell r="O2338" t="str">
            <v>الأولى</v>
          </cell>
          <cell r="Q2338" t="str">
            <v>الأولى</v>
          </cell>
          <cell r="S2338" t="str">
            <v>الأولى</v>
          </cell>
          <cell r="U2338" t="str">
            <v>الأولى</v>
          </cell>
        </row>
        <row r="2339">
          <cell r="A2339">
            <v>810010</v>
          </cell>
          <cell r="B2339" t="str">
            <v>محمد عادل الصفدي</v>
          </cell>
          <cell r="C2339" t="str">
            <v>الأولى</v>
          </cell>
          <cell r="E2339" t="str">
            <v>الأولى</v>
          </cell>
          <cell r="G2339" t="str">
            <v>الأولى</v>
          </cell>
          <cell r="H2339">
            <v>367</v>
          </cell>
          <cell r="I2339" t="str">
            <v>الأولى</v>
          </cell>
          <cell r="K2339" t="str">
            <v>الأولى</v>
          </cell>
          <cell r="M2339" t="str">
            <v>الأولى</v>
          </cell>
          <cell r="O2339" t="str">
            <v>الأولى</v>
          </cell>
          <cell r="Q2339" t="str">
            <v>الأولى</v>
          </cell>
          <cell r="S2339" t="str">
            <v>الأولى</v>
          </cell>
          <cell r="U2339" t="str">
            <v>الأولى</v>
          </cell>
        </row>
        <row r="2340">
          <cell r="A2340">
            <v>810013</v>
          </cell>
          <cell r="B2340" t="str">
            <v>محمد عامر الحلبي</v>
          </cell>
          <cell r="C2340" t="str">
            <v>الأولى</v>
          </cell>
          <cell r="E2340" t="str">
            <v>الأولى</v>
          </cell>
          <cell r="G2340" t="str">
            <v>الأولى</v>
          </cell>
          <cell r="I2340" t="str">
            <v>الأولى</v>
          </cell>
          <cell r="J2340">
            <v>1518</v>
          </cell>
          <cell r="K2340" t="str">
            <v>الأولى</v>
          </cell>
          <cell r="M2340" t="str">
            <v>الأولى</v>
          </cell>
          <cell r="O2340" t="str">
            <v>الأولى</v>
          </cell>
          <cell r="Q2340" t="str">
            <v>الأولى</v>
          </cell>
          <cell r="S2340" t="str">
            <v>الأولى</v>
          </cell>
          <cell r="U2340" t="str">
            <v>الأولى</v>
          </cell>
        </row>
        <row r="2341">
          <cell r="A2341">
            <v>810014</v>
          </cell>
          <cell r="B2341" t="str">
            <v>محمد عامر السكري</v>
          </cell>
          <cell r="C2341" t="str">
            <v>الأولى</v>
          </cell>
          <cell r="E2341" t="str">
            <v>الأولى</v>
          </cell>
          <cell r="G2341" t="str">
            <v>الأولى</v>
          </cell>
          <cell r="I2341" t="str">
            <v>الأولى</v>
          </cell>
          <cell r="J2341" t="str">
            <v>مبرر</v>
          </cell>
          <cell r="K2341" t="str">
            <v>الأولى</v>
          </cell>
          <cell r="M2341" t="str">
            <v>الأولى</v>
          </cell>
          <cell r="O2341" t="str">
            <v>الأولى</v>
          </cell>
          <cell r="Q2341" t="str">
            <v>الأولى</v>
          </cell>
          <cell r="S2341" t="str">
            <v>الأولى</v>
          </cell>
          <cell r="U2341" t="str">
            <v>الأولى</v>
          </cell>
        </row>
        <row r="2342">
          <cell r="A2342">
            <v>810017</v>
          </cell>
          <cell r="B2342" t="str">
            <v>محمد عبد الله</v>
          </cell>
          <cell r="C2342" t="str">
            <v>الأولى</v>
          </cell>
          <cell r="E2342" t="str">
            <v>الأولى</v>
          </cell>
          <cell r="G2342" t="str">
            <v>الأولى</v>
          </cell>
          <cell r="I2342" t="str">
            <v>الأولى</v>
          </cell>
          <cell r="J2342" t="str">
            <v>مبرر</v>
          </cell>
          <cell r="K2342" t="str">
            <v>الأولى</v>
          </cell>
          <cell r="M2342" t="str">
            <v>الأولى</v>
          </cell>
          <cell r="O2342" t="str">
            <v>الأولى</v>
          </cell>
          <cell r="Q2342" t="str">
            <v>الأولى</v>
          </cell>
          <cell r="S2342" t="str">
            <v>الأولى</v>
          </cell>
          <cell r="U2342" t="str">
            <v>الأولى</v>
          </cell>
        </row>
        <row r="2343">
          <cell r="A2343">
            <v>810018</v>
          </cell>
          <cell r="B2343" t="str">
            <v>محمد عبدالغني</v>
          </cell>
          <cell r="C2343" t="str">
            <v>الأولى</v>
          </cell>
          <cell r="E2343" t="str">
            <v>الأولى</v>
          </cell>
          <cell r="G2343" t="str">
            <v>الأولى</v>
          </cell>
          <cell r="I2343" t="str">
            <v>الأولى</v>
          </cell>
          <cell r="J2343" t="str">
            <v>مبرر</v>
          </cell>
          <cell r="K2343" t="str">
            <v>الأولى</v>
          </cell>
          <cell r="M2343" t="str">
            <v>الأولى</v>
          </cell>
          <cell r="O2343" t="str">
            <v>الأولى</v>
          </cell>
          <cell r="Q2343" t="str">
            <v>الأولى</v>
          </cell>
          <cell r="S2343" t="str">
            <v>الأولى</v>
          </cell>
          <cell r="U2343" t="str">
            <v>الأولى</v>
          </cell>
        </row>
        <row r="2344">
          <cell r="A2344">
            <v>810019</v>
          </cell>
          <cell r="B2344" t="str">
            <v>محمد عبد القادر</v>
          </cell>
          <cell r="C2344" t="str">
            <v>الأولى</v>
          </cell>
          <cell r="E2344" t="str">
            <v>الأولى</v>
          </cell>
          <cell r="G2344" t="str">
            <v>الأولى</v>
          </cell>
          <cell r="I2344" t="str">
            <v>الأولى</v>
          </cell>
          <cell r="J2344" t="str">
            <v>مبرر</v>
          </cell>
          <cell r="K2344" t="str">
            <v>الأولى</v>
          </cell>
          <cell r="M2344" t="str">
            <v>الأولى</v>
          </cell>
          <cell r="O2344" t="str">
            <v>الأولى</v>
          </cell>
          <cell r="Q2344" t="str">
            <v>الأولى</v>
          </cell>
          <cell r="S2344" t="str">
            <v>الأولى</v>
          </cell>
          <cell r="U2344" t="str">
            <v>الأولى</v>
          </cell>
        </row>
        <row r="2345">
          <cell r="A2345">
            <v>810023</v>
          </cell>
          <cell r="B2345" t="str">
            <v>محمد عرفان الزيات</v>
          </cell>
          <cell r="C2345" t="str">
            <v>الأولى</v>
          </cell>
          <cell r="E2345" t="str">
            <v>الأولى</v>
          </cell>
          <cell r="I2345" t="str">
            <v>الأولى</v>
          </cell>
          <cell r="J2345" t="str">
            <v>مبرر</v>
          </cell>
          <cell r="K2345" t="str">
            <v>الأولى</v>
          </cell>
          <cell r="M2345" t="str">
            <v>الأولى</v>
          </cell>
          <cell r="O2345" t="str">
            <v>الأولى</v>
          </cell>
          <cell r="P2345">
            <v>766</v>
          </cell>
          <cell r="Q2345" t="str">
            <v>الأولى</v>
          </cell>
          <cell r="S2345" t="str">
            <v>الأولى</v>
          </cell>
          <cell r="U2345" t="str">
            <v>الأولى</v>
          </cell>
        </row>
        <row r="2346">
          <cell r="A2346">
            <v>810025</v>
          </cell>
          <cell r="B2346" t="str">
            <v>محمد عزو ابو ذقن</v>
          </cell>
          <cell r="C2346" t="str">
            <v>الأولى</v>
          </cell>
          <cell r="E2346" t="str">
            <v>الأولى</v>
          </cell>
          <cell r="G2346" t="str">
            <v>الأولى</v>
          </cell>
          <cell r="I2346" t="str">
            <v>الأولى</v>
          </cell>
          <cell r="K2346" t="str">
            <v>الأولى</v>
          </cell>
          <cell r="M2346" t="str">
            <v>الأولى</v>
          </cell>
          <cell r="O2346" t="str">
            <v>الأولى</v>
          </cell>
          <cell r="Q2346" t="str">
            <v>الأولى</v>
          </cell>
          <cell r="S2346" t="str">
            <v>الأولى</v>
          </cell>
          <cell r="U2346" t="str">
            <v>الأولى</v>
          </cell>
        </row>
        <row r="2347">
          <cell r="A2347">
            <v>810027</v>
          </cell>
          <cell r="B2347" t="str">
            <v>محمد عصام مارديني</v>
          </cell>
          <cell r="C2347" t="str">
            <v>الأولى</v>
          </cell>
          <cell r="E2347" t="str">
            <v>الأولى</v>
          </cell>
          <cell r="G2347" t="str">
            <v>الأولى</v>
          </cell>
          <cell r="I2347" t="str">
            <v>الأولى</v>
          </cell>
          <cell r="J2347" t="str">
            <v>مبرر</v>
          </cell>
          <cell r="K2347" t="str">
            <v>الأولى</v>
          </cell>
          <cell r="M2347" t="str">
            <v>الأولى</v>
          </cell>
          <cell r="O2347" t="str">
            <v>الأولى</v>
          </cell>
          <cell r="Q2347" t="str">
            <v>الأولى</v>
          </cell>
          <cell r="S2347" t="str">
            <v>الأولى</v>
          </cell>
          <cell r="U2347" t="str">
            <v>الأولى</v>
          </cell>
        </row>
        <row r="2348">
          <cell r="A2348">
            <v>810028</v>
          </cell>
          <cell r="B2348" t="str">
            <v>محمد عكل</v>
          </cell>
          <cell r="C2348" t="str">
            <v>الأولى</v>
          </cell>
          <cell r="E2348" t="str">
            <v>الأولى</v>
          </cell>
          <cell r="G2348" t="str">
            <v>الثانية حديث</v>
          </cell>
          <cell r="I2348" t="str">
            <v>الثانية</v>
          </cell>
          <cell r="K2348" t="str">
            <v>الثانية</v>
          </cell>
          <cell r="M2348" t="str">
            <v>الثانية</v>
          </cell>
          <cell r="O2348" t="str">
            <v>الثانية</v>
          </cell>
          <cell r="Q2348" t="str">
            <v>الثانية</v>
          </cell>
          <cell r="S2348" t="str">
            <v>الثانية</v>
          </cell>
          <cell r="U2348" t="str">
            <v>الثانية</v>
          </cell>
        </row>
        <row r="2349">
          <cell r="A2349">
            <v>810030</v>
          </cell>
          <cell r="B2349" t="str">
            <v>محمد علاء الصيداوي</v>
          </cell>
          <cell r="C2349" t="str">
            <v>الأولى</v>
          </cell>
          <cell r="D2349">
            <v>5175</v>
          </cell>
          <cell r="E2349" t="str">
            <v>الأولى</v>
          </cell>
          <cell r="G2349" t="str">
            <v>الأولى</v>
          </cell>
          <cell r="I2349" t="str">
            <v>الأولى</v>
          </cell>
          <cell r="J2349" t="str">
            <v>مبرر</v>
          </cell>
          <cell r="K2349" t="str">
            <v>الأولى</v>
          </cell>
          <cell r="M2349" t="str">
            <v>الأولى</v>
          </cell>
          <cell r="O2349" t="str">
            <v>الأولى</v>
          </cell>
          <cell r="Q2349" t="str">
            <v>الأولى</v>
          </cell>
          <cell r="S2349" t="str">
            <v>الأولى</v>
          </cell>
          <cell r="U2349" t="str">
            <v>الأولى</v>
          </cell>
        </row>
        <row r="2350">
          <cell r="A2350">
            <v>810031</v>
          </cell>
          <cell r="B2350" t="str">
            <v>محمد علاء العكيلي</v>
          </cell>
          <cell r="C2350" t="str">
            <v>الأولى</v>
          </cell>
          <cell r="E2350" t="str">
            <v>الأولى</v>
          </cell>
          <cell r="G2350" t="str">
            <v>الأولى</v>
          </cell>
          <cell r="I2350" t="str">
            <v>الأولى</v>
          </cell>
          <cell r="J2350" t="str">
            <v>مبرر</v>
          </cell>
          <cell r="K2350" t="str">
            <v>الأولى</v>
          </cell>
          <cell r="M2350" t="str">
            <v>الأولى</v>
          </cell>
          <cell r="O2350" t="str">
            <v>الأولى</v>
          </cell>
          <cell r="Q2350" t="str">
            <v>الأولى</v>
          </cell>
          <cell r="S2350" t="str">
            <v>الأولى</v>
          </cell>
          <cell r="U2350" t="str">
            <v>الأولى</v>
          </cell>
        </row>
        <row r="2351">
          <cell r="A2351">
            <v>810032</v>
          </cell>
          <cell r="B2351" t="str">
            <v>محمد علي حوريه</v>
          </cell>
          <cell r="C2351" t="str">
            <v>الأولى</v>
          </cell>
          <cell r="E2351" t="str">
            <v>الأولى</v>
          </cell>
          <cell r="G2351" t="str">
            <v>الثانية حديث</v>
          </cell>
          <cell r="I2351" t="str">
            <v>الثانية</v>
          </cell>
          <cell r="J2351" t="str">
            <v>مبرر</v>
          </cell>
          <cell r="K2351" t="str">
            <v>الثانية</v>
          </cell>
          <cell r="M2351" t="str">
            <v>الثانية</v>
          </cell>
          <cell r="O2351" t="str">
            <v>الثانية</v>
          </cell>
          <cell r="Q2351" t="str">
            <v>الثانية</v>
          </cell>
          <cell r="S2351" t="str">
            <v>الثانية</v>
          </cell>
          <cell r="U2351" t="str">
            <v>الثانية</v>
          </cell>
        </row>
        <row r="2352">
          <cell r="A2352">
            <v>810033</v>
          </cell>
          <cell r="B2352" t="str">
            <v>محمد عماد الصباغ</v>
          </cell>
          <cell r="C2352" t="str">
            <v>الأولى</v>
          </cell>
          <cell r="E2352" t="str">
            <v>الثانية حديث</v>
          </cell>
          <cell r="G2352" t="str">
            <v>الثانية</v>
          </cell>
          <cell r="I2352" t="str">
            <v>الثانية</v>
          </cell>
          <cell r="K2352" t="str">
            <v>الثالثة حديث</v>
          </cell>
          <cell r="M2352" t="str">
            <v>الثالثة</v>
          </cell>
          <cell r="O2352" t="str">
            <v>الثالثة</v>
          </cell>
          <cell r="Q2352" t="str">
            <v>الرابعة حديث</v>
          </cell>
          <cell r="S2352" t="str">
            <v>الرابعة</v>
          </cell>
          <cell r="U2352" t="str">
            <v>الرابعة</v>
          </cell>
        </row>
        <row r="2353">
          <cell r="A2353">
            <v>810034</v>
          </cell>
          <cell r="B2353" t="str">
            <v xml:space="preserve">محمد عمار </v>
          </cell>
          <cell r="C2353" t="str">
            <v>الأولى</v>
          </cell>
          <cell r="E2353" t="str">
            <v>الأولى</v>
          </cell>
          <cell r="G2353" t="str">
            <v>الأولى</v>
          </cell>
          <cell r="I2353" t="str">
            <v>الأولى</v>
          </cell>
          <cell r="J2353" t="str">
            <v>مبرر</v>
          </cell>
          <cell r="K2353" t="str">
            <v>الأولى</v>
          </cell>
          <cell r="M2353" t="str">
            <v>الأولى</v>
          </cell>
          <cell r="O2353" t="str">
            <v>الأولى</v>
          </cell>
          <cell r="Q2353" t="str">
            <v>الأولى</v>
          </cell>
          <cell r="S2353" t="str">
            <v>الأولى</v>
          </cell>
          <cell r="U2353" t="str">
            <v>الأولى</v>
          </cell>
        </row>
        <row r="2354">
          <cell r="A2354">
            <v>810036</v>
          </cell>
          <cell r="B2354" t="str">
            <v>محمد عيسى</v>
          </cell>
          <cell r="C2354" t="str">
            <v>الأولى</v>
          </cell>
          <cell r="E2354" t="str">
            <v>الأولى</v>
          </cell>
          <cell r="G2354" t="str">
            <v>الثانية حديث</v>
          </cell>
          <cell r="I2354" t="str">
            <v>الثانية</v>
          </cell>
          <cell r="J2354" t="str">
            <v>مبرر</v>
          </cell>
          <cell r="K2354" t="str">
            <v>الثانية</v>
          </cell>
          <cell r="M2354" t="str">
            <v>الثانية</v>
          </cell>
          <cell r="O2354" t="str">
            <v>الثانية</v>
          </cell>
          <cell r="Q2354" t="str">
            <v>الثانية</v>
          </cell>
          <cell r="S2354" t="str">
            <v>الثانية</v>
          </cell>
          <cell r="U2354" t="str">
            <v>الثانية</v>
          </cell>
        </row>
        <row r="2355">
          <cell r="A2355">
            <v>810038</v>
          </cell>
          <cell r="B2355" t="str">
            <v>محمد غيث هواري</v>
          </cell>
          <cell r="C2355" t="str">
            <v>الأولى</v>
          </cell>
          <cell r="E2355" t="str">
            <v>الأولى</v>
          </cell>
          <cell r="G2355" t="str">
            <v>الأولى</v>
          </cell>
          <cell r="I2355" t="str">
            <v>الأولى</v>
          </cell>
          <cell r="K2355" t="str">
            <v>الأولى</v>
          </cell>
          <cell r="M2355" t="str">
            <v>الأولى</v>
          </cell>
          <cell r="O2355" t="str">
            <v>الأولى</v>
          </cell>
          <cell r="Q2355" t="str">
            <v>الأولى</v>
          </cell>
          <cell r="S2355" t="str">
            <v>الأولى</v>
          </cell>
          <cell r="U2355" t="str">
            <v>الأولى</v>
          </cell>
        </row>
        <row r="2356">
          <cell r="A2356">
            <v>810039</v>
          </cell>
          <cell r="B2356" t="str">
            <v>محمد فادي قاسم</v>
          </cell>
          <cell r="C2356" t="str">
            <v>الأولى</v>
          </cell>
          <cell r="E2356" t="str">
            <v>الأولى</v>
          </cell>
          <cell r="G2356" t="str">
            <v>الأولى</v>
          </cell>
          <cell r="I2356" t="str">
            <v>الأولى</v>
          </cell>
          <cell r="J2356" t="str">
            <v>مبرر</v>
          </cell>
          <cell r="K2356" t="str">
            <v>الأولى</v>
          </cell>
          <cell r="M2356" t="str">
            <v>الأولى</v>
          </cell>
          <cell r="O2356" t="str">
            <v>الأولى</v>
          </cell>
          <cell r="Q2356" t="str">
            <v>الأولى</v>
          </cell>
          <cell r="S2356" t="str">
            <v>الأولى</v>
          </cell>
          <cell r="U2356" t="str">
            <v>الأولى</v>
          </cell>
        </row>
        <row r="2357">
          <cell r="A2357">
            <v>810040</v>
          </cell>
          <cell r="B2357" t="str">
            <v>محمد فاعور</v>
          </cell>
          <cell r="C2357" t="str">
            <v>الأولى</v>
          </cell>
          <cell r="E2357" t="str">
            <v>الأولى</v>
          </cell>
          <cell r="G2357" t="str">
            <v>الأولى</v>
          </cell>
          <cell r="I2357" t="str">
            <v>الأولى</v>
          </cell>
          <cell r="J2357" t="str">
            <v>مبرر</v>
          </cell>
          <cell r="K2357" t="str">
            <v>الأولى</v>
          </cell>
          <cell r="M2357" t="str">
            <v>الأولى</v>
          </cell>
          <cell r="O2357" t="str">
            <v>الأولى</v>
          </cell>
          <cell r="Q2357" t="str">
            <v>الأولى</v>
          </cell>
          <cell r="S2357" t="str">
            <v>الأولى</v>
          </cell>
          <cell r="U2357" t="str">
            <v>الأولى</v>
          </cell>
        </row>
        <row r="2358">
          <cell r="A2358">
            <v>810043</v>
          </cell>
          <cell r="B2358" t="str">
            <v>محمد فليون</v>
          </cell>
          <cell r="C2358" t="str">
            <v>الثانية</v>
          </cell>
          <cell r="E2358" t="str">
            <v>الثانية</v>
          </cell>
          <cell r="F2358">
            <v>1419</v>
          </cell>
          <cell r="G2358" t="str">
            <v>الثانية</v>
          </cell>
          <cell r="I2358" t="str">
            <v>الثانية</v>
          </cell>
          <cell r="J2358" t="str">
            <v>مبرر</v>
          </cell>
          <cell r="K2358" t="str">
            <v>الثانية</v>
          </cell>
          <cell r="M2358" t="str">
            <v>الثانية</v>
          </cell>
          <cell r="O2358" t="str">
            <v>الثانية</v>
          </cell>
          <cell r="Q2358" t="str">
            <v>الثانية</v>
          </cell>
          <cell r="S2358" t="str">
            <v>الثانية</v>
          </cell>
          <cell r="U2358" t="str">
            <v>الثانية</v>
          </cell>
        </row>
        <row r="2359">
          <cell r="A2359">
            <v>810047</v>
          </cell>
          <cell r="B2359" t="str">
            <v>محمد كيالي</v>
          </cell>
          <cell r="C2359" t="str">
            <v>الأولى</v>
          </cell>
          <cell r="E2359" t="str">
            <v>الأولى</v>
          </cell>
          <cell r="G2359" t="str">
            <v>الأولى</v>
          </cell>
          <cell r="I2359" t="str">
            <v>الأولى</v>
          </cell>
          <cell r="J2359" t="str">
            <v>مبرر</v>
          </cell>
          <cell r="K2359" t="str">
            <v>الأولى</v>
          </cell>
          <cell r="M2359" t="str">
            <v>الأولى</v>
          </cell>
          <cell r="O2359" t="str">
            <v>الأولى</v>
          </cell>
          <cell r="Q2359" t="str">
            <v>الأولى</v>
          </cell>
          <cell r="S2359" t="str">
            <v>الأولى</v>
          </cell>
          <cell r="U2359" t="str">
            <v>الأولى</v>
          </cell>
        </row>
        <row r="2360">
          <cell r="A2360">
            <v>810048</v>
          </cell>
          <cell r="B2360" t="str">
            <v>محمد لؤي الطرشان</v>
          </cell>
          <cell r="C2360" t="str">
            <v>الأولى</v>
          </cell>
          <cell r="E2360" t="str">
            <v>الأولى</v>
          </cell>
          <cell r="G2360" t="str">
            <v>الأولى</v>
          </cell>
          <cell r="I2360" t="str">
            <v>الأولى</v>
          </cell>
          <cell r="J2360" t="str">
            <v>مبرر</v>
          </cell>
          <cell r="K2360" t="str">
            <v>الأولى</v>
          </cell>
          <cell r="M2360" t="str">
            <v>الأولى</v>
          </cell>
          <cell r="O2360" t="str">
            <v>الأولى</v>
          </cell>
          <cell r="Q2360" t="str">
            <v>الأولى</v>
          </cell>
          <cell r="S2360" t="str">
            <v>الأولى</v>
          </cell>
          <cell r="U2360" t="str">
            <v>الأولى</v>
          </cell>
        </row>
        <row r="2361">
          <cell r="A2361">
            <v>810050</v>
          </cell>
          <cell r="B2361" t="str">
            <v>محمد لؤي حالول</v>
          </cell>
          <cell r="C2361" t="str">
            <v>الأولى</v>
          </cell>
          <cell r="E2361" t="str">
            <v>الأولى</v>
          </cell>
          <cell r="G2361" t="str">
            <v>الأولى</v>
          </cell>
          <cell r="I2361" t="str">
            <v>الأولى</v>
          </cell>
          <cell r="J2361">
            <v>1420</v>
          </cell>
          <cell r="K2361" t="str">
            <v>الأولى</v>
          </cell>
          <cell r="M2361" t="str">
            <v>الأولى</v>
          </cell>
          <cell r="O2361" t="str">
            <v>الأولى</v>
          </cell>
          <cell r="Q2361" t="str">
            <v>الأولى</v>
          </cell>
          <cell r="S2361" t="str">
            <v>الأولى</v>
          </cell>
          <cell r="U2361" t="str">
            <v>الأولى</v>
          </cell>
        </row>
        <row r="2362">
          <cell r="A2362">
            <v>810051</v>
          </cell>
          <cell r="B2362" t="str">
            <v>محمد ماهر الطاغوس</v>
          </cell>
          <cell r="C2362" t="str">
            <v>الأولى</v>
          </cell>
          <cell r="E2362" t="str">
            <v>الأولى</v>
          </cell>
          <cell r="G2362" t="str">
            <v>الأولى</v>
          </cell>
          <cell r="I2362" t="str">
            <v>الثانية حديث</v>
          </cell>
          <cell r="K2362" t="str">
            <v>الثانية</v>
          </cell>
          <cell r="M2362" t="str">
            <v>الثانية</v>
          </cell>
          <cell r="O2362" t="str">
            <v>الثالثة حديث</v>
          </cell>
          <cell r="Q2362" t="str">
            <v>الثالثة</v>
          </cell>
          <cell r="S2362" t="str">
            <v>الثالثة</v>
          </cell>
          <cell r="U2362" t="str">
            <v>الثالثة</v>
          </cell>
        </row>
        <row r="2363">
          <cell r="A2363">
            <v>810052</v>
          </cell>
          <cell r="B2363" t="str">
            <v>محمد ماهر العوا</v>
          </cell>
          <cell r="C2363" t="str">
            <v>الأولى</v>
          </cell>
          <cell r="E2363" t="str">
            <v>الأولى</v>
          </cell>
          <cell r="G2363" t="str">
            <v>الأولى</v>
          </cell>
          <cell r="I2363" t="str">
            <v>الأولى</v>
          </cell>
          <cell r="J2363" t="str">
            <v>مبرر</v>
          </cell>
          <cell r="K2363" t="str">
            <v>الأولى</v>
          </cell>
          <cell r="M2363" t="str">
            <v>الأولى</v>
          </cell>
          <cell r="O2363" t="str">
            <v>الأولى</v>
          </cell>
          <cell r="Q2363" t="str">
            <v>الأولى</v>
          </cell>
          <cell r="S2363" t="str">
            <v>الأولى</v>
          </cell>
          <cell r="U2363" t="str">
            <v>الأولى</v>
          </cell>
        </row>
        <row r="2364">
          <cell r="A2364">
            <v>810053</v>
          </cell>
          <cell r="B2364" t="str">
            <v xml:space="preserve">محمد ماهر المبيرق </v>
          </cell>
          <cell r="C2364" t="str">
            <v>الأولى</v>
          </cell>
          <cell r="E2364" t="str">
            <v>الأولى</v>
          </cell>
          <cell r="G2364" t="str">
            <v>الأولى</v>
          </cell>
          <cell r="I2364" t="str">
            <v>الأولى</v>
          </cell>
          <cell r="J2364" t="str">
            <v>مبرر</v>
          </cell>
          <cell r="K2364" t="str">
            <v>الأولى</v>
          </cell>
          <cell r="M2364" t="str">
            <v>الأولى</v>
          </cell>
          <cell r="O2364" t="str">
            <v>الأولى</v>
          </cell>
          <cell r="Q2364" t="str">
            <v>الأولى</v>
          </cell>
          <cell r="S2364" t="str">
            <v>الأولى</v>
          </cell>
          <cell r="U2364" t="str">
            <v>الأولى</v>
          </cell>
        </row>
        <row r="2365">
          <cell r="A2365">
            <v>810054</v>
          </cell>
          <cell r="B2365" t="str">
            <v>محمد ماهر دودكي</v>
          </cell>
          <cell r="C2365" t="str">
            <v>الأولى</v>
          </cell>
          <cell r="E2365" t="str">
            <v>الأولى</v>
          </cell>
          <cell r="G2365" t="str">
            <v>الثانية</v>
          </cell>
          <cell r="I2365" t="str">
            <v>الثانية</v>
          </cell>
          <cell r="J2365" t="str">
            <v>مبرر</v>
          </cell>
          <cell r="K2365" t="str">
            <v>الثانية</v>
          </cell>
          <cell r="M2365" t="str">
            <v>الثانية</v>
          </cell>
          <cell r="O2365" t="str">
            <v>الثانية</v>
          </cell>
          <cell r="Q2365" t="str">
            <v>الثانية</v>
          </cell>
          <cell r="S2365" t="str">
            <v>الثانية</v>
          </cell>
          <cell r="U2365" t="str">
            <v>الثانية</v>
          </cell>
        </row>
        <row r="2366">
          <cell r="A2366">
            <v>810055</v>
          </cell>
          <cell r="B2366" t="str">
            <v xml:space="preserve">محمد ماهر نديم </v>
          </cell>
          <cell r="C2366" t="str">
            <v>الثانية</v>
          </cell>
          <cell r="E2366" t="str">
            <v>الثانية</v>
          </cell>
          <cell r="G2366" t="str">
            <v>الثالثة حديث</v>
          </cell>
          <cell r="I2366" t="str">
            <v>الثالثة</v>
          </cell>
          <cell r="K2366" t="str">
            <v>الثالثة</v>
          </cell>
          <cell r="M2366" t="str">
            <v>الرابعة حديث</v>
          </cell>
          <cell r="O2366" t="str">
            <v>الرابعة</v>
          </cell>
          <cell r="Q2366" t="str">
            <v>الرابعة</v>
          </cell>
          <cell r="R2366">
            <v>3076</v>
          </cell>
          <cell r="S2366" t="str">
            <v>الرابعة</v>
          </cell>
          <cell r="U2366" t="str">
            <v>الرابعة</v>
          </cell>
        </row>
        <row r="2367">
          <cell r="A2367">
            <v>810058</v>
          </cell>
          <cell r="B2367" t="str">
            <v>محمد محمود الظفري</v>
          </cell>
          <cell r="C2367" t="str">
            <v>الأولى</v>
          </cell>
          <cell r="D2367">
            <v>224</v>
          </cell>
          <cell r="E2367" t="str">
            <v>الأولى</v>
          </cell>
          <cell r="G2367" t="str">
            <v>الأولى</v>
          </cell>
          <cell r="I2367" t="str">
            <v>الأولى</v>
          </cell>
          <cell r="J2367" t="str">
            <v>مبرر</v>
          </cell>
          <cell r="K2367" t="str">
            <v>الأولى</v>
          </cell>
          <cell r="M2367" t="str">
            <v>الأولى</v>
          </cell>
          <cell r="O2367" t="str">
            <v>الأولى</v>
          </cell>
          <cell r="Q2367" t="str">
            <v>الأولى</v>
          </cell>
          <cell r="S2367" t="str">
            <v>الأولى</v>
          </cell>
          <cell r="U2367" t="str">
            <v>الأولى</v>
          </cell>
        </row>
        <row r="2368">
          <cell r="A2368">
            <v>810060</v>
          </cell>
          <cell r="B2368" t="str">
            <v>محمد مصطفى الغراوي</v>
          </cell>
          <cell r="C2368" t="str">
            <v>الأولى</v>
          </cell>
          <cell r="E2368" t="str">
            <v>الأولى</v>
          </cell>
          <cell r="G2368" t="str">
            <v>الأولى</v>
          </cell>
          <cell r="I2368" t="str">
            <v>الأولى</v>
          </cell>
          <cell r="J2368" t="str">
            <v>مبرر</v>
          </cell>
          <cell r="K2368" t="str">
            <v>الأولى</v>
          </cell>
          <cell r="M2368" t="str">
            <v>الأولى</v>
          </cell>
          <cell r="O2368" t="str">
            <v>الأولى</v>
          </cell>
          <cell r="Q2368" t="str">
            <v>الأولى</v>
          </cell>
          <cell r="S2368" t="str">
            <v>الأولى</v>
          </cell>
          <cell r="U2368" t="str">
            <v>الأولى</v>
          </cell>
        </row>
        <row r="2369">
          <cell r="A2369">
            <v>810063</v>
          </cell>
          <cell r="B2369" t="str">
            <v xml:space="preserve">محمد معاذ المزور </v>
          </cell>
          <cell r="C2369" t="str">
            <v>الأولى</v>
          </cell>
          <cell r="E2369" t="str">
            <v>الثانية حديث</v>
          </cell>
          <cell r="G2369" t="str">
            <v>الثانية</v>
          </cell>
          <cell r="I2369" t="str">
            <v>الثانية</v>
          </cell>
          <cell r="K2369" t="str">
            <v>الثانية</v>
          </cell>
          <cell r="M2369" t="str">
            <v>الثالثة حديث</v>
          </cell>
          <cell r="O2369" t="str">
            <v>الثالثة</v>
          </cell>
          <cell r="Q2369" t="str">
            <v>الثالثة</v>
          </cell>
          <cell r="S2369" t="str">
            <v>الثالثة</v>
          </cell>
          <cell r="U2369" t="str">
            <v>الثالثة</v>
          </cell>
        </row>
        <row r="2370">
          <cell r="A2370">
            <v>810067</v>
          </cell>
          <cell r="B2370" t="str">
            <v>محمد منصور</v>
          </cell>
          <cell r="C2370" t="str">
            <v>الثانية حديث</v>
          </cell>
          <cell r="E2370" t="str">
            <v>الثانية</v>
          </cell>
          <cell r="G2370" t="str">
            <v>الثانية</v>
          </cell>
          <cell r="I2370" t="str">
            <v>الثانية</v>
          </cell>
          <cell r="K2370" t="str">
            <v>الثالثة حديث</v>
          </cell>
          <cell r="M2370" t="str">
            <v>الثالثة</v>
          </cell>
          <cell r="O2370" t="str">
            <v>الثالثة</v>
          </cell>
          <cell r="Q2370" t="str">
            <v>الثالثة</v>
          </cell>
          <cell r="S2370" t="str">
            <v>الثالثة</v>
          </cell>
          <cell r="U2370" t="str">
            <v>الثالثة</v>
          </cell>
        </row>
        <row r="2371">
          <cell r="A2371">
            <v>810071</v>
          </cell>
          <cell r="B2371" t="str">
            <v>محمد موفق اللحام</v>
          </cell>
          <cell r="C2371" t="str">
            <v>الثانية حديث</v>
          </cell>
          <cell r="E2371" t="str">
            <v>الثانية</v>
          </cell>
          <cell r="G2371" t="str">
            <v>الثانية</v>
          </cell>
          <cell r="I2371" t="str">
            <v>الثانية</v>
          </cell>
          <cell r="K2371" t="str">
            <v>الثالثة حديث</v>
          </cell>
          <cell r="M2371" t="str">
            <v>الثالثة</v>
          </cell>
          <cell r="O2371" t="str">
            <v>الثالثة</v>
          </cell>
          <cell r="Q2371" t="str">
            <v>الثالثة</v>
          </cell>
          <cell r="S2371" t="str">
            <v>الثالثة</v>
          </cell>
          <cell r="U2371" t="str">
            <v>الثالثة</v>
          </cell>
        </row>
        <row r="2372">
          <cell r="A2372">
            <v>810073</v>
          </cell>
          <cell r="B2372" t="str">
            <v>محمد مؤيد دك الباب</v>
          </cell>
          <cell r="C2372" t="str">
            <v>الأولى</v>
          </cell>
          <cell r="E2372" t="str">
            <v>الأولى</v>
          </cell>
          <cell r="G2372" t="str">
            <v>الأولى</v>
          </cell>
          <cell r="I2372" t="str">
            <v>الأولى</v>
          </cell>
          <cell r="J2372" t="str">
            <v>مبرر</v>
          </cell>
          <cell r="K2372" t="str">
            <v>الأولى</v>
          </cell>
          <cell r="M2372" t="str">
            <v>الأولى</v>
          </cell>
          <cell r="O2372" t="str">
            <v>الأولى</v>
          </cell>
          <cell r="Q2372" t="str">
            <v>الأولى</v>
          </cell>
          <cell r="S2372" t="str">
            <v>الأولى</v>
          </cell>
          <cell r="U2372" t="str">
            <v>الأولى</v>
          </cell>
        </row>
        <row r="2373">
          <cell r="A2373">
            <v>810075</v>
          </cell>
          <cell r="B2373" t="str">
            <v>محمد نذير تحسين بك</v>
          </cell>
          <cell r="C2373" t="str">
            <v>الأولى</v>
          </cell>
          <cell r="E2373" t="str">
            <v>الأولى</v>
          </cell>
          <cell r="F2373" t="str">
            <v>حرمان دورتين امتحانيتين اعباراً من الفصل الثاني 18-19</v>
          </cell>
          <cell r="G2373" t="str">
            <v>الأولى</v>
          </cell>
          <cell r="I2373" t="str">
            <v>الأولى</v>
          </cell>
          <cell r="K2373" t="str">
            <v>الأولى</v>
          </cell>
          <cell r="M2373" t="str">
            <v>الأولى</v>
          </cell>
          <cell r="O2373" t="str">
            <v>الثانية حديث</v>
          </cell>
          <cell r="Q2373" t="str">
            <v>الثانية</v>
          </cell>
          <cell r="S2373" t="str">
            <v>الثانية</v>
          </cell>
          <cell r="U2373" t="str">
            <v>الثانية</v>
          </cell>
        </row>
        <row r="2374">
          <cell r="A2374">
            <v>810076</v>
          </cell>
          <cell r="B2374" t="str">
            <v>محمد نور الدين زركي</v>
          </cell>
          <cell r="C2374" t="str">
            <v>الأولى</v>
          </cell>
          <cell r="E2374" t="str">
            <v>الأولى</v>
          </cell>
          <cell r="G2374" t="str">
            <v>الثانية حديث</v>
          </cell>
          <cell r="I2374" t="str">
            <v>الثانية</v>
          </cell>
          <cell r="K2374" t="str">
            <v>الثانية</v>
          </cell>
          <cell r="M2374" t="str">
            <v>الثانية</v>
          </cell>
          <cell r="O2374" t="str">
            <v>الثانية</v>
          </cell>
          <cell r="Q2374" t="str">
            <v>الثانية</v>
          </cell>
          <cell r="S2374" t="str">
            <v>الثانية</v>
          </cell>
          <cell r="U2374" t="str">
            <v>الثانية</v>
          </cell>
        </row>
        <row r="2375">
          <cell r="A2375">
            <v>810077</v>
          </cell>
          <cell r="B2375" t="str">
            <v>محمد نور أبوعابد</v>
          </cell>
          <cell r="C2375" t="str">
            <v>الأولى</v>
          </cell>
          <cell r="E2375" t="str">
            <v>الأولى</v>
          </cell>
          <cell r="G2375" t="str">
            <v>الأولى</v>
          </cell>
          <cell r="I2375" t="str">
            <v>الأولى</v>
          </cell>
          <cell r="J2375" t="str">
            <v>مبرر</v>
          </cell>
          <cell r="K2375" t="str">
            <v>الأولى</v>
          </cell>
          <cell r="M2375" t="str">
            <v>الأولى</v>
          </cell>
          <cell r="O2375" t="str">
            <v>الأولى</v>
          </cell>
          <cell r="Q2375" t="str">
            <v>الأولى</v>
          </cell>
          <cell r="S2375" t="str">
            <v>الأولى</v>
          </cell>
          <cell r="U2375" t="str">
            <v>الأولى</v>
          </cell>
        </row>
        <row r="2376">
          <cell r="A2376">
            <v>810078</v>
          </cell>
          <cell r="B2376" t="str">
            <v>محمد هشام تميم</v>
          </cell>
          <cell r="C2376" t="str">
            <v>الأولى</v>
          </cell>
          <cell r="E2376" t="str">
            <v>الثانية حديث</v>
          </cell>
          <cell r="G2376" t="str">
            <v>الثانية</v>
          </cell>
          <cell r="I2376" t="str">
            <v>الثانية</v>
          </cell>
          <cell r="K2376" t="str">
            <v>الثانية</v>
          </cell>
          <cell r="M2376" t="str">
            <v>الثانية</v>
          </cell>
          <cell r="O2376" t="str">
            <v>الثالثة حديث</v>
          </cell>
          <cell r="Q2376" t="str">
            <v>الثالثة</v>
          </cell>
          <cell r="S2376" t="str">
            <v>الثالثة</v>
          </cell>
          <cell r="U2376" t="str">
            <v>الثالثة</v>
          </cell>
        </row>
        <row r="2377">
          <cell r="A2377">
            <v>810079</v>
          </cell>
          <cell r="B2377" t="str">
            <v>محمد والي</v>
          </cell>
          <cell r="C2377" t="str">
            <v>الأولى</v>
          </cell>
          <cell r="E2377" t="str">
            <v>الأولى</v>
          </cell>
          <cell r="G2377" t="str">
            <v>الأولى</v>
          </cell>
          <cell r="I2377" t="str">
            <v>الأولى</v>
          </cell>
          <cell r="J2377" t="str">
            <v>مبرر</v>
          </cell>
          <cell r="K2377" t="str">
            <v>الأولى</v>
          </cell>
          <cell r="M2377" t="str">
            <v>الأولى</v>
          </cell>
          <cell r="O2377" t="str">
            <v>الأولى</v>
          </cell>
          <cell r="Q2377" t="str">
            <v>الأولى</v>
          </cell>
          <cell r="S2377" t="str">
            <v>الأولى</v>
          </cell>
          <cell r="U2377" t="str">
            <v>الأولى</v>
          </cell>
        </row>
        <row r="2378">
          <cell r="A2378">
            <v>810081</v>
          </cell>
          <cell r="B2378" t="str">
            <v>محمد وفا الجملة</v>
          </cell>
          <cell r="C2378" t="str">
            <v>الأولى</v>
          </cell>
          <cell r="E2378" t="str">
            <v>الأولى</v>
          </cell>
          <cell r="J2378" t="str">
            <v>مبرر</v>
          </cell>
          <cell r="O2378" t="str">
            <v>الأولى</v>
          </cell>
          <cell r="Q2378" t="str">
            <v>الأولى</v>
          </cell>
          <cell r="S2378" t="str">
            <v>الأولى</v>
          </cell>
          <cell r="U2378" t="str">
            <v>الأولى</v>
          </cell>
        </row>
        <row r="2379">
          <cell r="A2379">
            <v>810082</v>
          </cell>
          <cell r="B2379" t="str">
            <v>محمد وليد كلاس</v>
          </cell>
          <cell r="C2379" t="str">
            <v>الأولى</v>
          </cell>
          <cell r="E2379" t="str">
            <v>الأولى</v>
          </cell>
          <cell r="G2379" t="str">
            <v>الأولى</v>
          </cell>
          <cell r="I2379" t="str">
            <v>الأولى</v>
          </cell>
          <cell r="J2379" t="str">
            <v>مبرر</v>
          </cell>
          <cell r="K2379" t="str">
            <v>الأولى</v>
          </cell>
          <cell r="M2379" t="str">
            <v>الأولى</v>
          </cell>
          <cell r="O2379" t="str">
            <v>الأولى</v>
          </cell>
          <cell r="Q2379" t="str">
            <v>الأولى</v>
          </cell>
          <cell r="S2379" t="str">
            <v>الأولى</v>
          </cell>
          <cell r="U2379" t="str">
            <v>الأولى</v>
          </cell>
        </row>
        <row r="2380">
          <cell r="A2380">
            <v>810086</v>
          </cell>
          <cell r="B2380" t="str">
            <v>محمد يامن تللو النشواتي</v>
          </cell>
          <cell r="C2380" t="str">
            <v>الأولى</v>
          </cell>
          <cell r="E2380" t="str">
            <v>الأولى</v>
          </cell>
          <cell r="G2380" t="str">
            <v>الأولى</v>
          </cell>
          <cell r="I2380" t="str">
            <v>الأولى</v>
          </cell>
          <cell r="K2380" t="str">
            <v>الأولى</v>
          </cell>
          <cell r="M2380" t="str">
            <v>الأولى</v>
          </cell>
          <cell r="O2380" t="str">
            <v>الأولى</v>
          </cell>
          <cell r="Q2380" t="str">
            <v>الأولى</v>
          </cell>
          <cell r="S2380" t="str">
            <v>الأولى</v>
          </cell>
          <cell r="U2380" t="str">
            <v>الأولى</v>
          </cell>
        </row>
        <row r="2381">
          <cell r="A2381">
            <v>810087</v>
          </cell>
          <cell r="B2381" t="str">
            <v>محمد يحيى</v>
          </cell>
          <cell r="C2381" t="str">
            <v>الأولى</v>
          </cell>
          <cell r="E2381" t="str">
            <v>الأولى</v>
          </cell>
          <cell r="G2381" t="str">
            <v>الأولى</v>
          </cell>
          <cell r="I2381" t="str">
            <v>الأولى</v>
          </cell>
          <cell r="J2381" t="str">
            <v>مبرر</v>
          </cell>
          <cell r="K2381" t="str">
            <v>الأولى</v>
          </cell>
          <cell r="M2381" t="str">
            <v>الأولى</v>
          </cell>
          <cell r="O2381" t="str">
            <v>الأولى</v>
          </cell>
          <cell r="Q2381" t="str">
            <v>الأولى</v>
          </cell>
          <cell r="S2381" t="str">
            <v>الأولى</v>
          </cell>
          <cell r="U2381" t="str">
            <v>الأولى</v>
          </cell>
        </row>
        <row r="2382">
          <cell r="A2382">
            <v>810088</v>
          </cell>
          <cell r="B2382" t="str">
            <v>محمد يحيى اللحام</v>
          </cell>
          <cell r="C2382" t="str">
            <v>الأولى</v>
          </cell>
          <cell r="E2382" t="str">
            <v>الأولى</v>
          </cell>
          <cell r="G2382" t="str">
            <v>الثانية حديث</v>
          </cell>
          <cell r="I2382" t="str">
            <v>الثانية</v>
          </cell>
          <cell r="K2382" t="str">
            <v>الثانية</v>
          </cell>
          <cell r="M2382" t="str">
            <v>الثانية</v>
          </cell>
          <cell r="O2382" t="str">
            <v>الثانية</v>
          </cell>
          <cell r="Q2382" t="str">
            <v>الثانية</v>
          </cell>
          <cell r="S2382" t="str">
            <v>الثانية</v>
          </cell>
          <cell r="U2382" t="str">
            <v>الثانية</v>
          </cell>
        </row>
        <row r="2383">
          <cell r="A2383">
            <v>810089</v>
          </cell>
          <cell r="B2383" t="str">
            <v>محمد يزن حلواني</v>
          </cell>
          <cell r="C2383" t="str">
            <v>الأولى</v>
          </cell>
          <cell r="E2383" t="str">
            <v>الأولى</v>
          </cell>
          <cell r="G2383" t="str">
            <v>الثانية حديث</v>
          </cell>
          <cell r="I2383" t="str">
            <v>الثانية</v>
          </cell>
          <cell r="K2383" t="str">
            <v>الثانية</v>
          </cell>
          <cell r="L2383">
            <v>1069</v>
          </cell>
          <cell r="M2383" t="str">
            <v>الثانية</v>
          </cell>
          <cell r="N2383">
            <v>2571</v>
          </cell>
          <cell r="O2383" t="str">
            <v>الثانية</v>
          </cell>
          <cell r="Q2383" t="str">
            <v>الثانية</v>
          </cell>
          <cell r="S2383" t="str">
            <v>الثانية</v>
          </cell>
          <cell r="U2383" t="str">
            <v>الثالثة حديث</v>
          </cell>
        </row>
        <row r="2384">
          <cell r="A2384">
            <v>810091</v>
          </cell>
          <cell r="B2384" t="str">
            <v>محمد يمان الملط</v>
          </cell>
          <cell r="C2384" t="str">
            <v>الأولى</v>
          </cell>
          <cell r="E2384" t="str">
            <v>الأولى</v>
          </cell>
          <cell r="G2384" t="str">
            <v>الأولى</v>
          </cell>
          <cell r="I2384" t="str">
            <v>الأولى</v>
          </cell>
          <cell r="J2384" t="str">
            <v>مبرر</v>
          </cell>
          <cell r="K2384" t="str">
            <v>الأولى</v>
          </cell>
          <cell r="M2384" t="str">
            <v>الأولى</v>
          </cell>
          <cell r="O2384" t="str">
            <v>الأولى</v>
          </cell>
          <cell r="Q2384" t="str">
            <v>الأولى</v>
          </cell>
          <cell r="S2384" t="str">
            <v>الأولى</v>
          </cell>
          <cell r="U2384" t="str">
            <v>الأولى</v>
          </cell>
        </row>
        <row r="2385">
          <cell r="A2385">
            <v>810092</v>
          </cell>
          <cell r="B2385" t="str">
            <v>محمد يونس</v>
          </cell>
          <cell r="C2385" t="str">
            <v>الأولى</v>
          </cell>
          <cell r="E2385" t="str">
            <v>الأولى</v>
          </cell>
          <cell r="G2385" t="str">
            <v>الأولى</v>
          </cell>
          <cell r="I2385" t="str">
            <v>الأولى</v>
          </cell>
          <cell r="K2385" t="str">
            <v>الأولى</v>
          </cell>
          <cell r="L2385">
            <v>1312</v>
          </cell>
          <cell r="M2385" t="str">
            <v>الأولى</v>
          </cell>
          <cell r="O2385" t="str">
            <v>الأولى</v>
          </cell>
          <cell r="Q2385" t="str">
            <v>الأولى</v>
          </cell>
          <cell r="S2385" t="str">
            <v>الأولى</v>
          </cell>
          <cell r="U2385" t="str">
            <v>الأولى</v>
          </cell>
        </row>
        <row r="2386">
          <cell r="A2386">
            <v>810097</v>
          </cell>
          <cell r="B2386" t="str">
            <v>محمد إياد سحلول</v>
          </cell>
          <cell r="C2386" t="str">
            <v>الأولى</v>
          </cell>
          <cell r="E2386" t="str">
            <v>الأولى</v>
          </cell>
          <cell r="G2386" t="str">
            <v>الثانية حديث</v>
          </cell>
          <cell r="H2386">
            <v>718</v>
          </cell>
          <cell r="I2386" t="str">
            <v>الثانية</v>
          </cell>
          <cell r="J2386" t="str">
            <v>مبرر</v>
          </cell>
          <cell r="K2386" t="str">
            <v>الثانية</v>
          </cell>
          <cell r="M2386" t="str">
            <v>الثانية</v>
          </cell>
          <cell r="O2386" t="str">
            <v>الثانية</v>
          </cell>
          <cell r="Q2386" t="str">
            <v>الثانية</v>
          </cell>
          <cell r="S2386" t="str">
            <v>الثانية</v>
          </cell>
          <cell r="U2386" t="str">
            <v>الثانية</v>
          </cell>
        </row>
        <row r="2387">
          <cell r="A2387">
            <v>810098</v>
          </cell>
          <cell r="B2387" t="str">
            <v>محمد ابمن المهايني</v>
          </cell>
          <cell r="C2387" t="str">
            <v>الأولى</v>
          </cell>
          <cell r="E2387" t="str">
            <v>الأولى</v>
          </cell>
          <cell r="G2387" t="str">
            <v>الثانية حديث</v>
          </cell>
          <cell r="I2387" t="str">
            <v>الثانية</v>
          </cell>
          <cell r="K2387" t="str">
            <v>الثانية</v>
          </cell>
          <cell r="M2387" t="str">
            <v>الثالثة حديث</v>
          </cell>
          <cell r="O2387" t="str">
            <v>الثالثة</v>
          </cell>
          <cell r="Q2387" t="str">
            <v>الثالثة</v>
          </cell>
          <cell r="S2387" t="str">
            <v>الثالثة</v>
          </cell>
          <cell r="U2387" t="str">
            <v>الرابعة حديث</v>
          </cell>
        </row>
        <row r="2388">
          <cell r="A2388">
            <v>810099</v>
          </cell>
          <cell r="B2388" t="str">
            <v>محمد بديع الدوغري</v>
          </cell>
          <cell r="C2388" t="str">
            <v>الأولى</v>
          </cell>
          <cell r="E2388" t="str">
            <v>الأولى</v>
          </cell>
          <cell r="G2388" t="str">
            <v>الأولى</v>
          </cell>
          <cell r="I2388" t="str">
            <v>الأولى</v>
          </cell>
          <cell r="J2388" t="str">
            <v>مبرر</v>
          </cell>
          <cell r="K2388" t="str">
            <v>الأولى</v>
          </cell>
          <cell r="M2388" t="str">
            <v>الأولى</v>
          </cell>
          <cell r="O2388" t="str">
            <v>الأولى</v>
          </cell>
          <cell r="Q2388" t="str">
            <v>الأولى</v>
          </cell>
          <cell r="S2388" t="str">
            <v>الأولى</v>
          </cell>
          <cell r="U2388" t="str">
            <v>الأولى</v>
          </cell>
        </row>
        <row r="2389">
          <cell r="A2389">
            <v>810101</v>
          </cell>
          <cell r="B2389" t="str">
            <v>محمد بشار شحادة</v>
          </cell>
          <cell r="C2389" t="str">
            <v>الثانية حديث</v>
          </cell>
          <cell r="E2389" t="str">
            <v>الثانية</v>
          </cell>
          <cell r="G2389" t="str">
            <v>الثانية</v>
          </cell>
          <cell r="I2389" t="str">
            <v>الثانية</v>
          </cell>
          <cell r="K2389" t="str">
            <v>الثانية</v>
          </cell>
          <cell r="M2389" t="str">
            <v>الثالثة حديث</v>
          </cell>
          <cell r="O2389" t="str">
            <v>الثالثة</v>
          </cell>
          <cell r="Q2389" t="str">
            <v>الثالثة</v>
          </cell>
          <cell r="S2389" t="str">
            <v>الثالثة</v>
          </cell>
          <cell r="T2389">
            <v>341</v>
          </cell>
          <cell r="U2389" t="str">
            <v>الثالثة</v>
          </cell>
        </row>
        <row r="2390">
          <cell r="A2390">
            <v>810106</v>
          </cell>
          <cell r="B2390" t="str">
            <v>محمد حازم عوده</v>
          </cell>
          <cell r="C2390" t="str">
            <v>الثانية حديث</v>
          </cell>
          <cell r="E2390" t="str">
            <v>الثانية</v>
          </cell>
          <cell r="G2390" t="str">
            <v>الثانية</v>
          </cell>
          <cell r="I2390" t="str">
            <v>الثالثة حديث</v>
          </cell>
          <cell r="K2390" t="str">
            <v>الثالثة</v>
          </cell>
          <cell r="M2390" t="str">
            <v>الثالثة</v>
          </cell>
          <cell r="O2390" t="str">
            <v>الثالثة</v>
          </cell>
          <cell r="Q2390" t="str">
            <v>الرابعة حديث</v>
          </cell>
          <cell r="S2390" t="str">
            <v>الرابعة</v>
          </cell>
          <cell r="U2390" t="str">
            <v>الرابعة</v>
          </cell>
        </row>
        <row r="2391">
          <cell r="A2391">
            <v>810107</v>
          </cell>
          <cell r="B2391" t="str">
            <v>محمد حسان الواع</v>
          </cell>
          <cell r="C2391" t="str">
            <v>الأولى</v>
          </cell>
          <cell r="E2391" t="str">
            <v>الثانية حديث</v>
          </cell>
          <cell r="G2391" t="str">
            <v>الثانية</v>
          </cell>
          <cell r="I2391" t="str">
            <v>الثانية</v>
          </cell>
          <cell r="J2391" t="str">
            <v>مبرر</v>
          </cell>
          <cell r="K2391" t="str">
            <v>الثانية</v>
          </cell>
          <cell r="M2391" t="str">
            <v>الثانية</v>
          </cell>
          <cell r="O2391" t="str">
            <v>الثانية</v>
          </cell>
          <cell r="Q2391" t="str">
            <v>الثانية</v>
          </cell>
          <cell r="S2391" t="str">
            <v>الثانية</v>
          </cell>
          <cell r="U2391" t="str">
            <v>الثانية</v>
          </cell>
        </row>
        <row r="2392">
          <cell r="A2392">
            <v>810112</v>
          </cell>
          <cell r="B2392" t="str">
            <v>محمدخليل سليمان</v>
          </cell>
          <cell r="C2392" t="str">
            <v>الأولى</v>
          </cell>
          <cell r="E2392" t="str">
            <v>الأولى</v>
          </cell>
          <cell r="G2392" t="str">
            <v>الأولى</v>
          </cell>
          <cell r="H2392">
            <v>221</v>
          </cell>
          <cell r="I2392" t="str">
            <v>الأولى</v>
          </cell>
          <cell r="J2392" t="str">
            <v>مبرر</v>
          </cell>
          <cell r="K2392" t="str">
            <v>الأولى</v>
          </cell>
          <cell r="M2392" t="str">
            <v>الأولى</v>
          </cell>
          <cell r="O2392" t="str">
            <v>الأولى</v>
          </cell>
          <cell r="Q2392" t="str">
            <v>الأولى</v>
          </cell>
          <cell r="S2392" t="str">
            <v>الأولى</v>
          </cell>
          <cell r="U2392" t="str">
            <v>الأولى</v>
          </cell>
        </row>
        <row r="2393">
          <cell r="A2393">
            <v>810115</v>
          </cell>
          <cell r="B2393" t="str">
            <v>محمد رضا مزاوي</v>
          </cell>
          <cell r="C2393" t="str">
            <v>الأولى</v>
          </cell>
          <cell r="E2393" t="str">
            <v>الأولى</v>
          </cell>
          <cell r="G2393" t="str">
            <v>الأولى</v>
          </cell>
          <cell r="I2393" t="str">
            <v>الأولى</v>
          </cell>
          <cell r="J2393" t="str">
            <v>مبرر</v>
          </cell>
          <cell r="K2393" t="str">
            <v>الأولى</v>
          </cell>
          <cell r="M2393" t="str">
            <v>الأولى</v>
          </cell>
          <cell r="O2393" t="str">
            <v>الأولى</v>
          </cell>
          <cell r="Q2393" t="str">
            <v>الأولى</v>
          </cell>
          <cell r="S2393" t="str">
            <v>الأولى</v>
          </cell>
          <cell r="U2393" t="str">
            <v>الأولى</v>
          </cell>
        </row>
        <row r="2394">
          <cell r="A2394">
            <v>810117</v>
          </cell>
          <cell r="B2394" t="str">
            <v>محمد زياد بوز الجدي</v>
          </cell>
          <cell r="C2394" t="str">
            <v>الأولى</v>
          </cell>
          <cell r="E2394" t="str">
            <v>الأولى</v>
          </cell>
          <cell r="G2394" t="str">
            <v>الثانية حديث</v>
          </cell>
          <cell r="I2394" t="str">
            <v>الثانية</v>
          </cell>
          <cell r="J2394">
            <v>1392</v>
          </cell>
          <cell r="K2394" t="str">
            <v>الثانية</v>
          </cell>
          <cell r="L2394">
            <v>468</v>
          </cell>
          <cell r="M2394" t="str">
            <v>الثانية</v>
          </cell>
          <cell r="N2394">
            <v>2434</v>
          </cell>
          <cell r="O2394" t="str">
            <v>الثانية</v>
          </cell>
          <cell r="Q2394" t="str">
            <v>الثانية</v>
          </cell>
          <cell r="S2394" t="str">
            <v>الثانية</v>
          </cell>
          <cell r="U2394" t="str">
            <v>الثانية</v>
          </cell>
        </row>
        <row r="2395">
          <cell r="A2395">
            <v>810118</v>
          </cell>
          <cell r="B2395" t="str">
            <v>محمدسامر برا</v>
          </cell>
          <cell r="C2395" t="str">
            <v>الأولى</v>
          </cell>
          <cell r="E2395" t="str">
            <v>الأولى</v>
          </cell>
          <cell r="G2395" t="str">
            <v>الأولى</v>
          </cell>
          <cell r="I2395" t="str">
            <v>الأولى</v>
          </cell>
          <cell r="J2395" t="str">
            <v>مبرر</v>
          </cell>
          <cell r="K2395" t="str">
            <v>الأولى</v>
          </cell>
          <cell r="M2395" t="str">
            <v>الأولى</v>
          </cell>
          <cell r="O2395" t="str">
            <v>الأولى</v>
          </cell>
          <cell r="Q2395" t="str">
            <v>الأولى</v>
          </cell>
          <cell r="S2395" t="str">
            <v>الأولى</v>
          </cell>
          <cell r="U2395" t="str">
            <v>الأولى</v>
          </cell>
        </row>
        <row r="2396">
          <cell r="A2396">
            <v>810120</v>
          </cell>
          <cell r="B2396" t="str">
            <v>محمدسعيد النحاس</v>
          </cell>
          <cell r="C2396" t="str">
            <v>الأولى</v>
          </cell>
          <cell r="E2396" t="str">
            <v>الأولى</v>
          </cell>
          <cell r="G2396" t="str">
            <v>الأولى</v>
          </cell>
          <cell r="I2396" t="str">
            <v>الأولى</v>
          </cell>
          <cell r="J2396" t="str">
            <v>مبرر</v>
          </cell>
          <cell r="K2396" t="str">
            <v>الأولى</v>
          </cell>
          <cell r="M2396" t="str">
            <v>الأولى</v>
          </cell>
          <cell r="O2396" t="str">
            <v>الأولى</v>
          </cell>
          <cell r="Q2396" t="str">
            <v>الأولى</v>
          </cell>
          <cell r="S2396" t="str">
            <v>الأولى</v>
          </cell>
          <cell r="U2396" t="str">
            <v>الأولى</v>
          </cell>
        </row>
        <row r="2397">
          <cell r="A2397">
            <v>810122</v>
          </cell>
          <cell r="B2397" t="str">
            <v>محمدسليم نخال</v>
          </cell>
          <cell r="C2397" t="str">
            <v>الأولى</v>
          </cell>
          <cell r="E2397" t="str">
            <v>الأولى</v>
          </cell>
          <cell r="G2397" t="str">
            <v>الأولى</v>
          </cell>
          <cell r="I2397" t="str">
            <v>الأولى</v>
          </cell>
          <cell r="J2397" t="str">
            <v>مبرر</v>
          </cell>
          <cell r="K2397" t="str">
            <v>الأولى</v>
          </cell>
          <cell r="M2397" t="str">
            <v>الأولى</v>
          </cell>
          <cell r="O2397" t="str">
            <v>الأولى</v>
          </cell>
          <cell r="Q2397" t="str">
            <v>الأولى</v>
          </cell>
          <cell r="S2397" t="str">
            <v>الأولى</v>
          </cell>
          <cell r="U2397" t="str">
            <v>الأولى</v>
          </cell>
        </row>
        <row r="2398">
          <cell r="A2398">
            <v>810125</v>
          </cell>
          <cell r="B2398" t="str">
            <v>محمد صهيب ابرش</v>
          </cell>
          <cell r="C2398" t="str">
            <v>الأولى</v>
          </cell>
          <cell r="E2398" t="str">
            <v>الأولى</v>
          </cell>
          <cell r="G2398" t="str">
            <v>الأولى</v>
          </cell>
          <cell r="I2398" t="str">
            <v>الأولى</v>
          </cell>
          <cell r="J2398" t="str">
            <v>مبرر</v>
          </cell>
          <cell r="K2398" t="str">
            <v>الأولى</v>
          </cell>
          <cell r="M2398" t="str">
            <v>الأولى</v>
          </cell>
          <cell r="O2398" t="str">
            <v>الأولى</v>
          </cell>
          <cell r="Q2398" t="str">
            <v>الأولى</v>
          </cell>
          <cell r="S2398" t="str">
            <v>الأولى</v>
          </cell>
          <cell r="U2398" t="str">
            <v>الأولى</v>
          </cell>
        </row>
        <row r="2399">
          <cell r="A2399">
            <v>810126</v>
          </cell>
          <cell r="B2399" t="str">
            <v>محمد صياح ماميش</v>
          </cell>
          <cell r="C2399" t="str">
            <v>الأولى</v>
          </cell>
          <cell r="E2399" t="str">
            <v>الثانية حديث</v>
          </cell>
          <cell r="G2399" t="str">
            <v>الثانية</v>
          </cell>
          <cell r="I2399" t="str">
            <v>الثانية</v>
          </cell>
          <cell r="K2399" t="str">
            <v>الثانية</v>
          </cell>
          <cell r="M2399" t="str">
            <v>الثالثة حديث</v>
          </cell>
          <cell r="O2399" t="str">
            <v>الثالثة</v>
          </cell>
          <cell r="Q2399" t="str">
            <v>الثالثة</v>
          </cell>
          <cell r="S2399" t="str">
            <v>الثالثة</v>
          </cell>
          <cell r="T2399">
            <v>383</v>
          </cell>
          <cell r="U2399" t="str">
            <v>الثالثة</v>
          </cell>
        </row>
        <row r="2400">
          <cell r="A2400">
            <v>810129</v>
          </cell>
          <cell r="B2400" t="str">
            <v>محمد طارق موصلي</v>
          </cell>
          <cell r="C2400" t="str">
            <v>الأولى</v>
          </cell>
          <cell r="E2400" t="str">
            <v>الأولى</v>
          </cell>
          <cell r="G2400" t="str">
            <v>الأولى</v>
          </cell>
          <cell r="I2400" t="str">
            <v>الأولى</v>
          </cell>
          <cell r="J2400" t="str">
            <v>مبرر</v>
          </cell>
          <cell r="K2400" t="str">
            <v>الأولى</v>
          </cell>
          <cell r="M2400" t="str">
            <v>الأولى</v>
          </cell>
          <cell r="O2400" t="str">
            <v>الأولى</v>
          </cell>
          <cell r="Q2400" t="str">
            <v>الأولى</v>
          </cell>
          <cell r="S2400" t="str">
            <v>الأولى</v>
          </cell>
          <cell r="U2400" t="str">
            <v>الأولى</v>
          </cell>
        </row>
        <row r="2401">
          <cell r="A2401">
            <v>810132</v>
          </cell>
          <cell r="B2401" t="str">
            <v>محمد عدنان النحلاوي</v>
          </cell>
          <cell r="C2401" t="str">
            <v>الأولى</v>
          </cell>
          <cell r="E2401" t="str">
            <v>الثانية حديث</v>
          </cell>
          <cell r="G2401" t="str">
            <v>الثانية</v>
          </cell>
          <cell r="I2401" t="str">
            <v>الثانية</v>
          </cell>
          <cell r="K2401" t="str">
            <v>الثالثة حديث</v>
          </cell>
          <cell r="M2401" t="str">
            <v>الثالثة</v>
          </cell>
          <cell r="O2401" t="str">
            <v>الثالثة</v>
          </cell>
          <cell r="Q2401" t="str">
            <v>الثالثة</v>
          </cell>
          <cell r="S2401" t="str">
            <v>الثالثة</v>
          </cell>
          <cell r="U2401" t="str">
            <v>الثالثة</v>
          </cell>
        </row>
        <row r="2402">
          <cell r="A2402">
            <v>810133</v>
          </cell>
          <cell r="B2402" t="str">
            <v>محمد عصام نعمة</v>
          </cell>
          <cell r="C2402" t="str">
            <v>الأولى</v>
          </cell>
          <cell r="E2402" t="str">
            <v>الأولى</v>
          </cell>
          <cell r="G2402" t="str">
            <v>الأولى</v>
          </cell>
          <cell r="I2402" t="str">
            <v>الثانية</v>
          </cell>
          <cell r="K2402" t="str">
            <v>الثانية</v>
          </cell>
          <cell r="M2402" t="str">
            <v>الثانية</v>
          </cell>
          <cell r="O2402" t="str">
            <v>الثانية</v>
          </cell>
          <cell r="Q2402" t="str">
            <v>الثانية</v>
          </cell>
          <cell r="S2402" t="str">
            <v>الثانية</v>
          </cell>
          <cell r="U2402" t="str">
            <v>الثانية</v>
          </cell>
        </row>
        <row r="2403">
          <cell r="A2403">
            <v>810134</v>
          </cell>
          <cell r="B2403" t="str">
            <v>محمد علاء القباني</v>
          </cell>
          <cell r="C2403" t="str">
            <v>الأولى</v>
          </cell>
          <cell r="E2403" t="str">
            <v>الثانية حديث</v>
          </cell>
          <cell r="G2403" t="str">
            <v>الثانية</v>
          </cell>
          <cell r="I2403" t="str">
            <v>الثانية</v>
          </cell>
          <cell r="K2403" t="str">
            <v>الثانية</v>
          </cell>
          <cell r="M2403" t="str">
            <v>الثانية</v>
          </cell>
          <cell r="O2403" t="str">
            <v>الثانية</v>
          </cell>
          <cell r="Q2403" t="str">
            <v>الثالثة حديث</v>
          </cell>
          <cell r="S2403" t="str">
            <v>الثالثة</v>
          </cell>
          <cell r="U2403" t="str">
            <v>الثالثة</v>
          </cell>
        </row>
        <row r="2404">
          <cell r="A2404">
            <v>810135</v>
          </cell>
          <cell r="B2404" t="str">
            <v>محمد علاء كحيل</v>
          </cell>
          <cell r="C2404" t="str">
            <v>الأولى</v>
          </cell>
          <cell r="E2404" t="str">
            <v>الأولى</v>
          </cell>
          <cell r="G2404" t="str">
            <v>الأولى</v>
          </cell>
          <cell r="I2404" t="str">
            <v>الأولى</v>
          </cell>
          <cell r="K2404" t="str">
            <v>الأولى</v>
          </cell>
          <cell r="M2404" t="str">
            <v>الأولى</v>
          </cell>
          <cell r="O2404" t="str">
            <v>الأولى</v>
          </cell>
          <cell r="Q2404" t="str">
            <v>الأولى</v>
          </cell>
          <cell r="S2404" t="str">
            <v>الأولى</v>
          </cell>
          <cell r="U2404" t="str">
            <v>الأولى</v>
          </cell>
        </row>
        <row r="2405">
          <cell r="A2405">
            <v>810138</v>
          </cell>
          <cell r="B2405" t="str">
            <v>محمد عمر حماميه الشعار</v>
          </cell>
          <cell r="C2405" t="str">
            <v>الأولى</v>
          </cell>
          <cell r="E2405" t="str">
            <v>الثانية حديث</v>
          </cell>
          <cell r="G2405" t="str">
            <v>الثانية</v>
          </cell>
          <cell r="I2405" t="str">
            <v>الثانية</v>
          </cell>
          <cell r="J2405" t="str">
            <v>مبرر</v>
          </cell>
          <cell r="K2405" t="str">
            <v>الثانية</v>
          </cell>
          <cell r="M2405" t="str">
            <v>الثانية</v>
          </cell>
          <cell r="O2405" t="str">
            <v>الثانية</v>
          </cell>
          <cell r="Q2405" t="str">
            <v>الثانية</v>
          </cell>
          <cell r="S2405" t="str">
            <v>الثانية</v>
          </cell>
          <cell r="U2405" t="str">
            <v>الثانية</v>
          </cell>
        </row>
        <row r="2406">
          <cell r="A2406">
            <v>810144</v>
          </cell>
          <cell r="B2406" t="str">
            <v>محمد منذر سبيناتي</v>
          </cell>
          <cell r="C2406" t="str">
            <v>الأولى</v>
          </cell>
          <cell r="E2406" t="str">
            <v>الأولى</v>
          </cell>
          <cell r="G2406" t="str">
            <v>الأولى</v>
          </cell>
          <cell r="I2406" t="str">
            <v>الأولى</v>
          </cell>
          <cell r="J2406" t="str">
            <v>مبرر</v>
          </cell>
          <cell r="K2406" t="str">
            <v>الأولى</v>
          </cell>
          <cell r="M2406" t="str">
            <v>الأولى</v>
          </cell>
          <cell r="O2406" t="str">
            <v>الأولى</v>
          </cell>
          <cell r="Q2406" t="str">
            <v>الأولى</v>
          </cell>
          <cell r="S2406" t="str">
            <v>الأولى</v>
          </cell>
          <cell r="U2406" t="str">
            <v>الأولى</v>
          </cell>
        </row>
        <row r="2407">
          <cell r="A2407">
            <v>810145</v>
          </cell>
          <cell r="B2407" t="str">
            <v>محمد منير دعبول</v>
          </cell>
          <cell r="C2407" t="str">
            <v>الأولى</v>
          </cell>
          <cell r="E2407" t="str">
            <v>الأولى</v>
          </cell>
          <cell r="G2407" t="str">
            <v>الأولى</v>
          </cell>
          <cell r="I2407" t="str">
            <v>الأولى</v>
          </cell>
          <cell r="J2407" t="str">
            <v>مبرر</v>
          </cell>
          <cell r="K2407" t="str">
            <v>الأولى</v>
          </cell>
          <cell r="M2407" t="str">
            <v>الأولى</v>
          </cell>
          <cell r="O2407" t="str">
            <v>الأولى</v>
          </cell>
          <cell r="Q2407" t="str">
            <v>الأولى</v>
          </cell>
          <cell r="S2407" t="str">
            <v>الأولى</v>
          </cell>
          <cell r="U2407" t="str">
            <v>الأولى</v>
          </cell>
        </row>
        <row r="2408">
          <cell r="A2408">
            <v>810147</v>
          </cell>
          <cell r="B2408" t="str">
            <v>محمد مؤمن البيبي</v>
          </cell>
          <cell r="C2408" t="str">
            <v>الأولى</v>
          </cell>
          <cell r="E2408" t="str">
            <v>الثانية حديث</v>
          </cell>
          <cell r="G2408" t="str">
            <v>الثانية</v>
          </cell>
          <cell r="I2408" t="str">
            <v>الثانية</v>
          </cell>
          <cell r="K2408" t="str">
            <v>الثانية</v>
          </cell>
          <cell r="M2408" t="str">
            <v>الثانية</v>
          </cell>
          <cell r="O2408" t="str">
            <v>الثالثة حديث</v>
          </cell>
          <cell r="Q2408" t="str">
            <v>الثالثة</v>
          </cell>
          <cell r="S2408" t="str">
            <v>الثالثة</v>
          </cell>
          <cell r="U2408" t="str">
            <v>الثالثة</v>
          </cell>
        </row>
        <row r="2409">
          <cell r="A2409">
            <v>810151</v>
          </cell>
          <cell r="B2409" t="str">
            <v>محمد نور بركات</v>
          </cell>
          <cell r="C2409" t="str">
            <v>الأولى</v>
          </cell>
          <cell r="E2409" t="str">
            <v>الأولى</v>
          </cell>
          <cell r="G2409" t="str">
            <v>الأولى</v>
          </cell>
          <cell r="I2409" t="str">
            <v>الأولى</v>
          </cell>
          <cell r="J2409" t="str">
            <v>مبرر</v>
          </cell>
          <cell r="K2409" t="str">
            <v>الأولى</v>
          </cell>
          <cell r="M2409" t="str">
            <v>الأولى</v>
          </cell>
          <cell r="O2409" t="str">
            <v>الأولى</v>
          </cell>
          <cell r="Q2409" t="str">
            <v>الأولى</v>
          </cell>
          <cell r="S2409" t="str">
            <v>الأولى</v>
          </cell>
          <cell r="U2409" t="str">
            <v>الأولى</v>
          </cell>
        </row>
        <row r="2410">
          <cell r="A2410">
            <v>810153</v>
          </cell>
          <cell r="B2410" t="str">
            <v>محمد وائل الداموني</v>
          </cell>
          <cell r="C2410" t="str">
            <v>الأولى</v>
          </cell>
          <cell r="E2410" t="str">
            <v>الأولى</v>
          </cell>
          <cell r="G2410" t="str">
            <v>الأولى</v>
          </cell>
          <cell r="I2410" t="str">
            <v>الأولى</v>
          </cell>
          <cell r="J2410" t="str">
            <v>مبرر</v>
          </cell>
          <cell r="K2410" t="str">
            <v>الأولى</v>
          </cell>
          <cell r="M2410" t="str">
            <v>الأولى</v>
          </cell>
          <cell r="O2410" t="str">
            <v>الأولى</v>
          </cell>
          <cell r="Q2410" t="str">
            <v>الأولى</v>
          </cell>
          <cell r="S2410" t="str">
            <v>الأولى</v>
          </cell>
          <cell r="U2410" t="str">
            <v>الأولى</v>
          </cell>
        </row>
        <row r="2411">
          <cell r="A2411">
            <v>810155</v>
          </cell>
          <cell r="B2411" t="str">
            <v>محمدياسر الدرا</v>
          </cell>
          <cell r="C2411" t="str">
            <v>الأولى</v>
          </cell>
          <cell r="E2411" t="str">
            <v>الأولى</v>
          </cell>
          <cell r="G2411" t="str">
            <v>الأولى</v>
          </cell>
          <cell r="I2411" t="str">
            <v>الأولى</v>
          </cell>
          <cell r="J2411" t="str">
            <v>مبرر</v>
          </cell>
          <cell r="K2411" t="str">
            <v>الأولى</v>
          </cell>
          <cell r="M2411" t="str">
            <v>الأولى</v>
          </cell>
          <cell r="O2411" t="str">
            <v>الأولى</v>
          </cell>
          <cell r="Q2411" t="str">
            <v>الأولى</v>
          </cell>
          <cell r="S2411" t="str">
            <v>الثانية حديث</v>
          </cell>
          <cell r="U2411" t="str">
            <v>الثانية</v>
          </cell>
        </row>
        <row r="2412">
          <cell r="A2412">
            <v>810157</v>
          </cell>
          <cell r="B2412" t="str">
            <v>محمد يزن محمد</v>
          </cell>
          <cell r="C2412" t="str">
            <v>الأولى</v>
          </cell>
          <cell r="E2412" t="str">
            <v>الأولى</v>
          </cell>
          <cell r="G2412" t="str">
            <v>الأولى</v>
          </cell>
          <cell r="I2412" t="str">
            <v>الثانية حديث</v>
          </cell>
          <cell r="K2412" t="str">
            <v>الثانية</v>
          </cell>
          <cell r="M2412" t="str">
            <v>الثانية</v>
          </cell>
          <cell r="O2412" t="str">
            <v>الثانية</v>
          </cell>
          <cell r="Q2412" t="str">
            <v>الثالثة حديث</v>
          </cell>
          <cell r="S2412" t="str">
            <v>الثالثة</v>
          </cell>
          <cell r="U2412" t="str">
            <v>الثالثة</v>
          </cell>
        </row>
        <row r="2413">
          <cell r="A2413">
            <v>810158</v>
          </cell>
          <cell r="B2413" t="str">
            <v>محمود ابراهيم</v>
          </cell>
          <cell r="C2413" t="str">
            <v>الأولى</v>
          </cell>
          <cell r="E2413" t="str">
            <v>الأولى</v>
          </cell>
          <cell r="G2413" t="str">
            <v>الأولى</v>
          </cell>
          <cell r="I2413" t="str">
            <v>الأولى</v>
          </cell>
          <cell r="J2413" t="str">
            <v>مبرر</v>
          </cell>
          <cell r="K2413" t="str">
            <v>الأولى</v>
          </cell>
          <cell r="M2413" t="str">
            <v>الأولى</v>
          </cell>
          <cell r="O2413" t="str">
            <v>الأولى</v>
          </cell>
          <cell r="Q2413" t="str">
            <v>الأولى</v>
          </cell>
          <cell r="S2413" t="str">
            <v>الأولى</v>
          </cell>
          <cell r="U2413" t="str">
            <v>الأولى</v>
          </cell>
        </row>
        <row r="2414">
          <cell r="A2414">
            <v>810159</v>
          </cell>
          <cell r="B2414" t="str">
            <v>محمود المصطفى</v>
          </cell>
          <cell r="C2414" t="str">
            <v>الأولى</v>
          </cell>
          <cell r="E2414" t="str">
            <v>الأولى</v>
          </cell>
          <cell r="G2414" t="str">
            <v>الأولى</v>
          </cell>
          <cell r="I2414" t="str">
            <v>الأولى</v>
          </cell>
          <cell r="J2414" t="str">
            <v>مبرر</v>
          </cell>
          <cell r="K2414" t="str">
            <v>الأولى</v>
          </cell>
          <cell r="M2414" t="str">
            <v>الأولى</v>
          </cell>
          <cell r="O2414" t="str">
            <v>الأولى</v>
          </cell>
          <cell r="Q2414" t="str">
            <v>الأولى</v>
          </cell>
          <cell r="S2414" t="str">
            <v>الأولى</v>
          </cell>
          <cell r="U2414" t="str">
            <v>الأولى</v>
          </cell>
        </row>
        <row r="2415">
          <cell r="A2415">
            <v>810160</v>
          </cell>
          <cell r="B2415" t="str">
            <v>محمود الشبلي</v>
          </cell>
          <cell r="C2415" t="str">
            <v>الأولى</v>
          </cell>
          <cell r="E2415" t="str">
            <v>الأولى</v>
          </cell>
          <cell r="G2415" t="str">
            <v>الثانية حديث</v>
          </cell>
          <cell r="I2415" t="str">
            <v>الثانية</v>
          </cell>
          <cell r="J2415" t="str">
            <v>مبرر</v>
          </cell>
          <cell r="K2415" t="str">
            <v>الثانية</v>
          </cell>
          <cell r="M2415" t="str">
            <v>الثانية</v>
          </cell>
          <cell r="O2415" t="str">
            <v>الثانية</v>
          </cell>
          <cell r="Q2415" t="str">
            <v>الثانية</v>
          </cell>
          <cell r="S2415" t="str">
            <v>الثانية</v>
          </cell>
          <cell r="U2415" t="str">
            <v>الثانية</v>
          </cell>
        </row>
        <row r="2416">
          <cell r="A2416">
            <v>810161</v>
          </cell>
          <cell r="B2416" t="str">
            <v>محمود العيسى</v>
          </cell>
          <cell r="C2416" t="str">
            <v>الأولى</v>
          </cell>
          <cell r="E2416" t="str">
            <v>الأولى</v>
          </cell>
          <cell r="G2416" t="str">
            <v>الأولى</v>
          </cell>
          <cell r="I2416" t="str">
            <v>الأولى</v>
          </cell>
          <cell r="J2416" t="str">
            <v>مبرر</v>
          </cell>
          <cell r="K2416" t="str">
            <v>الأولى</v>
          </cell>
          <cell r="M2416" t="str">
            <v>الأولى</v>
          </cell>
          <cell r="O2416" t="str">
            <v>الأولى</v>
          </cell>
          <cell r="Q2416" t="str">
            <v>الأولى</v>
          </cell>
          <cell r="S2416" t="str">
            <v>الأولى</v>
          </cell>
          <cell r="U2416" t="str">
            <v>الأولى</v>
          </cell>
        </row>
        <row r="2417">
          <cell r="A2417">
            <v>810163</v>
          </cell>
          <cell r="B2417" t="str">
            <v>محمود النابلسي</v>
          </cell>
          <cell r="C2417" t="str">
            <v>الثانية</v>
          </cell>
          <cell r="E2417" t="str">
            <v>الثانية</v>
          </cell>
          <cell r="G2417" t="str">
            <v>الثانية</v>
          </cell>
          <cell r="I2417" t="str">
            <v>الثانية</v>
          </cell>
          <cell r="J2417" t="str">
            <v>مبرر</v>
          </cell>
          <cell r="K2417" t="str">
            <v>الثانية</v>
          </cell>
          <cell r="M2417" t="str">
            <v>الثانية</v>
          </cell>
          <cell r="O2417" t="str">
            <v>الثانية</v>
          </cell>
          <cell r="Q2417" t="str">
            <v>الثانية</v>
          </cell>
          <cell r="S2417" t="str">
            <v>الثانية</v>
          </cell>
          <cell r="U2417" t="str">
            <v>الثانية</v>
          </cell>
        </row>
        <row r="2418">
          <cell r="A2418">
            <v>810164</v>
          </cell>
          <cell r="B2418" t="str">
            <v xml:space="preserve">محمود الناعمه </v>
          </cell>
          <cell r="C2418" t="str">
            <v>الأولى</v>
          </cell>
          <cell r="E2418" t="str">
            <v>الأولى</v>
          </cell>
          <cell r="G2418" t="str">
            <v>الثانية حديث</v>
          </cell>
          <cell r="I2418" t="str">
            <v>الثانية</v>
          </cell>
          <cell r="K2418" t="str">
            <v>الثانية</v>
          </cell>
          <cell r="M2418" t="str">
            <v>الثانية</v>
          </cell>
          <cell r="O2418" t="str">
            <v>الثانية</v>
          </cell>
          <cell r="Q2418" t="str">
            <v>الثانية</v>
          </cell>
          <cell r="S2418" t="str">
            <v>الثانية</v>
          </cell>
          <cell r="U2418" t="str">
            <v>الثانية</v>
          </cell>
        </row>
        <row r="2419">
          <cell r="A2419">
            <v>810165</v>
          </cell>
          <cell r="B2419" t="str">
            <v>محمود النمر</v>
          </cell>
          <cell r="C2419" t="str">
            <v>الأولى</v>
          </cell>
          <cell r="E2419" t="str">
            <v>الأولى</v>
          </cell>
          <cell r="G2419" t="str">
            <v>الأولى</v>
          </cell>
          <cell r="I2419" t="str">
            <v>الأولى</v>
          </cell>
          <cell r="J2419" t="str">
            <v>مبرر</v>
          </cell>
          <cell r="K2419" t="str">
            <v>الأولى</v>
          </cell>
          <cell r="M2419" t="str">
            <v>الأولى</v>
          </cell>
          <cell r="O2419" t="str">
            <v>الأولى</v>
          </cell>
          <cell r="Q2419" t="str">
            <v>الأولى</v>
          </cell>
          <cell r="S2419" t="str">
            <v>الأولى</v>
          </cell>
          <cell r="U2419" t="str">
            <v>الأولى</v>
          </cell>
        </row>
        <row r="2420">
          <cell r="A2420">
            <v>810167</v>
          </cell>
          <cell r="B2420" t="str">
            <v>محمود جابر</v>
          </cell>
          <cell r="C2420" t="str">
            <v>الثانية</v>
          </cell>
          <cell r="E2420" t="str">
            <v>الثانية</v>
          </cell>
          <cell r="G2420" t="str">
            <v>الثانية</v>
          </cell>
          <cell r="I2420" t="str">
            <v>الثانية</v>
          </cell>
          <cell r="K2420" t="str">
            <v>الثالثة حديث</v>
          </cell>
          <cell r="M2420" t="str">
            <v>الثالثة</v>
          </cell>
          <cell r="O2420" t="str">
            <v>الثالثة</v>
          </cell>
          <cell r="Q2420" t="str">
            <v>الثالثة</v>
          </cell>
          <cell r="S2420" t="str">
            <v>الثالثة</v>
          </cell>
          <cell r="U2420" t="str">
            <v>الثالثة</v>
          </cell>
        </row>
        <row r="2421">
          <cell r="A2421">
            <v>810170</v>
          </cell>
          <cell r="B2421" t="str">
            <v>محمود شامي</v>
          </cell>
          <cell r="C2421" t="str">
            <v>الأولى</v>
          </cell>
          <cell r="E2421" t="str">
            <v>الأولى</v>
          </cell>
          <cell r="G2421" t="str">
            <v>الأولى</v>
          </cell>
          <cell r="I2421" t="str">
            <v>الأولى</v>
          </cell>
          <cell r="K2421" t="str">
            <v>الأولى</v>
          </cell>
          <cell r="M2421" t="str">
            <v>الأولى</v>
          </cell>
          <cell r="O2421" t="str">
            <v>الثانية حديث</v>
          </cell>
          <cell r="Q2421" t="str">
            <v>الثانية</v>
          </cell>
          <cell r="S2421" t="str">
            <v>الثانية</v>
          </cell>
          <cell r="U2421" t="str">
            <v>الثانية</v>
          </cell>
        </row>
        <row r="2422">
          <cell r="A2422">
            <v>810171</v>
          </cell>
          <cell r="B2422" t="str">
            <v>محمود شموط</v>
          </cell>
          <cell r="C2422" t="str">
            <v>الأولى</v>
          </cell>
          <cell r="E2422" t="str">
            <v>الأولى</v>
          </cell>
          <cell r="G2422" t="str">
            <v>الأولى</v>
          </cell>
          <cell r="I2422" t="str">
            <v>الأولى</v>
          </cell>
          <cell r="J2422" t="str">
            <v>مبرر</v>
          </cell>
          <cell r="K2422" t="str">
            <v>الأولى</v>
          </cell>
          <cell r="M2422" t="str">
            <v>الأولى</v>
          </cell>
          <cell r="O2422" t="str">
            <v>الأولى</v>
          </cell>
          <cell r="Q2422" t="str">
            <v>الأولى</v>
          </cell>
          <cell r="S2422" t="str">
            <v>الأولى</v>
          </cell>
          <cell r="U2422" t="str">
            <v>الأولى</v>
          </cell>
        </row>
        <row r="2423">
          <cell r="A2423">
            <v>810172</v>
          </cell>
          <cell r="B2423" t="str">
            <v>محمود عثمان</v>
          </cell>
          <cell r="C2423" t="str">
            <v>الأولى</v>
          </cell>
          <cell r="E2423" t="str">
            <v>الأولى</v>
          </cell>
          <cell r="G2423" t="str">
            <v>الأولى</v>
          </cell>
          <cell r="I2423" t="str">
            <v>الأولى</v>
          </cell>
          <cell r="J2423" t="str">
            <v>مبرر</v>
          </cell>
          <cell r="K2423" t="str">
            <v>الأولى</v>
          </cell>
          <cell r="M2423" t="str">
            <v>الأولى</v>
          </cell>
          <cell r="O2423" t="str">
            <v>الأولى</v>
          </cell>
          <cell r="Q2423" t="str">
            <v>الأولى</v>
          </cell>
          <cell r="S2423" t="str">
            <v>الأولى</v>
          </cell>
          <cell r="U2423" t="str">
            <v>الأولى</v>
          </cell>
        </row>
        <row r="2424">
          <cell r="A2424">
            <v>810173</v>
          </cell>
          <cell r="B2424" t="str">
            <v>محمود عدس</v>
          </cell>
          <cell r="C2424" t="str">
            <v>الأولى</v>
          </cell>
          <cell r="E2424" t="str">
            <v>الأولى</v>
          </cell>
          <cell r="G2424" t="str">
            <v>الأولى</v>
          </cell>
          <cell r="I2424" t="str">
            <v>الأولى</v>
          </cell>
          <cell r="J2424" t="str">
            <v>مبرر</v>
          </cell>
          <cell r="K2424" t="str">
            <v>الأولى</v>
          </cell>
          <cell r="M2424" t="str">
            <v>الأولى</v>
          </cell>
          <cell r="O2424" t="str">
            <v>الأولى</v>
          </cell>
          <cell r="Q2424" t="str">
            <v>الأولى</v>
          </cell>
          <cell r="S2424" t="str">
            <v>الأولى</v>
          </cell>
          <cell r="U2424" t="str">
            <v>الأولى</v>
          </cell>
        </row>
        <row r="2425">
          <cell r="A2425">
            <v>810174</v>
          </cell>
          <cell r="B2425" t="str">
            <v>محمود عطايا</v>
          </cell>
          <cell r="C2425" t="str">
            <v>الأولى</v>
          </cell>
          <cell r="E2425" t="str">
            <v>الأولى</v>
          </cell>
          <cell r="G2425" t="str">
            <v>الأولى</v>
          </cell>
          <cell r="I2425" t="str">
            <v>الأولى</v>
          </cell>
          <cell r="J2425" t="str">
            <v>مبرر</v>
          </cell>
          <cell r="K2425" t="str">
            <v>الأولى</v>
          </cell>
          <cell r="M2425" t="str">
            <v>الأولى</v>
          </cell>
          <cell r="O2425" t="str">
            <v>الأولى</v>
          </cell>
          <cell r="Q2425" t="str">
            <v>الأولى</v>
          </cell>
          <cell r="S2425" t="str">
            <v>الأولى</v>
          </cell>
          <cell r="U2425" t="str">
            <v>الأولى</v>
          </cell>
        </row>
        <row r="2426">
          <cell r="A2426">
            <v>810175</v>
          </cell>
          <cell r="B2426" t="str">
            <v>محمود غزي</v>
          </cell>
          <cell r="C2426" t="str">
            <v>الأولى</v>
          </cell>
          <cell r="E2426" t="str">
            <v>الأولى</v>
          </cell>
          <cell r="G2426" t="str">
            <v>الأولى</v>
          </cell>
          <cell r="I2426" t="str">
            <v>الأولى</v>
          </cell>
          <cell r="J2426" t="str">
            <v>مبرر</v>
          </cell>
          <cell r="K2426" t="str">
            <v>الأولى</v>
          </cell>
          <cell r="M2426" t="str">
            <v>الأولى</v>
          </cell>
          <cell r="O2426" t="str">
            <v>الأولى</v>
          </cell>
          <cell r="Q2426" t="str">
            <v>الأولى</v>
          </cell>
          <cell r="S2426" t="str">
            <v>الأولى</v>
          </cell>
          <cell r="U2426" t="str">
            <v>الأولى</v>
          </cell>
        </row>
        <row r="2427">
          <cell r="A2427">
            <v>810177</v>
          </cell>
          <cell r="B2427" t="str">
            <v>محمود يونس</v>
          </cell>
          <cell r="C2427" t="str">
            <v>الأولى</v>
          </cell>
          <cell r="E2427" t="str">
            <v>الأولى</v>
          </cell>
          <cell r="G2427" t="str">
            <v>الأولى</v>
          </cell>
          <cell r="I2427" t="str">
            <v>الأولى</v>
          </cell>
          <cell r="J2427" t="str">
            <v>مبرر</v>
          </cell>
          <cell r="K2427" t="str">
            <v>الأولى</v>
          </cell>
          <cell r="M2427" t="str">
            <v>الأولى</v>
          </cell>
          <cell r="O2427" t="str">
            <v>الأولى</v>
          </cell>
          <cell r="Q2427" t="str">
            <v>الأولى</v>
          </cell>
          <cell r="S2427" t="str">
            <v>الأولى</v>
          </cell>
          <cell r="U2427" t="str">
            <v>الأولى</v>
          </cell>
        </row>
        <row r="2428">
          <cell r="A2428">
            <v>810178</v>
          </cell>
          <cell r="B2428" t="str">
            <v>محي الدين الحوراني</v>
          </cell>
          <cell r="C2428" t="str">
            <v>الأولى</v>
          </cell>
          <cell r="D2428">
            <v>134</v>
          </cell>
          <cell r="E2428" t="str">
            <v>الأولى</v>
          </cell>
          <cell r="F2428">
            <v>1298</v>
          </cell>
          <cell r="G2428" t="str">
            <v>الأولى</v>
          </cell>
          <cell r="I2428" t="str">
            <v>الأولى</v>
          </cell>
          <cell r="J2428" t="str">
            <v>مبرر</v>
          </cell>
          <cell r="K2428" t="str">
            <v>الأولى</v>
          </cell>
          <cell r="M2428" t="str">
            <v>الأولى</v>
          </cell>
          <cell r="O2428" t="str">
            <v>الأولى</v>
          </cell>
          <cell r="Q2428" t="str">
            <v>الأولى</v>
          </cell>
          <cell r="S2428" t="str">
            <v>الأولى</v>
          </cell>
          <cell r="U2428" t="str">
            <v>الأولى</v>
          </cell>
        </row>
        <row r="2429">
          <cell r="A2429">
            <v>810180</v>
          </cell>
          <cell r="B2429" t="str">
            <v>مديحه رجب</v>
          </cell>
          <cell r="C2429" t="str">
            <v>الثانية</v>
          </cell>
          <cell r="E2429" t="str">
            <v>الثانية</v>
          </cell>
          <cell r="G2429" t="str">
            <v>الثالثة حديث</v>
          </cell>
          <cell r="I2429" t="str">
            <v>الثالثة</v>
          </cell>
          <cell r="K2429" t="str">
            <v>الرابعة حديث</v>
          </cell>
          <cell r="M2429" t="str">
            <v>الرابعة</v>
          </cell>
          <cell r="O2429" t="str">
            <v>الرابعة</v>
          </cell>
          <cell r="Q2429" t="str">
            <v>الرابعة</v>
          </cell>
          <cell r="S2429" t="str">
            <v>الرابعة</v>
          </cell>
          <cell r="U2429" t="str">
            <v>الرابعة</v>
          </cell>
        </row>
        <row r="2430">
          <cell r="A2430">
            <v>810182</v>
          </cell>
          <cell r="B2430" t="str">
            <v xml:space="preserve">مرام الرواس </v>
          </cell>
          <cell r="C2430" t="str">
            <v>الأولى</v>
          </cell>
          <cell r="E2430" t="str">
            <v>الأولى</v>
          </cell>
          <cell r="G2430" t="str">
            <v>الأولى</v>
          </cell>
          <cell r="I2430" t="str">
            <v>الأولى</v>
          </cell>
          <cell r="K2430" t="str">
            <v>الأولى</v>
          </cell>
          <cell r="M2430" t="str">
            <v>الأولى</v>
          </cell>
          <cell r="O2430" t="str">
            <v>الأولى</v>
          </cell>
          <cell r="Q2430" t="str">
            <v>الأولى</v>
          </cell>
          <cell r="S2430" t="str">
            <v>الأولى</v>
          </cell>
          <cell r="U2430" t="str">
            <v>الأولى</v>
          </cell>
        </row>
        <row r="2431">
          <cell r="A2431">
            <v>810187</v>
          </cell>
          <cell r="B2431" t="str">
            <v>مرح الملص</v>
          </cell>
          <cell r="C2431" t="str">
            <v>الأولى</v>
          </cell>
          <cell r="E2431" t="str">
            <v>الأولى</v>
          </cell>
          <cell r="G2431" t="str">
            <v>الأولى</v>
          </cell>
          <cell r="I2431" t="str">
            <v>الأولى</v>
          </cell>
          <cell r="K2431" t="str">
            <v>الأولى</v>
          </cell>
          <cell r="M2431" t="str">
            <v>الثانية حديث</v>
          </cell>
          <cell r="O2431" t="str">
            <v>الثانية</v>
          </cell>
          <cell r="Q2431" t="str">
            <v>الثانية</v>
          </cell>
          <cell r="S2431" t="str">
            <v>الثانية</v>
          </cell>
          <cell r="U2431" t="str">
            <v>الثانية</v>
          </cell>
        </row>
        <row r="2432">
          <cell r="A2432">
            <v>810188</v>
          </cell>
          <cell r="B2432" t="str">
            <v>مرح ضيانه</v>
          </cell>
          <cell r="C2432" t="str">
            <v>الأولى</v>
          </cell>
          <cell r="E2432" t="str">
            <v>الأولى</v>
          </cell>
          <cell r="G2432" t="str">
            <v>الأولى</v>
          </cell>
          <cell r="I2432" t="str">
            <v>الأولى</v>
          </cell>
          <cell r="K2432" t="str">
            <v>الأولى</v>
          </cell>
          <cell r="M2432" t="str">
            <v>الثانية حديث</v>
          </cell>
          <cell r="O2432" t="str">
            <v>الثانية</v>
          </cell>
          <cell r="Q2432" t="str">
            <v>الثانية</v>
          </cell>
          <cell r="S2432" t="str">
            <v>الثانية</v>
          </cell>
          <cell r="U2432" t="str">
            <v>الثانية</v>
          </cell>
        </row>
        <row r="2433">
          <cell r="A2433">
            <v>810190</v>
          </cell>
          <cell r="B2433" t="str">
            <v>مرح كجوك</v>
          </cell>
          <cell r="C2433" t="str">
            <v>الأولى</v>
          </cell>
          <cell r="E2433" t="str">
            <v>الأولى</v>
          </cell>
          <cell r="J2433" t="str">
            <v>مبرر</v>
          </cell>
          <cell r="K2433" t="str">
            <v>الأولى</v>
          </cell>
          <cell r="M2433" t="str">
            <v>الأولى</v>
          </cell>
          <cell r="O2433" t="str">
            <v>الأولى</v>
          </cell>
          <cell r="Q2433" t="str">
            <v>الأولى</v>
          </cell>
          <cell r="S2433" t="str">
            <v>الأولى</v>
          </cell>
          <cell r="U2433" t="str">
            <v>الأولى</v>
          </cell>
        </row>
        <row r="2434">
          <cell r="A2434">
            <v>810194</v>
          </cell>
          <cell r="B2434" t="str">
            <v>مرهف مزهر</v>
          </cell>
          <cell r="C2434" t="str">
            <v>الأولى</v>
          </cell>
          <cell r="E2434" t="str">
            <v>الأولى</v>
          </cell>
          <cell r="G2434" t="str">
            <v>الأولى</v>
          </cell>
          <cell r="H2434">
            <v>4073</v>
          </cell>
          <cell r="I2434" t="str">
            <v>الأولى</v>
          </cell>
          <cell r="J2434" t="str">
            <v>مبرر</v>
          </cell>
          <cell r="K2434" t="str">
            <v>الأولى</v>
          </cell>
          <cell r="M2434" t="str">
            <v>الأولى</v>
          </cell>
          <cell r="O2434" t="str">
            <v>الأولى</v>
          </cell>
          <cell r="Q2434" t="str">
            <v>الأولى</v>
          </cell>
          <cell r="S2434" t="str">
            <v>الأولى</v>
          </cell>
          <cell r="U2434" t="str">
            <v>الأولى</v>
          </cell>
        </row>
        <row r="2435">
          <cell r="A2435">
            <v>810198</v>
          </cell>
          <cell r="B2435" t="str">
            <v>مروة طوج</v>
          </cell>
          <cell r="C2435" t="str">
            <v>الأولى</v>
          </cell>
          <cell r="E2435" t="str">
            <v>الأولى</v>
          </cell>
          <cell r="G2435" t="str">
            <v>الأولى</v>
          </cell>
          <cell r="I2435" t="str">
            <v>الأولى</v>
          </cell>
          <cell r="K2435" t="str">
            <v>الأولى</v>
          </cell>
          <cell r="M2435" t="str">
            <v>الأولى</v>
          </cell>
          <cell r="N2435">
            <v>2564</v>
          </cell>
          <cell r="O2435" t="str">
            <v>الأولى</v>
          </cell>
          <cell r="Q2435" t="str">
            <v>الأولى</v>
          </cell>
          <cell r="S2435" t="str">
            <v>الأولى</v>
          </cell>
          <cell r="U2435" t="str">
            <v>الأولى</v>
          </cell>
        </row>
        <row r="2436">
          <cell r="A2436">
            <v>810201</v>
          </cell>
          <cell r="B2436" t="str">
            <v>مروه الخمم</v>
          </cell>
          <cell r="C2436" t="str">
            <v>الأولى</v>
          </cell>
          <cell r="E2436" t="str">
            <v>الأولى</v>
          </cell>
          <cell r="G2436" t="str">
            <v>الأولى</v>
          </cell>
          <cell r="I2436" t="str">
            <v>الأولى</v>
          </cell>
          <cell r="J2436" t="str">
            <v>مبرر</v>
          </cell>
          <cell r="K2436" t="str">
            <v>الأولى</v>
          </cell>
          <cell r="M2436" t="str">
            <v>الأولى</v>
          </cell>
          <cell r="O2436" t="str">
            <v>الأولى</v>
          </cell>
          <cell r="Q2436" t="str">
            <v>الأولى</v>
          </cell>
          <cell r="S2436" t="str">
            <v>الأولى</v>
          </cell>
          <cell r="U2436" t="str">
            <v>الأولى</v>
          </cell>
        </row>
        <row r="2437">
          <cell r="A2437">
            <v>810202</v>
          </cell>
          <cell r="B2437" t="str">
            <v>مروه الزغير</v>
          </cell>
          <cell r="C2437" t="str">
            <v>الأولى</v>
          </cell>
          <cell r="E2437" t="str">
            <v>الأولى</v>
          </cell>
          <cell r="G2437" t="str">
            <v>الأولى</v>
          </cell>
          <cell r="I2437" t="str">
            <v>الأولى</v>
          </cell>
          <cell r="J2437" t="str">
            <v>مبرر</v>
          </cell>
          <cell r="K2437" t="str">
            <v>الأولى</v>
          </cell>
          <cell r="M2437" t="str">
            <v>الأولى</v>
          </cell>
          <cell r="O2437" t="str">
            <v>الأولى</v>
          </cell>
          <cell r="Q2437" t="str">
            <v>الأولى</v>
          </cell>
          <cell r="S2437" t="str">
            <v>الأولى</v>
          </cell>
          <cell r="U2437" t="str">
            <v>الأولى</v>
          </cell>
        </row>
        <row r="2438">
          <cell r="A2438">
            <v>810205</v>
          </cell>
          <cell r="B2438" t="str">
            <v>مروه المحمد</v>
          </cell>
          <cell r="C2438" t="str">
            <v>الثانية حديث</v>
          </cell>
          <cell r="E2438" t="str">
            <v>الثانية</v>
          </cell>
          <cell r="G2438" t="str">
            <v>الثانية</v>
          </cell>
          <cell r="I2438" t="str">
            <v>الثانية</v>
          </cell>
          <cell r="K2438" t="str">
            <v>الثانية</v>
          </cell>
          <cell r="M2438" t="str">
            <v>الثانية</v>
          </cell>
          <cell r="O2438" t="str">
            <v>الثالثة حديث</v>
          </cell>
          <cell r="Q2438" t="str">
            <v>الثالثة</v>
          </cell>
          <cell r="S2438" t="str">
            <v>الثالثة</v>
          </cell>
          <cell r="U2438" t="str">
            <v>الرابعة حديث</v>
          </cell>
        </row>
        <row r="2439">
          <cell r="A2439">
            <v>810207</v>
          </cell>
          <cell r="B2439" t="str">
            <v>مروه شوقل</v>
          </cell>
          <cell r="C2439" t="str">
            <v>الأولى</v>
          </cell>
          <cell r="E2439" t="str">
            <v>الأولى</v>
          </cell>
          <cell r="G2439" t="str">
            <v>الأولى</v>
          </cell>
          <cell r="I2439" t="str">
            <v>الأولى</v>
          </cell>
          <cell r="J2439" t="str">
            <v>مبرر</v>
          </cell>
          <cell r="K2439" t="str">
            <v>الأولى</v>
          </cell>
          <cell r="M2439" t="str">
            <v>الأولى</v>
          </cell>
          <cell r="O2439" t="str">
            <v>الأولى</v>
          </cell>
          <cell r="Q2439" t="str">
            <v>الأولى</v>
          </cell>
          <cell r="S2439" t="str">
            <v>الأولى</v>
          </cell>
          <cell r="U2439" t="str">
            <v>الأولى</v>
          </cell>
        </row>
        <row r="2440">
          <cell r="A2440">
            <v>810208</v>
          </cell>
          <cell r="B2440" t="str">
            <v>مروه غزال</v>
          </cell>
          <cell r="C2440" t="str">
            <v>الأولى</v>
          </cell>
          <cell r="E2440" t="str">
            <v>الأولى</v>
          </cell>
          <cell r="G2440" t="str">
            <v>الأولى</v>
          </cell>
          <cell r="I2440" t="str">
            <v>الأولى</v>
          </cell>
          <cell r="J2440" t="str">
            <v>مبرر</v>
          </cell>
          <cell r="K2440" t="str">
            <v>الأولى</v>
          </cell>
          <cell r="M2440" t="str">
            <v>الأولى</v>
          </cell>
          <cell r="O2440" t="str">
            <v>الأولى</v>
          </cell>
          <cell r="Q2440" t="str">
            <v>الأولى</v>
          </cell>
          <cell r="S2440" t="str">
            <v>الأولى</v>
          </cell>
          <cell r="U2440" t="str">
            <v>الأولى</v>
          </cell>
        </row>
        <row r="2441">
          <cell r="A2441">
            <v>810209</v>
          </cell>
          <cell r="B2441" t="str">
            <v>مروه فهد</v>
          </cell>
          <cell r="C2441" t="str">
            <v>الأولى</v>
          </cell>
          <cell r="E2441" t="str">
            <v>الأولى</v>
          </cell>
          <cell r="G2441" t="str">
            <v>الأولى</v>
          </cell>
          <cell r="I2441" t="str">
            <v>الأولى</v>
          </cell>
          <cell r="J2441" t="str">
            <v>مبرر</v>
          </cell>
          <cell r="K2441" t="str">
            <v>الأولى</v>
          </cell>
          <cell r="M2441" t="str">
            <v>الأولى</v>
          </cell>
          <cell r="O2441" t="str">
            <v>الأولى</v>
          </cell>
          <cell r="Q2441" t="str">
            <v>الأولى</v>
          </cell>
          <cell r="S2441" t="str">
            <v>الأولى</v>
          </cell>
          <cell r="U2441" t="str">
            <v>الأولى</v>
          </cell>
        </row>
        <row r="2442">
          <cell r="A2442">
            <v>810212</v>
          </cell>
          <cell r="B2442" t="str">
            <v>مروى المخللاتي</v>
          </cell>
          <cell r="C2442" t="str">
            <v>الأولى</v>
          </cell>
          <cell r="E2442" t="str">
            <v>الثانية حديث</v>
          </cell>
          <cell r="G2442" t="str">
            <v>الثانية</v>
          </cell>
          <cell r="I2442" t="str">
            <v>الثانية</v>
          </cell>
          <cell r="K2442" t="str">
            <v>الثانية</v>
          </cell>
          <cell r="M2442" t="str">
            <v>الثانية</v>
          </cell>
          <cell r="O2442" t="str">
            <v>الثانية</v>
          </cell>
          <cell r="Q2442" t="str">
            <v>الثانية</v>
          </cell>
          <cell r="S2442" t="str">
            <v>الثانية</v>
          </cell>
          <cell r="U2442" t="str">
            <v>الثانية</v>
          </cell>
        </row>
        <row r="2443">
          <cell r="A2443">
            <v>810213</v>
          </cell>
          <cell r="B2443" t="str">
            <v>مروى محفوظ</v>
          </cell>
          <cell r="C2443" t="str">
            <v>الثانية</v>
          </cell>
          <cell r="E2443" t="str">
            <v>الثانية</v>
          </cell>
          <cell r="G2443" t="str">
            <v>الثالثة حديث</v>
          </cell>
          <cell r="I2443" t="str">
            <v>الثالثة</v>
          </cell>
          <cell r="K2443" t="str">
            <v>الثالثة</v>
          </cell>
          <cell r="M2443" t="str">
            <v>الثالثة</v>
          </cell>
          <cell r="O2443" t="str">
            <v>الثالثة</v>
          </cell>
          <cell r="Q2443" t="str">
            <v>الثالثة</v>
          </cell>
          <cell r="S2443" t="str">
            <v>الرابعة حديث</v>
          </cell>
          <cell r="U2443" t="str">
            <v>الرابعة</v>
          </cell>
        </row>
        <row r="2444">
          <cell r="A2444">
            <v>810218</v>
          </cell>
          <cell r="B2444" t="str">
            <v>مريم حسن</v>
          </cell>
          <cell r="C2444" t="str">
            <v>الأولى</v>
          </cell>
          <cell r="E2444" t="str">
            <v>الأولى</v>
          </cell>
          <cell r="G2444" t="str">
            <v>الأولى</v>
          </cell>
          <cell r="I2444" t="str">
            <v>الثانية حديث</v>
          </cell>
          <cell r="K2444" t="str">
            <v>الثانية</v>
          </cell>
          <cell r="M2444" t="str">
            <v>الثانية</v>
          </cell>
          <cell r="O2444" t="str">
            <v>الثانية</v>
          </cell>
          <cell r="Q2444" t="str">
            <v>الثانية</v>
          </cell>
          <cell r="S2444" t="str">
            <v>الثانية</v>
          </cell>
          <cell r="U2444" t="str">
            <v>الثالثة حديث</v>
          </cell>
        </row>
        <row r="2445">
          <cell r="A2445">
            <v>810219</v>
          </cell>
          <cell r="B2445" t="str">
            <v>مريم طيب</v>
          </cell>
          <cell r="C2445" t="str">
            <v>الثانية حديث</v>
          </cell>
          <cell r="E2445" t="str">
            <v>الثانية</v>
          </cell>
          <cell r="G2445" t="str">
            <v>الثانية</v>
          </cell>
          <cell r="I2445" t="str">
            <v>الثانية</v>
          </cell>
          <cell r="K2445" t="str">
            <v>الثانية</v>
          </cell>
          <cell r="M2445" t="str">
            <v>الثانية</v>
          </cell>
          <cell r="O2445" t="str">
            <v>الثانية</v>
          </cell>
          <cell r="Q2445" t="str">
            <v>الثانية</v>
          </cell>
          <cell r="S2445" t="str">
            <v>الثانية</v>
          </cell>
          <cell r="U2445" t="str">
            <v>الثانية</v>
          </cell>
        </row>
        <row r="2446">
          <cell r="A2446">
            <v>810221</v>
          </cell>
          <cell r="B2446" t="str">
            <v>مزنة الاختيار</v>
          </cell>
          <cell r="C2446" t="str">
            <v>الأولى</v>
          </cell>
          <cell r="E2446" t="str">
            <v>الأولى</v>
          </cell>
          <cell r="G2446" t="str">
            <v>الثانية حديث</v>
          </cell>
          <cell r="I2446" t="str">
            <v>الثانية</v>
          </cell>
          <cell r="K2446" t="str">
            <v>الثانية</v>
          </cell>
          <cell r="M2446" t="str">
            <v>الثانية</v>
          </cell>
          <cell r="O2446" t="str">
            <v>الثانية</v>
          </cell>
          <cell r="Q2446" t="str">
            <v>الثالثة حديث</v>
          </cell>
          <cell r="S2446" t="str">
            <v>الثالثة</v>
          </cell>
          <cell r="U2446" t="str">
            <v>الثالثة</v>
          </cell>
        </row>
        <row r="2447">
          <cell r="A2447">
            <v>810222</v>
          </cell>
          <cell r="B2447" t="str">
            <v>مزنة العيسى</v>
          </cell>
          <cell r="C2447" t="str">
            <v>الأولى</v>
          </cell>
          <cell r="E2447" t="str">
            <v>الأولى</v>
          </cell>
          <cell r="G2447" t="str">
            <v>الأولى</v>
          </cell>
          <cell r="I2447" t="str">
            <v>الأولى</v>
          </cell>
          <cell r="J2447" t="str">
            <v>مبرر</v>
          </cell>
          <cell r="K2447" t="str">
            <v>الأولى</v>
          </cell>
          <cell r="M2447" t="str">
            <v>الأولى</v>
          </cell>
          <cell r="O2447" t="str">
            <v>الأولى</v>
          </cell>
          <cell r="Q2447" t="str">
            <v>الأولى</v>
          </cell>
          <cell r="S2447" t="str">
            <v>الأولى</v>
          </cell>
          <cell r="U2447" t="str">
            <v>الأولى</v>
          </cell>
        </row>
        <row r="2448">
          <cell r="A2448">
            <v>810224</v>
          </cell>
          <cell r="B2448" t="str">
            <v xml:space="preserve">مزنة ميرو </v>
          </cell>
          <cell r="C2448" t="str">
            <v>الثانية</v>
          </cell>
          <cell r="E2448" t="str">
            <v>الثالثة حديث</v>
          </cell>
          <cell r="G2448" t="str">
            <v>الثالثة</v>
          </cell>
          <cell r="I2448" t="str">
            <v>الرابعة حديث</v>
          </cell>
          <cell r="K2448" t="str">
            <v>الرابعة</v>
          </cell>
          <cell r="M2448" t="str">
            <v>الرابعة</v>
          </cell>
          <cell r="O2448" t="str">
            <v>الرابعة</v>
          </cell>
          <cell r="P2448">
            <v>385</v>
          </cell>
          <cell r="Q2448" t="str">
            <v>الرابعة</v>
          </cell>
          <cell r="S2448" t="str">
            <v>الرابعة</v>
          </cell>
          <cell r="U2448" t="str">
            <v>الرابعة</v>
          </cell>
        </row>
        <row r="2449">
          <cell r="A2449">
            <v>810225</v>
          </cell>
          <cell r="B2449" t="str">
            <v>مسلم السوادي</v>
          </cell>
          <cell r="C2449" t="str">
            <v>الثانية حديث</v>
          </cell>
          <cell r="E2449" t="str">
            <v>الثانية</v>
          </cell>
          <cell r="G2449" t="str">
            <v>الثالثة حديث</v>
          </cell>
          <cell r="I2449" t="str">
            <v>الثالثة</v>
          </cell>
          <cell r="K2449" t="str">
            <v>الرابعة حديث</v>
          </cell>
          <cell r="M2449" t="str">
            <v>الرابعة</v>
          </cell>
          <cell r="O2449" t="str">
            <v>الرابعة</v>
          </cell>
          <cell r="Q2449" t="str">
            <v>الرابعة</v>
          </cell>
          <cell r="S2449" t="str">
            <v>الرابعة</v>
          </cell>
          <cell r="U2449" t="str">
            <v>الرابعة</v>
          </cell>
        </row>
        <row r="2450">
          <cell r="A2450">
            <v>810228</v>
          </cell>
          <cell r="B2450" t="str">
            <v xml:space="preserve">مصطفى الدبجان </v>
          </cell>
          <cell r="C2450" t="str">
            <v>الأولى</v>
          </cell>
          <cell r="E2450" t="str">
            <v>الأولى</v>
          </cell>
          <cell r="G2450" t="str">
            <v>الأولى</v>
          </cell>
          <cell r="I2450" t="str">
            <v>الأولى</v>
          </cell>
          <cell r="K2450" t="str">
            <v>الأولى</v>
          </cell>
          <cell r="M2450" t="str">
            <v>الثانية حديث</v>
          </cell>
          <cell r="O2450" t="str">
            <v>الثانية</v>
          </cell>
          <cell r="Q2450" t="str">
            <v>الثانية</v>
          </cell>
          <cell r="S2450" t="str">
            <v>الثانية</v>
          </cell>
          <cell r="U2450" t="str">
            <v>الثانية</v>
          </cell>
        </row>
        <row r="2451">
          <cell r="A2451">
            <v>810229</v>
          </cell>
          <cell r="B2451" t="str">
            <v>مصطفى الدعاس</v>
          </cell>
          <cell r="C2451" t="str">
            <v>الأولى</v>
          </cell>
          <cell r="E2451" t="str">
            <v>الأولى</v>
          </cell>
          <cell r="G2451" t="str">
            <v>الأولى</v>
          </cell>
          <cell r="I2451" t="str">
            <v>الأولى</v>
          </cell>
          <cell r="K2451" t="str">
            <v>الأولى</v>
          </cell>
          <cell r="M2451" t="str">
            <v>الأولى</v>
          </cell>
          <cell r="O2451" t="str">
            <v>الأولى</v>
          </cell>
          <cell r="Q2451" t="str">
            <v>الأولى</v>
          </cell>
          <cell r="S2451" t="str">
            <v>الأولى</v>
          </cell>
          <cell r="U2451" t="str">
            <v>الأولى</v>
          </cell>
        </row>
        <row r="2452">
          <cell r="A2452">
            <v>810232</v>
          </cell>
          <cell r="B2452" t="str">
            <v xml:space="preserve">مصطفى شيباني </v>
          </cell>
          <cell r="C2452" t="str">
            <v>الأولى</v>
          </cell>
          <cell r="E2452" t="str">
            <v>الأولى</v>
          </cell>
          <cell r="G2452" t="str">
            <v>الأولى</v>
          </cell>
          <cell r="I2452" t="str">
            <v>الأولى</v>
          </cell>
          <cell r="J2452" t="str">
            <v>مبرر</v>
          </cell>
          <cell r="K2452" t="str">
            <v>الأولى</v>
          </cell>
          <cell r="M2452" t="str">
            <v>الأولى</v>
          </cell>
          <cell r="O2452" t="str">
            <v>الأولى</v>
          </cell>
          <cell r="Q2452" t="str">
            <v>الأولى</v>
          </cell>
          <cell r="S2452" t="str">
            <v>الأولى</v>
          </cell>
          <cell r="U2452" t="str">
            <v>الأولى</v>
          </cell>
        </row>
        <row r="2453">
          <cell r="A2453">
            <v>810236</v>
          </cell>
          <cell r="B2453" t="str">
            <v>مصطفى مقدح</v>
          </cell>
          <cell r="C2453" t="str">
            <v>الثانية</v>
          </cell>
          <cell r="E2453" t="str">
            <v>الثانية</v>
          </cell>
          <cell r="G2453" t="str">
            <v>الثانية حديث</v>
          </cell>
          <cell r="I2453" t="str">
            <v>الثالثة حديث</v>
          </cell>
          <cell r="K2453" t="str">
            <v>الثالثة</v>
          </cell>
          <cell r="M2453" t="str">
            <v>الثالثة</v>
          </cell>
          <cell r="O2453" t="str">
            <v>الثالثة</v>
          </cell>
          <cell r="Q2453" t="str">
            <v>الثالثة</v>
          </cell>
          <cell r="R2453">
            <v>5081</v>
          </cell>
          <cell r="S2453" t="str">
            <v>الثالثة</v>
          </cell>
          <cell r="T2453">
            <v>529</v>
          </cell>
          <cell r="U2453" t="str">
            <v>الثالثة</v>
          </cell>
        </row>
        <row r="2454">
          <cell r="A2454">
            <v>810237</v>
          </cell>
          <cell r="B2454" t="str">
            <v>مصطفى نعمان</v>
          </cell>
          <cell r="C2454" t="str">
            <v>الأولى</v>
          </cell>
          <cell r="E2454" t="str">
            <v>الأولى</v>
          </cell>
          <cell r="G2454" t="str">
            <v>الثانية حديث</v>
          </cell>
          <cell r="I2454" t="str">
            <v>الثانية</v>
          </cell>
          <cell r="K2454" t="str">
            <v>الثانية</v>
          </cell>
          <cell r="M2454" t="str">
            <v>الثانية</v>
          </cell>
          <cell r="O2454" t="str">
            <v>الثانية</v>
          </cell>
          <cell r="Q2454" t="str">
            <v>الثانية</v>
          </cell>
          <cell r="R2454">
            <v>4017</v>
          </cell>
          <cell r="S2454" t="str">
            <v>الثانية</v>
          </cell>
          <cell r="U2454" t="str">
            <v>الثانية</v>
          </cell>
        </row>
        <row r="2455">
          <cell r="A2455">
            <v>810238</v>
          </cell>
          <cell r="B2455" t="str">
            <v>مصعب الجويج</v>
          </cell>
          <cell r="C2455" t="str">
            <v>الثانية</v>
          </cell>
          <cell r="E2455" t="str">
            <v>الثانية</v>
          </cell>
          <cell r="G2455" t="str">
            <v>الثالثة حديث</v>
          </cell>
          <cell r="I2455" t="str">
            <v>الثالثة</v>
          </cell>
          <cell r="K2455" t="str">
            <v>الرابعة حديث</v>
          </cell>
          <cell r="M2455" t="str">
            <v>الرابعة</v>
          </cell>
          <cell r="O2455" t="str">
            <v>الرابعة</v>
          </cell>
          <cell r="Q2455" t="str">
            <v>الرابعة</v>
          </cell>
          <cell r="S2455" t="str">
            <v>الرابعة</v>
          </cell>
          <cell r="U2455" t="str">
            <v>الرابعة</v>
          </cell>
        </row>
        <row r="2456">
          <cell r="A2456">
            <v>810239</v>
          </cell>
          <cell r="B2456" t="str">
            <v>مضر صالح</v>
          </cell>
          <cell r="C2456" t="str">
            <v>الأولى</v>
          </cell>
          <cell r="E2456" t="str">
            <v>الأولى</v>
          </cell>
          <cell r="G2456" t="str">
            <v>الأولى</v>
          </cell>
          <cell r="I2456" t="str">
            <v>الأولى</v>
          </cell>
          <cell r="J2456" t="str">
            <v>مبرر</v>
          </cell>
          <cell r="K2456" t="str">
            <v>الأولى</v>
          </cell>
          <cell r="M2456" t="str">
            <v>الأولى</v>
          </cell>
          <cell r="O2456" t="str">
            <v>الأولى</v>
          </cell>
          <cell r="Q2456" t="str">
            <v>الأولى</v>
          </cell>
          <cell r="S2456" t="str">
            <v>الأولى</v>
          </cell>
          <cell r="U2456" t="str">
            <v>الأولى</v>
          </cell>
        </row>
        <row r="2457">
          <cell r="A2457">
            <v>810240</v>
          </cell>
          <cell r="B2457" t="str">
            <v>مضر عبسي</v>
          </cell>
          <cell r="C2457" t="str">
            <v>الأولى</v>
          </cell>
          <cell r="E2457" t="str">
            <v>الأولى</v>
          </cell>
          <cell r="G2457" t="str">
            <v>الأولى</v>
          </cell>
          <cell r="I2457" t="str">
            <v>الأولى</v>
          </cell>
          <cell r="J2457" t="str">
            <v>مبرر</v>
          </cell>
          <cell r="K2457" t="str">
            <v>الأولى</v>
          </cell>
          <cell r="M2457" t="str">
            <v>الأولى</v>
          </cell>
          <cell r="O2457" t="str">
            <v>الأولى</v>
          </cell>
          <cell r="Q2457" t="str">
            <v>الأولى</v>
          </cell>
          <cell r="S2457" t="str">
            <v>الأولى</v>
          </cell>
          <cell r="U2457" t="str">
            <v>الأولى</v>
          </cell>
        </row>
        <row r="2458">
          <cell r="A2458">
            <v>810242</v>
          </cell>
          <cell r="B2458" t="str">
            <v>معاذ الخرسان</v>
          </cell>
          <cell r="C2458" t="str">
            <v>الأولى</v>
          </cell>
          <cell r="E2458" t="str">
            <v>الأولى</v>
          </cell>
          <cell r="G2458" t="str">
            <v>الأولى</v>
          </cell>
          <cell r="I2458" t="str">
            <v>الأولى</v>
          </cell>
          <cell r="K2458" t="str">
            <v>الأولى</v>
          </cell>
          <cell r="M2458" t="str">
            <v>الأولى</v>
          </cell>
          <cell r="O2458" t="str">
            <v>الأولى</v>
          </cell>
          <cell r="Q2458" t="str">
            <v>الأولى</v>
          </cell>
          <cell r="S2458" t="str">
            <v>الأولى</v>
          </cell>
          <cell r="U2458" t="str">
            <v>الأولى</v>
          </cell>
        </row>
        <row r="2459">
          <cell r="A2459">
            <v>810243</v>
          </cell>
          <cell r="B2459" t="str">
            <v>معاذ الداود</v>
          </cell>
          <cell r="C2459" t="str">
            <v>الأولى</v>
          </cell>
          <cell r="E2459" t="str">
            <v>الأولى</v>
          </cell>
          <cell r="G2459" t="str">
            <v>الثانية حديث</v>
          </cell>
          <cell r="I2459" t="str">
            <v>الثانية</v>
          </cell>
          <cell r="K2459" t="str">
            <v>الثالثة حديث</v>
          </cell>
          <cell r="M2459" t="str">
            <v>الثالثة</v>
          </cell>
          <cell r="O2459" t="str">
            <v>الثالثة</v>
          </cell>
          <cell r="Q2459" t="str">
            <v>الثالثة</v>
          </cell>
          <cell r="S2459" t="str">
            <v>الرابعة حديث</v>
          </cell>
          <cell r="U2459" t="str">
            <v>الرابعة</v>
          </cell>
        </row>
        <row r="2460">
          <cell r="A2460">
            <v>810244</v>
          </cell>
          <cell r="B2460" t="str">
            <v>معاذ المعلم</v>
          </cell>
          <cell r="C2460" t="str">
            <v>الأولى</v>
          </cell>
          <cell r="E2460" t="str">
            <v>الأولى</v>
          </cell>
          <cell r="G2460" t="str">
            <v>الأولى</v>
          </cell>
          <cell r="I2460" t="str">
            <v>الأولى</v>
          </cell>
          <cell r="J2460" t="str">
            <v>مبرر</v>
          </cell>
          <cell r="K2460" t="str">
            <v>الأولى</v>
          </cell>
          <cell r="M2460" t="str">
            <v>الأولى</v>
          </cell>
          <cell r="O2460" t="str">
            <v>الأولى</v>
          </cell>
          <cell r="Q2460" t="str">
            <v>الأولى</v>
          </cell>
          <cell r="S2460" t="str">
            <v>الأولى</v>
          </cell>
          <cell r="U2460" t="str">
            <v>الأولى</v>
          </cell>
        </row>
        <row r="2461">
          <cell r="A2461">
            <v>810251</v>
          </cell>
          <cell r="B2461" t="str">
            <v>معتصم عكوان</v>
          </cell>
          <cell r="C2461" t="str">
            <v>الأولى</v>
          </cell>
          <cell r="E2461" t="str">
            <v>الثانية حديث</v>
          </cell>
          <cell r="G2461" t="str">
            <v>الثانية</v>
          </cell>
          <cell r="I2461" t="str">
            <v>الثالثة حديث</v>
          </cell>
          <cell r="K2461" t="str">
            <v>الثالثة</v>
          </cell>
          <cell r="M2461" t="str">
            <v>الرابعة حديث</v>
          </cell>
          <cell r="O2461" t="str">
            <v>الرابعة</v>
          </cell>
          <cell r="Q2461" t="str">
            <v>الرابعة</v>
          </cell>
          <cell r="R2461">
            <v>5075</v>
          </cell>
          <cell r="S2461" t="str">
            <v>الرابعة</v>
          </cell>
          <cell r="U2461" t="str">
            <v>الرابعة</v>
          </cell>
        </row>
        <row r="2462">
          <cell r="A2462">
            <v>810253</v>
          </cell>
          <cell r="B2462" t="str">
            <v>معمر العيسى</v>
          </cell>
          <cell r="C2462" t="str">
            <v>الأولى</v>
          </cell>
          <cell r="E2462" t="str">
            <v>الأولى</v>
          </cell>
          <cell r="G2462" t="str">
            <v>الثانية حديث</v>
          </cell>
          <cell r="I2462" t="str">
            <v>الثانية</v>
          </cell>
          <cell r="J2462" t="str">
            <v>مبرر</v>
          </cell>
          <cell r="K2462" t="str">
            <v>الثانية</v>
          </cell>
          <cell r="M2462" t="str">
            <v>الثانية</v>
          </cell>
          <cell r="O2462" t="str">
            <v>الثانية</v>
          </cell>
          <cell r="Q2462" t="str">
            <v>الثانية</v>
          </cell>
          <cell r="S2462" t="str">
            <v>الثانية</v>
          </cell>
          <cell r="U2462" t="str">
            <v>الثانية</v>
          </cell>
        </row>
        <row r="2463">
          <cell r="A2463">
            <v>810254</v>
          </cell>
          <cell r="B2463" t="str">
            <v>معن الاحمد</v>
          </cell>
          <cell r="C2463" t="str">
            <v>الأولى</v>
          </cell>
          <cell r="E2463" t="str">
            <v>الأولى</v>
          </cell>
          <cell r="G2463" t="str">
            <v>الأولى</v>
          </cell>
          <cell r="I2463" t="str">
            <v>الأولى</v>
          </cell>
          <cell r="J2463" t="str">
            <v>مبرر</v>
          </cell>
          <cell r="K2463" t="str">
            <v>الأولى</v>
          </cell>
          <cell r="M2463" t="str">
            <v>الأولى</v>
          </cell>
          <cell r="O2463" t="str">
            <v>الأولى</v>
          </cell>
          <cell r="Q2463" t="str">
            <v>الأولى</v>
          </cell>
          <cell r="S2463" t="str">
            <v>الأولى</v>
          </cell>
          <cell r="U2463" t="str">
            <v>الأولى</v>
          </cell>
        </row>
        <row r="2464">
          <cell r="A2464">
            <v>810255</v>
          </cell>
          <cell r="B2464" t="str">
            <v>معن مطر</v>
          </cell>
          <cell r="C2464" t="str">
            <v>الأولى</v>
          </cell>
          <cell r="E2464" t="str">
            <v>الأولى</v>
          </cell>
          <cell r="G2464" t="str">
            <v>الأولى</v>
          </cell>
          <cell r="I2464" t="str">
            <v>الأولى</v>
          </cell>
          <cell r="J2464" t="str">
            <v>مبرر</v>
          </cell>
          <cell r="K2464" t="str">
            <v>الأولى</v>
          </cell>
          <cell r="M2464" t="str">
            <v>الأولى</v>
          </cell>
          <cell r="O2464" t="str">
            <v>الأولى</v>
          </cell>
          <cell r="Q2464" t="str">
            <v>الأولى</v>
          </cell>
          <cell r="S2464" t="str">
            <v>الأولى</v>
          </cell>
          <cell r="U2464" t="str">
            <v>الأولى</v>
          </cell>
        </row>
        <row r="2465">
          <cell r="A2465">
            <v>810258</v>
          </cell>
          <cell r="B2465" t="str">
            <v>ملك البيش</v>
          </cell>
          <cell r="C2465" t="str">
            <v>الأولى</v>
          </cell>
          <cell r="E2465" t="str">
            <v>الأولى</v>
          </cell>
          <cell r="G2465" t="str">
            <v>الثانية حديث</v>
          </cell>
          <cell r="I2465" t="str">
            <v>الثانية</v>
          </cell>
          <cell r="K2465" t="str">
            <v>الثانية</v>
          </cell>
          <cell r="M2465" t="str">
            <v>الثانية</v>
          </cell>
          <cell r="O2465" t="str">
            <v>الثانية</v>
          </cell>
          <cell r="Q2465" t="str">
            <v>الثانية</v>
          </cell>
          <cell r="S2465" t="str">
            <v>الثانية</v>
          </cell>
          <cell r="U2465" t="str">
            <v>الثانية</v>
          </cell>
        </row>
        <row r="2466">
          <cell r="A2466">
            <v>810259</v>
          </cell>
          <cell r="B2466" t="str">
            <v>ملك بجبوج</v>
          </cell>
          <cell r="C2466" t="str">
            <v>الأولى</v>
          </cell>
          <cell r="E2466" t="str">
            <v>الأولى</v>
          </cell>
          <cell r="G2466" t="str">
            <v>الأولى</v>
          </cell>
          <cell r="I2466" t="str">
            <v>الأولى</v>
          </cell>
          <cell r="J2466" t="str">
            <v>مبرر</v>
          </cell>
          <cell r="K2466" t="str">
            <v>الأولى</v>
          </cell>
          <cell r="M2466" t="str">
            <v>الأولى</v>
          </cell>
          <cell r="O2466" t="str">
            <v>الأولى</v>
          </cell>
          <cell r="Q2466" t="str">
            <v>الأولى</v>
          </cell>
          <cell r="S2466" t="str">
            <v>الأولى</v>
          </cell>
          <cell r="U2466" t="str">
            <v>الأولى</v>
          </cell>
        </row>
        <row r="2467">
          <cell r="A2467">
            <v>810261</v>
          </cell>
          <cell r="B2467" t="str">
            <v>منار الخضر</v>
          </cell>
          <cell r="C2467" t="str">
            <v>الأولى</v>
          </cell>
          <cell r="E2467" t="str">
            <v>الأولى</v>
          </cell>
          <cell r="G2467" t="str">
            <v>الأولى</v>
          </cell>
          <cell r="I2467" t="str">
            <v>الأولى</v>
          </cell>
          <cell r="J2467" t="str">
            <v>مبرر</v>
          </cell>
          <cell r="K2467" t="str">
            <v>الأولى</v>
          </cell>
          <cell r="M2467" t="str">
            <v>الأولى</v>
          </cell>
          <cell r="O2467" t="str">
            <v>الأولى</v>
          </cell>
          <cell r="Q2467" t="str">
            <v>الأولى</v>
          </cell>
          <cell r="S2467" t="str">
            <v>الأولى</v>
          </cell>
          <cell r="U2467" t="str">
            <v>الأولى</v>
          </cell>
        </row>
        <row r="2468">
          <cell r="A2468">
            <v>810264</v>
          </cell>
          <cell r="B2468" t="str">
            <v>منار حسنا</v>
          </cell>
          <cell r="C2468" t="str">
            <v>الأولى</v>
          </cell>
          <cell r="E2468" t="str">
            <v>الأولى</v>
          </cell>
          <cell r="G2468" t="str">
            <v>الأولى</v>
          </cell>
          <cell r="I2468" t="str">
            <v>الأولى</v>
          </cell>
          <cell r="J2468" t="str">
            <v>مبرر</v>
          </cell>
          <cell r="K2468" t="str">
            <v>الأولى</v>
          </cell>
          <cell r="M2468" t="str">
            <v>الأولى</v>
          </cell>
          <cell r="O2468" t="str">
            <v>الأولى</v>
          </cell>
          <cell r="Q2468" t="str">
            <v>الأولى</v>
          </cell>
          <cell r="S2468" t="str">
            <v>الأولى</v>
          </cell>
          <cell r="U2468" t="str">
            <v>الأولى</v>
          </cell>
        </row>
        <row r="2469">
          <cell r="A2469">
            <v>810267</v>
          </cell>
          <cell r="B2469" t="str">
            <v>منال الشلبي</v>
          </cell>
          <cell r="C2469" t="str">
            <v>الأولى</v>
          </cell>
          <cell r="E2469" t="str">
            <v>الأولى</v>
          </cell>
          <cell r="G2469" t="str">
            <v>الأولى</v>
          </cell>
          <cell r="I2469" t="str">
            <v>الأولى</v>
          </cell>
          <cell r="J2469" t="str">
            <v>مبرر</v>
          </cell>
          <cell r="K2469" t="str">
            <v>الأولى</v>
          </cell>
          <cell r="M2469" t="str">
            <v>الأولى</v>
          </cell>
          <cell r="O2469" t="str">
            <v>الأولى</v>
          </cell>
          <cell r="Q2469" t="str">
            <v>الأولى</v>
          </cell>
          <cell r="S2469" t="str">
            <v>الأولى</v>
          </cell>
          <cell r="U2469" t="str">
            <v>الأولى</v>
          </cell>
        </row>
        <row r="2470">
          <cell r="A2470">
            <v>810269</v>
          </cell>
          <cell r="B2470" t="str">
            <v>منال حسن</v>
          </cell>
          <cell r="C2470" t="str">
            <v>الأولى</v>
          </cell>
          <cell r="E2470" t="str">
            <v>الأولى</v>
          </cell>
          <cell r="G2470" t="str">
            <v>الثانية حديث</v>
          </cell>
          <cell r="I2470" t="str">
            <v>الثانية</v>
          </cell>
          <cell r="K2470" t="str">
            <v>الثالثة حديث</v>
          </cell>
          <cell r="M2470" t="str">
            <v>الثالثة</v>
          </cell>
          <cell r="O2470" t="str">
            <v>الثالثة</v>
          </cell>
          <cell r="Q2470" t="str">
            <v>الرابعة حديث</v>
          </cell>
          <cell r="S2470" t="str">
            <v>الرابعة</v>
          </cell>
          <cell r="T2470" t="str">
            <v>حرامان دورتين امتحانيتين اعتباراً من الفصل الأول 22-23</v>
          </cell>
          <cell r="U2470" t="str">
            <v>الرابعة</v>
          </cell>
        </row>
        <row r="2471">
          <cell r="A2471">
            <v>810272</v>
          </cell>
          <cell r="B2471" t="str">
            <v>منذر الغفير</v>
          </cell>
          <cell r="C2471" t="str">
            <v>الأولى</v>
          </cell>
          <cell r="E2471" t="str">
            <v>الثانية حديث</v>
          </cell>
          <cell r="G2471" t="str">
            <v>الثانية</v>
          </cell>
          <cell r="I2471" t="str">
            <v>الثانية</v>
          </cell>
          <cell r="K2471" t="str">
            <v>الثالثة حديث</v>
          </cell>
          <cell r="M2471" t="str">
            <v>الثالثة</v>
          </cell>
          <cell r="O2471" t="str">
            <v>الثالثة</v>
          </cell>
          <cell r="Q2471" t="str">
            <v>الثالثة</v>
          </cell>
          <cell r="S2471" t="str">
            <v>الثالثة</v>
          </cell>
          <cell r="U2471" t="str">
            <v>الثالثة</v>
          </cell>
        </row>
        <row r="2472">
          <cell r="A2472">
            <v>810273</v>
          </cell>
          <cell r="B2472" t="str">
            <v>منذر حموش</v>
          </cell>
          <cell r="C2472" t="str">
            <v>الأولى</v>
          </cell>
          <cell r="E2472" t="str">
            <v>الأولى</v>
          </cell>
          <cell r="G2472" t="str">
            <v>الأولى</v>
          </cell>
          <cell r="I2472" t="str">
            <v>الأولى</v>
          </cell>
          <cell r="J2472" t="str">
            <v>مبرر</v>
          </cell>
          <cell r="K2472" t="str">
            <v>الأولى</v>
          </cell>
          <cell r="M2472" t="str">
            <v>الأولى</v>
          </cell>
          <cell r="O2472" t="str">
            <v>الأولى</v>
          </cell>
          <cell r="Q2472" t="str">
            <v>الأولى</v>
          </cell>
          <cell r="S2472" t="str">
            <v>الأولى</v>
          </cell>
          <cell r="U2472" t="str">
            <v>الأولى</v>
          </cell>
        </row>
        <row r="2473">
          <cell r="A2473">
            <v>810279</v>
          </cell>
          <cell r="B2473" t="str">
            <v>منى خالد</v>
          </cell>
          <cell r="C2473" t="str">
            <v>الأولى</v>
          </cell>
          <cell r="E2473" t="str">
            <v>الأولى</v>
          </cell>
          <cell r="G2473" t="str">
            <v>الأولى</v>
          </cell>
          <cell r="I2473" t="str">
            <v>الأولى</v>
          </cell>
          <cell r="J2473">
            <v>1501</v>
          </cell>
          <cell r="K2473" t="str">
            <v>الأولى</v>
          </cell>
          <cell r="M2473" t="str">
            <v>الأولى</v>
          </cell>
          <cell r="O2473" t="str">
            <v>الأولى</v>
          </cell>
          <cell r="Q2473" t="str">
            <v>الأولى</v>
          </cell>
          <cell r="S2473" t="str">
            <v>الأولى</v>
          </cell>
          <cell r="U2473" t="str">
            <v>الأولى</v>
          </cell>
        </row>
        <row r="2474">
          <cell r="A2474">
            <v>810280</v>
          </cell>
          <cell r="B2474" t="str">
            <v>منير انصير</v>
          </cell>
          <cell r="C2474" t="str">
            <v>الأولى</v>
          </cell>
          <cell r="E2474" t="str">
            <v>الأولى</v>
          </cell>
          <cell r="G2474" t="str">
            <v>الأولى</v>
          </cell>
          <cell r="H2474">
            <v>577</v>
          </cell>
          <cell r="I2474" t="str">
            <v>الأولى</v>
          </cell>
          <cell r="J2474" t="str">
            <v>مبرر</v>
          </cell>
          <cell r="K2474" t="str">
            <v>الأولى</v>
          </cell>
          <cell r="M2474" t="str">
            <v>الأولى</v>
          </cell>
          <cell r="O2474" t="str">
            <v>الأولى</v>
          </cell>
          <cell r="Q2474" t="str">
            <v>الأولى</v>
          </cell>
          <cell r="S2474" t="str">
            <v>الأولى</v>
          </cell>
          <cell r="U2474" t="str">
            <v>الأولى</v>
          </cell>
        </row>
        <row r="2475">
          <cell r="A2475">
            <v>810282</v>
          </cell>
          <cell r="B2475" t="str">
            <v>مها القوصي</v>
          </cell>
          <cell r="C2475" t="str">
            <v>الأولى</v>
          </cell>
          <cell r="E2475" t="str">
            <v>الثانية حديث</v>
          </cell>
          <cell r="G2475" t="str">
            <v>الثانية</v>
          </cell>
          <cell r="I2475" t="str">
            <v>الثانية</v>
          </cell>
          <cell r="K2475" t="str">
            <v>الثانية</v>
          </cell>
          <cell r="M2475" t="str">
            <v>الثانية</v>
          </cell>
          <cell r="O2475" t="str">
            <v>الثانية</v>
          </cell>
          <cell r="Q2475" t="str">
            <v>الثانية</v>
          </cell>
          <cell r="S2475" t="str">
            <v>الثانية</v>
          </cell>
          <cell r="U2475" t="str">
            <v>الثانية</v>
          </cell>
        </row>
        <row r="2476">
          <cell r="A2476">
            <v>810283</v>
          </cell>
          <cell r="B2476" t="str">
            <v>مها المسالمة</v>
          </cell>
          <cell r="C2476" t="str">
            <v>الأولى</v>
          </cell>
          <cell r="E2476" t="str">
            <v>الأولى</v>
          </cell>
          <cell r="G2476" t="str">
            <v>الأولى</v>
          </cell>
          <cell r="I2476" t="str">
            <v>الأولى</v>
          </cell>
          <cell r="K2476" t="str">
            <v>الأولى</v>
          </cell>
          <cell r="M2476" t="str">
            <v>الأولى</v>
          </cell>
          <cell r="O2476" t="str">
            <v>الأولى</v>
          </cell>
          <cell r="Q2476" t="str">
            <v>الأولى</v>
          </cell>
          <cell r="S2476" t="str">
            <v>الثانية حديث</v>
          </cell>
          <cell r="U2476" t="str">
            <v>الثانية</v>
          </cell>
        </row>
        <row r="2477">
          <cell r="A2477">
            <v>810287</v>
          </cell>
          <cell r="B2477" t="str">
            <v>مهدي احمد</v>
          </cell>
          <cell r="C2477" t="str">
            <v>الأولى</v>
          </cell>
          <cell r="E2477" t="str">
            <v>الأولى</v>
          </cell>
          <cell r="G2477" t="str">
            <v>الأولى</v>
          </cell>
          <cell r="I2477" t="str">
            <v>الثانية حديث</v>
          </cell>
          <cell r="K2477" t="str">
            <v>الثانية</v>
          </cell>
          <cell r="M2477" t="str">
            <v>الثانية</v>
          </cell>
          <cell r="O2477" t="str">
            <v>الثانية</v>
          </cell>
          <cell r="Q2477" t="str">
            <v>الثانية</v>
          </cell>
          <cell r="R2477">
            <v>4093</v>
          </cell>
          <cell r="S2477" t="str">
            <v>الثانية</v>
          </cell>
          <cell r="U2477" t="str">
            <v>الثانية</v>
          </cell>
        </row>
        <row r="2478">
          <cell r="A2478">
            <v>810292</v>
          </cell>
          <cell r="B2478" t="str">
            <v>مهند عبد النبي</v>
          </cell>
          <cell r="C2478" t="str">
            <v>الأولى</v>
          </cell>
          <cell r="E2478" t="str">
            <v>الأولى</v>
          </cell>
          <cell r="G2478" t="str">
            <v>الأولى</v>
          </cell>
          <cell r="I2478" t="str">
            <v>الأولى</v>
          </cell>
          <cell r="K2478" t="str">
            <v>الأولى</v>
          </cell>
          <cell r="M2478" t="str">
            <v>الأولى</v>
          </cell>
          <cell r="O2478" t="str">
            <v>الأولى</v>
          </cell>
          <cell r="Q2478" t="str">
            <v>الأولى</v>
          </cell>
          <cell r="S2478" t="str">
            <v>الأولى</v>
          </cell>
          <cell r="U2478" t="str">
            <v>الأولى</v>
          </cell>
        </row>
        <row r="2479">
          <cell r="A2479">
            <v>810293</v>
          </cell>
          <cell r="B2479" t="str">
            <v xml:space="preserve">مهند فريجه </v>
          </cell>
          <cell r="C2479" t="str">
            <v>الأولى</v>
          </cell>
          <cell r="D2479">
            <v>5234</v>
          </cell>
          <cell r="E2479" t="str">
            <v>الأولى</v>
          </cell>
          <cell r="F2479">
            <v>1613</v>
          </cell>
          <cell r="G2479" t="str">
            <v>الأولى</v>
          </cell>
          <cell r="H2479">
            <v>408</v>
          </cell>
          <cell r="I2479" t="str">
            <v>الأولى</v>
          </cell>
          <cell r="J2479" t="str">
            <v>مبرر</v>
          </cell>
          <cell r="K2479" t="str">
            <v>الأولى</v>
          </cell>
          <cell r="M2479" t="str">
            <v>الأولى</v>
          </cell>
          <cell r="O2479" t="str">
            <v>الأولى</v>
          </cell>
          <cell r="Q2479" t="str">
            <v>الأولى</v>
          </cell>
          <cell r="S2479" t="str">
            <v>الأولى</v>
          </cell>
          <cell r="U2479" t="str">
            <v>الأولى</v>
          </cell>
        </row>
        <row r="2480">
          <cell r="A2480">
            <v>810301</v>
          </cell>
          <cell r="B2480" t="str">
            <v>مؤمن حربة</v>
          </cell>
          <cell r="C2480" t="str">
            <v>الأولى</v>
          </cell>
          <cell r="E2480" t="str">
            <v>الثانية حديث</v>
          </cell>
          <cell r="G2480" t="str">
            <v>الثانية</v>
          </cell>
          <cell r="I2480" t="str">
            <v>الثالثة حديث</v>
          </cell>
          <cell r="K2480" t="str">
            <v>الثالثة</v>
          </cell>
          <cell r="M2480" t="str">
            <v>الثالثة</v>
          </cell>
          <cell r="O2480" t="str">
            <v>الثالثة</v>
          </cell>
          <cell r="Q2480" t="str">
            <v>الثالثة</v>
          </cell>
          <cell r="S2480" t="str">
            <v>الرابعة حديث</v>
          </cell>
          <cell r="U2480" t="str">
            <v>الرابعة</v>
          </cell>
        </row>
        <row r="2481">
          <cell r="A2481">
            <v>810302</v>
          </cell>
          <cell r="B2481" t="str">
            <v>مؤمن دهام</v>
          </cell>
          <cell r="C2481" t="str">
            <v>الأولى</v>
          </cell>
          <cell r="E2481" t="str">
            <v>الأولى</v>
          </cell>
          <cell r="G2481" t="str">
            <v>الأولى</v>
          </cell>
          <cell r="I2481" t="str">
            <v>الثانية حديث</v>
          </cell>
          <cell r="K2481" t="str">
            <v>الثانية</v>
          </cell>
          <cell r="M2481" t="str">
            <v>الثانية</v>
          </cell>
          <cell r="O2481" t="str">
            <v>الثالثة حديث</v>
          </cell>
          <cell r="Q2481" t="str">
            <v>الثالثة</v>
          </cell>
          <cell r="S2481" t="str">
            <v>الثالثة</v>
          </cell>
          <cell r="U2481" t="str">
            <v>الثالثة</v>
          </cell>
        </row>
        <row r="2482">
          <cell r="A2482">
            <v>810303</v>
          </cell>
          <cell r="B2482" t="str">
            <v>مؤمن زحيمان</v>
          </cell>
          <cell r="C2482" t="str">
            <v>الأولى</v>
          </cell>
          <cell r="E2482" t="str">
            <v>الأولى</v>
          </cell>
          <cell r="G2482" t="str">
            <v>الأولى</v>
          </cell>
          <cell r="I2482" t="str">
            <v>الأولى</v>
          </cell>
          <cell r="K2482" t="str">
            <v>الثانية حديث</v>
          </cell>
          <cell r="M2482" t="str">
            <v>الثانية</v>
          </cell>
          <cell r="O2482" t="str">
            <v>الثانية</v>
          </cell>
          <cell r="Q2482" t="str">
            <v>الثانية</v>
          </cell>
          <cell r="S2482" t="str">
            <v>الثانية</v>
          </cell>
          <cell r="U2482" t="str">
            <v>الثانية</v>
          </cell>
        </row>
        <row r="2483">
          <cell r="A2483">
            <v>810305</v>
          </cell>
          <cell r="B2483" t="str">
            <v>مؤيد ابراهيم</v>
          </cell>
          <cell r="C2483" t="str">
            <v>الأولى</v>
          </cell>
          <cell r="E2483" t="str">
            <v>الأولى</v>
          </cell>
          <cell r="G2483" t="str">
            <v>الثانية حديث</v>
          </cell>
          <cell r="I2483" t="str">
            <v>الثانية</v>
          </cell>
          <cell r="K2483" t="str">
            <v>الثانية</v>
          </cell>
          <cell r="M2483" t="str">
            <v>الثالثة حديث</v>
          </cell>
          <cell r="O2483" t="str">
            <v>الثالثة</v>
          </cell>
          <cell r="Q2483" t="str">
            <v>الثالثة</v>
          </cell>
          <cell r="S2483" t="str">
            <v>الرابعة حديث</v>
          </cell>
          <cell r="U2483" t="str">
            <v>الرابعة</v>
          </cell>
        </row>
        <row r="2484">
          <cell r="A2484">
            <v>810306</v>
          </cell>
          <cell r="B2484" t="str">
            <v>مؤيد الاحمد</v>
          </cell>
          <cell r="C2484" t="str">
            <v>الأولى</v>
          </cell>
          <cell r="E2484" t="str">
            <v>الأولى</v>
          </cell>
          <cell r="G2484" t="str">
            <v>الأولى</v>
          </cell>
          <cell r="I2484" t="str">
            <v>الأولى</v>
          </cell>
          <cell r="J2484" t="str">
            <v>مبرر</v>
          </cell>
          <cell r="K2484" t="str">
            <v>الأولى</v>
          </cell>
          <cell r="M2484" t="str">
            <v>الأولى</v>
          </cell>
          <cell r="O2484" t="str">
            <v>الأولى</v>
          </cell>
          <cell r="Q2484" t="str">
            <v>الأولى</v>
          </cell>
          <cell r="S2484" t="str">
            <v>الأولى</v>
          </cell>
          <cell r="U2484" t="str">
            <v>الأولى</v>
          </cell>
        </row>
        <row r="2485">
          <cell r="A2485">
            <v>810308</v>
          </cell>
          <cell r="B2485" t="str">
            <v>مؤيد السحلي</v>
          </cell>
          <cell r="C2485" t="str">
            <v>الأولى</v>
          </cell>
          <cell r="E2485" t="str">
            <v>الثانية حديث</v>
          </cell>
          <cell r="G2485" t="str">
            <v>الثانية</v>
          </cell>
          <cell r="I2485" t="str">
            <v>الثانية</v>
          </cell>
          <cell r="K2485" t="str">
            <v>الثانية</v>
          </cell>
          <cell r="M2485" t="str">
            <v>الثانية</v>
          </cell>
          <cell r="O2485" t="str">
            <v>الثالثة حديث</v>
          </cell>
          <cell r="Q2485" t="str">
            <v>الثالثة</v>
          </cell>
          <cell r="S2485" t="str">
            <v>الثالثة</v>
          </cell>
          <cell r="T2485">
            <v>568</v>
          </cell>
          <cell r="U2485" t="str">
            <v>الثالثة</v>
          </cell>
        </row>
        <row r="2486">
          <cell r="A2486">
            <v>810309</v>
          </cell>
          <cell r="B2486" t="str">
            <v>مؤيد النصيرات</v>
          </cell>
          <cell r="C2486" t="str">
            <v>الأولى</v>
          </cell>
          <cell r="E2486" t="str">
            <v>الأولى</v>
          </cell>
          <cell r="G2486" t="str">
            <v>الأولى</v>
          </cell>
          <cell r="I2486" t="str">
            <v>الأولى</v>
          </cell>
          <cell r="J2486" t="str">
            <v>مبرر</v>
          </cell>
          <cell r="K2486" t="str">
            <v>الأولى</v>
          </cell>
          <cell r="M2486" t="str">
            <v>الأولى</v>
          </cell>
          <cell r="O2486" t="str">
            <v>الأولى</v>
          </cell>
          <cell r="P2486">
            <v>958</v>
          </cell>
          <cell r="Q2486" t="str">
            <v>الأولى</v>
          </cell>
          <cell r="R2486">
            <v>5023</v>
          </cell>
          <cell r="S2486" t="str">
            <v>الأولى</v>
          </cell>
          <cell r="U2486" t="str">
            <v>الأولى</v>
          </cell>
        </row>
        <row r="2487">
          <cell r="A2487">
            <v>810310</v>
          </cell>
          <cell r="B2487" t="str">
            <v xml:space="preserve">مؤيد جمعة </v>
          </cell>
          <cell r="C2487" t="str">
            <v>الأولى</v>
          </cell>
          <cell r="E2487" t="str">
            <v>الثانية حديث</v>
          </cell>
          <cell r="G2487" t="str">
            <v>الثانية</v>
          </cell>
          <cell r="I2487" t="str">
            <v>الثانية</v>
          </cell>
          <cell r="K2487" t="str">
            <v>الثانية</v>
          </cell>
          <cell r="M2487" t="str">
            <v>الثانية</v>
          </cell>
          <cell r="O2487" t="str">
            <v>الثانية</v>
          </cell>
          <cell r="Q2487" t="str">
            <v>الثانية</v>
          </cell>
          <cell r="S2487" t="str">
            <v>الثانية</v>
          </cell>
          <cell r="U2487" t="str">
            <v>الثانية</v>
          </cell>
        </row>
        <row r="2488">
          <cell r="A2488">
            <v>810311</v>
          </cell>
          <cell r="B2488" t="str">
            <v>مؤيد مريدن</v>
          </cell>
          <cell r="C2488" t="str">
            <v>الثانية</v>
          </cell>
          <cell r="E2488" t="str">
            <v>الثانية</v>
          </cell>
          <cell r="G2488" t="str">
            <v>الثانية</v>
          </cell>
          <cell r="I2488" t="str">
            <v>الثانية</v>
          </cell>
          <cell r="J2488" t="str">
            <v>مبرر</v>
          </cell>
          <cell r="K2488" t="str">
            <v>الثانية</v>
          </cell>
          <cell r="M2488" t="str">
            <v>الثانية</v>
          </cell>
          <cell r="O2488" t="str">
            <v>الثانية</v>
          </cell>
          <cell r="Q2488" t="str">
            <v>الثانية</v>
          </cell>
          <cell r="S2488" t="str">
            <v>الثانية</v>
          </cell>
          <cell r="U2488" t="str">
            <v>الثانية</v>
          </cell>
        </row>
        <row r="2489">
          <cell r="A2489">
            <v>810313</v>
          </cell>
          <cell r="B2489" t="str">
            <v>ميادة العطار</v>
          </cell>
          <cell r="C2489" t="str">
            <v>الثانية حديث</v>
          </cell>
          <cell r="E2489" t="str">
            <v>الثانية</v>
          </cell>
          <cell r="G2489" t="str">
            <v>الثانية</v>
          </cell>
          <cell r="H2489">
            <v>798</v>
          </cell>
          <cell r="I2489" t="str">
            <v>الثانية</v>
          </cell>
          <cell r="K2489" t="str">
            <v>الثانية</v>
          </cell>
          <cell r="M2489" t="str">
            <v>الثانية</v>
          </cell>
          <cell r="O2489" t="str">
            <v>الثانية</v>
          </cell>
          <cell r="Q2489" t="str">
            <v>الثانية</v>
          </cell>
          <cell r="S2489" t="str">
            <v>الثالثة حديث</v>
          </cell>
          <cell r="U2489" t="str">
            <v>الثالثة</v>
          </cell>
        </row>
        <row r="2490">
          <cell r="A2490">
            <v>810315</v>
          </cell>
          <cell r="B2490" t="str">
            <v>مياس التركماني</v>
          </cell>
          <cell r="C2490" t="str">
            <v>الأولى</v>
          </cell>
          <cell r="E2490" t="str">
            <v>الثانية حديث</v>
          </cell>
          <cell r="G2490" t="str">
            <v>الثانية</v>
          </cell>
          <cell r="I2490" t="str">
            <v>الثانية</v>
          </cell>
          <cell r="J2490" t="str">
            <v>مبرر</v>
          </cell>
          <cell r="K2490" t="str">
            <v>الثانية</v>
          </cell>
          <cell r="M2490" t="str">
            <v>الثانية</v>
          </cell>
          <cell r="N2490">
            <v>2591</v>
          </cell>
          <cell r="O2490" t="str">
            <v>الثانية</v>
          </cell>
          <cell r="Q2490" t="str">
            <v>الثانية</v>
          </cell>
          <cell r="S2490" t="str">
            <v>الثانية</v>
          </cell>
          <cell r="U2490" t="str">
            <v>الثانية</v>
          </cell>
        </row>
        <row r="2491">
          <cell r="A2491">
            <v>810316</v>
          </cell>
          <cell r="B2491" t="str">
            <v>مياس هلال</v>
          </cell>
          <cell r="C2491" t="str">
            <v>الأولى</v>
          </cell>
          <cell r="E2491" t="str">
            <v>الأولى</v>
          </cell>
          <cell r="G2491" t="str">
            <v>الأولى</v>
          </cell>
          <cell r="I2491" t="str">
            <v>الثانية حديث</v>
          </cell>
          <cell r="K2491" t="str">
            <v>الثانية</v>
          </cell>
          <cell r="M2491" t="str">
            <v>الثانية</v>
          </cell>
          <cell r="O2491" t="str">
            <v>الثانية</v>
          </cell>
          <cell r="Q2491" t="str">
            <v>الثانية</v>
          </cell>
          <cell r="S2491" t="str">
            <v>الثانية</v>
          </cell>
          <cell r="U2491" t="str">
            <v>الثانية</v>
          </cell>
        </row>
        <row r="2492">
          <cell r="A2492">
            <v>810321</v>
          </cell>
          <cell r="B2492" t="str">
            <v>ميس الغبره</v>
          </cell>
          <cell r="C2492" t="str">
            <v>الأولى</v>
          </cell>
          <cell r="E2492" t="str">
            <v>الأولى</v>
          </cell>
          <cell r="G2492" t="str">
            <v>الأولى</v>
          </cell>
          <cell r="I2492" t="str">
            <v>الأولى</v>
          </cell>
          <cell r="J2492" t="str">
            <v>مبرر</v>
          </cell>
          <cell r="K2492" t="str">
            <v>الأولى</v>
          </cell>
          <cell r="M2492" t="str">
            <v>الأولى</v>
          </cell>
          <cell r="O2492" t="str">
            <v>الأولى</v>
          </cell>
          <cell r="Q2492" t="str">
            <v>الأولى</v>
          </cell>
          <cell r="S2492" t="str">
            <v>الأولى</v>
          </cell>
          <cell r="U2492" t="str">
            <v>الأولى</v>
          </cell>
        </row>
        <row r="2493">
          <cell r="A2493">
            <v>810325</v>
          </cell>
          <cell r="B2493" t="str">
            <v>ميساء خلوف</v>
          </cell>
          <cell r="C2493" t="str">
            <v>الأولى</v>
          </cell>
          <cell r="E2493" t="str">
            <v>الأولى</v>
          </cell>
          <cell r="G2493" t="str">
            <v>الأولى</v>
          </cell>
          <cell r="I2493" t="str">
            <v>الأولى</v>
          </cell>
          <cell r="K2493" t="str">
            <v>الأولى</v>
          </cell>
          <cell r="M2493" t="str">
            <v>الأولى</v>
          </cell>
          <cell r="O2493" t="str">
            <v>الأولى</v>
          </cell>
          <cell r="Q2493" t="str">
            <v>الأولى</v>
          </cell>
          <cell r="S2493" t="str">
            <v>الأولى</v>
          </cell>
          <cell r="U2493" t="str">
            <v>الأولى</v>
          </cell>
        </row>
        <row r="2494">
          <cell r="A2494">
            <v>810327</v>
          </cell>
          <cell r="B2494" t="str">
            <v>ميسم الصالح</v>
          </cell>
          <cell r="C2494" t="str">
            <v>الأولى</v>
          </cell>
          <cell r="E2494" t="str">
            <v>الأولى</v>
          </cell>
          <cell r="G2494" t="str">
            <v>الثانية حديث</v>
          </cell>
          <cell r="I2494" t="str">
            <v>الثانية</v>
          </cell>
          <cell r="K2494" t="str">
            <v>الثانية</v>
          </cell>
          <cell r="M2494" t="str">
            <v>الثانية</v>
          </cell>
          <cell r="O2494" t="str">
            <v>الثانية</v>
          </cell>
          <cell r="Q2494" t="str">
            <v>الثانية</v>
          </cell>
          <cell r="S2494" t="str">
            <v>الثانية</v>
          </cell>
          <cell r="U2494" t="str">
            <v>الثانية</v>
          </cell>
        </row>
        <row r="2495">
          <cell r="A2495">
            <v>810331</v>
          </cell>
          <cell r="B2495" t="str">
            <v>ناجية قطط</v>
          </cell>
          <cell r="C2495" t="str">
            <v>الأولى</v>
          </cell>
          <cell r="E2495" t="str">
            <v>الأولى</v>
          </cell>
          <cell r="G2495" t="str">
            <v>الأولى</v>
          </cell>
          <cell r="I2495" t="str">
            <v>الأولى</v>
          </cell>
          <cell r="K2495" t="str">
            <v>الأولى</v>
          </cell>
          <cell r="M2495" t="str">
            <v>الثانية حديث</v>
          </cell>
          <cell r="O2495" t="str">
            <v>الثانية</v>
          </cell>
          <cell r="Q2495" t="str">
            <v>الثانية</v>
          </cell>
          <cell r="S2495" t="str">
            <v>الثانية</v>
          </cell>
          <cell r="U2495" t="str">
            <v>الثانية</v>
          </cell>
        </row>
        <row r="2496">
          <cell r="A2496">
            <v>810332</v>
          </cell>
          <cell r="B2496" t="str">
            <v>ناديا الكرم</v>
          </cell>
          <cell r="C2496" t="str">
            <v>الأولى</v>
          </cell>
          <cell r="E2496" t="str">
            <v>الأولى</v>
          </cell>
          <cell r="G2496" t="str">
            <v>الأولى</v>
          </cell>
          <cell r="I2496" t="str">
            <v>الأولى</v>
          </cell>
          <cell r="J2496" t="str">
            <v>مبرر</v>
          </cell>
          <cell r="K2496" t="str">
            <v>الأولى</v>
          </cell>
          <cell r="M2496" t="str">
            <v>الأولى</v>
          </cell>
          <cell r="O2496" t="str">
            <v>الأولى</v>
          </cell>
          <cell r="Q2496" t="str">
            <v>الأولى</v>
          </cell>
          <cell r="S2496" t="str">
            <v>الأولى</v>
          </cell>
          <cell r="U2496" t="str">
            <v>الأولى</v>
          </cell>
        </row>
        <row r="2497">
          <cell r="A2497">
            <v>810337</v>
          </cell>
          <cell r="B2497" t="str">
            <v>ناريمان كوزلي</v>
          </cell>
          <cell r="C2497" t="str">
            <v>الثانية</v>
          </cell>
          <cell r="E2497" t="str">
            <v>الثانية</v>
          </cell>
          <cell r="G2497" t="str">
            <v>الثانية</v>
          </cell>
          <cell r="I2497" t="str">
            <v>الثالثة حديث</v>
          </cell>
          <cell r="K2497" t="str">
            <v>الثالثة</v>
          </cell>
          <cell r="M2497" t="str">
            <v>الثالثة</v>
          </cell>
          <cell r="O2497" t="str">
            <v>الثالثة</v>
          </cell>
          <cell r="Q2497" t="str">
            <v>الثالثة</v>
          </cell>
          <cell r="S2497" t="str">
            <v>الثالثة</v>
          </cell>
          <cell r="U2497" t="str">
            <v>الثالثة</v>
          </cell>
        </row>
        <row r="2498">
          <cell r="A2498">
            <v>810339</v>
          </cell>
          <cell r="B2498" t="str">
            <v>ناصر عبد العال</v>
          </cell>
          <cell r="C2498" t="str">
            <v>الأولى</v>
          </cell>
          <cell r="E2498" t="str">
            <v>الأولى</v>
          </cell>
          <cell r="G2498" t="str">
            <v>الأولى</v>
          </cell>
          <cell r="I2498" t="str">
            <v>الأولى</v>
          </cell>
          <cell r="J2498" t="str">
            <v>مبرر</v>
          </cell>
          <cell r="K2498" t="str">
            <v>الأولى</v>
          </cell>
          <cell r="M2498" t="str">
            <v>الأولى</v>
          </cell>
          <cell r="O2498" t="str">
            <v>الأولى</v>
          </cell>
          <cell r="Q2498" t="str">
            <v>الأولى</v>
          </cell>
          <cell r="S2498" t="str">
            <v>الأولى</v>
          </cell>
          <cell r="U2498" t="str">
            <v>الأولى</v>
          </cell>
        </row>
        <row r="2499">
          <cell r="A2499">
            <v>810342</v>
          </cell>
          <cell r="B2499" t="str">
            <v>ناهد حلواني</v>
          </cell>
          <cell r="C2499" t="str">
            <v>الأولى</v>
          </cell>
          <cell r="E2499" t="str">
            <v>الأولى</v>
          </cell>
          <cell r="G2499" t="str">
            <v>الأولى</v>
          </cell>
          <cell r="H2499">
            <v>673</v>
          </cell>
          <cell r="I2499" t="str">
            <v>الأولى</v>
          </cell>
          <cell r="J2499" t="str">
            <v>مبرر</v>
          </cell>
          <cell r="K2499" t="str">
            <v>الأولى</v>
          </cell>
          <cell r="M2499" t="str">
            <v>الأولى</v>
          </cell>
          <cell r="O2499" t="str">
            <v>الأولى</v>
          </cell>
          <cell r="Q2499" t="str">
            <v>الأولى</v>
          </cell>
          <cell r="S2499" t="str">
            <v>الأولى</v>
          </cell>
          <cell r="U2499" t="str">
            <v>الأولى</v>
          </cell>
        </row>
        <row r="2500">
          <cell r="A2500">
            <v>810345</v>
          </cell>
          <cell r="B2500" t="str">
            <v>نائله البالوش</v>
          </cell>
          <cell r="C2500" t="str">
            <v>الأولى</v>
          </cell>
          <cell r="E2500" t="str">
            <v>الأولى</v>
          </cell>
          <cell r="G2500" t="str">
            <v>الأولى</v>
          </cell>
          <cell r="I2500" t="str">
            <v>الأولى</v>
          </cell>
          <cell r="J2500" t="str">
            <v>مبرر</v>
          </cell>
          <cell r="K2500" t="str">
            <v>الأولى</v>
          </cell>
          <cell r="M2500" t="str">
            <v>الأولى</v>
          </cell>
          <cell r="O2500" t="str">
            <v>الأولى</v>
          </cell>
          <cell r="Q2500" t="str">
            <v>الأولى</v>
          </cell>
          <cell r="S2500" t="str">
            <v>الأولى</v>
          </cell>
          <cell r="U2500" t="str">
            <v>الأولى</v>
          </cell>
        </row>
        <row r="2501">
          <cell r="A2501">
            <v>810346</v>
          </cell>
          <cell r="B2501" t="str">
            <v>نبال سعيد</v>
          </cell>
          <cell r="C2501" t="str">
            <v>الأولى</v>
          </cell>
          <cell r="E2501" t="str">
            <v>الأولى</v>
          </cell>
          <cell r="G2501" t="str">
            <v>الأولى</v>
          </cell>
          <cell r="I2501" t="str">
            <v>الأولى</v>
          </cell>
          <cell r="J2501" t="str">
            <v>مبرر</v>
          </cell>
          <cell r="K2501" t="str">
            <v>الأولى</v>
          </cell>
          <cell r="M2501" t="str">
            <v>الأولى</v>
          </cell>
          <cell r="O2501" t="str">
            <v>الأولى</v>
          </cell>
          <cell r="Q2501" t="str">
            <v>الأولى</v>
          </cell>
          <cell r="S2501" t="str">
            <v>الأولى</v>
          </cell>
          <cell r="U2501" t="str">
            <v>الأولى</v>
          </cell>
        </row>
        <row r="2502">
          <cell r="A2502">
            <v>810349</v>
          </cell>
          <cell r="B2502" t="str">
            <v>نبيله قدوره</v>
          </cell>
          <cell r="C2502" t="str">
            <v>الأولى</v>
          </cell>
          <cell r="E2502" t="str">
            <v>الأولى</v>
          </cell>
          <cell r="J2502" t="str">
            <v>مبرر</v>
          </cell>
          <cell r="K2502" t="str">
            <v>الأولى</v>
          </cell>
          <cell r="M2502" t="str">
            <v>الأولى</v>
          </cell>
          <cell r="O2502" t="str">
            <v>الأولى</v>
          </cell>
          <cell r="P2502">
            <v>531</v>
          </cell>
          <cell r="Q2502" t="str">
            <v>الأولى</v>
          </cell>
          <cell r="S2502" t="str">
            <v>الأولى</v>
          </cell>
          <cell r="U2502" t="str">
            <v>الأولى</v>
          </cell>
        </row>
        <row r="2503">
          <cell r="A2503">
            <v>810350</v>
          </cell>
          <cell r="B2503" t="str">
            <v>نبيه علم</v>
          </cell>
          <cell r="C2503" t="str">
            <v>الأولى</v>
          </cell>
          <cell r="E2503" t="str">
            <v>الثانية حديث</v>
          </cell>
          <cell r="G2503" t="str">
            <v>الثانية</v>
          </cell>
          <cell r="I2503" t="str">
            <v>الثانية</v>
          </cell>
          <cell r="J2503" t="str">
            <v>مبرر</v>
          </cell>
          <cell r="K2503" t="str">
            <v>الثانية</v>
          </cell>
          <cell r="M2503" t="str">
            <v>الثانية</v>
          </cell>
          <cell r="O2503" t="str">
            <v>الثانية</v>
          </cell>
          <cell r="Q2503" t="str">
            <v>الثانية</v>
          </cell>
          <cell r="S2503" t="str">
            <v>الثانية</v>
          </cell>
          <cell r="U2503" t="str">
            <v>الثانية</v>
          </cell>
        </row>
        <row r="2504">
          <cell r="A2504">
            <v>810351</v>
          </cell>
          <cell r="B2504" t="str">
            <v>نبيهه العلاوي</v>
          </cell>
          <cell r="C2504" t="str">
            <v>الثانية حديث</v>
          </cell>
          <cell r="E2504" t="str">
            <v>الثانية</v>
          </cell>
          <cell r="G2504" t="str">
            <v>الثانية</v>
          </cell>
          <cell r="I2504" t="str">
            <v>الثانية</v>
          </cell>
          <cell r="K2504" t="str">
            <v>الثانية</v>
          </cell>
          <cell r="M2504" t="str">
            <v>الثانية</v>
          </cell>
          <cell r="O2504" t="str">
            <v>الثالثة حديث</v>
          </cell>
          <cell r="Q2504" t="str">
            <v>الثالثة</v>
          </cell>
          <cell r="S2504" t="str">
            <v>الثالثة</v>
          </cell>
          <cell r="U2504" t="str">
            <v>الثالثة</v>
          </cell>
        </row>
        <row r="2505">
          <cell r="A2505">
            <v>810353</v>
          </cell>
          <cell r="B2505" t="str">
            <v xml:space="preserve">نجاح لحلح </v>
          </cell>
          <cell r="C2505" t="str">
            <v>الأولى</v>
          </cell>
          <cell r="E2505" t="str">
            <v>الأولى</v>
          </cell>
          <cell r="G2505" t="str">
            <v>الثانية حديث</v>
          </cell>
          <cell r="I2505" t="str">
            <v>الثانية</v>
          </cell>
          <cell r="K2505" t="str">
            <v>الثانية</v>
          </cell>
          <cell r="M2505" t="str">
            <v>الثانية</v>
          </cell>
          <cell r="O2505" t="str">
            <v>الثانية</v>
          </cell>
          <cell r="Q2505" t="str">
            <v>الثانية</v>
          </cell>
          <cell r="S2505" t="str">
            <v>الثالثة حديث</v>
          </cell>
          <cell r="U2505" t="str">
            <v>الثالثة</v>
          </cell>
        </row>
        <row r="2506">
          <cell r="A2506">
            <v>810354</v>
          </cell>
          <cell r="B2506" t="str">
            <v>نجوى النقري</v>
          </cell>
          <cell r="C2506" t="str">
            <v>الأولى</v>
          </cell>
          <cell r="E2506" t="str">
            <v>الأولى</v>
          </cell>
          <cell r="G2506" t="str">
            <v>الثانية حديث</v>
          </cell>
          <cell r="I2506" t="str">
            <v>الثانية</v>
          </cell>
          <cell r="J2506" t="str">
            <v>مبرر</v>
          </cell>
          <cell r="K2506" t="str">
            <v>الثانية</v>
          </cell>
          <cell r="M2506" t="str">
            <v>الثانية</v>
          </cell>
          <cell r="O2506" t="str">
            <v>الثانية</v>
          </cell>
          <cell r="Q2506" t="str">
            <v>الثانية</v>
          </cell>
          <cell r="S2506" t="str">
            <v>الثالثة حديث</v>
          </cell>
          <cell r="U2506" t="str">
            <v>الثالثة</v>
          </cell>
        </row>
        <row r="2507">
          <cell r="A2507">
            <v>810355</v>
          </cell>
          <cell r="B2507" t="str">
            <v>ندى التبلوني</v>
          </cell>
          <cell r="C2507" t="str">
            <v>الأولى</v>
          </cell>
          <cell r="E2507" t="str">
            <v>الثانية حديث</v>
          </cell>
          <cell r="G2507" t="str">
            <v>الثانية</v>
          </cell>
          <cell r="I2507" t="str">
            <v>الثانية</v>
          </cell>
          <cell r="K2507" t="str">
            <v>الثالثة حديث</v>
          </cell>
          <cell r="M2507" t="str">
            <v>الثالثة</v>
          </cell>
          <cell r="O2507" t="str">
            <v>الرابعة حديث</v>
          </cell>
          <cell r="Q2507" t="str">
            <v>الرابعة</v>
          </cell>
          <cell r="S2507" t="str">
            <v>الرابعة</v>
          </cell>
          <cell r="U2507" t="str">
            <v>الرابعة</v>
          </cell>
        </row>
        <row r="2508">
          <cell r="A2508">
            <v>810358</v>
          </cell>
          <cell r="B2508" t="str">
            <v>ندى الصمادي</v>
          </cell>
          <cell r="C2508" t="str">
            <v>الأولى</v>
          </cell>
          <cell r="E2508" t="str">
            <v>الأولى</v>
          </cell>
          <cell r="G2508" t="str">
            <v>الأولى</v>
          </cell>
          <cell r="H2508">
            <v>33</v>
          </cell>
          <cell r="I2508" t="str">
            <v>الأولى</v>
          </cell>
          <cell r="J2508" t="str">
            <v>مبرر</v>
          </cell>
          <cell r="K2508" t="str">
            <v>الأولى</v>
          </cell>
          <cell r="M2508" t="str">
            <v>الأولى</v>
          </cell>
          <cell r="O2508" t="str">
            <v>الأولى</v>
          </cell>
          <cell r="Q2508" t="str">
            <v>الأولى</v>
          </cell>
          <cell r="S2508" t="str">
            <v>الأولى</v>
          </cell>
          <cell r="U2508" t="str">
            <v>الأولى</v>
          </cell>
        </row>
        <row r="2509">
          <cell r="A2509">
            <v>810359</v>
          </cell>
          <cell r="B2509" t="str">
            <v xml:space="preserve">ندى تدمري </v>
          </cell>
          <cell r="C2509" t="str">
            <v>الأولى</v>
          </cell>
          <cell r="E2509" t="str">
            <v>الأولى</v>
          </cell>
          <cell r="G2509" t="str">
            <v>الأولى</v>
          </cell>
          <cell r="I2509" t="str">
            <v>الأولى</v>
          </cell>
          <cell r="J2509" t="str">
            <v>مبرر</v>
          </cell>
          <cell r="K2509" t="str">
            <v>الأولى</v>
          </cell>
          <cell r="M2509" t="str">
            <v>الأولى</v>
          </cell>
          <cell r="O2509" t="str">
            <v>الأولى</v>
          </cell>
          <cell r="Q2509" t="str">
            <v>الأولى</v>
          </cell>
          <cell r="S2509" t="str">
            <v>الأولى</v>
          </cell>
          <cell r="U2509" t="str">
            <v>الأولى</v>
          </cell>
        </row>
        <row r="2510">
          <cell r="A2510">
            <v>810361</v>
          </cell>
          <cell r="B2510" t="str">
            <v>ندى زينو</v>
          </cell>
          <cell r="C2510" t="str">
            <v>الأولى</v>
          </cell>
          <cell r="E2510" t="str">
            <v>الأولى</v>
          </cell>
          <cell r="G2510" t="str">
            <v>الأولى</v>
          </cell>
          <cell r="I2510" t="str">
            <v>الأولى</v>
          </cell>
          <cell r="K2510" t="str">
            <v>الأولى</v>
          </cell>
          <cell r="M2510" t="str">
            <v>الأولى</v>
          </cell>
          <cell r="O2510" t="str">
            <v>الثانية حديث</v>
          </cell>
          <cell r="Q2510" t="str">
            <v>الثانية</v>
          </cell>
          <cell r="S2510" t="str">
            <v>الثانية</v>
          </cell>
          <cell r="T2510">
            <v>481</v>
          </cell>
          <cell r="U2510" t="str">
            <v>الثانية</v>
          </cell>
        </row>
        <row r="2511">
          <cell r="A2511">
            <v>810363</v>
          </cell>
          <cell r="B2511" t="str">
            <v xml:space="preserve">ندى قطب </v>
          </cell>
          <cell r="C2511" t="str">
            <v>الأولى</v>
          </cell>
          <cell r="E2511" t="str">
            <v>الثانية حديث</v>
          </cell>
          <cell r="G2511" t="str">
            <v>الثانية</v>
          </cell>
          <cell r="I2511" t="str">
            <v>الثانية</v>
          </cell>
          <cell r="K2511" t="str">
            <v>الثانية</v>
          </cell>
          <cell r="M2511" t="str">
            <v>الثانية</v>
          </cell>
          <cell r="O2511" t="str">
            <v>الثالثة حديث</v>
          </cell>
          <cell r="Q2511" t="str">
            <v>الثالثة</v>
          </cell>
          <cell r="S2511" t="str">
            <v>الثالثة</v>
          </cell>
          <cell r="U2511" t="str">
            <v>الثالثة</v>
          </cell>
        </row>
        <row r="2512">
          <cell r="A2512">
            <v>810365</v>
          </cell>
          <cell r="B2512" t="str">
            <v>نذير نعيم مدني</v>
          </cell>
          <cell r="C2512" t="str">
            <v>الأولى</v>
          </cell>
          <cell r="E2512" t="str">
            <v>الأولى</v>
          </cell>
          <cell r="G2512" t="str">
            <v>الأولى</v>
          </cell>
          <cell r="I2512" t="str">
            <v>الأولى</v>
          </cell>
          <cell r="J2512" t="str">
            <v>مبرر</v>
          </cell>
          <cell r="K2512" t="str">
            <v>الأولى</v>
          </cell>
          <cell r="M2512" t="str">
            <v>الأولى</v>
          </cell>
          <cell r="O2512" t="str">
            <v>الأولى</v>
          </cell>
          <cell r="Q2512" t="str">
            <v>الأولى</v>
          </cell>
          <cell r="S2512" t="str">
            <v>الأولى</v>
          </cell>
          <cell r="U2512" t="str">
            <v>الأولى</v>
          </cell>
        </row>
        <row r="2513">
          <cell r="A2513">
            <v>810367</v>
          </cell>
          <cell r="B2513" t="str">
            <v>نزار شاكر</v>
          </cell>
          <cell r="C2513" t="str">
            <v>الأولى</v>
          </cell>
          <cell r="E2513" t="str">
            <v>الأولى</v>
          </cell>
          <cell r="G2513" t="str">
            <v>الأولى</v>
          </cell>
          <cell r="I2513" t="str">
            <v>الأولى</v>
          </cell>
          <cell r="J2513" t="str">
            <v>مبرر</v>
          </cell>
          <cell r="K2513" t="str">
            <v>الأولى</v>
          </cell>
          <cell r="M2513" t="str">
            <v>الأولى</v>
          </cell>
          <cell r="O2513" t="str">
            <v>الأولى</v>
          </cell>
          <cell r="Q2513" t="str">
            <v>الأولى</v>
          </cell>
          <cell r="S2513" t="str">
            <v>الأولى</v>
          </cell>
          <cell r="U2513" t="str">
            <v>الأولى</v>
          </cell>
        </row>
        <row r="2514">
          <cell r="A2514">
            <v>810368</v>
          </cell>
          <cell r="B2514" t="str">
            <v xml:space="preserve">نسرين الفهد </v>
          </cell>
          <cell r="C2514" t="str">
            <v>الثانية</v>
          </cell>
          <cell r="E2514" t="str">
            <v>الثالثة حديث</v>
          </cell>
          <cell r="G2514" t="str">
            <v>الثالثة</v>
          </cell>
          <cell r="I2514" t="str">
            <v>الثالثة</v>
          </cell>
          <cell r="K2514" t="str">
            <v>الرابعة حديث</v>
          </cell>
          <cell r="M2514" t="str">
            <v>الرابعة</v>
          </cell>
          <cell r="O2514" t="str">
            <v>الرابعة</v>
          </cell>
          <cell r="Q2514" t="str">
            <v>الرابعة</v>
          </cell>
          <cell r="S2514" t="str">
            <v>الرابعة</v>
          </cell>
          <cell r="U2514" t="str">
            <v>الرابعة</v>
          </cell>
        </row>
        <row r="2515">
          <cell r="A2515">
            <v>810371</v>
          </cell>
          <cell r="B2515" t="str">
            <v>نسرين عيتي</v>
          </cell>
          <cell r="C2515" t="str">
            <v>الأولى</v>
          </cell>
          <cell r="E2515" t="str">
            <v>الأولى</v>
          </cell>
          <cell r="G2515" t="str">
            <v>الأولى</v>
          </cell>
          <cell r="I2515" t="str">
            <v>الثانية حديث</v>
          </cell>
          <cell r="K2515" t="str">
            <v>الثانية</v>
          </cell>
          <cell r="M2515" t="str">
            <v>الثانية</v>
          </cell>
          <cell r="O2515" t="str">
            <v>الثانية</v>
          </cell>
          <cell r="Q2515" t="str">
            <v>الثانية</v>
          </cell>
          <cell r="R2515">
            <v>4027</v>
          </cell>
          <cell r="S2515" t="str">
            <v>الثانية</v>
          </cell>
          <cell r="U2515" t="str">
            <v>الثانية</v>
          </cell>
        </row>
        <row r="2516">
          <cell r="A2516">
            <v>810373</v>
          </cell>
          <cell r="B2516" t="str">
            <v>نسرين نجمة</v>
          </cell>
          <cell r="C2516" t="str">
            <v>الثانية</v>
          </cell>
          <cell r="E2516" t="str">
            <v>الثانية</v>
          </cell>
          <cell r="G2516" t="str">
            <v>الثانية</v>
          </cell>
          <cell r="I2516" t="str">
            <v>الثانية</v>
          </cell>
          <cell r="K2516" t="str">
            <v>الثانية</v>
          </cell>
          <cell r="M2516" t="str">
            <v>الثانية</v>
          </cell>
          <cell r="O2516" t="str">
            <v>الثانية</v>
          </cell>
          <cell r="Q2516" t="str">
            <v>الثانية</v>
          </cell>
          <cell r="S2516" t="str">
            <v>الثانية</v>
          </cell>
          <cell r="U2516" t="str">
            <v>الثانية</v>
          </cell>
        </row>
        <row r="2517">
          <cell r="A2517">
            <v>810374</v>
          </cell>
          <cell r="B2517" t="str">
            <v>نسيم الصباغ</v>
          </cell>
          <cell r="C2517" t="str">
            <v>الأولى</v>
          </cell>
          <cell r="E2517" t="str">
            <v>الأولى</v>
          </cell>
          <cell r="G2517" t="str">
            <v>الأولى</v>
          </cell>
          <cell r="I2517" t="str">
            <v>الأولى</v>
          </cell>
          <cell r="J2517" t="str">
            <v>مبرر</v>
          </cell>
          <cell r="K2517" t="str">
            <v>الأولى</v>
          </cell>
          <cell r="M2517" t="str">
            <v>الأولى</v>
          </cell>
          <cell r="O2517" t="str">
            <v>الأولى</v>
          </cell>
          <cell r="Q2517" t="str">
            <v>الأولى</v>
          </cell>
          <cell r="S2517" t="str">
            <v>الأولى</v>
          </cell>
          <cell r="U2517" t="str">
            <v>الأولى</v>
          </cell>
        </row>
        <row r="2518">
          <cell r="A2518">
            <v>810377</v>
          </cell>
          <cell r="B2518" t="str">
            <v>نظلي الحكيم</v>
          </cell>
          <cell r="C2518" t="str">
            <v>الثانية</v>
          </cell>
          <cell r="E2518" t="str">
            <v>الثانية</v>
          </cell>
          <cell r="G2518" t="str">
            <v>الثالثة حديث</v>
          </cell>
          <cell r="I2518" t="str">
            <v>الثالثة</v>
          </cell>
          <cell r="K2518" t="str">
            <v>الثالثة</v>
          </cell>
          <cell r="M2518" t="str">
            <v>الرابعة حديث</v>
          </cell>
          <cell r="O2518" t="str">
            <v>الرابعة</v>
          </cell>
          <cell r="Q2518" t="str">
            <v>الرابعة</v>
          </cell>
          <cell r="S2518" t="str">
            <v>الرابعة</v>
          </cell>
          <cell r="U2518" t="str">
            <v>الرابعة</v>
          </cell>
        </row>
        <row r="2519">
          <cell r="A2519">
            <v>810378</v>
          </cell>
          <cell r="B2519" t="str">
            <v>نعمت الكل</v>
          </cell>
          <cell r="C2519" t="str">
            <v>الأولى</v>
          </cell>
          <cell r="E2519" t="str">
            <v>الأولى</v>
          </cell>
          <cell r="G2519" t="str">
            <v>الأولى</v>
          </cell>
          <cell r="I2519" t="str">
            <v>الأولى</v>
          </cell>
          <cell r="J2519">
            <v>1458</v>
          </cell>
          <cell r="K2519" t="str">
            <v>الأولى</v>
          </cell>
          <cell r="M2519" t="str">
            <v>الأولى</v>
          </cell>
          <cell r="O2519" t="str">
            <v>الثانية حديث</v>
          </cell>
          <cell r="Q2519" t="str">
            <v>الثانية</v>
          </cell>
          <cell r="S2519" t="str">
            <v>الثانية</v>
          </cell>
          <cell r="U2519" t="str">
            <v>الثالثة حديث</v>
          </cell>
        </row>
        <row r="2520">
          <cell r="A2520">
            <v>810381</v>
          </cell>
          <cell r="B2520" t="str">
            <v>نغم حماده</v>
          </cell>
          <cell r="C2520" t="str">
            <v>الأولى</v>
          </cell>
          <cell r="E2520" t="str">
            <v>الأولى</v>
          </cell>
          <cell r="G2520" t="str">
            <v>الأولى</v>
          </cell>
          <cell r="H2520">
            <v>274</v>
          </cell>
          <cell r="I2520" t="str">
            <v>الأولى</v>
          </cell>
          <cell r="J2520" t="str">
            <v>مبرر</v>
          </cell>
          <cell r="K2520" t="str">
            <v>الأولى</v>
          </cell>
          <cell r="M2520" t="str">
            <v>الأولى</v>
          </cell>
          <cell r="O2520" t="str">
            <v>الأولى</v>
          </cell>
          <cell r="Q2520" t="str">
            <v>الأولى</v>
          </cell>
          <cell r="S2520" t="str">
            <v>الأولى</v>
          </cell>
          <cell r="U2520" t="str">
            <v>الأولى</v>
          </cell>
        </row>
        <row r="2521">
          <cell r="A2521">
            <v>810384</v>
          </cell>
          <cell r="B2521" t="str">
            <v>نغم قسام</v>
          </cell>
          <cell r="C2521" t="str">
            <v>الأولى</v>
          </cell>
          <cell r="E2521" t="str">
            <v>الأولى</v>
          </cell>
          <cell r="G2521" t="str">
            <v>الأولى</v>
          </cell>
          <cell r="I2521" t="str">
            <v>الأولى</v>
          </cell>
          <cell r="J2521" t="str">
            <v>مبرر</v>
          </cell>
          <cell r="K2521" t="str">
            <v>الأولى</v>
          </cell>
          <cell r="M2521" t="str">
            <v>الأولى</v>
          </cell>
          <cell r="O2521" t="str">
            <v>الأولى</v>
          </cell>
          <cell r="Q2521" t="str">
            <v>الأولى</v>
          </cell>
          <cell r="S2521" t="str">
            <v>الأولى</v>
          </cell>
          <cell r="U2521" t="str">
            <v>الأولى</v>
          </cell>
        </row>
        <row r="2522">
          <cell r="A2522">
            <v>810386</v>
          </cell>
          <cell r="B2522" t="str">
            <v xml:space="preserve">نهال فنري </v>
          </cell>
          <cell r="C2522" t="str">
            <v>الثانية حديث</v>
          </cell>
          <cell r="E2522" t="str">
            <v>الثانية</v>
          </cell>
          <cell r="G2522" t="str">
            <v>الثالثة حديث</v>
          </cell>
          <cell r="I2522" t="str">
            <v>الثالثة</v>
          </cell>
          <cell r="K2522" t="str">
            <v>الرابعة حديث</v>
          </cell>
          <cell r="M2522" t="str">
            <v>الرابعة</v>
          </cell>
          <cell r="O2522" t="str">
            <v>الرابعة</v>
          </cell>
          <cell r="Q2522" t="str">
            <v>الرابعة</v>
          </cell>
          <cell r="S2522" t="str">
            <v>الرابعة</v>
          </cell>
          <cell r="U2522" t="str">
            <v>الرابعة</v>
          </cell>
        </row>
        <row r="2523">
          <cell r="A2523">
            <v>810389</v>
          </cell>
          <cell r="B2523" t="str">
            <v>نواف عيناوي</v>
          </cell>
          <cell r="C2523" t="str">
            <v>الأولى</v>
          </cell>
          <cell r="E2523" t="str">
            <v>الأولى</v>
          </cell>
          <cell r="G2523" t="str">
            <v>الأولى</v>
          </cell>
          <cell r="I2523" t="str">
            <v>الأولى</v>
          </cell>
          <cell r="J2523" t="str">
            <v>مبرر</v>
          </cell>
          <cell r="K2523" t="str">
            <v>الأولى</v>
          </cell>
          <cell r="M2523" t="str">
            <v>الأولى</v>
          </cell>
          <cell r="O2523" t="str">
            <v>الأولى</v>
          </cell>
          <cell r="Q2523" t="str">
            <v>الأولى</v>
          </cell>
          <cell r="S2523" t="str">
            <v>الأولى</v>
          </cell>
          <cell r="U2523" t="str">
            <v>الأولى</v>
          </cell>
        </row>
        <row r="2524">
          <cell r="A2524">
            <v>810393</v>
          </cell>
          <cell r="B2524" t="str">
            <v xml:space="preserve">نور البابا </v>
          </cell>
          <cell r="C2524" t="str">
            <v>الثانية</v>
          </cell>
          <cell r="E2524" t="str">
            <v>الثانية</v>
          </cell>
          <cell r="G2524" t="str">
            <v>الثانية</v>
          </cell>
          <cell r="I2524" t="str">
            <v>الثالثة حديث</v>
          </cell>
          <cell r="K2524" t="str">
            <v>الثالثة</v>
          </cell>
          <cell r="M2524" t="str">
            <v>الثالثة</v>
          </cell>
          <cell r="O2524" t="str">
            <v>الثالثة</v>
          </cell>
          <cell r="Q2524" t="str">
            <v>الثالثة</v>
          </cell>
          <cell r="S2524" t="str">
            <v>الثالثة</v>
          </cell>
          <cell r="U2524" t="str">
            <v>الرابعة حديث</v>
          </cell>
        </row>
        <row r="2525">
          <cell r="A2525">
            <v>810398</v>
          </cell>
          <cell r="B2525" t="str">
            <v>نور الخلفه</v>
          </cell>
          <cell r="C2525" t="str">
            <v>الأولى</v>
          </cell>
          <cell r="E2525" t="str">
            <v>الأولى</v>
          </cell>
          <cell r="G2525" t="str">
            <v>الثانية حديث</v>
          </cell>
          <cell r="I2525" t="str">
            <v>الثانية</v>
          </cell>
          <cell r="K2525" t="str">
            <v>الثانية</v>
          </cell>
          <cell r="M2525" t="str">
            <v>الثانية</v>
          </cell>
          <cell r="O2525" t="str">
            <v>الثانية</v>
          </cell>
          <cell r="Q2525" t="str">
            <v>الثانية</v>
          </cell>
          <cell r="R2525">
            <v>5047</v>
          </cell>
          <cell r="S2525" t="str">
            <v>الثانية</v>
          </cell>
          <cell r="U2525" t="str">
            <v>الثانية</v>
          </cell>
        </row>
        <row r="2526">
          <cell r="A2526">
            <v>810400</v>
          </cell>
          <cell r="B2526" t="str">
            <v>نور الدين المزيك</v>
          </cell>
          <cell r="C2526" t="str">
            <v>الأولى</v>
          </cell>
          <cell r="E2526" t="str">
            <v>الأولى</v>
          </cell>
          <cell r="G2526" t="str">
            <v>الأولى</v>
          </cell>
          <cell r="I2526" t="str">
            <v>الأولى</v>
          </cell>
          <cell r="K2526" t="str">
            <v>الأولى</v>
          </cell>
          <cell r="M2526" t="str">
            <v>الأولى</v>
          </cell>
          <cell r="O2526" t="str">
            <v>الأولى</v>
          </cell>
          <cell r="Q2526" t="str">
            <v>الأولى</v>
          </cell>
          <cell r="S2526" t="str">
            <v>الأولى</v>
          </cell>
          <cell r="U2526" t="str">
            <v>الأولى</v>
          </cell>
        </row>
        <row r="2527">
          <cell r="A2527">
            <v>810401</v>
          </cell>
          <cell r="B2527" t="str">
            <v>نور الدين قطرية</v>
          </cell>
          <cell r="C2527" t="str">
            <v>الأولى</v>
          </cell>
          <cell r="D2527">
            <v>4427</v>
          </cell>
          <cell r="E2527" t="str">
            <v>الأولى</v>
          </cell>
          <cell r="G2527" t="str">
            <v>الأولى</v>
          </cell>
          <cell r="I2527" t="str">
            <v>الأولى</v>
          </cell>
          <cell r="J2527" t="str">
            <v>مبرر</v>
          </cell>
          <cell r="K2527" t="str">
            <v>الأولى</v>
          </cell>
          <cell r="M2527" t="str">
            <v>الأولى</v>
          </cell>
          <cell r="O2527" t="str">
            <v>الأولى</v>
          </cell>
          <cell r="Q2527" t="str">
            <v>الأولى</v>
          </cell>
          <cell r="S2527" t="str">
            <v>الأولى</v>
          </cell>
          <cell r="U2527" t="str">
            <v>الأولى</v>
          </cell>
        </row>
        <row r="2528">
          <cell r="A2528">
            <v>810402</v>
          </cell>
          <cell r="B2528" t="str">
            <v>نور الدين مدلل</v>
          </cell>
          <cell r="C2528" t="str">
            <v>الأولى</v>
          </cell>
          <cell r="E2528" t="str">
            <v>الثانية حديث</v>
          </cell>
          <cell r="G2528" t="str">
            <v>الثانية</v>
          </cell>
          <cell r="I2528" t="str">
            <v>الثانية</v>
          </cell>
          <cell r="K2528" t="str">
            <v>الثالثة حديث</v>
          </cell>
          <cell r="M2528" t="str">
            <v>الثالثة</v>
          </cell>
          <cell r="O2528" t="str">
            <v>الثالثة</v>
          </cell>
          <cell r="Q2528" t="str">
            <v>الثالثة</v>
          </cell>
          <cell r="S2528" t="str">
            <v>الثالثة</v>
          </cell>
          <cell r="U2528" t="str">
            <v>الثالثة</v>
          </cell>
        </row>
        <row r="2529">
          <cell r="A2529">
            <v>810404</v>
          </cell>
          <cell r="B2529" t="str">
            <v>نور الشام الحسين</v>
          </cell>
          <cell r="C2529" t="str">
            <v>الأولى</v>
          </cell>
          <cell r="E2529" t="str">
            <v>الأولى</v>
          </cell>
          <cell r="G2529" t="str">
            <v>الأولى</v>
          </cell>
          <cell r="I2529" t="str">
            <v>الثانية حديث</v>
          </cell>
          <cell r="K2529" t="str">
            <v>الثانية</v>
          </cell>
          <cell r="M2529" t="str">
            <v>الثانية</v>
          </cell>
          <cell r="O2529" t="str">
            <v>الثانية</v>
          </cell>
          <cell r="Q2529" t="str">
            <v>الثانية</v>
          </cell>
          <cell r="R2529">
            <v>4061</v>
          </cell>
          <cell r="S2529" t="str">
            <v>الثانية</v>
          </cell>
          <cell r="U2529" t="str">
            <v>الثانية</v>
          </cell>
        </row>
        <row r="2530">
          <cell r="A2530">
            <v>810407</v>
          </cell>
          <cell r="B2530" t="str">
            <v>نور اللوجي</v>
          </cell>
          <cell r="C2530" t="str">
            <v>الثانية</v>
          </cell>
          <cell r="E2530" t="str">
            <v>الثانية</v>
          </cell>
          <cell r="G2530" t="str">
            <v>الثانية</v>
          </cell>
          <cell r="I2530" t="str">
            <v>الثانية</v>
          </cell>
          <cell r="K2530" t="str">
            <v>الثانية</v>
          </cell>
          <cell r="M2530" t="str">
            <v>الثالثة حديث</v>
          </cell>
          <cell r="O2530" t="str">
            <v>الثالثة</v>
          </cell>
          <cell r="Q2530" t="str">
            <v>الثالثة</v>
          </cell>
          <cell r="S2530" t="str">
            <v>الثالثة</v>
          </cell>
          <cell r="U2530" t="str">
            <v>الثالثة</v>
          </cell>
        </row>
        <row r="2531">
          <cell r="A2531">
            <v>810408</v>
          </cell>
          <cell r="B2531" t="str">
            <v>نور النحلاوي</v>
          </cell>
          <cell r="C2531" t="str">
            <v>الأولى</v>
          </cell>
          <cell r="E2531" t="str">
            <v>الأولى</v>
          </cell>
          <cell r="G2531" t="str">
            <v>الأولى</v>
          </cell>
          <cell r="I2531" t="str">
            <v>الأولى</v>
          </cell>
          <cell r="J2531" t="str">
            <v>مبرر</v>
          </cell>
          <cell r="K2531" t="str">
            <v>الأولى</v>
          </cell>
          <cell r="M2531" t="str">
            <v>الأولى</v>
          </cell>
          <cell r="O2531" t="str">
            <v>الأولى</v>
          </cell>
          <cell r="Q2531" t="str">
            <v>الأولى</v>
          </cell>
          <cell r="S2531" t="str">
            <v>الأولى</v>
          </cell>
          <cell r="U2531" t="str">
            <v>الأولى</v>
          </cell>
        </row>
        <row r="2532">
          <cell r="A2532">
            <v>810409</v>
          </cell>
          <cell r="B2532" t="str">
            <v>نور الهدى الجدا</v>
          </cell>
          <cell r="C2532" t="str">
            <v>الأولى</v>
          </cell>
          <cell r="E2532" t="str">
            <v>الأولى</v>
          </cell>
          <cell r="G2532" t="str">
            <v>الأولى</v>
          </cell>
          <cell r="I2532" t="str">
            <v>الثانية حديث</v>
          </cell>
          <cell r="K2532" t="str">
            <v>الثانية</v>
          </cell>
          <cell r="M2532" t="str">
            <v>الثانية</v>
          </cell>
          <cell r="O2532" t="str">
            <v>الثالثة حديث</v>
          </cell>
          <cell r="Q2532" t="str">
            <v>الثالثة</v>
          </cell>
          <cell r="S2532" t="str">
            <v>الثالثة</v>
          </cell>
          <cell r="U2532" t="str">
            <v>الرابعة حديث</v>
          </cell>
        </row>
        <row r="2533">
          <cell r="A2533">
            <v>810410</v>
          </cell>
          <cell r="B2533" t="str">
            <v xml:space="preserve">نور الهدى بركات </v>
          </cell>
          <cell r="C2533" t="str">
            <v>الأولى</v>
          </cell>
          <cell r="E2533" t="str">
            <v>الأولى</v>
          </cell>
          <cell r="G2533" t="str">
            <v>الثانية حديث</v>
          </cell>
          <cell r="I2533" t="str">
            <v>الثانية</v>
          </cell>
          <cell r="K2533" t="str">
            <v>الثانية</v>
          </cell>
          <cell r="M2533" t="str">
            <v>الثالثة حديث</v>
          </cell>
          <cell r="O2533" t="str">
            <v>الثالثة</v>
          </cell>
          <cell r="Q2533" t="str">
            <v>الثالثة</v>
          </cell>
          <cell r="S2533" t="str">
            <v>الثالثة</v>
          </cell>
          <cell r="U2533" t="str">
            <v>الثالثة</v>
          </cell>
        </row>
        <row r="2534">
          <cell r="A2534">
            <v>810411</v>
          </cell>
          <cell r="B2534" t="str">
            <v>نور الهدى مصري</v>
          </cell>
          <cell r="C2534" t="str">
            <v>الأولى</v>
          </cell>
          <cell r="E2534" t="str">
            <v>الأولى</v>
          </cell>
          <cell r="G2534" t="str">
            <v>الأولى</v>
          </cell>
          <cell r="I2534" t="str">
            <v>الأولى</v>
          </cell>
          <cell r="J2534" t="str">
            <v>مبرر</v>
          </cell>
          <cell r="K2534" t="str">
            <v>الأولى</v>
          </cell>
          <cell r="M2534" t="str">
            <v>الأولى</v>
          </cell>
          <cell r="O2534" t="str">
            <v>الأولى</v>
          </cell>
          <cell r="Q2534" t="str">
            <v>الأولى</v>
          </cell>
          <cell r="S2534" t="str">
            <v>الأولى</v>
          </cell>
          <cell r="U2534" t="str">
            <v>الأولى</v>
          </cell>
        </row>
        <row r="2535">
          <cell r="A2535">
            <v>810413</v>
          </cell>
          <cell r="B2535" t="str">
            <v>نور حاج صطوف</v>
          </cell>
          <cell r="C2535" t="str">
            <v>الأولى</v>
          </cell>
          <cell r="E2535" t="str">
            <v>الثانية حديث</v>
          </cell>
          <cell r="G2535" t="str">
            <v>الثانية</v>
          </cell>
          <cell r="I2535" t="str">
            <v>الثانية</v>
          </cell>
          <cell r="K2535" t="str">
            <v>الثالثة حديث</v>
          </cell>
          <cell r="M2535" t="str">
            <v>الثالثة</v>
          </cell>
          <cell r="O2535" t="str">
            <v>الثالثة</v>
          </cell>
          <cell r="Q2535" t="str">
            <v>الثالثة</v>
          </cell>
          <cell r="S2535" t="str">
            <v>الثالثة</v>
          </cell>
          <cell r="U2535" t="str">
            <v>الثالثة</v>
          </cell>
        </row>
        <row r="2536">
          <cell r="A2536">
            <v>810414</v>
          </cell>
          <cell r="B2536" t="str">
            <v>نور حسن</v>
          </cell>
          <cell r="C2536" t="str">
            <v>الأولى</v>
          </cell>
          <cell r="E2536" t="str">
            <v>الأولى</v>
          </cell>
          <cell r="F2536">
            <v>1644</v>
          </cell>
          <cell r="G2536" t="str">
            <v>الأولى</v>
          </cell>
          <cell r="I2536" t="str">
            <v>الأولى</v>
          </cell>
          <cell r="J2536" t="str">
            <v>مبرر</v>
          </cell>
          <cell r="K2536" t="str">
            <v>الأولى</v>
          </cell>
          <cell r="M2536" t="str">
            <v>الأولى</v>
          </cell>
          <cell r="O2536" t="str">
            <v>الأولى</v>
          </cell>
          <cell r="Q2536" t="str">
            <v>الأولى</v>
          </cell>
          <cell r="S2536" t="str">
            <v>الأولى</v>
          </cell>
          <cell r="U2536" t="str">
            <v>الأولى</v>
          </cell>
        </row>
        <row r="2537">
          <cell r="A2537">
            <v>810417</v>
          </cell>
          <cell r="B2537" t="str">
            <v>نور رمضان</v>
          </cell>
          <cell r="C2537" t="str">
            <v>الأولى</v>
          </cell>
          <cell r="E2537" t="str">
            <v>الأولى</v>
          </cell>
          <cell r="F2537">
            <v>1473</v>
          </cell>
          <cell r="G2537" t="str">
            <v>الأولى</v>
          </cell>
          <cell r="I2537" t="str">
            <v>الأولى</v>
          </cell>
          <cell r="K2537" t="str">
            <v>الثانية حديث</v>
          </cell>
          <cell r="M2537" t="str">
            <v>الثانية</v>
          </cell>
          <cell r="O2537" t="str">
            <v>الثانية</v>
          </cell>
          <cell r="Q2537" t="str">
            <v>الثانية</v>
          </cell>
          <cell r="S2537" t="str">
            <v>الثالثة حديث</v>
          </cell>
          <cell r="U2537" t="str">
            <v>الثالثة</v>
          </cell>
        </row>
        <row r="2538">
          <cell r="A2538">
            <v>810420</v>
          </cell>
          <cell r="B2538" t="str">
            <v xml:space="preserve">نور عبدو </v>
          </cell>
          <cell r="C2538" t="str">
            <v>الأولى</v>
          </cell>
          <cell r="E2538" t="str">
            <v>الثانية حديث</v>
          </cell>
          <cell r="G2538" t="str">
            <v>الثانية</v>
          </cell>
          <cell r="I2538" t="str">
            <v>الثانية</v>
          </cell>
          <cell r="J2538" t="str">
            <v>مبرر</v>
          </cell>
          <cell r="K2538" t="str">
            <v>الثانية</v>
          </cell>
          <cell r="M2538" t="str">
            <v>الثانية</v>
          </cell>
          <cell r="O2538" t="str">
            <v>الثانية</v>
          </cell>
          <cell r="Q2538" t="str">
            <v>الثانية</v>
          </cell>
          <cell r="S2538" t="str">
            <v>الثانية</v>
          </cell>
          <cell r="U2538" t="str">
            <v>الثانية</v>
          </cell>
        </row>
        <row r="2539">
          <cell r="A2539">
            <v>810423</v>
          </cell>
          <cell r="B2539" t="str">
            <v>نور مهنا</v>
          </cell>
          <cell r="C2539" t="str">
            <v>الأولى</v>
          </cell>
          <cell r="E2539" t="str">
            <v>الثانية حديث</v>
          </cell>
          <cell r="G2539" t="str">
            <v>الثانية</v>
          </cell>
          <cell r="I2539" t="str">
            <v>الثانية</v>
          </cell>
          <cell r="K2539" t="str">
            <v>الثالثة حديث</v>
          </cell>
          <cell r="M2539" t="str">
            <v>الثالثة</v>
          </cell>
          <cell r="O2539" t="str">
            <v>الثالثة</v>
          </cell>
          <cell r="Q2539" t="str">
            <v>الثالثة</v>
          </cell>
          <cell r="R2539">
            <v>5074</v>
          </cell>
          <cell r="S2539" t="str">
            <v>الثالثة</v>
          </cell>
          <cell r="U2539" t="str">
            <v>الثالثة</v>
          </cell>
        </row>
        <row r="2540">
          <cell r="A2540">
            <v>810425</v>
          </cell>
          <cell r="B2540" t="str">
            <v>نورا الوقه</v>
          </cell>
          <cell r="C2540" t="str">
            <v>الأولى</v>
          </cell>
          <cell r="E2540" t="str">
            <v>الأولى</v>
          </cell>
          <cell r="G2540" t="str">
            <v>الأولى</v>
          </cell>
          <cell r="I2540" t="str">
            <v>الأولى</v>
          </cell>
          <cell r="K2540" t="str">
            <v>الأولى</v>
          </cell>
          <cell r="M2540" t="str">
            <v>الأولى</v>
          </cell>
          <cell r="O2540" t="str">
            <v>الأولى</v>
          </cell>
          <cell r="Q2540" t="str">
            <v>الأولى</v>
          </cell>
          <cell r="S2540" t="str">
            <v>الأولى</v>
          </cell>
          <cell r="U2540" t="str">
            <v>الأولى</v>
          </cell>
        </row>
        <row r="2541">
          <cell r="A2541">
            <v>810426</v>
          </cell>
          <cell r="B2541" t="str">
            <v xml:space="preserve">نورا مليحان </v>
          </cell>
          <cell r="C2541" t="str">
            <v>الثانية</v>
          </cell>
          <cell r="E2541" t="str">
            <v>الثانية</v>
          </cell>
          <cell r="G2541" t="str">
            <v>الثالثة حديث</v>
          </cell>
          <cell r="I2541" t="str">
            <v>الثالثة</v>
          </cell>
          <cell r="K2541" t="str">
            <v>الرابعة حديث</v>
          </cell>
          <cell r="M2541" t="str">
            <v>الرابعة</v>
          </cell>
          <cell r="N2541" t="str">
            <v>حرمان دورتين امتحانيتين من ف2 20-21</v>
          </cell>
          <cell r="O2541" t="str">
            <v>الرابعة</v>
          </cell>
          <cell r="Q2541" t="str">
            <v>الرابعة</v>
          </cell>
          <cell r="S2541" t="str">
            <v>الرابعة</v>
          </cell>
          <cell r="U2541" t="str">
            <v>الرابعة</v>
          </cell>
        </row>
        <row r="2542">
          <cell r="A2542">
            <v>810428</v>
          </cell>
          <cell r="B2542" t="str">
            <v>نور الدين أحمد</v>
          </cell>
          <cell r="C2542" t="str">
            <v>الأولى</v>
          </cell>
          <cell r="E2542" t="str">
            <v>الأولى</v>
          </cell>
          <cell r="G2542" t="str">
            <v>الأولى</v>
          </cell>
          <cell r="I2542" t="str">
            <v>الثانية حديث</v>
          </cell>
          <cell r="K2542" t="str">
            <v>الثانية</v>
          </cell>
          <cell r="M2542" t="str">
            <v>الثانية</v>
          </cell>
          <cell r="O2542" t="str">
            <v>الثانية</v>
          </cell>
          <cell r="Q2542" t="str">
            <v>الثانية</v>
          </cell>
          <cell r="S2542" t="str">
            <v>الثانية</v>
          </cell>
          <cell r="U2542" t="str">
            <v>الثانية</v>
          </cell>
        </row>
        <row r="2543">
          <cell r="A2543">
            <v>810429</v>
          </cell>
          <cell r="B2543" t="str">
            <v>نور الله شافعة</v>
          </cell>
          <cell r="C2543" t="str">
            <v>الأولى</v>
          </cell>
          <cell r="E2543" t="str">
            <v>الأولى</v>
          </cell>
          <cell r="G2543" t="str">
            <v>الأولى</v>
          </cell>
          <cell r="I2543" t="str">
            <v>الأولى</v>
          </cell>
          <cell r="K2543" t="str">
            <v>الأولى</v>
          </cell>
          <cell r="M2543" t="str">
            <v>الأولى</v>
          </cell>
          <cell r="O2543" t="str">
            <v>الأولى</v>
          </cell>
          <cell r="Q2543" t="str">
            <v>الأولى</v>
          </cell>
          <cell r="S2543" t="str">
            <v>الأولى</v>
          </cell>
          <cell r="U2543" t="str">
            <v>الأولى</v>
          </cell>
        </row>
        <row r="2544">
          <cell r="A2544">
            <v>810434</v>
          </cell>
          <cell r="B2544" t="str">
            <v>نوران الترك</v>
          </cell>
          <cell r="C2544" t="str">
            <v>الأولى</v>
          </cell>
          <cell r="E2544" t="str">
            <v>الأولى</v>
          </cell>
          <cell r="G2544" t="str">
            <v>الأولى</v>
          </cell>
          <cell r="I2544" t="str">
            <v>الأولى</v>
          </cell>
          <cell r="K2544" t="str">
            <v>الأولى</v>
          </cell>
          <cell r="M2544" t="str">
            <v>الأولى</v>
          </cell>
          <cell r="N2544">
            <v>2542</v>
          </cell>
          <cell r="O2544" t="str">
            <v>الأولى</v>
          </cell>
          <cell r="Q2544" t="str">
            <v>الأولى</v>
          </cell>
          <cell r="S2544" t="str">
            <v>الأولى</v>
          </cell>
          <cell r="U2544" t="str">
            <v>الأولى</v>
          </cell>
        </row>
        <row r="2545">
          <cell r="A2545">
            <v>810435</v>
          </cell>
          <cell r="B2545" t="str">
            <v>نورس احمد</v>
          </cell>
          <cell r="C2545" t="str">
            <v>الأولى</v>
          </cell>
          <cell r="E2545" t="str">
            <v>الأولى</v>
          </cell>
          <cell r="G2545" t="str">
            <v>الأولى</v>
          </cell>
          <cell r="I2545" t="str">
            <v>الأولى</v>
          </cell>
          <cell r="J2545" t="str">
            <v>مبرر</v>
          </cell>
          <cell r="K2545" t="str">
            <v>الأولى</v>
          </cell>
          <cell r="M2545" t="str">
            <v>الأولى</v>
          </cell>
          <cell r="O2545" t="str">
            <v>الأولى</v>
          </cell>
          <cell r="Q2545" t="str">
            <v>الأولى</v>
          </cell>
          <cell r="S2545" t="str">
            <v>الأولى</v>
          </cell>
          <cell r="U2545" t="str">
            <v>الأولى</v>
          </cell>
        </row>
        <row r="2546">
          <cell r="A2546">
            <v>810436</v>
          </cell>
          <cell r="B2546" t="str">
            <v>نورة خليفة</v>
          </cell>
          <cell r="C2546" t="str">
            <v>الأولى</v>
          </cell>
          <cell r="E2546" t="str">
            <v>الأولى</v>
          </cell>
          <cell r="G2546" t="str">
            <v>الأولى</v>
          </cell>
          <cell r="I2546" t="str">
            <v>الأولى</v>
          </cell>
          <cell r="K2546" t="str">
            <v>الثانية حديث</v>
          </cell>
          <cell r="M2546" t="str">
            <v>الثانية</v>
          </cell>
          <cell r="O2546" t="str">
            <v>الثانية</v>
          </cell>
          <cell r="Q2546" t="str">
            <v>الثانية</v>
          </cell>
          <cell r="S2546" t="str">
            <v>الثانية</v>
          </cell>
          <cell r="U2546" t="str">
            <v>الثانية</v>
          </cell>
        </row>
        <row r="2547">
          <cell r="A2547">
            <v>810437</v>
          </cell>
          <cell r="B2547" t="str">
            <v>نيرمين الراعي</v>
          </cell>
          <cell r="C2547" t="str">
            <v>الأولى</v>
          </cell>
          <cell r="E2547" t="str">
            <v>الأولى</v>
          </cell>
          <cell r="G2547" t="str">
            <v>الأولى</v>
          </cell>
          <cell r="I2547" t="str">
            <v>الأولى</v>
          </cell>
          <cell r="K2547" t="str">
            <v>الثانية حديث</v>
          </cell>
          <cell r="M2547" t="str">
            <v>الثانية</v>
          </cell>
          <cell r="O2547" t="str">
            <v>الثانية</v>
          </cell>
          <cell r="Q2547" t="str">
            <v>الثانية</v>
          </cell>
          <cell r="S2547" t="str">
            <v>الثانية</v>
          </cell>
          <cell r="U2547" t="str">
            <v>الثانية</v>
          </cell>
        </row>
        <row r="2548">
          <cell r="A2548">
            <v>810440</v>
          </cell>
          <cell r="B2548" t="str">
            <v>نينفين السقا اميني</v>
          </cell>
          <cell r="C2548" t="str">
            <v>الأولى</v>
          </cell>
          <cell r="E2548" t="str">
            <v>الثانية حديث</v>
          </cell>
          <cell r="G2548" t="str">
            <v>الثانية</v>
          </cell>
          <cell r="I2548" t="str">
            <v>الثانية</v>
          </cell>
          <cell r="K2548" t="str">
            <v>الثانية</v>
          </cell>
          <cell r="M2548" t="str">
            <v>الثانية</v>
          </cell>
          <cell r="O2548" t="str">
            <v>الثانية</v>
          </cell>
          <cell r="Q2548" t="str">
            <v>الثانية</v>
          </cell>
          <cell r="S2548" t="str">
            <v>الثانية</v>
          </cell>
          <cell r="U2548" t="str">
            <v>الثانية</v>
          </cell>
        </row>
        <row r="2549">
          <cell r="A2549">
            <v>810441</v>
          </cell>
          <cell r="B2549" t="str">
            <v>نيفين دلال</v>
          </cell>
          <cell r="C2549" t="str">
            <v>الأولى</v>
          </cell>
          <cell r="E2549" t="str">
            <v>الأولى</v>
          </cell>
          <cell r="G2549" t="str">
            <v>الأولى</v>
          </cell>
          <cell r="I2549" t="str">
            <v>الأولى</v>
          </cell>
          <cell r="J2549" t="str">
            <v>مبرر</v>
          </cell>
          <cell r="K2549" t="str">
            <v>الأولى</v>
          </cell>
          <cell r="M2549" t="str">
            <v>الأولى</v>
          </cell>
          <cell r="O2549" t="str">
            <v>الأولى</v>
          </cell>
          <cell r="Q2549" t="str">
            <v>الأولى</v>
          </cell>
          <cell r="S2549" t="str">
            <v>الأولى</v>
          </cell>
          <cell r="U2549" t="str">
            <v>الأولى</v>
          </cell>
        </row>
        <row r="2550">
          <cell r="A2550">
            <v>810444</v>
          </cell>
          <cell r="B2550" t="str">
            <v>هاجر تميم</v>
          </cell>
          <cell r="C2550" t="str">
            <v>الأولى</v>
          </cell>
          <cell r="E2550" t="str">
            <v>الأولى</v>
          </cell>
          <cell r="G2550" t="str">
            <v>الثانية حديث</v>
          </cell>
          <cell r="I2550" t="str">
            <v>الثانية</v>
          </cell>
          <cell r="J2550" t="str">
            <v>مبرر</v>
          </cell>
          <cell r="K2550" t="str">
            <v>الثانية</v>
          </cell>
          <cell r="L2550" t="str">
            <v>قرار مجلس تعليم مفتوح رقم /266 تاريخ 24/6/2021</v>
          </cell>
          <cell r="M2550" t="str">
            <v>الثانية</v>
          </cell>
          <cell r="O2550" t="str">
            <v>الثانية</v>
          </cell>
          <cell r="P2550">
            <v>569</v>
          </cell>
          <cell r="Q2550" t="str">
            <v>الثانية</v>
          </cell>
          <cell r="S2550" t="str">
            <v>الثانية</v>
          </cell>
          <cell r="U2550" t="str">
            <v>الثانية</v>
          </cell>
        </row>
        <row r="2551">
          <cell r="A2551">
            <v>810447</v>
          </cell>
          <cell r="B2551" t="str">
            <v>هادي شرف</v>
          </cell>
          <cell r="C2551" t="str">
            <v>الأولى</v>
          </cell>
          <cell r="E2551" t="str">
            <v>الأولى</v>
          </cell>
          <cell r="G2551" t="str">
            <v>الأولى</v>
          </cell>
          <cell r="I2551" t="str">
            <v>الأولى</v>
          </cell>
          <cell r="J2551" t="str">
            <v>مبرر</v>
          </cell>
          <cell r="K2551" t="str">
            <v>الأولى</v>
          </cell>
          <cell r="M2551" t="str">
            <v>الأولى</v>
          </cell>
          <cell r="O2551" t="str">
            <v>الأولى</v>
          </cell>
          <cell r="Q2551" t="str">
            <v>الأولى</v>
          </cell>
          <cell r="S2551" t="str">
            <v>الأولى</v>
          </cell>
          <cell r="U2551" t="str">
            <v>الأولى</v>
          </cell>
        </row>
        <row r="2552">
          <cell r="A2552">
            <v>810448</v>
          </cell>
          <cell r="B2552" t="str">
            <v>هارون رمضان</v>
          </cell>
          <cell r="C2552" t="str">
            <v>الأولى</v>
          </cell>
          <cell r="E2552" t="str">
            <v>الأولى</v>
          </cell>
          <cell r="G2552" t="str">
            <v>الأولى</v>
          </cell>
          <cell r="I2552" t="str">
            <v>الأولى</v>
          </cell>
          <cell r="J2552" t="str">
            <v>مبرر</v>
          </cell>
          <cell r="K2552" t="str">
            <v>الأولى</v>
          </cell>
          <cell r="M2552" t="str">
            <v>الأولى</v>
          </cell>
          <cell r="O2552" t="str">
            <v>الأولى</v>
          </cell>
          <cell r="Q2552" t="str">
            <v>الأولى</v>
          </cell>
          <cell r="S2552" t="str">
            <v>الأولى</v>
          </cell>
          <cell r="U2552" t="str">
            <v>الأولى</v>
          </cell>
        </row>
        <row r="2553">
          <cell r="A2553">
            <v>810454</v>
          </cell>
          <cell r="B2553" t="str">
            <v>هبا باكير</v>
          </cell>
          <cell r="C2553" t="str">
            <v>الأولى</v>
          </cell>
          <cell r="E2553" t="str">
            <v>الأولى</v>
          </cell>
          <cell r="G2553" t="str">
            <v>الأولى</v>
          </cell>
          <cell r="I2553" t="str">
            <v>الأولى</v>
          </cell>
          <cell r="J2553" t="str">
            <v>مبرر</v>
          </cell>
          <cell r="K2553" t="str">
            <v>الأولى</v>
          </cell>
          <cell r="M2553" t="str">
            <v>الأولى</v>
          </cell>
          <cell r="O2553" t="str">
            <v>الأولى</v>
          </cell>
          <cell r="Q2553" t="str">
            <v>الأولى</v>
          </cell>
          <cell r="S2553" t="str">
            <v>الأولى</v>
          </cell>
          <cell r="U2553" t="str">
            <v>الأولى</v>
          </cell>
        </row>
        <row r="2554">
          <cell r="A2554">
            <v>810455</v>
          </cell>
          <cell r="B2554" t="str">
            <v>هبا كراز</v>
          </cell>
          <cell r="C2554" t="str">
            <v>الأولى</v>
          </cell>
          <cell r="E2554" t="str">
            <v>الأولى</v>
          </cell>
          <cell r="G2554" t="str">
            <v>الأولى</v>
          </cell>
          <cell r="I2554" t="str">
            <v>الأولى</v>
          </cell>
          <cell r="J2554" t="str">
            <v>مبرر</v>
          </cell>
          <cell r="K2554" t="str">
            <v>الأولى</v>
          </cell>
          <cell r="M2554" t="str">
            <v>الأولى</v>
          </cell>
          <cell r="O2554" t="str">
            <v>الأولى</v>
          </cell>
          <cell r="Q2554" t="str">
            <v>الأولى</v>
          </cell>
          <cell r="S2554" t="str">
            <v>الأولى</v>
          </cell>
          <cell r="U2554" t="str">
            <v>الأولى</v>
          </cell>
        </row>
        <row r="2555">
          <cell r="A2555">
            <v>810457</v>
          </cell>
          <cell r="B2555" t="str">
            <v>هبه عمرين</v>
          </cell>
          <cell r="C2555" t="str">
            <v>الأولى</v>
          </cell>
          <cell r="E2555" t="str">
            <v>الأولى</v>
          </cell>
          <cell r="G2555" t="str">
            <v>الأولى</v>
          </cell>
          <cell r="I2555" t="str">
            <v>الثانية حديث</v>
          </cell>
          <cell r="K2555" t="str">
            <v>الثانية</v>
          </cell>
          <cell r="M2555" t="str">
            <v>الثانية</v>
          </cell>
          <cell r="O2555" t="str">
            <v>الثانية</v>
          </cell>
          <cell r="Q2555" t="str">
            <v>الثانية</v>
          </cell>
          <cell r="R2555">
            <v>5053</v>
          </cell>
          <cell r="S2555" t="str">
            <v>الثانية</v>
          </cell>
          <cell r="U2555" t="str">
            <v>الثانية</v>
          </cell>
        </row>
        <row r="2556">
          <cell r="A2556">
            <v>810458</v>
          </cell>
          <cell r="B2556" t="str">
            <v xml:space="preserve">هبة الحمصي </v>
          </cell>
          <cell r="C2556" t="str">
            <v>الثانية حديث</v>
          </cell>
          <cell r="E2556" t="str">
            <v>الثانية</v>
          </cell>
          <cell r="G2556" t="str">
            <v>الثانية</v>
          </cell>
          <cell r="I2556" t="str">
            <v>الثالثة حديث</v>
          </cell>
          <cell r="K2556" t="str">
            <v>الثالثة</v>
          </cell>
          <cell r="M2556" t="str">
            <v>الرابعة حديث</v>
          </cell>
          <cell r="O2556" t="str">
            <v>الرابعة</v>
          </cell>
          <cell r="Q2556" t="str">
            <v>الرابعة</v>
          </cell>
          <cell r="S2556" t="str">
            <v>الرابعة</v>
          </cell>
          <cell r="U2556" t="str">
            <v>الرابعة</v>
          </cell>
        </row>
        <row r="2557">
          <cell r="A2557">
            <v>810460</v>
          </cell>
          <cell r="B2557" t="str">
            <v>هبه السبيني</v>
          </cell>
          <cell r="C2557" t="str">
            <v>الأولى</v>
          </cell>
          <cell r="E2557" t="str">
            <v>الأولى</v>
          </cell>
          <cell r="G2557" t="str">
            <v>الأولى</v>
          </cell>
          <cell r="I2557" t="str">
            <v>الأولى</v>
          </cell>
          <cell r="J2557" t="str">
            <v>مبرر</v>
          </cell>
          <cell r="K2557" t="str">
            <v>الأولى</v>
          </cell>
          <cell r="M2557" t="str">
            <v>الأولى</v>
          </cell>
          <cell r="O2557" t="str">
            <v>الأولى</v>
          </cell>
          <cell r="Q2557" t="str">
            <v>الأولى</v>
          </cell>
          <cell r="S2557" t="str">
            <v>الأولى</v>
          </cell>
          <cell r="U2557" t="str">
            <v>الأولى</v>
          </cell>
        </row>
        <row r="2558">
          <cell r="A2558">
            <v>810461</v>
          </cell>
          <cell r="B2558" t="str">
            <v>هبه الشيشكلي</v>
          </cell>
          <cell r="C2558" t="str">
            <v>الأولى</v>
          </cell>
          <cell r="E2558" t="str">
            <v>الأولى</v>
          </cell>
          <cell r="G2558" t="str">
            <v>الأولى</v>
          </cell>
          <cell r="I2558" t="str">
            <v>الأولى</v>
          </cell>
          <cell r="K2558" t="str">
            <v>الأولى</v>
          </cell>
          <cell r="M2558" t="str">
            <v>الأولى</v>
          </cell>
          <cell r="O2558" t="str">
            <v>الأولى</v>
          </cell>
          <cell r="Q2558" t="str">
            <v>الأولى</v>
          </cell>
          <cell r="S2558" t="str">
            <v>الأولى</v>
          </cell>
          <cell r="U2558" t="str">
            <v>الأولى</v>
          </cell>
        </row>
        <row r="2559">
          <cell r="A2559">
            <v>810464</v>
          </cell>
          <cell r="B2559" t="str">
            <v>هبة الهواش</v>
          </cell>
          <cell r="C2559" t="str">
            <v>الأولى</v>
          </cell>
          <cell r="E2559" t="str">
            <v>الأولى</v>
          </cell>
          <cell r="G2559" t="str">
            <v>الأولى</v>
          </cell>
          <cell r="I2559" t="str">
            <v>الأولى</v>
          </cell>
          <cell r="J2559" t="str">
            <v>مبرر</v>
          </cell>
          <cell r="K2559" t="str">
            <v>الأولى</v>
          </cell>
          <cell r="M2559" t="str">
            <v>الأولى</v>
          </cell>
          <cell r="O2559" t="str">
            <v>الأولى</v>
          </cell>
          <cell r="Q2559" t="str">
            <v>الأولى</v>
          </cell>
          <cell r="S2559" t="str">
            <v>الأولى</v>
          </cell>
          <cell r="U2559" t="str">
            <v>الأولى</v>
          </cell>
        </row>
        <row r="2560">
          <cell r="A2560">
            <v>810469</v>
          </cell>
          <cell r="B2560" t="str">
            <v>هبه سكر</v>
          </cell>
          <cell r="C2560" t="str">
            <v>الأولى</v>
          </cell>
          <cell r="E2560" t="str">
            <v>الأولى</v>
          </cell>
          <cell r="G2560" t="str">
            <v>الأولى</v>
          </cell>
          <cell r="I2560" t="str">
            <v>الأولى</v>
          </cell>
          <cell r="K2560" t="str">
            <v>الأولى</v>
          </cell>
          <cell r="M2560" t="str">
            <v>الأولى</v>
          </cell>
          <cell r="O2560" t="str">
            <v>الأولى</v>
          </cell>
          <cell r="Q2560" t="str">
            <v>الأولى</v>
          </cell>
          <cell r="S2560" t="str">
            <v>الأولى</v>
          </cell>
          <cell r="U2560" t="str">
            <v>الأولى</v>
          </cell>
        </row>
        <row r="2561">
          <cell r="A2561">
            <v>810471</v>
          </cell>
          <cell r="B2561" t="str">
            <v>هبة عبيد الوكاع</v>
          </cell>
          <cell r="C2561" t="str">
            <v>الأولى</v>
          </cell>
          <cell r="E2561" t="str">
            <v>الثانية حديث</v>
          </cell>
          <cell r="G2561" t="str">
            <v>الثانية</v>
          </cell>
          <cell r="I2561" t="str">
            <v>الثانية</v>
          </cell>
          <cell r="K2561" t="str">
            <v>الثالثة حديث</v>
          </cell>
          <cell r="M2561" t="str">
            <v>الثالثة</v>
          </cell>
          <cell r="N2561" t="str">
            <v>حرمان دورتين امتحانيتين من ف2 20-21</v>
          </cell>
          <cell r="O2561" t="str">
            <v>الثالثة</v>
          </cell>
          <cell r="Q2561" t="str">
            <v>الثالثة</v>
          </cell>
          <cell r="S2561" t="str">
            <v>الثالثة</v>
          </cell>
          <cell r="U2561" t="str">
            <v>الرابعة حديث</v>
          </cell>
        </row>
        <row r="2562">
          <cell r="A2562">
            <v>810472</v>
          </cell>
          <cell r="B2562" t="str">
            <v>هبة عرنوس</v>
          </cell>
          <cell r="C2562" t="str">
            <v>الأولى</v>
          </cell>
          <cell r="E2562" t="str">
            <v>الثانية حديث</v>
          </cell>
          <cell r="F2562">
            <v>1603</v>
          </cell>
          <cell r="G2562" t="str">
            <v>الثانية</v>
          </cell>
          <cell r="I2562" t="str">
            <v>الثانية</v>
          </cell>
          <cell r="K2562" t="str">
            <v>الثانية</v>
          </cell>
          <cell r="M2562" t="str">
            <v>الثانية</v>
          </cell>
          <cell r="O2562" t="str">
            <v>الثانية</v>
          </cell>
          <cell r="Q2562" t="str">
            <v>الثانية</v>
          </cell>
          <cell r="R2562">
            <v>4085</v>
          </cell>
          <cell r="S2562" t="str">
            <v>الثانية</v>
          </cell>
          <cell r="U2562" t="str">
            <v>الثانية</v>
          </cell>
        </row>
        <row r="2563">
          <cell r="A2563">
            <v>810477</v>
          </cell>
          <cell r="B2563" t="str">
            <v>هدى حدباش</v>
          </cell>
          <cell r="C2563" t="str">
            <v>الأولى</v>
          </cell>
          <cell r="E2563" t="str">
            <v>الثانية حديث</v>
          </cell>
          <cell r="G2563" t="str">
            <v>الثانية</v>
          </cell>
          <cell r="I2563" t="str">
            <v>الثانية</v>
          </cell>
          <cell r="K2563" t="str">
            <v>الثالثة حديث</v>
          </cell>
          <cell r="M2563" t="str">
            <v>الثالثة</v>
          </cell>
          <cell r="O2563" t="str">
            <v>الثالثة</v>
          </cell>
          <cell r="Q2563" t="str">
            <v>الثالثة</v>
          </cell>
          <cell r="S2563" t="str">
            <v>الثالثة</v>
          </cell>
          <cell r="U2563" t="str">
            <v>الرابعة حديث</v>
          </cell>
        </row>
        <row r="2564">
          <cell r="A2564">
            <v>810478</v>
          </cell>
          <cell r="B2564" t="str">
            <v>هدى حمزه</v>
          </cell>
          <cell r="C2564" t="str">
            <v>الأولى</v>
          </cell>
          <cell r="E2564" t="str">
            <v>الثانية حديث</v>
          </cell>
          <cell r="G2564" t="str">
            <v>الثانية</v>
          </cell>
          <cell r="I2564" t="str">
            <v>الثانية</v>
          </cell>
          <cell r="J2564" t="str">
            <v>مبرر</v>
          </cell>
          <cell r="K2564" t="str">
            <v>الثانية</v>
          </cell>
          <cell r="M2564" t="str">
            <v>الثانية</v>
          </cell>
          <cell r="O2564" t="str">
            <v>الثانية</v>
          </cell>
          <cell r="Q2564" t="str">
            <v>الثانية</v>
          </cell>
          <cell r="S2564" t="str">
            <v>الثانية</v>
          </cell>
          <cell r="U2564" t="str">
            <v>الثانية</v>
          </cell>
        </row>
        <row r="2565">
          <cell r="A2565">
            <v>810479</v>
          </cell>
          <cell r="B2565" t="str">
            <v xml:space="preserve">هدى سلخ </v>
          </cell>
          <cell r="C2565" t="str">
            <v>الأولى</v>
          </cell>
          <cell r="E2565" t="str">
            <v>الأولى</v>
          </cell>
          <cell r="G2565" t="str">
            <v>الأولى</v>
          </cell>
          <cell r="I2565" t="str">
            <v>الأولى</v>
          </cell>
          <cell r="K2565" t="str">
            <v>الثانية حديث</v>
          </cell>
          <cell r="M2565" t="str">
            <v>الثانية</v>
          </cell>
          <cell r="O2565" t="str">
            <v>الثانية</v>
          </cell>
          <cell r="Q2565" t="str">
            <v>الثانية</v>
          </cell>
          <cell r="S2565" t="str">
            <v>الثانية</v>
          </cell>
          <cell r="U2565" t="str">
            <v>الثانية</v>
          </cell>
        </row>
        <row r="2566">
          <cell r="A2566">
            <v>810480</v>
          </cell>
          <cell r="B2566" t="str">
            <v xml:space="preserve">هدى كوكه </v>
          </cell>
          <cell r="C2566" t="str">
            <v>الأولى</v>
          </cell>
          <cell r="E2566" t="str">
            <v>الأولى</v>
          </cell>
          <cell r="G2566" t="str">
            <v>الأولى</v>
          </cell>
          <cell r="I2566" t="str">
            <v>الثانية حديث</v>
          </cell>
          <cell r="K2566" t="str">
            <v>الثانية</v>
          </cell>
          <cell r="M2566" t="str">
            <v>الثانية</v>
          </cell>
          <cell r="O2566" t="str">
            <v>الثانية</v>
          </cell>
          <cell r="Q2566" t="str">
            <v>الثانية</v>
          </cell>
          <cell r="S2566" t="str">
            <v>الثانية</v>
          </cell>
          <cell r="U2566" t="str">
            <v>الثانية</v>
          </cell>
        </row>
        <row r="2567">
          <cell r="A2567">
            <v>810482</v>
          </cell>
          <cell r="B2567" t="str">
            <v>هدى منصور</v>
          </cell>
          <cell r="C2567" t="str">
            <v>الأولى</v>
          </cell>
          <cell r="E2567" t="str">
            <v>الأولى</v>
          </cell>
          <cell r="G2567" t="str">
            <v>الثانية حديث</v>
          </cell>
          <cell r="H2567">
            <v>491</v>
          </cell>
          <cell r="I2567" t="str">
            <v>الثانية</v>
          </cell>
          <cell r="J2567" t="str">
            <v>مبرر</v>
          </cell>
          <cell r="K2567" t="str">
            <v>الثانية</v>
          </cell>
          <cell r="M2567" t="str">
            <v>الثانية</v>
          </cell>
          <cell r="O2567" t="str">
            <v>الثانية</v>
          </cell>
          <cell r="Q2567" t="str">
            <v>الثانية</v>
          </cell>
          <cell r="S2567" t="str">
            <v>الثانية</v>
          </cell>
          <cell r="U2567" t="str">
            <v>الثانية</v>
          </cell>
        </row>
        <row r="2568">
          <cell r="A2568">
            <v>810487</v>
          </cell>
          <cell r="B2568" t="str">
            <v>هديل عجلوني</v>
          </cell>
          <cell r="C2568" t="str">
            <v>الأولى</v>
          </cell>
          <cell r="E2568" t="str">
            <v>الثانية حديث</v>
          </cell>
          <cell r="G2568" t="str">
            <v>الثانية</v>
          </cell>
          <cell r="I2568" t="str">
            <v>الثانية</v>
          </cell>
          <cell r="K2568" t="str">
            <v>الثالثة حديث</v>
          </cell>
          <cell r="M2568" t="str">
            <v>الثالثة</v>
          </cell>
          <cell r="O2568" t="str">
            <v>الثالثة</v>
          </cell>
          <cell r="Q2568" t="str">
            <v>الرابعة حديث</v>
          </cell>
          <cell r="S2568" t="str">
            <v>الرابعة</v>
          </cell>
          <cell r="U2568" t="str">
            <v>الرابعة</v>
          </cell>
        </row>
        <row r="2569">
          <cell r="A2569">
            <v>810490</v>
          </cell>
          <cell r="B2569" t="str">
            <v>هديه نابلسي</v>
          </cell>
          <cell r="C2569" t="str">
            <v>الأولى</v>
          </cell>
          <cell r="E2569" t="str">
            <v>الأولى</v>
          </cell>
          <cell r="G2569" t="str">
            <v>الأولى</v>
          </cell>
          <cell r="I2569" t="str">
            <v>الأولى</v>
          </cell>
          <cell r="J2569" t="str">
            <v>مبرر</v>
          </cell>
          <cell r="K2569" t="str">
            <v>الأولى</v>
          </cell>
          <cell r="M2569" t="str">
            <v>الأولى</v>
          </cell>
          <cell r="O2569" t="str">
            <v>الأولى</v>
          </cell>
          <cell r="Q2569" t="str">
            <v>الأولى</v>
          </cell>
          <cell r="S2569" t="str">
            <v>الأولى</v>
          </cell>
          <cell r="U2569" t="str">
            <v>الأولى</v>
          </cell>
        </row>
        <row r="2570">
          <cell r="A2570">
            <v>810493</v>
          </cell>
          <cell r="B2570" t="str">
            <v>هزار شلغين</v>
          </cell>
          <cell r="C2570" t="str">
            <v>الأولى</v>
          </cell>
          <cell r="E2570" t="str">
            <v>الأولى</v>
          </cell>
          <cell r="G2570" t="str">
            <v>الأولى</v>
          </cell>
          <cell r="I2570" t="str">
            <v>الأولى</v>
          </cell>
          <cell r="K2570" t="str">
            <v>الأولى</v>
          </cell>
          <cell r="M2570" t="str">
            <v>الأولى</v>
          </cell>
          <cell r="O2570" t="str">
            <v>الثانية حديث</v>
          </cell>
          <cell r="Q2570" t="str">
            <v>الثانية</v>
          </cell>
          <cell r="S2570" t="str">
            <v>الثانية</v>
          </cell>
          <cell r="U2570" t="str">
            <v>الثانية</v>
          </cell>
        </row>
        <row r="2571">
          <cell r="A2571">
            <v>810500</v>
          </cell>
          <cell r="B2571" t="str">
            <v>هلا الخوري</v>
          </cell>
          <cell r="C2571" t="str">
            <v>الأولى</v>
          </cell>
          <cell r="E2571" t="str">
            <v>الثانية حديث</v>
          </cell>
          <cell r="G2571" t="str">
            <v>الثانية</v>
          </cell>
          <cell r="I2571" t="str">
            <v>الثانية</v>
          </cell>
          <cell r="K2571" t="str">
            <v>الثالثة حديث</v>
          </cell>
          <cell r="M2571" t="str">
            <v>الثالثة</v>
          </cell>
          <cell r="O2571" t="str">
            <v>الثالثة</v>
          </cell>
          <cell r="Q2571" t="str">
            <v>الرابعة حديث</v>
          </cell>
          <cell r="S2571" t="str">
            <v>الرابعة</v>
          </cell>
          <cell r="U2571" t="str">
            <v>الرابعة</v>
          </cell>
        </row>
        <row r="2572">
          <cell r="A2572">
            <v>810503</v>
          </cell>
          <cell r="B2572" t="str">
            <v>هلا كردي</v>
          </cell>
          <cell r="C2572" t="str">
            <v>الأولى</v>
          </cell>
          <cell r="E2572" t="str">
            <v>الثانية حديث</v>
          </cell>
          <cell r="G2572" t="str">
            <v>الثانية</v>
          </cell>
          <cell r="I2572" t="str">
            <v>الثالثة حديث</v>
          </cell>
          <cell r="K2572" t="str">
            <v>الثالثة</v>
          </cell>
          <cell r="L2572" t="str">
            <v>حرمان دورتين اعتبارا من الفصل الأول 20/21</v>
          </cell>
          <cell r="M2572" t="str">
            <v>الثالثة</v>
          </cell>
          <cell r="O2572" t="str">
            <v>الثالثة</v>
          </cell>
          <cell r="Q2572" t="str">
            <v>الرابعة حديث</v>
          </cell>
          <cell r="S2572" t="str">
            <v>الرابعة</v>
          </cell>
          <cell r="T2572" t="str">
            <v>حرمان أربع دورات امتحانية اعتباراً من الفصل الأول 22-23</v>
          </cell>
          <cell r="U2572" t="str">
            <v>الرابعة</v>
          </cell>
        </row>
        <row r="2573">
          <cell r="A2573">
            <v>810504</v>
          </cell>
          <cell r="B2573" t="str">
            <v>همام كلحو</v>
          </cell>
          <cell r="C2573" t="str">
            <v>الأولى</v>
          </cell>
          <cell r="E2573" t="str">
            <v>الأولى</v>
          </cell>
          <cell r="G2573" t="str">
            <v>الأولى</v>
          </cell>
          <cell r="I2573" t="str">
            <v>الأولى</v>
          </cell>
          <cell r="J2573" t="str">
            <v>مبرر</v>
          </cell>
          <cell r="K2573" t="str">
            <v>الأولى</v>
          </cell>
          <cell r="M2573" t="str">
            <v>الأولى</v>
          </cell>
          <cell r="O2573" t="str">
            <v>الأولى</v>
          </cell>
          <cell r="Q2573" t="str">
            <v>الأولى</v>
          </cell>
          <cell r="S2573" t="str">
            <v>الأولى</v>
          </cell>
          <cell r="U2573" t="str">
            <v>الأولى</v>
          </cell>
        </row>
        <row r="2574">
          <cell r="A2574">
            <v>810506</v>
          </cell>
          <cell r="B2574" t="str">
            <v>همسه دربولي</v>
          </cell>
          <cell r="C2574" t="str">
            <v>الثانية حديث</v>
          </cell>
          <cell r="E2574" t="str">
            <v>الثانية</v>
          </cell>
          <cell r="G2574" t="str">
            <v>الثالثة حديث</v>
          </cell>
          <cell r="I2574" t="str">
            <v>الثالثة</v>
          </cell>
          <cell r="K2574" t="str">
            <v>الرابعة حديث</v>
          </cell>
          <cell r="M2574" t="str">
            <v>الرابعة</v>
          </cell>
          <cell r="O2574" t="str">
            <v>الرابعة</v>
          </cell>
          <cell r="Q2574" t="str">
            <v>الرابعة</v>
          </cell>
          <cell r="S2574" t="str">
            <v>الرابعة</v>
          </cell>
          <cell r="U2574" t="str">
            <v>الرابعة</v>
          </cell>
        </row>
        <row r="2575">
          <cell r="A2575">
            <v>810511</v>
          </cell>
          <cell r="B2575" t="str">
            <v>هنادي عاشور</v>
          </cell>
          <cell r="C2575" t="str">
            <v>الأولى</v>
          </cell>
          <cell r="E2575" t="str">
            <v>الثانية حديث</v>
          </cell>
          <cell r="G2575" t="str">
            <v>الثانية</v>
          </cell>
          <cell r="I2575" t="str">
            <v>الثانية</v>
          </cell>
          <cell r="K2575" t="str">
            <v>الثالثة حديث</v>
          </cell>
          <cell r="M2575" t="str">
            <v>الثالثة</v>
          </cell>
          <cell r="O2575" t="str">
            <v>الثالثة</v>
          </cell>
          <cell r="Q2575" t="str">
            <v>الرابعة حديث</v>
          </cell>
          <cell r="S2575" t="str">
            <v>الرابعة</v>
          </cell>
          <cell r="U2575" t="str">
            <v>الرابعة</v>
          </cell>
        </row>
        <row r="2576">
          <cell r="A2576">
            <v>810517</v>
          </cell>
          <cell r="B2576" t="str">
            <v>هند قدورة</v>
          </cell>
          <cell r="C2576" t="str">
            <v>الثانية</v>
          </cell>
          <cell r="E2576" t="str">
            <v>الثانية</v>
          </cell>
          <cell r="G2576" t="str">
            <v>الثانية</v>
          </cell>
          <cell r="I2576" t="str">
            <v>الثانية</v>
          </cell>
          <cell r="J2576" t="str">
            <v>مبرر</v>
          </cell>
          <cell r="K2576" t="str">
            <v>الثانية</v>
          </cell>
          <cell r="M2576" t="str">
            <v>الثانية</v>
          </cell>
          <cell r="O2576" t="str">
            <v>الثانية</v>
          </cell>
          <cell r="Q2576" t="str">
            <v>الثانية</v>
          </cell>
          <cell r="S2576" t="str">
            <v>الثانية</v>
          </cell>
          <cell r="U2576" t="str">
            <v>الثانية</v>
          </cell>
        </row>
        <row r="2577">
          <cell r="A2577">
            <v>810518</v>
          </cell>
          <cell r="B2577" t="str">
            <v xml:space="preserve">هيا الحمصي </v>
          </cell>
          <cell r="C2577" t="str">
            <v>الأولى</v>
          </cell>
          <cell r="E2577" t="str">
            <v>الأولى</v>
          </cell>
          <cell r="G2577" t="str">
            <v>الأولى</v>
          </cell>
          <cell r="I2577" t="str">
            <v>الأولى</v>
          </cell>
          <cell r="J2577" t="str">
            <v>مبرر</v>
          </cell>
          <cell r="K2577" t="str">
            <v>الأولى</v>
          </cell>
          <cell r="M2577" t="str">
            <v>الأولى</v>
          </cell>
          <cell r="O2577" t="str">
            <v>الأولى</v>
          </cell>
          <cell r="Q2577" t="str">
            <v>الأولى</v>
          </cell>
          <cell r="S2577" t="str">
            <v>الأولى</v>
          </cell>
          <cell r="U2577" t="str">
            <v>الأولى</v>
          </cell>
        </row>
        <row r="2578">
          <cell r="A2578">
            <v>810519</v>
          </cell>
          <cell r="B2578" t="str">
            <v xml:space="preserve"> هيا المصطفى</v>
          </cell>
          <cell r="C2578" t="str">
            <v>الأولى</v>
          </cell>
          <cell r="E2578" t="str">
            <v>الأولى</v>
          </cell>
          <cell r="G2578" t="str">
            <v>الأولى</v>
          </cell>
          <cell r="I2578" t="str">
            <v>الأولى</v>
          </cell>
          <cell r="J2578" t="str">
            <v>مبرر</v>
          </cell>
          <cell r="K2578" t="str">
            <v>الأولى</v>
          </cell>
          <cell r="M2578" t="str">
            <v>الأولى</v>
          </cell>
          <cell r="O2578" t="str">
            <v>الأولى</v>
          </cell>
          <cell r="Q2578" t="str">
            <v>الأولى</v>
          </cell>
          <cell r="S2578" t="str">
            <v>الأولى</v>
          </cell>
          <cell r="U2578" t="str">
            <v>الأولى</v>
          </cell>
        </row>
        <row r="2579">
          <cell r="A2579">
            <v>810523</v>
          </cell>
          <cell r="B2579" t="str">
            <v>هيا قصيباتي</v>
          </cell>
          <cell r="C2579" t="str">
            <v>الأولى</v>
          </cell>
          <cell r="E2579" t="str">
            <v>الثانية حديث</v>
          </cell>
          <cell r="G2579" t="str">
            <v>الثانية</v>
          </cell>
          <cell r="I2579" t="str">
            <v>الثانية</v>
          </cell>
          <cell r="K2579" t="str">
            <v>الثانية</v>
          </cell>
          <cell r="M2579" t="str">
            <v>الثالثة حديث</v>
          </cell>
          <cell r="O2579" t="str">
            <v>الثالثة</v>
          </cell>
          <cell r="Q2579" t="str">
            <v>الثالثة</v>
          </cell>
          <cell r="S2579" t="str">
            <v>الرابعة حديث</v>
          </cell>
          <cell r="U2579" t="str">
            <v>الرابعة</v>
          </cell>
        </row>
        <row r="2580">
          <cell r="A2580">
            <v>810524</v>
          </cell>
          <cell r="B2580" t="str">
            <v>هيام عودة</v>
          </cell>
          <cell r="C2580" t="str">
            <v>الأولى</v>
          </cell>
          <cell r="E2580" t="str">
            <v>الثانية حديث</v>
          </cell>
          <cell r="G2580" t="str">
            <v>الثانية</v>
          </cell>
          <cell r="I2580" t="str">
            <v>الثانية</v>
          </cell>
          <cell r="K2580" t="str">
            <v>الثالثة حديث</v>
          </cell>
          <cell r="M2580" t="str">
            <v>الثالثة</v>
          </cell>
          <cell r="O2580" t="str">
            <v>الثالثة</v>
          </cell>
          <cell r="Q2580" t="str">
            <v>الثالثة</v>
          </cell>
          <cell r="S2580" t="str">
            <v>الرابعة حديث</v>
          </cell>
          <cell r="U2580" t="str">
            <v>الرابعة</v>
          </cell>
        </row>
        <row r="2581">
          <cell r="A2581">
            <v>810526</v>
          </cell>
          <cell r="B2581" t="str">
            <v>هيفاء السيوفي</v>
          </cell>
          <cell r="C2581" t="str">
            <v>الثانية حديث</v>
          </cell>
          <cell r="E2581" t="str">
            <v>الثانية</v>
          </cell>
          <cell r="G2581" t="str">
            <v>الثانية</v>
          </cell>
          <cell r="I2581" t="str">
            <v>الثانية</v>
          </cell>
          <cell r="K2581" t="str">
            <v>الثالثة حديث</v>
          </cell>
          <cell r="M2581" t="str">
            <v>الثالثة</v>
          </cell>
          <cell r="O2581" t="str">
            <v>الثالثة</v>
          </cell>
          <cell r="Q2581" t="str">
            <v>الثالثة</v>
          </cell>
          <cell r="S2581" t="str">
            <v>الثالثة</v>
          </cell>
          <cell r="U2581" t="str">
            <v>الثالثة</v>
          </cell>
        </row>
        <row r="2582">
          <cell r="A2582">
            <v>810527</v>
          </cell>
          <cell r="B2582" t="str">
            <v>هيفاء برغله</v>
          </cell>
          <cell r="C2582" t="str">
            <v>الأولى</v>
          </cell>
          <cell r="E2582" t="str">
            <v>الأولى</v>
          </cell>
          <cell r="G2582" t="str">
            <v>الثانية حديث</v>
          </cell>
          <cell r="I2582" t="str">
            <v>الثانية</v>
          </cell>
          <cell r="K2582" t="str">
            <v>الثانية</v>
          </cell>
          <cell r="M2582" t="str">
            <v>الثانية</v>
          </cell>
          <cell r="O2582" t="str">
            <v>الثانية</v>
          </cell>
          <cell r="Q2582" t="str">
            <v>الثانية</v>
          </cell>
          <cell r="S2582" t="str">
            <v>الثالثة حديث</v>
          </cell>
          <cell r="U2582" t="str">
            <v>الثالثة</v>
          </cell>
        </row>
        <row r="2583">
          <cell r="A2583">
            <v>810533</v>
          </cell>
          <cell r="B2583" t="str">
            <v>وائل الحسين</v>
          </cell>
          <cell r="C2583" t="str">
            <v>الأولى</v>
          </cell>
          <cell r="E2583" t="str">
            <v>الأولى</v>
          </cell>
          <cell r="G2583" t="str">
            <v>الأولى</v>
          </cell>
          <cell r="I2583" t="str">
            <v>الأولى</v>
          </cell>
          <cell r="J2583" t="str">
            <v>مبرر</v>
          </cell>
          <cell r="K2583" t="str">
            <v>الأولى</v>
          </cell>
          <cell r="M2583" t="str">
            <v>الأولى</v>
          </cell>
          <cell r="O2583" t="str">
            <v>الأولى</v>
          </cell>
          <cell r="Q2583" t="str">
            <v>الأولى</v>
          </cell>
          <cell r="S2583" t="str">
            <v>الأولى</v>
          </cell>
          <cell r="U2583" t="str">
            <v>الأولى</v>
          </cell>
        </row>
        <row r="2584">
          <cell r="A2584">
            <v>810534</v>
          </cell>
          <cell r="B2584" t="str">
            <v>وائل الراعي</v>
          </cell>
          <cell r="C2584" t="str">
            <v>الأولى</v>
          </cell>
          <cell r="E2584" t="str">
            <v>الأولى</v>
          </cell>
          <cell r="G2584" t="str">
            <v>الأولى</v>
          </cell>
          <cell r="I2584" t="str">
            <v>الثانية حديث</v>
          </cell>
          <cell r="K2584" t="str">
            <v>الثانية</v>
          </cell>
          <cell r="M2584" t="str">
            <v>الثانية</v>
          </cell>
          <cell r="O2584" t="str">
            <v>الثانية</v>
          </cell>
          <cell r="Q2584" t="str">
            <v>الثانية</v>
          </cell>
          <cell r="S2584" t="str">
            <v>الثانية</v>
          </cell>
          <cell r="U2584" t="str">
            <v>الثانية</v>
          </cell>
        </row>
        <row r="2585">
          <cell r="A2585">
            <v>810535</v>
          </cell>
          <cell r="B2585" t="str">
            <v>وائل برغود</v>
          </cell>
          <cell r="C2585" t="str">
            <v>الثانية حديث</v>
          </cell>
          <cell r="E2585" t="str">
            <v>الثانية</v>
          </cell>
          <cell r="G2585" t="str">
            <v>الثالثة حديث</v>
          </cell>
          <cell r="I2585" t="str">
            <v>الثالثة</v>
          </cell>
          <cell r="K2585" t="str">
            <v>الرابعة حديث</v>
          </cell>
          <cell r="M2585" t="str">
            <v>الرابعة</v>
          </cell>
          <cell r="O2585" t="str">
            <v>الرابعة</v>
          </cell>
          <cell r="Q2585" t="str">
            <v>الرابعة</v>
          </cell>
          <cell r="S2585" t="str">
            <v>الرابعة</v>
          </cell>
          <cell r="U2585" t="str">
            <v>الرابعة</v>
          </cell>
        </row>
        <row r="2586">
          <cell r="A2586">
            <v>810536</v>
          </cell>
          <cell r="B2586" t="str">
            <v>وائل غريب</v>
          </cell>
          <cell r="C2586" t="str">
            <v>الثانية</v>
          </cell>
          <cell r="E2586" t="str">
            <v>الثانية</v>
          </cell>
          <cell r="G2586" t="str">
            <v>الثالثة حديث</v>
          </cell>
          <cell r="I2586" t="str">
            <v>الثالثة</v>
          </cell>
          <cell r="J2586" t="str">
            <v>مبرر</v>
          </cell>
          <cell r="K2586" t="str">
            <v>الثالثة</v>
          </cell>
          <cell r="M2586" t="str">
            <v>الثالثة</v>
          </cell>
          <cell r="O2586" t="str">
            <v>الثالثة</v>
          </cell>
          <cell r="Q2586" t="str">
            <v>الثالثة</v>
          </cell>
          <cell r="S2586" t="str">
            <v>الثالثة</v>
          </cell>
          <cell r="U2586" t="str">
            <v>الثالثة</v>
          </cell>
        </row>
        <row r="2587">
          <cell r="A2587">
            <v>810537</v>
          </cell>
          <cell r="B2587" t="str">
            <v>وجدي سكيكر</v>
          </cell>
          <cell r="C2587" t="str">
            <v>الثانية حديث</v>
          </cell>
          <cell r="E2587" t="str">
            <v>الثانية</v>
          </cell>
          <cell r="G2587" t="str">
            <v>الثالثة حديث</v>
          </cell>
          <cell r="I2587" t="str">
            <v>الثالثة</v>
          </cell>
          <cell r="K2587" t="str">
            <v>الرابعة حديث</v>
          </cell>
          <cell r="M2587" t="str">
            <v>الرابعة</v>
          </cell>
          <cell r="O2587" t="str">
            <v>الرابعة</v>
          </cell>
          <cell r="Q2587" t="str">
            <v>الرابعة</v>
          </cell>
          <cell r="S2587" t="str">
            <v>الرابعة</v>
          </cell>
          <cell r="U2587" t="str">
            <v>الرابعة</v>
          </cell>
        </row>
        <row r="2588">
          <cell r="A2588">
            <v>810542</v>
          </cell>
          <cell r="B2588" t="str">
            <v>وديع السعد</v>
          </cell>
          <cell r="C2588" t="str">
            <v>الأولى</v>
          </cell>
          <cell r="E2588" t="str">
            <v>الثانية حديث</v>
          </cell>
          <cell r="G2588" t="str">
            <v>الثانية</v>
          </cell>
          <cell r="I2588" t="str">
            <v>الثانية</v>
          </cell>
          <cell r="K2588" t="str">
            <v>الثالثة حديث</v>
          </cell>
          <cell r="M2588" t="str">
            <v>الثالثة</v>
          </cell>
          <cell r="O2588" t="str">
            <v>الثالثة</v>
          </cell>
          <cell r="Q2588" t="str">
            <v>الثالثة</v>
          </cell>
          <cell r="R2588">
            <v>4038</v>
          </cell>
          <cell r="S2588" t="str">
            <v>الثالثة</v>
          </cell>
          <cell r="U2588" t="str">
            <v>الثالثة</v>
          </cell>
        </row>
        <row r="2589">
          <cell r="A2589">
            <v>810547</v>
          </cell>
          <cell r="B2589" t="str">
            <v>وسام شيخ الغنامة</v>
          </cell>
          <cell r="C2589" t="str">
            <v>الأولى</v>
          </cell>
          <cell r="E2589" t="str">
            <v>الأولى</v>
          </cell>
          <cell r="G2589" t="str">
            <v>الثانية حديث</v>
          </cell>
          <cell r="I2589" t="str">
            <v>الثانية</v>
          </cell>
          <cell r="K2589" t="str">
            <v>الثانية</v>
          </cell>
          <cell r="M2589" t="str">
            <v>الثانية</v>
          </cell>
          <cell r="O2589" t="str">
            <v>الثانية</v>
          </cell>
          <cell r="Q2589" t="str">
            <v>الثانية</v>
          </cell>
          <cell r="S2589" t="str">
            <v>الثانية</v>
          </cell>
          <cell r="U2589" t="str">
            <v>الثانية</v>
          </cell>
        </row>
        <row r="2590">
          <cell r="A2590">
            <v>810548</v>
          </cell>
          <cell r="B2590" t="str">
            <v>وسام مان الدين نصر</v>
          </cell>
          <cell r="C2590" t="str">
            <v>الأولى</v>
          </cell>
          <cell r="E2590" t="str">
            <v>الأولى</v>
          </cell>
          <cell r="G2590" t="str">
            <v>الأولى</v>
          </cell>
          <cell r="I2590" t="str">
            <v>الأولى</v>
          </cell>
          <cell r="K2590" t="str">
            <v>الأولى</v>
          </cell>
          <cell r="M2590" t="str">
            <v>الأولى</v>
          </cell>
          <cell r="O2590" t="str">
            <v>الأولى</v>
          </cell>
          <cell r="Q2590" t="str">
            <v>الأولى</v>
          </cell>
          <cell r="S2590" t="str">
            <v>الأولى</v>
          </cell>
          <cell r="U2590" t="str">
            <v>الأولى</v>
          </cell>
        </row>
        <row r="2591">
          <cell r="A2591">
            <v>810552</v>
          </cell>
          <cell r="B2591" t="str">
            <v xml:space="preserve">وسيم محمد </v>
          </cell>
          <cell r="C2591" t="str">
            <v>الأولى</v>
          </cell>
          <cell r="E2591" t="str">
            <v>الأولى</v>
          </cell>
          <cell r="G2591" t="str">
            <v>الأولى</v>
          </cell>
          <cell r="I2591" t="str">
            <v>الثانية حديث</v>
          </cell>
          <cell r="K2591" t="str">
            <v>الثانية</v>
          </cell>
          <cell r="M2591" t="str">
            <v>الثانية</v>
          </cell>
          <cell r="O2591" t="str">
            <v>الثانية</v>
          </cell>
          <cell r="Q2591" t="str">
            <v>الثانية</v>
          </cell>
          <cell r="S2591" t="str">
            <v>الثانية</v>
          </cell>
          <cell r="U2591" t="str">
            <v>الثانية</v>
          </cell>
        </row>
        <row r="2592">
          <cell r="A2592">
            <v>810554</v>
          </cell>
          <cell r="B2592" t="str">
            <v xml:space="preserve">وضاح الباكير </v>
          </cell>
          <cell r="C2592" t="str">
            <v>الأولى</v>
          </cell>
          <cell r="E2592" t="str">
            <v>الثانية حديث</v>
          </cell>
          <cell r="G2592" t="str">
            <v>الثانية</v>
          </cell>
          <cell r="I2592" t="str">
            <v>الثانية</v>
          </cell>
          <cell r="K2592" t="str">
            <v>الثالثة حديث</v>
          </cell>
          <cell r="M2592" t="str">
            <v>الثالثة</v>
          </cell>
          <cell r="O2592" t="str">
            <v>الثالثة</v>
          </cell>
          <cell r="Q2592" t="str">
            <v>الرابعة حديث</v>
          </cell>
          <cell r="S2592" t="str">
            <v>الرابعة</v>
          </cell>
          <cell r="U2592" t="str">
            <v>الرابعة</v>
          </cell>
        </row>
        <row r="2593">
          <cell r="A2593">
            <v>810555</v>
          </cell>
          <cell r="B2593" t="str">
            <v xml:space="preserve">وعد السبيناتي </v>
          </cell>
          <cell r="C2593" t="str">
            <v>الأولى</v>
          </cell>
          <cell r="E2593" t="str">
            <v>الأولى</v>
          </cell>
          <cell r="G2593" t="str">
            <v>الأولى</v>
          </cell>
          <cell r="I2593" t="str">
            <v>الأولى</v>
          </cell>
          <cell r="J2593" t="str">
            <v>مبرر</v>
          </cell>
          <cell r="K2593" t="str">
            <v>الأولى</v>
          </cell>
          <cell r="M2593" t="str">
            <v>الأولى</v>
          </cell>
          <cell r="O2593" t="str">
            <v>الأولى</v>
          </cell>
          <cell r="Q2593" t="str">
            <v>الأولى</v>
          </cell>
          <cell r="S2593" t="str">
            <v>الأولى</v>
          </cell>
          <cell r="U2593" t="str">
            <v>الأولى</v>
          </cell>
        </row>
        <row r="2594">
          <cell r="A2594">
            <v>810557</v>
          </cell>
          <cell r="B2594" t="str">
            <v>وعد كمال</v>
          </cell>
          <cell r="C2594" t="str">
            <v>الأولى</v>
          </cell>
          <cell r="E2594" t="str">
            <v>الأولى</v>
          </cell>
          <cell r="G2594" t="str">
            <v>الأولى</v>
          </cell>
          <cell r="I2594" t="str">
            <v>الأولى</v>
          </cell>
          <cell r="J2594" t="str">
            <v>مبرر</v>
          </cell>
          <cell r="K2594" t="str">
            <v>الأولى</v>
          </cell>
          <cell r="M2594" t="str">
            <v>الأولى</v>
          </cell>
          <cell r="O2594" t="str">
            <v>الأولى</v>
          </cell>
          <cell r="Q2594" t="str">
            <v>الأولى</v>
          </cell>
          <cell r="S2594" t="str">
            <v>الأولى</v>
          </cell>
          <cell r="U2594" t="str">
            <v>الأولى</v>
          </cell>
        </row>
        <row r="2595">
          <cell r="A2595">
            <v>810558</v>
          </cell>
          <cell r="B2595" t="str">
            <v>وفاء التل</v>
          </cell>
          <cell r="C2595" t="str">
            <v>الأولى</v>
          </cell>
          <cell r="E2595" t="str">
            <v>الأولى</v>
          </cell>
          <cell r="G2595" t="str">
            <v>الأولى</v>
          </cell>
          <cell r="I2595" t="str">
            <v>الأولى</v>
          </cell>
          <cell r="J2595" t="str">
            <v>مبرر</v>
          </cell>
          <cell r="K2595" t="str">
            <v>الأولى</v>
          </cell>
          <cell r="M2595" t="str">
            <v>الأولى</v>
          </cell>
          <cell r="O2595" t="str">
            <v>الأولى</v>
          </cell>
          <cell r="Q2595" t="str">
            <v>الأولى</v>
          </cell>
          <cell r="S2595" t="str">
            <v>الأولى</v>
          </cell>
          <cell r="U2595" t="str">
            <v>الأولى</v>
          </cell>
        </row>
        <row r="2596">
          <cell r="A2596">
            <v>810559</v>
          </cell>
          <cell r="B2596" t="str">
            <v xml:space="preserve">وفاء خليفة </v>
          </cell>
          <cell r="C2596" t="str">
            <v>الأولى</v>
          </cell>
          <cell r="E2596" t="str">
            <v>الأولى</v>
          </cell>
          <cell r="G2596" t="str">
            <v>الأولى</v>
          </cell>
          <cell r="I2596" t="str">
            <v>الأولى</v>
          </cell>
          <cell r="J2596" t="str">
            <v>مبرر</v>
          </cell>
          <cell r="K2596" t="str">
            <v>الأولى</v>
          </cell>
          <cell r="M2596" t="str">
            <v>الأولى</v>
          </cell>
          <cell r="O2596" t="str">
            <v>الأولى</v>
          </cell>
          <cell r="Q2596" t="str">
            <v>الأولى</v>
          </cell>
          <cell r="S2596" t="str">
            <v>الأولى</v>
          </cell>
          <cell r="U2596" t="str">
            <v>الأولى</v>
          </cell>
        </row>
        <row r="2597">
          <cell r="A2597">
            <v>810561</v>
          </cell>
          <cell r="B2597" t="str">
            <v>وفيقة صيداوي</v>
          </cell>
          <cell r="C2597" t="str">
            <v>الأولى</v>
          </cell>
          <cell r="E2597" t="str">
            <v>الأولى</v>
          </cell>
          <cell r="G2597" t="str">
            <v>الأولى</v>
          </cell>
          <cell r="I2597" t="str">
            <v>الثانية حديث</v>
          </cell>
          <cell r="K2597" t="str">
            <v>الثانية</v>
          </cell>
          <cell r="M2597" t="str">
            <v>الثانية</v>
          </cell>
          <cell r="N2597">
            <v>2385</v>
          </cell>
          <cell r="O2597" t="str">
            <v>الثانية</v>
          </cell>
          <cell r="Q2597" t="str">
            <v>الثانية</v>
          </cell>
          <cell r="R2597">
            <v>4057</v>
          </cell>
          <cell r="S2597" t="str">
            <v>الثانية</v>
          </cell>
          <cell r="U2597" t="str">
            <v>الثانية</v>
          </cell>
        </row>
        <row r="2598">
          <cell r="A2598">
            <v>810562</v>
          </cell>
          <cell r="B2598" t="str">
            <v>ولاء ابو الطيور</v>
          </cell>
          <cell r="C2598" t="str">
            <v>الثانية حديث</v>
          </cell>
          <cell r="E2598" t="str">
            <v>الثانية</v>
          </cell>
          <cell r="G2598" t="str">
            <v>الثانية</v>
          </cell>
          <cell r="I2598" t="str">
            <v>الثالثة حديث</v>
          </cell>
          <cell r="K2598" t="str">
            <v>الثالثة</v>
          </cell>
          <cell r="M2598" t="str">
            <v>الثالثة</v>
          </cell>
          <cell r="O2598" t="str">
            <v>الثالثة</v>
          </cell>
          <cell r="Q2598" t="str">
            <v>الرابعة حديث</v>
          </cell>
          <cell r="S2598" t="str">
            <v>الرابعة</v>
          </cell>
          <cell r="U2598" t="str">
            <v>الرابعة</v>
          </cell>
        </row>
        <row r="2599">
          <cell r="A2599">
            <v>810563</v>
          </cell>
          <cell r="B2599" t="str">
            <v>ولاء الحفار</v>
          </cell>
          <cell r="C2599" t="str">
            <v>الأولى</v>
          </cell>
          <cell r="E2599" t="str">
            <v>الأولى</v>
          </cell>
          <cell r="G2599" t="str">
            <v>الأولى</v>
          </cell>
          <cell r="I2599" t="str">
            <v>الأولى</v>
          </cell>
          <cell r="J2599" t="str">
            <v>مبرر</v>
          </cell>
          <cell r="K2599" t="str">
            <v>الأولى</v>
          </cell>
          <cell r="M2599" t="str">
            <v>الأولى</v>
          </cell>
          <cell r="O2599" t="str">
            <v>الأولى</v>
          </cell>
          <cell r="Q2599" t="str">
            <v>الأولى</v>
          </cell>
          <cell r="S2599" t="str">
            <v>الأولى</v>
          </cell>
          <cell r="U2599" t="str">
            <v>الأولى</v>
          </cell>
        </row>
        <row r="2600">
          <cell r="A2600">
            <v>810566</v>
          </cell>
          <cell r="B2600" t="str">
            <v>ولاء المصري</v>
          </cell>
          <cell r="C2600" t="str">
            <v>الأولى</v>
          </cell>
          <cell r="E2600" t="str">
            <v>الأولى</v>
          </cell>
          <cell r="G2600" t="str">
            <v>الثانية حديث</v>
          </cell>
          <cell r="I2600" t="str">
            <v>الثانية</v>
          </cell>
          <cell r="K2600" t="str">
            <v>الثانية</v>
          </cell>
          <cell r="L2600">
            <v>1235</v>
          </cell>
          <cell r="M2600" t="str">
            <v>الثانية</v>
          </cell>
          <cell r="N2600">
            <v>2574</v>
          </cell>
          <cell r="O2600" t="str">
            <v>الثانية</v>
          </cell>
          <cell r="Q2600" t="str">
            <v>الثانية</v>
          </cell>
          <cell r="S2600" t="str">
            <v>الثالثة حديث</v>
          </cell>
          <cell r="U2600" t="str">
            <v>الثالثة</v>
          </cell>
        </row>
        <row r="2601">
          <cell r="A2601">
            <v>810567</v>
          </cell>
          <cell r="B2601" t="str">
            <v>ولاء جوديه</v>
          </cell>
          <cell r="C2601" t="str">
            <v>الأولى</v>
          </cell>
          <cell r="E2601" t="str">
            <v>الأولى</v>
          </cell>
          <cell r="F2601">
            <v>1487</v>
          </cell>
          <cell r="G2601" t="str">
            <v>الأولى</v>
          </cell>
          <cell r="I2601" t="str">
            <v>الأولى</v>
          </cell>
          <cell r="J2601" t="str">
            <v>مبرر</v>
          </cell>
          <cell r="K2601" t="str">
            <v>الأولى</v>
          </cell>
          <cell r="M2601" t="str">
            <v>الأولى</v>
          </cell>
          <cell r="O2601" t="str">
            <v>الأولى</v>
          </cell>
          <cell r="Q2601" t="str">
            <v>الأولى</v>
          </cell>
          <cell r="S2601" t="str">
            <v>الأولى</v>
          </cell>
          <cell r="U2601" t="str">
            <v>الأولى</v>
          </cell>
        </row>
        <row r="2602">
          <cell r="A2602">
            <v>810568</v>
          </cell>
          <cell r="B2602" t="str">
            <v xml:space="preserve">ولاء قلع </v>
          </cell>
          <cell r="C2602" t="str">
            <v>الأولى</v>
          </cell>
          <cell r="E2602" t="str">
            <v>الأولى</v>
          </cell>
          <cell r="G2602" t="str">
            <v>الثانية حديث</v>
          </cell>
          <cell r="I2602" t="str">
            <v>الثانية</v>
          </cell>
          <cell r="J2602" t="str">
            <v>مبرر</v>
          </cell>
          <cell r="K2602" t="str">
            <v>الثانية</v>
          </cell>
          <cell r="M2602" t="str">
            <v>الثانية</v>
          </cell>
          <cell r="O2602" t="str">
            <v>الثانية</v>
          </cell>
          <cell r="Q2602" t="str">
            <v>الثانية</v>
          </cell>
          <cell r="S2602" t="str">
            <v>الثانية</v>
          </cell>
          <cell r="U2602" t="str">
            <v>الثانية</v>
          </cell>
        </row>
        <row r="2603">
          <cell r="A2603">
            <v>810570</v>
          </cell>
          <cell r="B2603" t="str">
            <v>ولاء يوسف</v>
          </cell>
          <cell r="C2603" t="str">
            <v>الأولى</v>
          </cell>
          <cell r="E2603" t="str">
            <v>الأولى</v>
          </cell>
          <cell r="G2603" t="str">
            <v>الثانية حديث</v>
          </cell>
          <cell r="I2603" t="str">
            <v>الثانية</v>
          </cell>
          <cell r="K2603" t="str">
            <v>الثانية</v>
          </cell>
          <cell r="M2603" t="str">
            <v>الثالثة حديث</v>
          </cell>
          <cell r="O2603" t="str">
            <v>الثالثة</v>
          </cell>
          <cell r="Q2603" t="str">
            <v>الرابعة حديث</v>
          </cell>
          <cell r="S2603" t="str">
            <v>الرابعة</v>
          </cell>
          <cell r="U2603" t="str">
            <v>الرابعة</v>
          </cell>
        </row>
        <row r="2604">
          <cell r="A2604">
            <v>810571</v>
          </cell>
          <cell r="B2604" t="str">
            <v>وليد السماوي</v>
          </cell>
          <cell r="C2604" t="str">
            <v>الأولى</v>
          </cell>
          <cell r="E2604" t="str">
            <v>الأولى</v>
          </cell>
          <cell r="G2604" t="str">
            <v>الثانية حديث</v>
          </cell>
          <cell r="I2604" t="str">
            <v>الثانية</v>
          </cell>
          <cell r="J2604" t="str">
            <v>مبرر</v>
          </cell>
          <cell r="K2604" t="str">
            <v>الثانية</v>
          </cell>
          <cell r="M2604" t="str">
            <v>الثانية</v>
          </cell>
          <cell r="O2604" t="str">
            <v>الثانية</v>
          </cell>
          <cell r="Q2604" t="str">
            <v>الثانية</v>
          </cell>
          <cell r="S2604" t="str">
            <v>الثانية</v>
          </cell>
          <cell r="U2604" t="str">
            <v>الثانية</v>
          </cell>
        </row>
        <row r="2605">
          <cell r="A2605">
            <v>810576</v>
          </cell>
          <cell r="B2605" t="str">
            <v>يارا سيقلي</v>
          </cell>
          <cell r="C2605" t="str">
            <v>الأولى</v>
          </cell>
          <cell r="E2605" t="str">
            <v>الأولى</v>
          </cell>
          <cell r="G2605" t="str">
            <v>الثانية حديث</v>
          </cell>
          <cell r="I2605" t="str">
            <v>الثانية</v>
          </cell>
          <cell r="K2605" t="str">
            <v>الثانية</v>
          </cell>
          <cell r="M2605" t="str">
            <v>الثانية</v>
          </cell>
          <cell r="O2605" t="str">
            <v>الثالثة حديث</v>
          </cell>
          <cell r="Q2605" t="str">
            <v>الثالثة</v>
          </cell>
          <cell r="S2605" t="str">
            <v>الثالثة</v>
          </cell>
          <cell r="U2605" t="str">
            <v>الثالثة</v>
          </cell>
        </row>
        <row r="2606">
          <cell r="A2606">
            <v>810579</v>
          </cell>
          <cell r="B2606" t="str">
            <v>يارا قباني</v>
          </cell>
          <cell r="C2606" t="str">
            <v>الأولى</v>
          </cell>
          <cell r="E2606" t="str">
            <v>الأولى</v>
          </cell>
          <cell r="G2606" t="str">
            <v>الأولى</v>
          </cell>
          <cell r="I2606" t="str">
            <v>الأولى</v>
          </cell>
          <cell r="K2606" t="str">
            <v>الأولى</v>
          </cell>
          <cell r="M2606" t="str">
            <v>الأولى</v>
          </cell>
          <cell r="O2606" t="str">
            <v>الأولى</v>
          </cell>
          <cell r="Q2606" t="str">
            <v>الأولى</v>
          </cell>
          <cell r="S2606" t="str">
            <v>الأولى</v>
          </cell>
          <cell r="U2606" t="str">
            <v>الأولى</v>
          </cell>
        </row>
        <row r="2607">
          <cell r="A2607">
            <v>810581</v>
          </cell>
          <cell r="B2607" t="str">
            <v>ياره الصيداوي</v>
          </cell>
          <cell r="C2607" t="str">
            <v>الأولى</v>
          </cell>
          <cell r="E2607" t="str">
            <v>الأولى</v>
          </cell>
          <cell r="G2607" t="str">
            <v>الأولى</v>
          </cell>
          <cell r="I2607" t="str">
            <v>الأولى</v>
          </cell>
          <cell r="J2607" t="str">
            <v>مبرر</v>
          </cell>
          <cell r="K2607" t="str">
            <v>الأولى</v>
          </cell>
          <cell r="M2607" t="str">
            <v>الأولى</v>
          </cell>
          <cell r="O2607" t="str">
            <v>الأولى</v>
          </cell>
          <cell r="Q2607" t="str">
            <v>الأولى</v>
          </cell>
          <cell r="S2607" t="str">
            <v>الأولى</v>
          </cell>
          <cell r="U2607" t="str">
            <v>الأولى</v>
          </cell>
        </row>
        <row r="2608">
          <cell r="A2608">
            <v>810582</v>
          </cell>
          <cell r="B2608" t="str">
            <v xml:space="preserve">ياسر الحلو </v>
          </cell>
          <cell r="C2608" t="str">
            <v>الأولى</v>
          </cell>
          <cell r="E2608" t="str">
            <v>الأولى</v>
          </cell>
          <cell r="G2608" t="str">
            <v>الأولى</v>
          </cell>
          <cell r="I2608" t="str">
            <v>الثانية حديث</v>
          </cell>
          <cell r="K2608" t="str">
            <v>الثانية</v>
          </cell>
          <cell r="M2608" t="str">
            <v>الثانية</v>
          </cell>
          <cell r="O2608" t="str">
            <v>الثانية</v>
          </cell>
          <cell r="Q2608" t="str">
            <v>الثانية</v>
          </cell>
          <cell r="S2608" t="str">
            <v>الثانية</v>
          </cell>
          <cell r="U2608" t="str">
            <v>الثانية</v>
          </cell>
        </row>
        <row r="2609">
          <cell r="A2609">
            <v>810584</v>
          </cell>
          <cell r="B2609" t="str">
            <v>ياسر جاموس</v>
          </cell>
          <cell r="C2609" t="str">
            <v>الأولى</v>
          </cell>
          <cell r="E2609" t="str">
            <v>الأولى</v>
          </cell>
          <cell r="G2609" t="str">
            <v>الأولى</v>
          </cell>
          <cell r="I2609" t="str">
            <v>الأولى</v>
          </cell>
          <cell r="J2609" t="str">
            <v>مبرر</v>
          </cell>
          <cell r="K2609" t="str">
            <v>الأولى</v>
          </cell>
          <cell r="M2609" t="str">
            <v>الأولى</v>
          </cell>
          <cell r="O2609" t="str">
            <v>الأولى</v>
          </cell>
          <cell r="Q2609" t="str">
            <v>الأولى</v>
          </cell>
          <cell r="S2609" t="str">
            <v>الأولى</v>
          </cell>
          <cell r="U2609" t="str">
            <v>الأولى</v>
          </cell>
        </row>
        <row r="2610">
          <cell r="A2610">
            <v>810587</v>
          </cell>
          <cell r="B2610" t="str">
            <v>ياسر ضوى</v>
          </cell>
          <cell r="C2610" t="str">
            <v>الثانية</v>
          </cell>
          <cell r="E2610" t="str">
            <v>الثانية</v>
          </cell>
          <cell r="G2610" t="str">
            <v>الثانية</v>
          </cell>
          <cell r="I2610" t="str">
            <v>الثالثة حديث</v>
          </cell>
          <cell r="J2610" t="str">
            <v>مبرر</v>
          </cell>
          <cell r="K2610" t="str">
            <v>الثالثة</v>
          </cell>
          <cell r="M2610" t="str">
            <v>الثالثة</v>
          </cell>
          <cell r="O2610" t="str">
            <v>الثالثة</v>
          </cell>
          <cell r="Q2610" t="str">
            <v>الثالثة</v>
          </cell>
          <cell r="S2610" t="str">
            <v>الثالثة</v>
          </cell>
          <cell r="U2610" t="str">
            <v>الثالثة</v>
          </cell>
        </row>
        <row r="2611">
          <cell r="A2611">
            <v>810588</v>
          </cell>
          <cell r="B2611" t="str">
            <v>ياسر عصفور</v>
          </cell>
          <cell r="C2611" t="str">
            <v>الثانية حديث</v>
          </cell>
          <cell r="E2611" t="str">
            <v>الثانية</v>
          </cell>
          <cell r="G2611" t="str">
            <v>الثالثة حديث</v>
          </cell>
          <cell r="I2611" t="str">
            <v>الثالثة</v>
          </cell>
          <cell r="K2611" t="str">
            <v>الثالثة</v>
          </cell>
          <cell r="M2611" t="str">
            <v>الثالثة</v>
          </cell>
          <cell r="O2611" t="str">
            <v>الرابعة حديث</v>
          </cell>
          <cell r="Q2611" t="str">
            <v>الرابعة</v>
          </cell>
          <cell r="S2611" t="str">
            <v>الرابعة</v>
          </cell>
          <cell r="U2611" t="str">
            <v>الرابعة</v>
          </cell>
        </row>
        <row r="2612">
          <cell r="A2612">
            <v>810589</v>
          </cell>
          <cell r="B2612" t="str">
            <v>ياسر عطار</v>
          </cell>
          <cell r="C2612" t="str">
            <v>الأولى</v>
          </cell>
          <cell r="E2612" t="str">
            <v>الأولى</v>
          </cell>
          <cell r="G2612" t="str">
            <v>الأولى</v>
          </cell>
          <cell r="I2612" t="str">
            <v>الأولى</v>
          </cell>
          <cell r="J2612" t="str">
            <v>مبرر</v>
          </cell>
          <cell r="K2612" t="str">
            <v>الأولى</v>
          </cell>
          <cell r="M2612" t="str">
            <v>الأولى</v>
          </cell>
          <cell r="O2612" t="str">
            <v>الأولى</v>
          </cell>
          <cell r="Q2612" t="str">
            <v>الأولى</v>
          </cell>
          <cell r="S2612" t="str">
            <v>الأولى</v>
          </cell>
          <cell r="U2612" t="str">
            <v>الأولى</v>
          </cell>
        </row>
        <row r="2613">
          <cell r="A2613">
            <v>810590</v>
          </cell>
          <cell r="B2613" t="str">
            <v>ياسر محفوظ</v>
          </cell>
          <cell r="C2613" t="str">
            <v>الأولى</v>
          </cell>
          <cell r="E2613" t="str">
            <v>الأولى</v>
          </cell>
          <cell r="G2613" t="str">
            <v>الأولى</v>
          </cell>
          <cell r="I2613" t="str">
            <v>الأولى</v>
          </cell>
          <cell r="J2613" t="str">
            <v>مبرر</v>
          </cell>
          <cell r="K2613" t="str">
            <v>الأولى</v>
          </cell>
          <cell r="M2613" t="str">
            <v>الأولى</v>
          </cell>
          <cell r="O2613" t="str">
            <v>الأولى</v>
          </cell>
          <cell r="Q2613" t="str">
            <v>الأولى</v>
          </cell>
          <cell r="S2613" t="str">
            <v>الأولى</v>
          </cell>
          <cell r="U2613" t="str">
            <v>الأولى</v>
          </cell>
        </row>
        <row r="2614">
          <cell r="A2614">
            <v>810592</v>
          </cell>
          <cell r="B2614" t="str">
            <v>ياسمين ابو زيد</v>
          </cell>
          <cell r="C2614" t="str">
            <v>الأولى</v>
          </cell>
          <cell r="E2614" t="str">
            <v>الثانية حديث</v>
          </cell>
          <cell r="G2614" t="str">
            <v>الثانية</v>
          </cell>
          <cell r="I2614" t="str">
            <v>الثانية</v>
          </cell>
          <cell r="K2614" t="str">
            <v>الثالثة حديث</v>
          </cell>
          <cell r="M2614" t="str">
            <v>الثالثة</v>
          </cell>
          <cell r="O2614" t="str">
            <v>الثالثة</v>
          </cell>
          <cell r="Q2614" t="str">
            <v>الرابعة حديث</v>
          </cell>
          <cell r="S2614" t="str">
            <v>الرابعة</v>
          </cell>
          <cell r="U2614" t="str">
            <v>الرابعة</v>
          </cell>
        </row>
        <row r="2615">
          <cell r="A2615">
            <v>810598</v>
          </cell>
          <cell r="B2615" t="str">
            <v>ياسين زنهور</v>
          </cell>
          <cell r="C2615" t="str">
            <v>الأولى</v>
          </cell>
          <cell r="E2615" t="str">
            <v>الأولى</v>
          </cell>
          <cell r="G2615" t="str">
            <v>الثانية حديث</v>
          </cell>
          <cell r="I2615" t="str">
            <v>الثانية</v>
          </cell>
          <cell r="J2615" t="str">
            <v>مبرر</v>
          </cell>
          <cell r="K2615" t="str">
            <v>الثانية</v>
          </cell>
          <cell r="M2615" t="str">
            <v>الثانية</v>
          </cell>
          <cell r="O2615" t="str">
            <v>الثانية</v>
          </cell>
          <cell r="P2615">
            <v>672</v>
          </cell>
          <cell r="Q2615" t="str">
            <v>الثانية</v>
          </cell>
          <cell r="S2615" t="str">
            <v>الثانية</v>
          </cell>
          <cell r="U2615" t="str">
            <v>الثانية</v>
          </cell>
        </row>
        <row r="2616">
          <cell r="A2616">
            <v>810599</v>
          </cell>
          <cell r="B2616" t="str">
            <v>ياسين نجمه</v>
          </cell>
          <cell r="C2616" t="str">
            <v>الأولى</v>
          </cell>
          <cell r="E2616" t="str">
            <v>الأولى</v>
          </cell>
          <cell r="G2616" t="str">
            <v>الأولى</v>
          </cell>
          <cell r="I2616" t="str">
            <v>الأولى</v>
          </cell>
          <cell r="J2616" t="str">
            <v>مبرر</v>
          </cell>
          <cell r="K2616" t="str">
            <v>الأولى</v>
          </cell>
          <cell r="M2616" t="str">
            <v>الأولى</v>
          </cell>
          <cell r="O2616" t="str">
            <v>الأولى</v>
          </cell>
          <cell r="Q2616" t="str">
            <v>الأولى</v>
          </cell>
          <cell r="S2616" t="str">
            <v>الأولى</v>
          </cell>
          <cell r="U2616" t="str">
            <v>الأولى</v>
          </cell>
        </row>
        <row r="2617">
          <cell r="A2617">
            <v>810600</v>
          </cell>
          <cell r="B2617" t="str">
            <v>يامن الجمل</v>
          </cell>
          <cell r="C2617" t="str">
            <v>الأولى</v>
          </cell>
          <cell r="E2617" t="str">
            <v>الأولى</v>
          </cell>
          <cell r="G2617" t="str">
            <v>الأولى</v>
          </cell>
          <cell r="I2617" t="str">
            <v>الأولى</v>
          </cell>
          <cell r="J2617" t="str">
            <v>مبرر</v>
          </cell>
          <cell r="K2617" t="str">
            <v>الأولى</v>
          </cell>
          <cell r="M2617" t="str">
            <v>الأولى</v>
          </cell>
          <cell r="O2617" t="str">
            <v>الأولى</v>
          </cell>
          <cell r="Q2617" t="str">
            <v>الأولى</v>
          </cell>
          <cell r="S2617" t="str">
            <v>الأولى</v>
          </cell>
          <cell r="U2617" t="str">
            <v>الأولى</v>
          </cell>
        </row>
        <row r="2618">
          <cell r="A2618">
            <v>810601</v>
          </cell>
          <cell r="B2618" t="str">
            <v xml:space="preserve">يحيى الطراب </v>
          </cell>
          <cell r="C2618" t="str">
            <v>الثانية</v>
          </cell>
          <cell r="E2618" t="str">
            <v>الثانية</v>
          </cell>
          <cell r="G2618" t="str">
            <v>الثالثة حديث</v>
          </cell>
          <cell r="I2618" t="str">
            <v>الثالثة</v>
          </cell>
          <cell r="K2618" t="str">
            <v>الثالثة</v>
          </cell>
          <cell r="M2618" t="str">
            <v>الرابعة حديث</v>
          </cell>
          <cell r="O2618" t="str">
            <v>الرابعة</v>
          </cell>
          <cell r="P2618">
            <v>337</v>
          </cell>
          <cell r="Q2618" t="str">
            <v>الرابعة</v>
          </cell>
          <cell r="R2618">
            <v>3033</v>
          </cell>
          <cell r="S2618" t="str">
            <v>الرابعة</v>
          </cell>
          <cell r="T2618">
            <v>56</v>
          </cell>
          <cell r="U2618" t="str">
            <v>الرابعة</v>
          </cell>
        </row>
        <row r="2619">
          <cell r="A2619">
            <v>810603</v>
          </cell>
          <cell r="B2619" t="str">
            <v>يحيى علي</v>
          </cell>
          <cell r="C2619" t="str">
            <v>الثانية حديث</v>
          </cell>
          <cell r="E2619" t="str">
            <v>الثانية</v>
          </cell>
          <cell r="G2619" t="str">
            <v>الثانية</v>
          </cell>
          <cell r="I2619" t="str">
            <v>الثانية</v>
          </cell>
          <cell r="K2619" t="str">
            <v>الثانية</v>
          </cell>
          <cell r="M2619" t="str">
            <v>الثالثة حديث</v>
          </cell>
          <cell r="O2619" t="str">
            <v>الثالثة</v>
          </cell>
          <cell r="Q2619" t="str">
            <v>الرابعة حديث</v>
          </cell>
          <cell r="S2619" t="str">
            <v>الرابعة</v>
          </cell>
          <cell r="U2619" t="str">
            <v>الرابعة</v>
          </cell>
        </row>
        <row r="2620">
          <cell r="A2620">
            <v>810611</v>
          </cell>
          <cell r="B2620" t="str">
            <v>يزن كنعان</v>
          </cell>
          <cell r="C2620" t="str">
            <v>الأولى</v>
          </cell>
          <cell r="E2620" t="str">
            <v>الأولى</v>
          </cell>
          <cell r="G2620" t="str">
            <v>الأولى</v>
          </cell>
          <cell r="I2620" t="str">
            <v>الثانية حديث</v>
          </cell>
          <cell r="J2620" t="str">
            <v>مبرر</v>
          </cell>
          <cell r="K2620" t="str">
            <v>الثانية</v>
          </cell>
          <cell r="M2620" t="str">
            <v>الثانية</v>
          </cell>
          <cell r="O2620" t="str">
            <v>الثانية</v>
          </cell>
          <cell r="Q2620" t="str">
            <v>الثانية</v>
          </cell>
          <cell r="S2620" t="str">
            <v>الثانية</v>
          </cell>
          <cell r="U2620" t="str">
            <v>الثانية</v>
          </cell>
        </row>
        <row r="2621">
          <cell r="A2621">
            <v>810613</v>
          </cell>
          <cell r="B2621" t="str">
            <v>يسرى النائلي</v>
          </cell>
          <cell r="C2621" t="str">
            <v>الأولى</v>
          </cell>
          <cell r="E2621" t="str">
            <v>الأولى</v>
          </cell>
          <cell r="G2621" t="str">
            <v>الأولى</v>
          </cell>
          <cell r="I2621" t="str">
            <v>الأولى</v>
          </cell>
          <cell r="K2621" t="str">
            <v>الثانية حديث</v>
          </cell>
          <cell r="M2621" t="str">
            <v>الثانية</v>
          </cell>
          <cell r="O2621" t="str">
            <v>الثانية</v>
          </cell>
          <cell r="Q2621" t="str">
            <v>الثالثة حديث</v>
          </cell>
          <cell r="S2621" t="str">
            <v>الثالثة</v>
          </cell>
          <cell r="U2621" t="str">
            <v>الرابعة حديث</v>
          </cell>
        </row>
        <row r="2622">
          <cell r="A2622">
            <v>810614</v>
          </cell>
          <cell r="B2622" t="str">
            <v>يسرى لالا</v>
          </cell>
          <cell r="C2622" t="str">
            <v>الثانية</v>
          </cell>
          <cell r="E2622" t="str">
            <v>الثانية</v>
          </cell>
          <cell r="G2622" t="str">
            <v>الثانية</v>
          </cell>
          <cell r="H2622">
            <v>84</v>
          </cell>
          <cell r="I2622" t="str">
            <v>الثانية</v>
          </cell>
          <cell r="J2622" t="str">
            <v>مبرر</v>
          </cell>
          <cell r="K2622" t="str">
            <v>الثانية</v>
          </cell>
          <cell r="M2622" t="str">
            <v>الثانية</v>
          </cell>
          <cell r="O2622" t="str">
            <v>الثانية</v>
          </cell>
          <cell r="Q2622" t="str">
            <v>الثانية</v>
          </cell>
          <cell r="S2622" t="str">
            <v>الثانية</v>
          </cell>
          <cell r="U2622" t="str">
            <v>الثانية</v>
          </cell>
        </row>
        <row r="2623">
          <cell r="A2623">
            <v>810615</v>
          </cell>
          <cell r="B2623" t="str">
            <v>يسمينه داودي</v>
          </cell>
          <cell r="C2623" t="str">
            <v>الثانية حديث</v>
          </cell>
          <cell r="E2623" t="str">
            <v>الثانية</v>
          </cell>
          <cell r="G2623" t="str">
            <v>الثانية</v>
          </cell>
          <cell r="I2623" t="str">
            <v>الثانية</v>
          </cell>
          <cell r="J2623" t="str">
            <v>مبرر</v>
          </cell>
          <cell r="K2623" t="str">
            <v>الثانية</v>
          </cell>
          <cell r="M2623" t="str">
            <v>الثانية</v>
          </cell>
          <cell r="O2623" t="str">
            <v>الثانية</v>
          </cell>
          <cell r="Q2623" t="str">
            <v>الثانية</v>
          </cell>
          <cell r="S2623" t="str">
            <v>الثانية</v>
          </cell>
          <cell r="U2623" t="str">
            <v>الثانية</v>
          </cell>
        </row>
        <row r="2624">
          <cell r="A2624">
            <v>810617</v>
          </cell>
          <cell r="B2624" t="str">
            <v>يمامه شبلي</v>
          </cell>
          <cell r="C2624" t="str">
            <v>الأولى</v>
          </cell>
          <cell r="D2624">
            <v>4839</v>
          </cell>
          <cell r="E2624" t="str">
            <v>الأولى</v>
          </cell>
          <cell r="G2624" t="str">
            <v>الأولى</v>
          </cell>
          <cell r="I2624" t="str">
            <v>الأولى</v>
          </cell>
          <cell r="J2624" t="str">
            <v>مبرر</v>
          </cell>
          <cell r="K2624" t="str">
            <v>الأولى</v>
          </cell>
          <cell r="M2624" t="str">
            <v>الأولى</v>
          </cell>
          <cell r="O2624" t="str">
            <v>الأولى</v>
          </cell>
          <cell r="Q2624" t="str">
            <v>الأولى</v>
          </cell>
          <cell r="S2624" t="str">
            <v>الأولى</v>
          </cell>
          <cell r="U2624" t="str">
            <v>الأولى</v>
          </cell>
        </row>
        <row r="2625">
          <cell r="A2625">
            <v>810619</v>
          </cell>
          <cell r="B2625" t="str">
            <v>يمان بلال</v>
          </cell>
          <cell r="C2625" t="str">
            <v>الأولى</v>
          </cell>
          <cell r="E2625" t="str">
            <v>الأولى</v>
          </cell>
          <cell r="G2625" t="str">
            <v>الأولى</v>
          </cell>
          <cell r="I2625" t="str">
            <v>الأولى</v>
          </cell>
          <cell r="J2625" t="str">
            <v>مبرر</v>
          </cell>
          <cell r="K2625" t="str">
            <v>الأولى</v>
          </cell>
          <cell r="M2625" t="str">
            <v>الأولى</v>
          </cell>
          <cell r="O2625" t="str">
            <v>الأولى</v>
          </cell>
          <cell r="Q2625" t="str">
            <v>الأولى</v>
          </cell>
          <cell r="S2625" t="str">
            <v>الأولى</v>
          </cell>
          <cell r="U2625" t="str">
            <v>الأولى</v>
          </cell>
        </row>
        <row r="2626">
          <cell r="A2626">
            <v>810620</v>
          </cell>
          <cell r="B2626" t="str">
            <v>يمنا قباني</v>
          </cell>
          <cell r="C2626" t="str">
            <v>الأولى</v>
          </cell>
          <cell r="E2626" t="str">
            <v>الأولى</v>
          </cell>
          <cell r="G2626" t="str">
            <v>الأولى</v>
          </cell>
          <cell r="I2626" t="str">
            <v>الأولى</v>
          </cell>
          <cell r="K2626" t="str">
            <v>الأولى</v>
          </cell>
          <cell r="M2626" t="str">
            <v>الأولى</v>
          </cell>
          <cell r="O2626" t="str">
            <v>الأولى</v>
          </cell>
          <cell r="Q2626" t="str">
            <v>الأولى</v>
          </cell>
          <cell r="S2626" t="str">
            <v>الأولى</v>
          </cell>
          <cell r="U2626" t="str">
            <v>الأولى</v>
          </cell>
        </row>
        <row r="2627">
          <cell r="A2627">
            <v>810621</v>
          </cell>
          <cell r="B2627" t="str">
            <v>يمنى الحنش</v>
          </cell>
          <cell r="C2627" t="str">
            <v>الأولى</v>
          </cell>
          <cell r="E2627" t="str">
            <v>الأولى</v>
          </cell>
          <cell r="G2627" t="str">
            <v>الأولى</v>
          </cell>
          <cell r="I2627" t="str">
            <v>الأولى</v>
          </cell>
          <cell r="J2627" t="str">
            <v>مبرر</v>
          </cell>
          <cell r="K2627" t="str">
            <v>الأولى</v>
          </cell>
          <cell r="M2627" t="str">
            <v>الأولى</v>
          </cell>
          <cell r="O2627" t="str">
            <v>الأولى</v>
          </cell>
          <cell r="Q2627" t="str">
            <v>الأولى</v>
          </cell>
          <cell r="S2627" t="str">
            <v>الأولى</v>
          </cell>
          <cell r="U2627" t="str">
            <v>الأولى</v>
          </cell>
        </row>
        <row r="2628">
          <cell r="A2628">
            <v>810622</v>
          </cell>
          <cell r="B2628" t="str">
            <v xml:space="preserve">يمنى الغميان </v>
          </cell>
          <cell r="C2628" t="str">
            <v>الأولى</v>
          </cell>
          <cell r="E2628" t="str">
            <v>الأولى</v>
          </cell>
          <cell r="F2628">
            <v>1470</v>
          </cell>
          <cell r="G2628" t="str">
            <v>الأولى</v>
          </cell>
          <cell r="H2628">
            <v>333</v>
          </cell>
          <cell r="I2628" t="str">
            <v>الأولى</v>
          </cell>
          <cell r="K2628" t="str">
            <v>الأولى</v>
          </cell>
          <cell r="M2628" t="str">
            <v>الأولى</v>
          </cell>
          <cell r="O2628" t="str">
            <v>الثانية حديث</v>
          </cell>
          <cell r="Q2628" t="str">
            <v>الثانية</v>
          </cell>
          <cell r="S2628" t="str">
            <v>الثانية</v>
          </cell>
          <cell r="U2628" t="str">
            <v>الثانية</v>
          </cell>
        </row>
        <row r="2629">
          <cell r="A2629">
            <v>810625</v>
          </cell>
          <cell r="B2629" t="str">
            <v>يمنى شيحه</v>
          </cell>
          <cell r="C2629" t="str">
            <v>الأولى</v>
          </cell>
          <cell r="E2629" t="str">
            <v>الأولى</v>
          </cell>
          <cell r="G2629" t="str">
            <v>الثانية حديث</v>
          </cell>
          <cell r="I2629" t="str">
            <v>الثانية</v>
          </cell>
          <cell r="K2629" t="str">
            <v>الثانية</v>
          </cell>
          <cell r="M2629" t="str">
            <v>الثالثة حديث</v>
          </cell>
          <cell r="O2629" t="str">
            <v>الثالثة</v>
          </cell>
          <cell r="Q2629" t="str">
            <v>الثالثة</v>
          </cell>
          <cell r="S2629" t="str">
            <v>الثالثة</v>
          </cell>
          <cell r="U2629" t="str">
            <v>الرابعة حديث</v>
          </cell>
        </row>
        <row r="2630">
          <cell r="A2630">
            <v>810627</v>
          </cell>
          <cell r="B2630" t="str">
            <v>يوسف الشيخ</v>
          </cell>
          <cell r="C2630" t="str">
            <v>الأولى</v>
          </cell>
          <cell r="E2630" t="str">
            <v>الأولى</v>
          </cell>
          <cell r="G2630" t="str">
            <v>الأولى</v>
          </cell>
          <cell r="I2630" t="str">
            <v>الثانية حديث</v>
          </cell>
          <cell r="K2630" t="str">
            <v>الثانية</v>
          </cell>
          <cell r="L2630">
            <v>865</v>
          </cell>
          <cell r="M2630" t="str">
            <v>الثانية</v>
          </cell>
          <cell r="N2630">
            <v>2479</v>
          </cell>
          <cell r="O2630" t="str">
            <v>الثانية</v>
          </cell>
          <cell r="P2630">
            <v>463</v>
          </cell>
          <cell r="Q2630" t="str">
            <v>الثانية</v>
          </cell>
          <cell r="R2630">
            <v>5007</v>
          </cell>
          <cell r="S2630" t="str">
            <v>الثانية</v>
          </cell>
          <cell r="U2630" t="str">
            <v>الثانية</v>
          </cell>
        </row>
        <row r="2631">
          <cell r="A2631">
            <v>810628</v>
          </cell>
          <cell r="B2631" t="str">
            <v>يوسف الطويل</v>
          </cell>
          <cell r="C2631" t="str">
            <v>الأولى</v>
          </cell>
          <cell r="E2631" t="str">
            <v>الأولى</v>
          </cell>
          <cell r="G2631" t="str">
            <v>الأولى</v>
          </cell>
          <cell r="I2631" t="str">
            <v>الأولى</v>
          </cell>
          <cell r="J2631" t="str">
            <v>مبرر</v>
          </cell>
          <cell r="K2631" t="str">
            <v>الأولى</v>
          </cell>
          <cell r="M2631" t="str">
            <v>الأولى</v>
          </cell>
          <cell r="O2631" t="str">
            <v>الأولى</v>
          </cell>
          <cell r="Q2631" t="str">
            <v>الأولى</v>
          </cell>
          <cell r="S2631" t="str">
            <v>الأولى</v>
          </cell>
          <cell r="U2631" t="str">
            <v>الأولى</v>
          </cell>
        </row>
        <row r="2632">
          <cell r="A2632">
            <v>810629</v>
          </cell>
          <cell r="B2632" t="str">
            <v>يوسف العنيني</v>
          </cell>
          <cell r="C2632" t="str">
            <v>الأولى</v>
          </cell>
          <cell r="E2632" t="str">
            <v>الأولى</v>
          </cell>
          <cell r="G2632" t="str">
            <v>الأولى</v>
          </cell>
          <cell r="I2632" t="str">
            <v>الثانية حديث</v>
          </cell>
          <cell r="K2632" t="str">
            <v>الثانية</v>
          </cell>
          <cell r="M2632" t="str">
            <v>الثانية</v>
          </cell>
          <cell r="O2632" t="str">
            <v>الثانية</v>
          </cell>
          <cell r="P2632">
            <v>412</v>
          </cell>
          <cell r="Q2632" t="str">
            <v>الثانية</v>
          </cell>
          <cell r="R2632">
            <v>5091</v>
          </cell>
          <cell r="S2632" t="str">
            <v>الثانية</v>
          </cell>
          <cell r="U2632" t="str">
            <v>الثانية</v>
          </cell>
        </row>
        <row r="2633">
          <cell r="A2633">
            <v>810631</v>
          </cell>
          <cell r="B2633" t="str">
            <v>يوسف جزائري</v>
          </cell>
          <cell r="C2633" t="str">
            <v>الأولى</v>
          </cell>
          <cell r="E2633" t="str">
            <v>الأولى</v>
          </cell>
          <cell r="G2633" t="str">
            <v>الأولى</v>
          </cell>
          <cell r="I2633" t="str">
            <v>الأولى</v>
          </cell>
          <cell r="J2633" t="str">
            <v>مبرر</v>
          </cell>
          <cell r="K2633" t="str">
            <v>الأولى</v>
          </cell>
          <cell r="M2633" t="str">
            <v>الأولى</v>
          </cell>
          <cell r="O2633" t="str">
            <v>الأولى</v>
          </cell>
          <cell r="Q2633" t="str">
            <v>الأولى</v>
          </cell>
          <cell r="S2633" t="str">
            <v>الأولى</v>
          </cell>
          <cell r="U2633" t="str">
            <v>الأولى</v>
          </cell>
        </row>
        <row r="2634">
          <cell r="A2634">
            <v>810634</v>
          </cell>
          <cell r="B2634" t="str">
            <v xml:space="preserve">يوسف دمر </v>
          </cell>
          <cell r="C2634" t="str">
            <v>الأولى</v>
          </cell>
          <cell r="E2634" t="str">
            <v>الأولى</v>
          </cell>
          <cell r="G2634" t="str">
            <v>الثانية حديث</v>
          </cell>
          <cell r="I2634" t="str">
            <v>الثانية</v>
          </cell>
          <cell r="K2634" t="str">
            <v>الثانية</v>
          </cell>
          <cell r="M2634" t="str">
            <v>الثانية</v>
          </cell>
          <cell r="O2634" t="str">
            <v>الثانية</v>
          </cell>
          <cell r="Q2634" t="str">
            <v>الثانية</v>
          </cell>
          <cell r="S2634" t="str">
            <v>الثانية</v>
          </cell>
          <cell r="U2634" t="str">
            <v>الثانية</v>
          </cell>
        </row>
        <row r="2635">
          <cell r="A2635">
            <v>810635</v>
          </cell>
          <cell r="B2635" t="str">
            <v>يوسف عبد العزيز</v>
          </cell>
          <cell r="C2635" t="str">
            <v>الأولى</v>
          </cell>
          <cell r="D2635">
            <v>4864</v>
          </cell>
          <cell r="E2635" t="str">
            <v>الأولى</v>
          </cell>
          <cell r="G2635" t="str">
            <v>الأولى</v>
          </cell>
          <cell r="I2635" t="str">
            <v>الأولى</v>
          </cell>
          <cell r="J2635" t="str">
            <v>مبرر</v>
          </cell>
          <cell r="K2635" t="str">
            <v>الأولى</v>
          </cell>
          <cell r="M2635" t="str">
            <v>الأولى</v>
          </cell>
          <cell r="O2635" t="str">
            <v>الأولى</v>
          </cell>
          <cell r="Q2635" t="str">
            <v>الأولى</v>
          </cell>
          <cell r="S2635" t="str">
            <v>الأولى</v>
          </cell>
          <cell r="U2635" t="str">
            <v>الأولى</v>
          </cell>
        </row>
        <row r="2636">
          <cell r="A2636">
            <v>810636</v>
          </cell>
          <cell r="B2636" t="str">
            <v>يوسف علوش</v>
          </cell>
          <cell r="C2636" t="str">
            <v>الأولى</v>
          </cell>
          <cell r="E2636" t="str">
            <v>الأولى</v>
          </cell>
          <cell r="G2636" t="str">
            <v>الثانية حديث</v>
          </cell>
          <cell r="I2636" t="str">
            <v>الثانية</v>
          </cell>
          <cell r="K2636" t="str">
            <v>الثانية</v>
          </cell>
          <cell r="M2636" t="str">
            <v>الثانية</v>
          </cell>
          <cell r="O2636" t="str">
            <v>الثانية</v>
          </cell>
          <cell r="Q2636" t="str">
            <v>الثانية</v>
          </cell>
          <cell r="S2636" t="str">
            <v>الثانية</v>
          </cell>
          <cell r="U2636" t="str">
            <v>الثانية</v>
          </cell>
        </row>
        <row r="2637">
          <cell r="A2637">
            <v>810637</v>
          </cell>
          <cell r="B2637" t="str">
            <v>يوسف فاضل</v>
          </cell>
          <cell r="C2637" t="str">
            <v>الأولى</v>
          </cell>
          <cell r="E2637" t="str">
            <v>الأولى</v>
          </cell>
          <cell r="G2637" t="str">
            <v>الأولى</v>
          </cell>
          <cell r="I2637" t="str">
            <v>الأولى</v>
          </cell>
          <cell r="J2637" t="str">
            <v>مبرر</v>
          </cell>
          <cell r="K2637" t="str">
            <v>الأولى</v>
          </cell>
          <cell r="M2637" t="str">
            <v>الأولى</v>
          </cell>
          <cell r="O2637" t="str">
            <v>الأولى</v>
          </cell>
          <cell r="Q2637" t="str">
            <v>الأولى</v>
          </cell>
          <cell r="S2637" t="str">
            <v>الأولى</v>
          </cell>
          <cell r="U2637" t="str">
            <v>الأولى</v>
          </cell>
        </row>
        <row r="2638">
          <cell r="A2638">
            <v>810640</v>
          </cell>
          <cell r="B2638" t="str">
            <v>يونس برخش</v>
          </cell>
          <cell r="C2638" t="str">
            <v>الأولى</v>
          </cell>
          <cell r="E2638" t="str">
            <v>الأولى</v>
          </cell>
          <cell r="G2638" t="str">
            <v>الأولى</v>
          </cell>
          <cell r="I2638" t="str">
            <v>الأولى</v>
          </cell>
          <cell r="K2638" t="str">
            <v>الأولى</v>
          </cell>
          <cell r="M2638" t="str">
            <v>الأولى</v>
          </cell>
          <cell r="O2638" t="str">
            <v>الأولى</v>
          </cell>
          <cell r="Q2638" t="str">
            <v>الأولى</v>
          </cell>
          <cell r="S2638" t="str">
            <v>الأولى</v>
          </cell>
          <cell r="U2638" t="str">
            <v>الأولى</v>
          </cell>
        </row>
        <row r="2639">
          <cell r="A2639">
            <v>810641</v>
          </cell>
          <cell r="B2639" t="str">
            <v>يونس عجاج</v>
          </cell>
          <cell r="C2639" t="str">
            <v>الأولى</v>
          </cell>
          <cell r="E2639" t="str">
            <v>الأولى</v>
          </cell>
          <cell r="G2639" t="str">
            <v>الثانية حديث</v>
          </cell>
          <cell r="I2639" t="str">
            <v>الثانية</v>
          </cell>
          <cell r="K2639" t="str">
            <v>الثالثة حديث</v>
          </cell>
          <cell r="M2639" t="str">
            <v>الثالثة</v>
          </cell>
          <cell r="O2639" t="str">
            <v>الثالثة</v>
          </cell>
          <cell r="Q2639" t="str">
            <v>الثالثة</v>
          </cell>
          <cell r="S2639" t="str">
            <v>الرابعة حديث</v>
          </cell>
          <cell r="U2639" t="str">
            <v>الرابعة</v>
          </cell>
        </row>
        <row r="2640">
          <cell r="A2640">
            <v>810656</v>
          </cell>
          <cell r="B2640" t="str">
            <v>امجد ابراهيم</v>
          </cell>
          <cell r="C2640" t="str">
            <v>الثانية</v>
          </cell>
          <cell r="E2640" t="str">
            <v>الثانية</v>
          </cell>
          <cell r="G2640" t="str">
            <v>الثانية</v>
          </cell>
          <cell r="I2640" t="str">
            <v>الثالثة حديث</v>
          </cell>
          <cell r="J2640">
            <v>1505</v>
          </cell>
          <cell r="K2640" t="str">
            <v>الثالثة</v>
          </cell>
          <cell r="M2640" t="str">
            <v>الثالثة</v>
          </cell>
          <cell r="O2640" t="str">
            <v>الثالثة</v>
          </cell>
          <cell r="Q2640" t="str">
            <v>الثالثة</v>
          </cell>
          <cell r="S2640" t="str">
            <v>الثالثة</v>
          </cell>
          <cell r="U2640" t="str">
            <v>الثالثة</v>
          </cell>
        </row>
        <row r="2641">
          <cell r="A2641">
            <v>810658</v>
          </cell>
          <cell r="B2641" t="str">
            <v xml:space="preserve">ايهم مسعود </v>
          </cell>
          <cell r="C2641" t="str">
            <v>الثانية</v>
          </cell>
          <cell r="E2641" t="str">
            <v>الثانية</v>
          </cell>
          <cell r="G2641" t="str">
            <v>الثانية</v>
          </cell>
          <cell r="I2641" t="str">
            <v>الثانية</v>
          </cell>
          <cell r="J2641" t="str">
            <v>مبرر</v>
          </cell>
          <cell r="K2641" t="str">
            <v>الثانية</v>
          </cell>
          <cell r="M2641" t="str">
            <v>الثانية</v>
          </cell>
          <cell r="O2641" t="str">
            <v>الثانية</v>
          </cell>
          <cell r="Q2641" t="str">
            <v>الثانية</v>
          </cell>
          <cell r="S2641" t="str">
            <v>الثانية</v>
          </cell>
          <cell r="U2641" t="str">
            <v>الثانية</v>
          </cell>
        </row>
        <row r="2642">
          <cell r="A2642">
            <v>810659</v>
          </cell>
          <cell r="B2642" t="str">
            <v xml:space="preserve">ابراهيم الحسن </v>
          </cell>
          <cell r="C2642" t="str">
            <v>الثانية</v>
          </cell>
          <cell r="E2642" t="str">
            <v>الثانية</v>
          </cell>
          <cell r="G2642" t="str">
            <v>الثالثة حديث</v>
          </cell>
          <cell r="I2642" t="str">
            <v>الثالثة</v>
          </cell>
          <cell r="K2642" t="str">
            <v>الثالثة</v>
          </cell>
          <cell r="M2642" t="str">
            <v>الثالثة</v>
          </cell>
          <cell r="O2642" t="str">
            <v>الثالثة</v>
          </cell>
          <cell r="Q2642" t="str">
            <v>الثالثة</v>
          </cell>
          <cell r="S2642" t="str">
            <v>الرابعة حديث</v>
          </cell>
          <cell r="U2642" t="str">
            <v>الرابعة</v>
          </cell>
        </row>
        <row r="2643">
          <cell r="A2643">
            <v>810660</v>
          </cell>
          <cell r="B2643" t="str">
            <v>احمد سليمان</v>
          </cell>
          <cell r="C2643" t="str">
            <v>الثانية</v>
          </cell>
          <cell r="E2643" t="str">
            <v>الثانية</v>
          </cell>
          <cell r="G2643" t="str">
            <v>الثانية</v>
          </cell>
          <cell r="I2643" t="str">
            <v>الثالثة حديث</v>
          </cell>
          <cell r="K2643" t="str">
            <v>الثالثة</v>
          </cell>
          <cell r="M2643" t="str">
            <v>الثالثة</v>
          </cell>
          <cell r="O2643" t="str">
            <v>الثالثة</v>
          </cell>
          <cell r="Q2643" t="str">
            <v>الرابعة حديث</v>
          </cell>
          <cell r="S2643" t="str">
            <v>الرابعة</v>
          </cell>
          <cell r="U2643" t="str">
            <v>الرابعة</v>
          </cell>
        </row>
        <row r="2644">
          <cell r="A2644">
            <v>810662</v>
          </cell>
          <cell r="B2644" t="str">
            <v>اسامة دقو</v>
          </cell>
          <cell r="C2644" t="str">
            <v>الثانية</v>
          </cell>
          <cell r="E2644" t="str">
            <v>الثالثة حديث</v>
          </cell>
          <cell r="G2644" t="str">
            <v>الثالثة</v>
          </cell>
          <cell r="I2644" t="str">
            <v>الثالثة</v>
          </cell>
          <cell r="K2644" t="str">
            <v>الرابعة حديث</v>
          </cell>
          <cell r="M2644" t="str">
            <v>الرابعة</v>
          </cell>
          <cell r="O2644" t="str">
            <v>الرابعة</v>
          </cell>
          <cell r="Q2644" t="str">
            <v>الرابعة</v>
          </cell>
          <cell r="S2644" t="str">
            <v>الرابعة</v>
          </cell>
          <cell r="U2644" t="str">
            <v>الرابعة</v>
          </cell>
        </row>
        <row r="2645">
          <cell r="A2645">
            <v>810663</v>
          </cell>
          <cell r="B2645" t="str">
            <v xml:space="preserve">اسماء العطري </v>
          </cell>
          <cell r="C2645" t="str">
            <v>الثانية</v>
          </cell>
          <cell r="E2645" t="str">
            <v>الثانية</v>
          </cell>
          <cell r="G2645" t="str">
            <v>الثانية</v>
          </cell>
          <cell r="I2645" t="str">
            <v>الثالثة حديث</v>
          </cell>
          <cell r="K2645" t="str">
            <v>الثالثة</v>
          </cell>
          <cell r="M2645" t="str">
            <v>الثالثة</v>
          </cell>
          <cell r="O2645" t="str">
            <v>الثالثة</v>
          </cell>
          <cell r="P2645">
            <v>508</v>
          </cell>
          <cell r="Q2645" t="str">
            <v>الثالثة</v>
          </cell>
          <cell r="S2645" t="str">
            <v>الثالثة</v>
          </cell>
          <cell r="T2645">
            <v>464</v>
          </cell>
          <cell r="U2645" t="str">
            <v>الثالثة</v>
          </cell>
        </row>
        <row r="2646">
          <cell r="A2646">
            <v>810664</v>
          </cell>
          <cell r="B2646" t="str">
            <v>بتول ليلا</v>
          </cell>
          <cell r="C2646" t="str">
            <v>الثانية</v>
          </cell>
          <cell r="E2646" t="str">
            <v>الثانية</v>
          </cell>
          <cell r="G2646" t="str">
            <v>الثانية</v>
          </cell>
          <cell r="I2646" t="str">
            <v>الثالثة حديث</v>
          </cell>
          <cell r="J2646" t="str">
            <v>مبرر</v>
          </cell>
          <cell r="K2646" t="str">
            <v>الثالثة</v>
          </cell>
          <cell r="L2646">
            <v>931</v>
          </cell>
          <cell r="M2646" t="str">
            <v>الثالثة</v>
          </cell>
          <cell r="O2646" t="str">
            <v>الثالثة</v>
          </cell>
          <cell r="Q2646" t="str">
            <v>الثالثة</v>
          </cell>
          <cell r="S2646" t="str">
            <v>الثالثة</v>
          </cell>
          <cell r="U2646" t="str">
            <v>الثالثة</v>
          </cell>
        </row>
        <row r="2647">
          <cell r="A2647">
            <v>810666</v>
          </cell>
          <cell r="B2647" t="str">
            <v>بشار ابو سرحان</v>
          </cell>
          <cell r="C2647" t="str">
            <v>الثالثة حديث</v>
          </cell>
          <cell r="E2647" t="str">
            <v>الثالثة</v>
          </cell>
          <cell r="G2647" t="str">
            <v>الثالثة</v>
          </cell>
          <cell r="I2647" t="str">
            <v>الثالثة</v>
          </cell>
          <cell r="K2647" t="str">
            <v>الثالثة</v>
          </cell>
          <cell r="L2647">
            <v>581</v>
          </cell>
          <cell r="M2647" t="str">
            <v>الثالثة</v>
          </cell>
          <cell r="N2647">
            <v>2503</v>
          </cell>
          <cell r="O2647" t="str">
            <v>الثالثة</v>
          </cell>
          <cell r="P2647">
            <v>616</v>
          </cell>
          <cell r="Q2647" t="str">
            <v>الثالثة</v>
          </cell>
          <cell r="R2647">
            <v>4089</v>
          </cell>
          <cell r="S2647" t="str">
            <v>الثالثة</v>
          </cell>
          <cell r="U2647" t="str">
            <v>الثالثة</v>
          </cell>
        </row>
        <row r="2648">
          <cell r="A2648">
            <v>810668</v>
          </cell>
          <cell r="B2648" t="str">
            <v>بيان المدفع</v>
          </cell>
          <cell r="C2648" t="str">
            <v>الثانية</v>
          </cell>
          <cell r="E2648" t="str">
            <v>الثالثة حديث</v>
          </cell>
          <cell r="G2648" t="str">
            <v>الثالثة</v>
          </cell>
          <cell r="I2648" t="str">
            <v>الثالثة</v>
          </cell>
          <cell r="K2648" t="str">
            <v>الثالثة</v>
          </cell>
          <cell r="M2648" t="str">
            <v>الرابعة حديث</v>
          </cell>
          <cell r="O2648" t="str">
            <v>الرابعة</v>
          </cell>
          <cell r="Q2648" t="str">
            <v>الرابعة</v>
          </cell>
          <cell r="S2648" t="str">
            <v>الرابعة</v>
          </cell>
          <cell r="U2648" t="str">
            <v>الرابعة</v>
          </cell>
        </row>
        <row r="2649">
          <cell r="A2649">
            <v>810674</v>
          </cell>
          <cell r="B2649" t="str">
            <v>حسين عبد الرحمن</v>
          </cell>
          <cell r="C2649" t="str">
            <v>الثانية</v>
          </cell>
          <cell r="E2649" t="str">
            <v>الثانية</v>
          </cell>
          <cell r="G2649" t="str">
            <v>الثالثة حديث</v>
          </cell>
          <cell r="I2649" t="str">
            <v>الثالثة</v>
          </cell>
          <cell r="K2649" t="str">
            <v>الرابعة حديث</v>
          </cell>
          <cell r="M2649" t="str">
            <v>الرابعة</v>
          </cell>
          <cell r="O2649" t="str">
            <v>الرابعة</v>
          </cell>
          <cell r="Q2649" t="str">
            <v>الرابعة</v>
          </cell>
          <cell r="S2649" t="str">
            <v>الرابعة</v>
          </cell>
          <cell r="U2649" t="str">
            <v>الرابعة</v>
          </cell>
        </row>
        <row r="2650">
          <cell r="A2650">
            <v>810675</v>
          </cell>
          <cell r="B2650" t="str">
            <v xml:space="preserve">خلود منيزل </v>
          </cell>
          <cell r="C2650" t="str">
            <v>الثالثة حديث</v>
          </cell>
          <cell r="E2650" t="str">
            <v>الثالثة</v>
          </cell>
          <cell r="G2650" t="str">
            <v>الثالثة</v>
          </cell>
          <cell r="I2650" t="str">
            <v>الثالثة</v>
          </cell>
          <cell r="J2650" t="str">
            <v>مبرر</v>
          </cell>
          <cell r="K2650" t="str">
            <v>الثالثة</v>
          </cell>
          <cell r="M2650" t="str">
            <v>الثالثة</v>
          </cell>
          <cell r="O2650" t="str">
            <v>الثالثة</v>
          </cell>
          <cell r="Q2650" t="str">
            <v>الثالثة</v>
          </cell>
          <cell r="S2650" t="str">
            <v>الثالثة</v>
          </cell>
          <cell r="U2650" t="str">
            <v>الثالثة</v>
          </cell>
        </row>
        <row r="2651">
          <cell r="A2651">
            <v>810677</v>
          </cell>
          <cell r="B2651" t="str">
            <v>ديما عبود</v>
          </cell>
          <cell r="C2651" t="str">
            <v>الثانية</v>
          </cell>
          <cell r="E2651" t="str">
            <v>الثانية</v>
          </cell>
          <cell r="G2651" t="str">
            <v>الثانية</v>
          </cell>
          <cell r="I2651" t="str">
            <v>الثالثة حديث</v>
          </cell>
          <cell r="J2651" t="str">
            <v>مبرر</v>
          </cell>
          <cell r="K2651" t="str">
            <v>الثالثة</v>
          </cell>
          <cell r="M2651" t="str">
            <v>الثالثة</v>
          </cell>
          <cell r="O2651" t="str">
            <v>الثالثة</v>
          </cell>
          <cell r="Q2651" t="str">
            <v>الثالثة</v>
          </cell>
          <cell r="S2651" t="str">
            <v>الرابعة حديث</v>
          </cell>
          <cell r="U2651" t="str">
            <v>الرابعة</v>
          </cell>
        </row>
        <row r="2652">
          <cell r="A2652">
            <v>810678</v>
          </cell>
          <cell r="B2652" t="str">
            <v>ديمه المصري</v>
          </cell>
          <cell r="C2652" t="str">
            <v>الثانية</v>
          </cell>
          <cell r="E2652" t="str">
            <v>الثانية</v>
          </cell>
          <cell r="G2652" t="str">
            <v>الثالثة حديث</v>
          </cell>
          <cell r="I2652" t="str">
            <v>الثالثة</v>
          </cell>
          <cell r="K2652" t="str">
            <v>الثالثة</v>
          </cell>
          <cell r="M2652" t="str">
            <v>الثالثة</v>
          </cell>
          <cell r="O2652" t="str">
            <v>الثالثة</v>
          </cell>
          <cell r="Q2652" t="str">
            <v>الثالثة</v>
          </cell>
          <cell r="S2652" t="str">
            <v>الثالثة</v>
          </cell>
          <cell r="U2652" t="str">
            <v>الرابعة حديث</v>
          </cell>
        </row>
        <row r="2653">
          <cell r="A2653">
            <v>810679</v>
          </cell>
          <cell r="B2653" t="str">
            <v>ربا سليمان</v>
          </cell>
          <cell r="C2653" t="str">
            <v>الثانية</v>
          </cell>
          <cell r="E2653" t="str">
            <v>الثانية</v>
          </cell>
          <cell r="G2653" t="str">
            <v>الثانية</v>
          </cell>
          <cell r="I2653" t="str">
            <v>الثانية</v>
          </cell>
          <cell r="K2653" t="str">
            <v>الثانية</v>
          </cell>
          <cell r="M2653" t="str">
            <v>الثانية</v>
          </cell>
          <cell r="O2653" t="str">
            <v>الثانية</v>
          </cell>
          <cell r="Q2653" t="str">
            <v>الثانية</v>
          </cell>
          <cell r="S2653" t="str">
            <v>الثانية</v>
          </cell>
          <cell r="U2653" t="str">
            <v>الثانية</v>
          </cell>
        </row>
        <row r="2654">
          <cell r="A2654">
            <v>810680</v>
          </cell>
          <cell r="B2654" t="str">
            <v xml:space="preserve">رجائي كلش </v>
          </cell>
          <cell r="C2654" t="str">
            <v>الثانية</v>
          </cell>
          <cell r="E2654" t="str">
            <v>الثانية</v>
          </cell>
          <cell r="G2654" t="str">
            <v>الثانية</v>
          </cell>
          <cell r="I2654" t="str">
            <v>الثانية</v>
          </cell>
          <cell r="K2654" t="str">
            <v>الثالثة حديث</v>
          </cell>
          <cell r="M2654" t="str">
            <v>الثالثة</v>
          </cell>
          <cell r="N2654">
            <v>2388</v>
          </cell>
          <cell r="O2654" t="str">
            <v>الثالثة</v>
          </cell>
          <cell r="P2654">
            <v>570</v>
          </cell>
          <cell r="Q2654" t="str">
            <v>الثالثة</v>
          </cell>
          <cell r="S2654" t="str">
            <v>الثالثة</v>
          </cell>
          <cell r="U2654" t="str">
            <v>الثالثة</v>
          </cell>
        </row>
        <row r="2655">
          <cell r="A2655">
            <v>810681</v>
          </cell>
          <cell r="B2655" t="str">
            <v>رشا فرعون</v>
          </cell>
          <cell r="C2655" t="str">
            <v>الثانية</v>
          </cell>
          <cell r="E2655" t="str">
            <v>الثانية</v>
          </cell>
          <cell r="G2655" t="str">
            <v>الثالثة</v>
          </cell>
          <cell r="I2655" t="str">
            <v>الرابعة حديث</v>
          </cell>
          <cell r="K2655" t="str">
            <v>الرابعة</v>
          </cell>
          <cell r="M2655" t="str">
            <v>الرابعة</v>
          </cell>
          <cell r="O2655" t="str">
            <v>الرابعة</v>
          </cell>
          <cell r="Q2655" t="str">
            <v>الرابعة</v>
          </cell>
          <cell r="S2655" t="str">
            <v>الرابعة</v>
          </cell>
          <cell r="U2655" t="str">
            <v>الرابعة</v>
          </cell>
        </row>
        <row r="2656">
          <cell r="A2656">
            <v>810684</v>
          </cell>
          <cell r="B2656" t="str">
            <v>رنيم السقا</v>
          </cell>
          <cell r="C2656" t="str">
            <v>الثانية</v>
          </cell>
          <cell r="E2656" t="str">
            <v>الثالثة حديث</v>
          </cell>
          <cell r="G2656" t="str">
            <v>الثالثة</v>
          </cell>
          <cell r="I2656" t="str">
            <v>الثالثة</v>
          </cell>
          <cell r="J2656" t="str">
            <v>مبرر</v>
          </cell>
          <cell r="K2656" t="str">
            <v>الثالثة</v>
          </cell>
          <cell r="M2656" t="str">
            <v>الثالثة</v>
          </cell>
          <cell r="O2656" t="str">
            <v>الثالثة</v>
          </cell>
          <cell r="Q2656" t="str">
            <v>الثالثة</v>
          </cell>
          <cell r="S2656" t="str">
            <v>الثالثة</v>
          </cell>
          <cell r="U2656" t="str">
            <v>الثالثة</v>
          </cell>
        </row>
        <row r="2657">
          <cell r="A2657">
            <v>810687</v>
          </cell>
          <cell r="B2657" t="str">
            <v xml:space="preserve">روان الخطيب </v>
          </cell>
          <cell r="C2657" t="str">
            <v>الثانية</v>
          </cell>
          <cell r="E2657" t="str">
            <v>الثالثة حديث</v>
          </cell>
          <cell r="G2657" t="str">
            <v>الثالثة</v>
          </cell>
          <cell r="I2657" t="str">
            <v>الرابعة حديث</v>
          </cell>
          <cell r="J2657">
            <v>1583</v>
          </cell>
          <cell r="K2657" t="str">
            <v>الرابعة</v>
          </cell>
          <cell r="L2657">
            <v>588</v>
          </cell>
          <cell r="M2657" t="str">
            <v>الرابعة</v>
          </cell>
          <cell r="N2657">
            <v>2421</v>
          </cell>
          <cell r="O2657" t="str">
            <v>الرابعة</v>
          </cell>
          <cell r="P2657">
            <v>659</v>
          </cell>
          <cell r="Q2657" t="str">
            <v>الرابعة</v>
          </cell>
          <cell r="S2657" t="str">
            <v>الرابعة</v>
          </cell>
          <cell r="U2657" t="str">
            <v>الرابعة</v>
          </cell>
        </row>
        <row r="2658">
          <cell r="A2658">
            <v>810691</v>
          </cell>
          <cell r="B2658" t="str">
            <v>زين العابدين حيدر</v>
          </cell>
          <cell r="C2658" t="str">
            <v>الثانية</v>
          </cell>
          <cell r="E2658" t="str">
            <v>الثانية</v>
          </cell>
          <cell r="G2658" t="str">
            <v>الثالثة حديث</v>
          </cell>
          <cell r="I2658" t="str">
            <v>الثالثة</v>
          </cell>
          <cell r="K2658" t="str">
            <v>الثالثة</v>
          </cell>
          <cell r="L2658">
            <v>1060</v>
          </cell>
          <cell r="M2658" t="str">
            <v>الثالثة</v>
          </cell>
          <cell r="N2658">
            <v>2607</v>
          </cell>
          <cell r="O2658" t="str">
            <v>الثالثة</v>
          </cell>
          <cell r="Q2658" t="str">
            <v>الثالثة</v>
          </cell>
          <cell r="S2658" t="str">
            <v>الرابعة حديث</v>
          </cell>
          <cell r="U2658" t="str">
            <v>الرابعة</v>
          </cell>
        </row>
        <row r="2659">
          <cell r="A2659">
            <v>810693</v>
          </cell>
          <cell r="B2659" t="str">
            <v>سلمى سحلول</v>
          </cell>
          <cell r="C2659" t="str">
            <v>الثانية</v>
          </cell>
          <cell r="E2659" t="str">
            <v>الثانية</v>
          </cell>
          <cell r="F2659">
            <v>1476</v>
          </cell>
          <cell r="G2659" t="str">
            <v>الثانية</v>
          </cell>
          <cell r="I2659" t="str">
            <v>الثانية</v>
          </cell>
          <cell r="J2659" t="str">
            <v>مبرر</v>
          </cell>
          <cell r="K2659" t="str">
            <v>الثانية</v>
          </cell>
          <cell r="M2659" t="str">
            <v>الثانية</v>
          </cell>
          <cell r="O2659" t="str">
            <v>الثانية</v>
          </cell>
          <cell r="Q2659" t="str">
            <v>الثالثة حديث</v>
          </cell>
          <cell r="S2659" t="str">
            <v>الثالثة</v>
          </cell>
          <cell r="U2659" t="str">
            <v>الثالثة</v>
          </cell>
        </row>
        <row r="2660">
          <cell r="A2660">
            <v>810698</v>
          </cell>
          <cell r="B2660" t="str">
            <v>شروق دبور</v>
          </cell>
          <cell r="C2660" t="str">
            <v>الثانية</v>
          </cell>
          <cell r="E2660" t="str">
            <v>الثانية</v>
          </cell>
          <cell r="I2660" t="str">
            <v>الثانية</v>
          </cell>
          <cell r="K2660" t="str">
            <v>الثانية</v>
          </cell>
          <cell r="M2660" t="str">
            <v>الثالثة حديث</v>
          </cell>
          <cell r="O2660" t="str">
            <v>الثالثة</v>
          </cell>
          <cell r="Q2660" t="str">
            <v>الرابعة حديث</v>
          </cell>
          <cell r="S2660" t="str">
            <v>الرابعة</v>
          </cell>
          <cell r="U2660" t="str">
            <v>الرابعة</v>
          </cell>
        </row>
        <row r="2661">
          <cell r="A2661">
            <v>810699</v>
          </cell>
          <cell r="B2661" t="str">
            <v>طارق عمشاوي</v>
          </cell>
          <cell r="C2661" t="str">
            <v>الثانية</v>
          </cell>
          <cell r="E2661" t="str">
            <v>الثانية</v>
          </cell>
          <cell r="G2661" t="str">
            <v>الثانية</v>
          </cell>
          <cell r="I2661" t="str">
            <v>الثانية</v>
          </cell>
          <cell r="K2661" t="str">
            <v>الثانية</v>
          </cell>
          <cell r="M2661" t="str">
            <v>الثانية</v>
          </cell>
          <cell r="O2661" t="str">
            <v>الثانية</v>
          </cell>
          <cell r="Q2661" t="str">
            <v>الثانية</v>
          </cell>
          <cell r="S2661" t="str">
            <v>الثانية</v>
          </cell>
          <cell r="U2661" t="str">
            <v>الثانية</v>
          </cell>
        </row>
        <row r="2662">
          <cell r="A2662">
            <v>810701</v>
          </cell>
          <cell r="B2662" t="str">
            <v xml:space="preserve">عبير نعامي </v>
          </cell>
          <cell r="C2662" t="str">
            <v>الثانية</v>
          </cell>
          <cell r="E2662" t="str">
            <v>الثالثة حديث</v>
          </cell>
          <cell r="G2662" t="str">
            <v>الثالثة</v>
          </cell>
          <cell r="I2662" t="str">
            <v>الثالثة</v>
          </cell>
          <cell r="J2662" t="str">
            <v>مبرر</v>
          </cell>
          <cell r="K2662" t="str">
            <v>الثالثة</v>
          </cell>
          <cell r="M2662" t="str">
            <v>الثالثة</v>
          </cell>
          <cell r="O2662" t="str">
            <v>الثالثة</v>
          </cell>
          <cell r="P2662">
            <v>541</v>
          </cell>
          <cell r="Q2662" t="str">
            <v>الثالثة</v>
          </cell>
          <cell r="R2662">
            <v>5086</v>
          </cell>
          <cell r="S2662" t="str">
            <v>الثالثة</v>
          </cell>
          <cell r="U2662" t="str">
            <v>الثالثة</v>
          </cell>
        </row>
        <row r="2663">
          <cell r="A2663">
            <v>810705</v>
          </cell>
          <cell r="B2663" t="str">
            <v>عمران عمران</v>
          </cell>
          <cell r="C2663" t="str">
            <v>الثانية</v>
          </cell>
          <cell r="E2663" t="str">
            <v>الثانية</v>
          </cell>
          <cell r="G2663" t="str">
            <v>الثانية</v>
          </cell>
          <cell r="I2663" t="str">
            <v>الثانية</v>
          </cell>
          <cell r="K2663" t="str">
            <v>الثالثة حديث</v>
          </cell>
          <cell r="M2663" t="str">
            <v>الثالثة</v>
          </cell>
          <cell r="O2663" t="str">
            <v>الثالثة</v>
          </cell>
          <cell r="Q2663" t="str">
            <v>الثالثة</v>
          </cell>
          <cell r="S2663" t="str">
            <v>الثالثة</v>
          </cell>
          <cell r="U2663" t="str">
            <v>الثالثة</v>
          </cell>
        </row>
        <row r="2664">
          <cell r="A2664">
            <v>810708</v>
          </cell>
          <cell r="B2664" t="str">
            <v xml:space="preserve">غنام خلوف </v>
          </cell>
          <cell r="C2664" t="str">
            <v>الثانية</v>
          </cell>
          <cell r="E2664" t="str">
            <v>الثانية</v>
          </cell>
          <cell r="G2664" t="str">
            <v>الثانية</v>
          </cell>
          <cell r="I2664" t="str">
            <v>الثانية</v>
          </cell>
          <cell r="J2664" t="str">
            <v>مبرر</v>
          </cell>
          <cell r="K2664" t="str">
            <v>الثانية</v>
          </cell>
          <cell r="M2664" t="str">
            <v>الثانية</v>
          </cell>
          <cell r="O2664" t="str">
            <v>الثانية</v>
          </cell>
          <cell r="Q2664" t="str">
            <v>الثانية</v>
          </cell>
          <cell r="S2664" t="str">
            <v>الثانية</v>
          </cell>
          <cell r="U2664" t="str">
            <v>الثانية</v>
          </cell>
        </row>
        <row r="2665">
          <cell r="A2665">
            <v>810709</v>
          </cell>
          <cell r="B2665" t="str">
            <v>فتحي طيان</v>
          </cell>
          <cell r="C2665" t="str">
            <v>الثانية</v>
          </cell>
          <cell r="E2665" t="str">
            <v>الثانية</v>
          </cell>
          <cell r="G2665" t="str">
            <v>الثانية</v>
          </cell>
          <cell r="I2665" t="str">
            <v>الثانية</v>
          </cell>
          <cell r="K2665" t="str">
            <v>الثانية</v>
          </cell>
          <cell r="M2665" t="str">
            <v>الثانية</v>
          </cell>
          <cell r="O2665" t="str">
            <v>الثانية</v>
          </cell>
          <cell r="Q2665" t="str">
            <v>الثانية</v>
          </cell>
          <cell r="S2665" t="str">
            <v>الثانية</v>
          </cell>
          <cell r="U2665" t="str">
            <v>الثانية</v>
          </cell>
        </row>
        <row r="2666">
          <cell r="A2666">
            <v>810711</v>
          </cell>
          <cell r="B2666" t="str">
            <v>لانا فرعون</v>
          </cell>
          <cell r="C2666" t="str">
            <v>الثانية</v>
          </cell>
          <cell r="E2666" t="str">
            <v>الثانية</v>
          </cell>
          <cell r="G2666" t="str">
            <v>الثالثة حديث</v>
          </cell>
          <cell r="I2666" t="str">
            <v>الثالثة</v>
          </cell>
          <cell r="K2666" t="str">
            <v>الرابعة حديث</v>
          </cell>
          <cell r="M2666" t="str">
            <v>الرابعة</v>
          </cell>
          <cell r="O2666" t="str">
            <v>الرابعة</v>
          </cell>
          <cell r="Q2666" t="str">
            <v>الرابعة</v>
          </cell>
          <cell r="S2666" t="str">
            <v>الرابعة</v>
          </cell>
          <cell r="U2666" t="str">
            <v>الرابعة</v>
          </cell>
        </row>
        <row r="2667">
          <cell r="A2667">
            <v>810716</v>
          </cell>
          <cell r="B2667" t="str">
            <v xml:space="preserve">محمد المغربل </v>
          </cell>
          <cell r="C2667" t="str">
            <v>الثانية</v>
          </cell>
          <cell r="E2667" t="str">
            <v>الثانية</v>
          </cell>
          <cell r="G2667" t="str">
            <v>الثانية</v>
          </cell>
          <cell r="I2667" t="str">
            <v>الثالثة حديث</v>
          </cell>
          <cell r="K2667" t="str">
            <v>الثالثة</v>
          </cell>
          <cell r="M2667" t="str">
            <v>الثالثة</v>
          </cell>
          <cell r="O2667" t="str">
            <v>الثالثة</v>
          </cell>
          <cell r="Q2667" t="str">
            <v>الثالثة</v>
          </cell>
          <cell r="S2667" t="str">
            <v>الثالثة</v>
          </cell>
          <cell r="U2667" t="str">
            <v>الثالثة</v>
          </cell>
        </row>
        <row r="2668">
          <cell r="A2668">
            <v>810718</v>
          </cell>
          <cell r="B2668" t="str">
            <v>محمد رامي محمصة</v>
          </cell>
          <cell r="C2668" t="str">
            <v>الثالثة حديث</v>
          </cell>
          <cell r="E2668" t="str">
            <v>الثالثة</v>
          </cell>
          <cell r="G2668" t="str">
            <v>الرابعة حديث</v>
          </cell>
          <cell r="I2668" t="str">
            <v>الرابعة</v>
          </cell>
          <cell r="J2668" t="str">
            <v>مبرر</v>
          </cell>
          <cell r="K2668" t="str">
            <v>الرابعة</v>
          </cell>
          <cell r="M2668" t="str">
            <v>الرابعة</v>
          </cell>
          <cell r="O2668" t="str">
            <v>الرابعة</v>
          </cell>
          <cell r="Q2668" t="str">
            <v>الرابعة</v>
          </cell>
          <cell r="S2668" t="str">
            <v>الرابعة</v>
          </cell>
          <cell r="U2668" t="str">
            <v>الرابعة</v>
          </cell>
        </row>
        <row r="2669">
          <cell r="A2669">
            <v>810719</v>
          </cell>
          <cell r="B2669" t="str">
            <v>محمد طلال البغدادي</v>
          </cell>
          <cell r="C2669" t="str">
            <v>الثالثة حديث</v>
          </cell>
          <cell r="E2669" t="str">
            <v>الثالثة</v>
          </cell>
          <cell r="G2669" t="str">
            <v>الثالثة</v>
          </cell>
          <cell r="I2669" t="str">
            <v>الرابعة حديث</v>
          </cell>
          <cell r="K2669" t="str">
            <v>الرابعة</v>
          </cell>
          <cell r="M2669" t="str">
            <v>الرابعة</v>
          </cell>
          <cell r="O2669" t="str">
            <v>الرابعة</v>
          </cell>
          <cell r="Q2669" t="str">
            <v>الرابعة</v>
          </cell>
          <cell r="S2669" t="str">
            <v>الرابعة</v>
          </cell>
          <cell r="U2669" t="str">
            <v>الرابعة</v>
          </cell>
        </row>
        <row r="2670">
          <cell r="A2670">
            <v>810720</v>
          </cell>
          <cell r="B2670" t="str">
            <v>محمد كرك</v>
          </cell>
          <cell r="C2670" t="str">
            <v>الثانية</v>
          </cell>
          <cell r="E2670" t="str">
            <v>الثانية</v>
          </cell>
          <cell r="G2670" t="str">
            <v>الثالثة حديث</v>
          </cell>
          <cell r="I2670" t="str">
            <v>الثالثة</v>
          </cell>
          <cell r="K2670" t="str">
            <v>الثالثة</v>
          </cell>
          <cell r="M2670" t="str">
            <v>الثالثة</v>
          </cell>
          <cell r="O2670" t="str">
            <v>الثالثة</v>
          </cell>
          <cell r="P2670">
            <v>730</v>
          </cell>
          <cell r="Q2670" t="str">
            <v>الثالثة</v>
          </cell>
          <cell r="R2670">
            <v>5010</v>
          </cell>
          <cell r="S2670" t="str">
            <v>الثالثة</v>
          </cell>
          <cell r="T2670">
            <v>377</v>
          </cell>
          <cell r="U2670" t="str">
            <v>الثالثة</v>
          </cell>
        </row>
        <row r="2671">
          <cell r="A2671">
            <v>810722</v>
          </cell>
          <cell r="B2671" t="str">
            <v>محمود الريابي</v>
          </cell>
          <cell r="C2671" t="str">
            <v>الثالثة حديث</v>
          </cell>
          <cell r="E2671" t="str">
            <v>الثالثة</v>
          </cell>
          <cell r="G2671" t="str">
            <v>الثالثة</v>
          </cell>
          <cell r="I2671" t="str">
            <v>الثالثة</v>
          </cell>
          <cell r="K2671" t="str">
            <v>الرابعة حديث</v>
          </cell>
          <cell r="M2671" t="str">
            <v>الرابعة</v>
          </cell>
          <cell r="O2671" t="str">
            <v>الرابعة</v>
          </cell>
          <cell r="Q2671" t="str">
            <v>الرابعة</v>
          </cell>
          <cell r="S2671" t="str">
            <v>الرابعة</v>
          </cell>
          <cell r="U2671" t="str">
            <v>الرابعة</v>
          </cell>
        </row>
        <row r="2672">
          <cell r="A2672">
            <v>810724</v>
          </cell>
          <cell r="B2672" t="str">
            <v xml:space="preserve">مرح موصلي </v>
          </cell>
          <cell r="C2672" t="str">
            <v>الثانية</v>
          </cell>
          <cell r="E2672" t="str">
            <v>الثانية</v>
          </cell>
          <cell r="G2672" t="str">
            <v>الثانية</v>
          </cell>
          <cell r="I2672" t="str">
            <v>الثالثة حديث</v>
          </cell>
          <cell r="K2672" t="str">
            <v>الثالثة</v>
          </cell>
          <cell r="M2672" t="str">
            <v>الرابعة حديث</v>
          </cell>
          <cell r="O2672" t="str">
            <v>الرابعة</v>
          </cell>
          <cell r="Q2672" t="str">
            <v>الرابعة</v>
          </cell>
          <cell r="R2672">
            <v>4039</v>
          </cell>
          <cell r="S2672" t="str">
            <v>الرابعة</v>
          </cell>
          <cell r="T2672">
            <v>589</v>
          </cell>
          <cell r="U2672" t="str">
            <v>الرابعة</v>
          </cell>
        </row>
        <row r="2673">
          <cell r="A2673">
            <v>810729</v>
          </cell>
          <cell r="B2673" t="str">
            <v>منيرة مراد</v>
          </cell>
          <cell r="C2673" t="str">
            <v>الثانية</v>
          </cell>
          <cell r="E2673" t="str">
            <v>الثالثة حديث</v>
          </cell>
          <cell r="G2673" t="str">
            <v>الثالثة</v>
          </cell>
          <cell r="H2673">
            <v>4437</v>
          </cell>
          <cell r="I2673" t="str">
            <v>الثالثة</v>
          </cell>
          <cell r="K2673" t="str">
            <v>الثالثة</v>
          </cell>
          <cell r="M2673" t="str">
            <v>الرابعة حديث</v>
          </cell>
          <cell r="O2673" t="str">
            <v>الرابعة</v>
          </cell>
          <cell r="Q2673" t="str">
            <v>الرابعة</v>
          </cell>
          <cell r="S2673" t="str">
            <v>الرابعة</v>
          </cell>
          <cell r="U2673" t="str">
            <v>الرابعة</v>
          </cell>
        </row>
        <row r="2674">
          <cell r="A2674">
            <v>810730</v>
          </cell>
          <cell r="B2674" t="str">
            <v>ميري السحوم</v>
          </cell>
          <cell r="C2674" t="str">
            <v>الثانية</v>
          </cell>
          <cell r="E2674" t="str">
            <v>الثانية</v>
          </cell>
          <cell r="G2674" t="str">
            <v>الثالثة حديث</v>
          </cell>
          <cell r="I2674" t="str">
            <v>الثالثة</v>
          </cell>
          <cell r="K2674" t="str">
            <v>الثالثة</v>
          </cell>
          <cell r="M2674" t="str">
            <v>الرابعة حديث</v>
          </cell>
          <cell r="O2674" t="str">
            <v>الرابعة</v>
          </cell>
          <cell r="Q2674" t="str">
            <v>الرابعة</v>
          </cell>
          <cell r="S2674" t="str">
            <v>الرابعة</v>
          </cell>
          <cell r="U2674" t="str">
            <v>الرابعة</v>
          </cell>
        </row>
        <row r="2675">
          <cell r="A2675">
            <v>810733</v>
          </cell>
          <cell r="B2675" t="str">
            <v>نجوى اليوسف</v>
          </cell>
          <cell r="C2675" t="str">
            <v>الثانية</v>
          </cell>
          <cell r="E2675" t="str">
            <v>الثانية</v>
          </cell>
          <cell r="G2675" t="str">
            <v>الثانية</v>
          </cell>
          <cell r="I2675" t="str">
            <v>الثانية</v>
          </cell>
          <cell r="J2675" t="str">
            <v>مبرر</v>
          </cell>
          <cell r="K2675" t="str">
            <v>الثانية</v>
          </cell>
          <cell r="M2675" t="str">
            <v>الثانية</v>
          </cell>
          <cell r="O2675" t="str">
            <v>الثانية</v>
          </cell>
          <cell r="Q2675" t="str">
            <v>الثانية</v>
          </cell>
          <cell r="S2675" t="str">
            <v>الثانية</v>
          </cell>
          <cell r="U2675" t="str">
            <v>الثانية</v>
          </cell>
        </row>
        <row r="2676">
          <cell r="A2676">
            <v>810734</v>
          </cell>
          <cell r="B2676" t="str">
            <v xml:space="preserve">نور الاسعد </v>
          </cell>
          <cell r="C2676" t="str">
            <v>الثالثة حديث</v>
          </cell>
          <cell r="E2676" t="str">
            <v>الثالثة</v>
          </cell>
          <cell r="G2676" t="str">
            <v>الثالثة</v>
          </cell>
          <cell r="I2676" t="str">
            <v>الرابعة حديث</v>
          </cell>
          <cell r="K2676" t="str">
            <v>الرابعة</v>
          </cell>
          <cell r="M2676" t="str">
            <v>الرابعة</v>
          </cell>
          <cell r="O2676" t="str">
            <v>الرابعة</v>
          </cell>
          <cell r="Q2676" t="str">
            <v>الرابعة</v>
          </cell>
          <cell r="S2676" t="str">
            <v>الرابعة</v>
          </cell>
          <cell r="U2676" t="str">
            <v>الرابعة</v>
          </cell>
        </row>
        <row r="2677">
          <cell r="A2677">
            <v>810737</v>
          </cell>
          <cell r="B2677" t="str">
            <v>هبة بشناق</v>
          </cell>
          <cell r="C2677" t="str">
            <v>الثانية</v>
          </cell>
          <cell r="E2677" t="str">
            <v>الثانية</v>
          </cell>
          <cell r="G2677" t="str">
            <v>الثانية</v>
          </cell>
          <cell r="I2677" t="str">
            <v>الثانية</v>
          </cell>
          <cell r="J2677" t="str">
            <v>مبرر</v>
          </cell>
          <cell r="K2677" t="str">
            <v>الثانية</v>
          </cell>
          <cell r="M2677" t="str">
            <v>الثانية</v>
          </cell>
          <cell r="O2677" t="str">
            <v>الثانية</v>
          </cell>
          <cell r="Q2677" t="str">
            <v>الثانية</v>
          </cell>
          <cell r="S2677" t="str">
            <v>الثانية</v>
          </cell>
          <cell r="U2677" t="str">
            <v>الثانية</v>
          </cell>
        </row>
        <row r="2678">
          <cell r="A2678">
            <v>810742</v>
          </cell>
          <cell r="B2678" t="str">
            <v>عدنان خلوصي</v>
          </cell>
          <cell r="C2678" t="str">
            <v>الثانية</v>
          </cell>
          <cell r="E2678" t="str">
            <v>الثانية</v>
          </cell>
          <cell r="G2678" t="str">
            <v>الثالثة حديث</v>
          </cell>
          <cell r="I2678" t="str">
            <v>الثالثة</v>
          </cell>
          <cell r="K2678" t="str">
            <v>الثالثة</v>
          </cell>
          <cell r="M2678" t="str">
            <v>الرابعة حديث</v>
          </cell>
          <cell r="O2678" t="str">
            <v>الرابعة</v>
          </cell>
          <cell r="Q2678" t="str">
            <v>الرابعة</v>
          </cell>
          <cell r="S2678" t="str">
            <v>الرابعة</v>
          </cell>
          <cell r="U2678" t="str">
            <v>الرابعة</v>
          </cell>
        </row>
        <row r="2679">
          <cell r="A2679">
            <v>810744</v>
          </cell>
          <cell r="B2679" t="str">
            <v>محمد خير الحرفي</v>
          </cell>
          <cell r="C2679" t="str">
            <v>الثانية</v>
          </cell>
          <cell r="E2679" t="str">
            <v>الثانية</v>
          </cell>
          <cell r="G2679" t="str">
            <v>الثالثة حديث</v>
          </cell>
          <cell r="I2679" t="str">
            <v>الثالثة</v>
          </cell>
          <cell r="J2679" t="str">
            <v>مبرر</v>
          </cell>
          <cell r="K2679" t="str">
            <v>الثالثة</v>
          </cell>
          <cell r="M2679" t="str">
            <v>الثالثة</v>
          </cell>
          <cell r="O2679" t="str">
            <v>الثالثة</v>
          </cell>
          <cell r="Q2679" t="str">
            <v>الثالثة</v>
          </cell>
          <cell r="S2679" t="str">
            <v>الثالثة</v>
          </cell>
          <cell r="U2679" t="str">
            <v>الثالثة</v>
          </cell>
        </row>
        <row r="2680">
          <cell r="A2680">
            <v>810745</v>
          </cell>
          <cell r="B2680" t="str">
            <v>محمد عبد الله</v>
          </cell>
          <cell r="C2680" t="str">
            <v>الثانية</v>
          </cell>
          <cell r="E2680" t="str">
            <v>الثانية</v>
          </cell>
          <cell r="G2680" t="str">
            <v>الثالثة حديث</v>
          </cell>
          <cell r="I2680" t="str">
            <v>الثالثة</v>
          </cell>
          <cell r="K2680" t="str">
            <v>الثالثة</v>
          </cell>
          <cell r="M2680" t="str">
            <v>الثالثة</v>
          </cell>
          <cell r="O2680" t="str">
            <v>الثالثة</v>
          </cell>
          <cell r="Q2680" t="str">
            <v>الثالثة</v>
          </cell>
          <cell r="S2680" t="str">
            <v>الثالثة</v>
          </cell>
          <cell r="U2680" t="str">
            <v>الثالثة</v>
          </cell>
        </row>
        <row r="2681">
          <cell r="A2681">
            <v>810746</v>
          </cell>
          <cell r="B2681" t="str">
            <v>محمود صبح</v>
          </cell>
          <cell r="C2681" t="str">
            <v>الثانية</v>
          </cell>
          <cell r="E2681" t="str">
            <v>الثانية</v>
          </cell>
          <cell r="G2681" t="str">
            <v>الثانية</v>
          </cell>
          <cell r="I2681" t="str">
            <v>الثانية</v>
          </cell>
          <cell r="J2681" t="str">
            <v>مبرر</v>
          </cell>
          <cell r="K2681" t="str">
            <v>الثانية</v>
          </cell>
          <cell r="M2681" t="str">
            <v>الثانية</v>
          </cell>
          <cell r="O2681" t="str">
            <v>الثانية</v>
          </cell>
          <cell r="Q2681" t="str">
            <v>الثانية</v>
          </cell>
          <cell r="S2681" t="str">
            <v>الثانية</v>
          </cell>
          <cell r="U2681" t="str">
            <v>الثانية</v>
          </cell>
        </row>
        <row r="2682">
          <cell r="A2682">
            <v>810747</v>
          </cell>
          <cell r="B2682" t="str">
            <v>مسلم العلبي</v>
          </cell>
          <cell r="C2682" t="str">
            <v>الثانية</v>
          </cell>
          <cell r="E2682" t="str">
            <v>الثانية</v>
          </cell>
          <cell r="G2682" t="str">
            <v>الثالثة حديث</v>
          </cell>
          <cell r="I2682" t="str">
            <v>الثالثة</v>
          </cell>
          <cell r="K2682" t="str">
            <v>الثالثة</v>
          </cell>
          <cell r="M2682" t="str">
            <v>الثالثة</v>
          </cell>
          <cell r="O2682" t="str">
            <v>الثالثة</v>
          </cell>
          <cell r="Q2682" t="str">
            <v>الثالثة</v>
          </cell>
          <cell r="S2682" t="str">
            <v>الثالثة</v>
          </cell>
          <cell r="U2682" t="str">
            <v>الثالثة</v>
          </cell>
        </row>
        <row r="2683">
          <cell r="A2683">
            <v>810750</v>
          </cell>
          <cell r="B2683" t="str">
            <v>الاء السهلي</v>
          </cell>
          <cell r="C2683" t="str">
            <v>الأولى</v>
          </cell>
          <cell r="D2683">
            <v>4510</v>
          </cell>
          <cell r="E2683" t="str">
            <v>الأولى</v>
          </cell>
          <cell r="G2683" t="str">
            <v>الأولى</v>
          </cell>
          <cell r="I2683" t="str">
            <v>الأولى</v>
          </cell>
          <cell r="K2683" t="str">
            <v>الأولى</v>
          </cell>
          <cell r="M2683" t="str">
            <v>الأولى</v>
          </cell>
          <cell r="O2683" t="str">
            <v>الأولى</v>
          </cell>
          <cell r="Q2683" t="str">
            <v>الأولى</v>
          </cell>
          <cell r="S2683" t="str">
            <v>الأولى</v>
          </cell>
          <cell r="U2683" t="str">
            <v>الأولى</v>
          </cell>
        </row>
        <row r="2684">
          <cell r="A2684">
            <v>810753</v>
          </cell>
          <cell r="B2684" t="str">
            <v>شرحبيل زعيتر</v>
          </cell>
          <cell r="C2684" t="str">
            <v>الأولى</v>
          </cell>
          <cell r="E2684" t="str">
            <v>الأولى</v>
          </cell>
          <cell r="G2684" t="str">
            <v>الأولى</v>
          </cell>
          <cell r="I2684" t="str">
            <v>الأولى</v>
          </cell>
          <cell r="K2684" t="str">
            <v>الأولى</v>
          </cell>
          <cell r="M2684" t="str">
            <v>الأولى</v>
          </cell>
          <cell r="O2684" t="str">
            <v>الثانية حديث</v>
          </cell>
          <cell r="Q2684" t="str">
            <v>الثانية</v>
          </cell>
          <cell r="S2684" t="str">
            <v>الثانية</v>
          </cell>
          <cell r="U2684" t="str">
            <v>الثانية</v>
          </cell>
        </row>
        <row r="2685">
          <cell r="A2685">
            <v>810755</v>
          </cell>
          <cell r="B2685" t="str">
            <v>غاليه المنعم</v>
          </cell>
          <cell r="C2685" t="str">
            <v>الأولى</v>
          </cell>
          <cell r="E2685" t="str">
            <v>الأولى</v>
          </cell>
          <cell r="G2685" t="str">
            <v>الأولى</v>
          </cell>
          <cell r="I2685" t="str">
            <v>الأولى</v>
          </cell>
          <cell r="K2685" t="str">
            <v>الأولى</v>
          </cell>
          <cell r="M2685" t="str">
            <v>الأولى</v>
          </cell>
          <cell r="O2685" t="str">
            <v>الثانية حديث</v>
          </cell>
          <cell r="Q2685" t="str">
            <v>الثانية</v>
          </cell>
          <cell r="S2685" t="str">
            <v>الثانية</v>
          </cell>
          <cell r="U2685" t="str">
            <v>الثانية</v>
          </cell>
        </row>
        <row r="2686">
          <cell r="A2686">
            <v>810756</v>
          </cell>
          <cell r="B2686" t="str">
            <v>فراس الرزق العبد العزاوي</v>
          </cell>
          <cell r="C2686" t="str">
            <v>الأولى</v>
          </cell>
          <cell r="E2686" t="str">
            <v>الأولى</v>
          </cell>
          <cell r="G2686" t="str">
            <v>الأولى</v>
          </cell>
          <cell r="I2686" t="str">
            <v>الأولى</v>
          </cell>
          <cell r="K2686" t="str">
            <v>الثانية حديث</v>
          </cell>
          <cell r="M2686" t="str">
            <v>الثانية</v>
          </cell>
          <cell r="O2686" t="str">
            <v>الثانية</v>
          </cell>
          <cell r="Q2686" t="str">
            <v>الثانية</v>
          </cell>
          <cell r="S2686" t="str">
            <v>الثانية</v>
          </cell>
          <cell r="U2686" t="str">
            <v>الثانية</v>
          </cell>
        </row>
        <row r="2687">
          <cell r="A2687">
            <v>810758</v>
          </cell>
          <cell r="B2687" t="str">
            <v>نيفين العجمي</v>
          </cell>
          <cell r="C2687" t="str">
            <v>الأولى</v>
          </cell>
          <cell r="E2687" t="str">
            <v>الأولى</v>
          </cell>
          <cell r="G2687" t="str">
            <v>الثانية حديث</v>
          </cell>
          <cell r="I2687" t="str">
            <v>الثانية</v>
          </cell>
          <cell r="K2687" t="str">
            <v>الثانية</v>
          </cell>
          <cell r="M2687" t="str">
            <v>الثانية</v>
          </cell>
          <cell r="O2687" t="str">
            <v>الثانية</v>
          </cell>
          <cell r="Q2687" t="str">
            <v>الثانية</v>
          </cell>
          <cell r="S2687" t="str">
            <v>الثالثة حديث</v>
          </cell>
          <cell r="U2687" t="str">
            <v>الثالثة</v>
          </cell>
        </row>
        <row r="2688">
          <cell r="A2688">
            <v>810759</v>
          </cell>
          <cell r="B2688" t="str">
            <v>احمد امير الشامي</v>
          </cell>
          <cell r="C2688" t="str">
            <v>الثانية حديث</v>
          </cell>
          <cell r="E2688" t="str">
            <v>الثانية</v>
          </cell>
          <cell r="G2688" t="str">
            <v>الثانية</v>
          </cell>
          <cell r="I2688" t="str">
            <v>الثانية</v>
          </cell>
          <cell r="K2688" t="str">
            <v>الثانية</v>
          </cell>
          <cell r="M2688" t="str">
            <v>الثانية</v>
          </cell>
          <cell r="O2688" t="str">
            <v>الثالثة حديث</v>
          </cell>
          <cell r="Q2688" t="str">
            <v>الثالثة</v>
          </cell>
          <cell r="S2688" t="str">
            <v>الثالثة</v>
          </cell>
          <cell r="U2688" t="str">
            <v>الثالثة</v>
          </cell>
        </row>
        <row r="2689">
          <cell r="A2689">
            <v>810760</v>
          </cell>
          <cell r="B2689" t="str">
            <v xml:space="preserve">إسراء السعدي </v>
          </cell>
          <cell r="C2689" t="str">
            <v>الأولى</v>
          </cell>
          <cell r="E2689" t="str">
            <v>الثانية حديث</v>
          </cell>
          <cell r="G2689" t="str">
            <v>الثانية</v>
          </cell>
          <cell r="I2689" t="str">
            <v>الثانية</v>
          </cell>
          <cell r="J2689" t="str">
            <v>مبرر</v>
          </cell>
          <cell r="K2689" t="str">
            <v>الثانية</v>
          </cell>
          <cell r="M2689" t="str">
            <v>الثانية</v>
          </cell>
          <cell r="O2689" t="str">
            <v>الثانية</v>
          </cell>
          <cell r="Q2689" t="str">
            <v>الثانية</v>
          </cell>
          <cell r="S2689" t="str">
            <v>الثانية</v>
          </cell>
          <cell r="U2689" t="str">
            <v>الثانية</v>
          </cell>
        </row>
        <row r="2690">
          <cell r="A2690">
            <v>810761</v>
          </cell>
          <cell r="B2690" t="str">
            <v>أمنة السخني الطيار</v>
          </cell>
          <cell r="C2690" t="str">
            <v>الأولى</v>
          </cell>
          <cell r="E2690" t="str">
            <v>الأولى</v>
          </cell>
          <cell r="G2690" t="str">
            <v>الثانية حديث</v>
          </cell>
          <cell r="I2690" t="str">
            <v>الثانية</v>
          </cell>
          <cell r="K2690" t="str">
            <v>الثالثة حديث</v>
          </cell>
          <cell r="M2690" t="str">
            <v>الثالثة</v>
          </cell>
          <cell r="O2690" t="str">
            <v>الثالثة</v>
          </cell>
          <cell r="Q2690" t="str">
            <v>الثالثة</v>
          </cell>
          <cell r="S2690" t="str">
            <v>الثالثة</v>
          </cell>
          <cell r="T2690" t="str">
            <v>حرمان دورتين امتحانيتين اعتباراً من الفصل الأول 22-23</v>
          </cell>
          <cell r="U2690" t="str">
            <v>الثالثة</v>
          </cell>
        </row>
        <row r="2691">
          <cell r="A2691">
            <v>810762</v>
          </cell>
          <cell r="B2691" t="str">
            <v>ايمن عنيز</v>
          </cell>
          <cell r="C2691" t="str">
            <v>الأولى</v>
          </cell>
          <cell r="E2691" t="str">
            <v>الأولى</v>
          </cell>
          <cell r="G2691" t="str">
            <v>الثانية حديث</v>
          </cell>
          <cell r="I2691" t="str">
            <v>الثانية</v>
          </cell>
          <cell r="K2691" t="str">
            <v>الثانية</v>
          </cell>
          <cell r="M2691" t="str">
            <v>الثانية</v>
          </cell>
          <cell r="O2691" t="str">
            <v>الثانية</v>
          </cell>
          <cell r="Q2691" t="str">
            <v>الثانية</v>
          </cell>
          <cell r="S2691" t="str">
            <v>الثانية</v>
          </cell>
          <cell r="U2691" t="str">
            <v>الثانية</v>
          </cell>
        </row>
        <row r="2692">
          <cell r="A2692">
            <v>810764</v>
          </cell>
          <cell r="B2692" t="str">
            <v>حلا شبعانيه</v>
          </cell>
          <cell r="C2692" t="str">
            <v>الثانية</v>
          </cell>
          <cell r="E2692" t="str">
            <v>الثانية</v>
          </cell>
          <cell r="G2692" t="str">
            <v>الثانية</v>
          </cell>
          <cell r="I2692" t="str">
            <v>الثالثة حديث</v>
          </cell>
          <cell r="K2692" t="str">
            <v>الثالثة</v>
          </cell>
          <cell r="M2692" t="str">
            <v>الثالثة</v>
          </cell>
          <cell r="O2692" t="str">
            <v>الثالثة</v>
          </cell>
          <cell r="Q2692" t="str">
            <v>الثالثة</v>
          </cell>
          <cell r="S2692" t="str">
            <v>الرابعة حديث</v>
          </cell>
          <cell r="U2692" t="str">
            <v>الرابعة</v>
          </cell>
        </row>
        <row r="2693">
          <cell r="A2693">
            <v>810765</v>
          </cell>
          <cell r="B2693" t="str">
            <v>دعاء البواب</v>
          </cell>
          <cell r="C2693" t="str">
            <v>الأولى</v>
          </cell>
          <cell r="E2693" t="str">
            <v>الأولى</v>
          </cell>
          <cell r="F2693">
            <v>1634</v>
          </cell>
          <cell r="G2693" t="str">
            <v>الأولى</v>
          </cell>
          <cell r="I2693" t="str">
            <v>الأولى</v>
          </cell>
          <cell r="J2693" t="str">
            <v>مبرر</v>
          </cell>
          <cell r="K2693" t="str">
            <v>الأولى</v>
          </cell>
          <cell r="M2693" t="str">
            <v>الأولى</v>
          </cell>
          <cell r="O2693" t="str">
            <v>الأولى</v>
          </cell>
          <cell r="Q2693" t="str">
            <v>الأولى</v>
          </cell>
          <cell r="S2693" t="str">
            <v>الأولى</v>
          </cell>
          <cell r="U2693" t="str">
            <v>الأولى</v>
          </cell>
        </row>
        <row r="2694">
          <cell r="A2694">
            <v>810766</v>
          </cell>
          <cell r="B2694" t="str">
            <v>رهام خرطبيل</v>
          </cell>
          <cell r="C2694" t="str">
            <v>الثانية</v>
          </cell>
          <cell r="E2694" t="str">
            <v>الثانية</v>
          </cell>
          <cell r="G2694" t="str">
            <v>الثانية</v>
          </cell>
          <cell r="I2694" t="str">
            <v>الثانية</v>
          </cell>
          <cell r="J2694" t="str">
            <v>مبرر</v>
          </cell>
          <cell r="K2694" t="str">
            <v>الثانية</v>
          </cell>
          <cell r="M2694" t="str">
            <v>الثانية</v>
          </cell>
          <cell r="O2694" t="str">
            <v>الثانية</v>
          </cell>
          <cell r="Q2694" t="str">
            <v>الثانية</v>
          </cell>
          <cell r="S2694" t="str">
            <v>الثانية</v>
          </cell>
          <cell r="U2694" t="str">
            <v>الثانية</v>
          </cell>
        </row>
        <row r="2695">
          <cell r="A2695">
            <v>810767</v>
          </cell>
          <cell r="B2695" t="str">
            <v>روان الجبان</v>
          </cell>
          <cell r="C2695" t="str">
            <v>الأولى</v>
          </cell>
          <cell r="E2695" t="str">
            <v>الأولى</v>
          </cell>
          <cell r="I2695" t="str">
            <v>الأولى</v>
          </cell>
          <cell r="J2695" t="str">
            <v>مبرر</v>
          </cell>
          <cell r="K2695" t="str">
            <v>الأولى</v>
          </cell>
          <cell r="M2695" t="str">
            <v>الأولى</v>
          </cell>
          <cell r="O2695" t="str">
            <v>الأولى</v>
          </cell>
          <cell r="Q2695" t="str">
            <v>الأولى</v>
          </cell>
          <cell r="S2695" t="str">
            <v>الأولى</v>
          </cell>
          <cell r="U2695" t="str">
            <v>الأولى</v>
          </cell>
        </row>
        <row r="2696">
          <cell r="A2696">
            <v>810768</v>
          </cell>
          <cell r="B2696" t="str">
            <v>ساميا طحان</v>
          </cell>
          <cell r="C2696" t="str">
            <v>الأولى</v>
          </cell>
          <cell r="E2696" t="str">
            <v>الأولى</v>
          </cell>
          <cell r="G2696" t="str">
            <v>الأولى</v>
          </cell>
          <cell r="I2696" t="str">
            <v>الأولى</v>
          </cell>
          <cell r="K2696" t="str">
            <v>الأولى</v>
          </cell>
          <cell r="M2696" t="str">
            <v>الأولى</v>
          </cell>
          <cell r="O2696" t="str">
            <v>الأولى</v>
          </cell>
          <cell r="Q2696" t="str">
            <v>الأولى</v>
          </cell>
          <cell r="S2696" t="str">
            <v>الأولى</v>
          </cell>
          <cell r="U2696" t="str">
            <v>الأولى</v>
          </cell>
        </row>
        <row r="2697">
          <cell r="A2697">
            <v>810769</v>
          </cell>
          <cell r="B2697" t="str">
            <v>عبد المجيد السروجي</v>
          </cell>
          <cell r="C2697" t="str">
            <v>الأولى</v>
          </cell>
          <cell r="E2697" t="str">
            <v>الأولى</v>
          </cell>
          <cell r="G2697" t="str">
            <v>الأولى</v>
          </cell>
          <cell r="I2697" t="str">
            <v>الأولى</v>
          </cell>
          <cell r="J2697" t="str">
            <v>مبرر</v>
          </cell>
          <cell r="K2697" t="str">
            <v>الأولى</v>
          </cell>
          <cell r="M2697" t="str">
            <v>الأولى</v>
          </cell>
          <cell r="O2697" t="str">
            <v>الأولى</v>
          </cell>
          <cell r="Q2697" t="str">
            <v>الأولى</v>
          </cell>
          <cell r="S2697" t="str">
            <v>الأولى</v>
          </cell>
          <cell r="U2697" t="str">
            <v>الأولى</v>
          </cell>
        </row>
        <row r="2698">
          <cell r="A2698">
            <v>810771</v>
          </cell>
          <cell r="B2698" t="str">
            <v>محم كنان الغبرا</v>
          </cell>
          <cell r="C2698" t="str">
            <v>الثانية</v>
          </cell>
          <cell r="E2698" t="str">
            <v>الثانية</v>
          </cell>
          <cell r="G2698" t="str">
            <v>الثانية</v>
          </cell>
          <cell r="I2698" t="str">
            <v>الثانية</v>
          </cell>
          <cell r="J2698" t="str">
            <v>مبرر</v>
          </cell>
          <cell r="K2698" t="str">
            <v>الثانية</v>
          </cell>
          <cell r="M2698" t="str">
            <v>الثانية</v>
          </cell>
          <cell r="O2698" t="str">
            <v>الثانية</v>
          </cell>
          <cell r="Q2698" t="str">
            <v>الثانية</v>
          </cell>
          <cell r="S2698" t="str">
            <v>الثانية</v>
          </cell>
          <cell r="U2698" t="str">
            <v>الثانية</v>
          </cell>
        </row>
        <row r="2699">
          <cell r="A2699">
            <v>810772</v>
          </cell>
          <cell r="B2699" t="str">
            <v xml:space="preserve">محمد انس شعبان </v>
          </cell>
          <cell r="C2699" t="str">
            <v>الأولى</v>
          </cell>
          <cell r="E2699" t="str">
            <v>الأولى</v>
          </cell>
          <cell r="G2699" t="str">
            <v>الثانية حديث</v>
          </cell>
          <cell r="I2699" t="str">
            <v>الثانية</v>
          </cell>
          <cell r="K2699" t="str">
            <v>الثانية</v>
          </cell>
          <cell r="M2699" t="str">
            <v>الثانية</v>
          </cell>
          <cell r="O2699" t="str">
            <v>الثانية</v>
          </cell>
          <cell r="P2699">
            <v>765</v>
          </cell>
          <cell r="Q2699" t="str">
            <v>الثانية</v>
          </cell>
          <cell r="S2699" t="str">
            <v>الثانية</v>
          </cell>
          <cell r="T2699">
            <v>360</v>
          </cell>
          <cell r="U2699" t="str">
            <v>الثانية</v>
          </cell>
        </row>
        <row r="2700">
          <cell r="A2700">
            <v>810774</v>
          </cell>
          <cell r="B2700" t="str">
            <v>مرام الشوباش</v>
          </cell>
          <cell r="C2700" t="str">
            <v>الثانية</v>
          </cell>
          <cell r="E2700" t="str">
            <v>الثانية</v>
          </cell>
          <cell r="G2700" t="str">
            <v>الثانية</v>
          </cell>
          <cell r="I2700" t="str">
            <v>الثانية</v>
          </cell>
          <cell r="K2700" t="str">
            <v>الثانية</v>
          </cell>
          <cell r="M2700" t="str">
            <v>الثانية</v>
          </cell>
          <cell r="O2700" t="str">
            <v>الثانية</v>
          </cell>
          <cell r="Q2700" t="str">
            <v>الثانية</v>
          </cell>
          <cell r="S2700" t="str">
            <v>الثانية</v>
          </cell>
          <cell r="U2700" t="str">
            <v>الثانية</v>
          </cell>
        </row>
        <row r="2701">
          <cell r="A2701">
            <v>810775</v>
          </cell>
          <cell r="B2701" t="str">
            <v>مروه حيدر</v>
          </cell>
          <cell r="C2701" t="str">
            <v>الثانية حديث</v>
          </cell>
          <cell r="E2701" t="str">
            <v>الثانية</v>
          </cell>
          <cell r="G2701" t="str">
            <v>الثانية</v>
          </cell>
          <cell r="H2701">
            <v>819</v>
          </cell>
          <cell r="I2701" t="str">
            <v>الثانية</v>
          </cell>
          <cell r="K2701" t="str">
            <v>الثانية</v>
          </cell>
          <cell r="M2701" t="str">
            <v>الثالثة حديث</v>
          </cell>
          <cell r="O2701" t="str">
            <v>الثالثة</v>
          </cell>
          <cell r="P2701">
            <v>955</v>
          </cell>
          <cell r="Q2701" t="str">
            <v>الثالثة</v>
          </cell>
          <cell r="R2701">
            <v>5063</v>
          </cell>
          <cell r="S2701" t="str">
            <v>الثالثة</v>
          </cell>
          <cell r="U2701" t="str">
            <v>الثالثة</v>
          </cell>
        </row>
        <row r="2702">
          <cell r="A2702">
            <v>810777</v>
          </cell>
          <cell r="B2702" t="str">
            <v>ميناس عرودكي</v>
          </cell>
          <cell r="C2702" t="str">
            <v>الثانية</v>
          </cell>
          <cell r="E2702" t="str">
            <v>الثانية</v>
          </cell>
          <cell r="F2702">
            <v>1614</v>
          </cell>
          <cell r="G2702" t="str">
            <v>الثانية</v>
          </cell>
          <cell r="I2702" t="str">
            <v>الثانية</v>
          </cell>
          <cell r="J2702" t="str">
            <v>مبرر</v>
          </cell>
          <cell r="K2702" t="str">
            <v>الثانية</v>
          </cell>
          <cell r="L2702">
            <v>911</v>
          </cell>
          <cell r="M2702" t="str">
            <v>الثانية</v>
          </cell>
          <cell r="O2702" t="str">
            <v>الثانية</v>
          </cell>
          <cell r="Q2702" t="str">
            <v>الثانية</v>
          </cell>
          <cell r="S2702" t="str">
            <v>الثانية</v>
          </cell>
          <cell r="U2702" t="str">
            <v>الثانية</v>
          </cell>
        </row>
        <row r="2703">
          <cell r="A2703">
            <v>810778</v>
          </cell>
          <cell r="B2703" t="str">
            <v>نادين بشونه</v>
          </cell>
          <cell r="C2703" t="str">
            <v>الثانية حديث</v>
          </cell>
          <cell r="E2703" t="str">
            <v>الثانية</v>
          </cell>
          <cell r="G2703" t="str">
            <v>الثانية</v>
          </cell>
          <cell r="I2703" t="str">
            <v>الثانية</v>
          </cell>
          <cell r="K2703" t="str">
            <v>الثالثة حديث</v>
          </cell>
          <cell r="M2703" t="str">
            <v>الثالثة</v>
          </cell>
          <cell r="O2703" t="str">
            <v>الثالثة</v>
          </cell>
          <cell r="Q2703" t="str">
            <v>الرابعة حديث</v>
          </cell>
          <cell r="S2703" t="str">
            <v>الرابعة</v>
          </cell>
          <cell r="U2703" t="str">
            <v>الرابعة</v>
          </cell>
        </row>
        <row r="2704">
          <cell r="A2704">
            <v>810783</v>
          </cell>
          <cell r="B2704" t="str">
            <v>ولاء اللحلوح</v>
          </cell>
          <cell r="C2704" t="str">
            <v>الأولى</v>
          </cell>
          <cell r="E2704" t="str">
            <v>الثانية حديث</v>
          </cell>
          <cell r="G2704" t="str">
            <v>الثانية</v>
          </cell>
          <cell r="I2704" t="str">
            <v>الثانية</v>
          </cell>
          <cell r="K2704" t="str">
            <v>الثانية</v>
          </cell>
          <cell r="M2704" t="str">
            <v>الثالثة حديث</v>
          </cell>
          <cell r="O2704" t="str">
            <v>الثالثة</v>
          </cell>
          <cell r="Q2704" t="str">
            <v>الثالثة</v>
          </cell>
          <cell r="S2704" t="str">
            <v>الرابعة حديث</v>
          </cell>
          <cell r="U2704" t="str">
            <v>الرابعة</v>
          </cell>
        </row>
        <row r="2705">
          <cell r="A2705">
            <v>810784</v>
          </cell>
          <cell r="B2705" t="str">
            <v>آلاء الايشاني</v>
          </cell>
          <cell r="C2705" t="str">
            <v>الثانية</v>
          </cell>
          <cell r="E2705" t="str">
            <v>الثانية</v>
          </cell>
          <cell r="G2705" t="str">
            <v>الثانية</v>
          </cell>
          <cell r="I2705" t="str">
            <v>الثالثة حديث</v>
          </cell>
          <cell r="K2705" t="str">
            <v>الثالثة</v>
          </cell>
          <cell r="L2705" t="str">
            <v>حرمان دورتين اعتبارا من الفصل الأول 20/21</v>
          </cell>
          <cell r="M2705" t="str">
            <v>الثالثة</v>
          </cell>
          <cell r="O2705" t="str">
            <v>الثالثة</v>
          </cell>
          <cell r="Q2705" t="str">
            <v>الثالثة</v>
          </cell>
          <cell r="S2705" t="str">
            <v>الثالثة</v>
          </cell>
          <cell r="U2705" t="str">
            <v>الرابعة حديث</v>
          </cell>
        </row>
        <row r="2706">
          <cell r="A2706">
            <v>810786</v>
          </cell>
          <cell r="B2706" t="str">
            <v>آمنه باكير</v>
          </cell>
          <cell r="C2706" t="str">
            <v>الثانية</v>
          </cell>
          <cell r="E2706" t="str">
            <v>الثالثة حديث</v>
          </cell>
          <cell r="G2706" t="str">
            <v>الثالثة</v>
          </cell>
          <cell r="I2706" t="str">
            <v>الثالثة</v>
          </cell>
          <cell r="J2706" t="str">
            <v>مبرر</v>
          </cell>
          <cell r="K2706" t="str">
            <v>الثالثة</v>
          </cell>
          <cell r="M2706" t="str">
            <v>الثالثة</v>
          </cell>
          <cell r="O2706" t="str">
            <v>الثالثة</v>
          </cell>
          <cell r="Q2706" t="str">
            <v>الثالثة</v>
          </cell>
          <cell r="S2706" t="str">
            <v>الثالثة</v>
          </cell>
          <cell r="U2706" t="str">
            <v>الثالثة</v>
          </cell>
        </row>
        <row r="2707">
          <cell r="A2707">
            <v>810787</v>
          </cell>
          <cell r="B2707" t="str">
            <v>حامد العزي</v>
          </cell>
          <cell r="C2707" t="str">
            <v>الثانية</v>
          </cell>
          <cell r="E2707" t="str">
            <v>الثانية</v>
          </cell>
          <cell r="G2707" t="str">
            <v>الثانية</v>
          </cell>
          <cell r="I2707" t="str">
            <v>الثانية</v>
          </cell>
          <cell r="J2707" t="str">
            <v>مبرر</v>
          </cell>
          <cell r="K2707" t="str">
            <v>الثانية</v>
          </cell>
          <cell r="M2707" t="str">
            <v>الثانية</v>
          </cell>
          <cell r="O2707" t="str">
            <v>الثانية</v>
          </cell>
          <cell r="Q2707" t="str">
            <v>الثانية</v>
          </cell>
          <cell r="S2707" t="str">
            <v>الثانية</v>
          </cell>
          <cell r="U2707" t="str">
            <v>الثانية</v>
          </cell>
        </row>
        <row r="2708">
          <cell r="A2708">
            <v>810788</v>
          </cell>
          <cell r="B2708" t="str">
            <v xml:space="preserve">رشا حجيج </v>
          </cell>
          <cell r="C2708" t="str">
            <v>الثانية</v>
          </cell>
          <cell r="D2708">
            <v>124</v>
          </cell>
          <cell r="E2708" t="str">
            <v>الثانية</v>
          </cell>
          <cell r="G2708" t="str">
            <v>الثانية</v>
          </cell>
          <cell r="I2708" t="str">
            <v>الثالثة حديث</v>
          </cell>
          <cell r="K2708" t="str">
            <v>الثالثة</v>
          </cell>
          <cell r="M2708" t="str">
            <v>الرابعة حديث</v>
          </cell>
          <cell r="O2708" t="str">
            <v>الرابعة</v>
          </cell>
          <cell r="Q2708" t="str">
            <v>الرابعة</v>
          </cell>
          <cell r="R2708">
            <v>3091</v>
          </cell>
          <cell r="S2708" t="str">
            <v>الرابعة</v>
          </cell>
          <cell r="U2708" t="str">
            <v>الرابعة</v>
          </cell>
        </row>
        <row r="2709">
          <cell r="A2709">
            <v>810789</v>
          </cell>
          <cell r="B2709" t="str">
            <v>رهف عبيد</v>
          </cell>
          <cell r="C2709" t="str">
            <v>الثانية</v>
          </cell>
          <cell r="E2709" t="str">
            <v>الثانية</v>
          </cell>
          <cell r="G2709" t="str">
            <v>الثانية</v>
          </cell>
          <cell r="I2709" t="str">
            <v>الثانية</v>
          </cell>
          <cell r="J2709" t="str">
            <v>مبرر</v>
          </cell>
          <cell r="K2709" t="str">
            <v>الثانية</v>
          </cell>
          <cell r="M2709" t="str">
            <v>الثانية</v>
          </cell>
          <cell r="O2709" t="str">
            <v>الثانية</v>
          </cell>
          <cell r="Q2709" t="str">
            <v>الثانية</v>
          </cell>
          <cell r="S2709" t="str">
            <v>الثانية</v>
          </cell>
          <cell r="U2709" t="str">
            <v>الثانية</v>
          </cell>
        </row>
        <row r="2710">
          <cell r="A2710">
            <v>810791</v>
          </cell>
          <cell r="B2710" t="str">
            <v>غنوة زرز</v>
          </cell>
          <cell r="C2710" t="str">
            <v>الأولى</v>
          </cell>
          <cell r="E2710" t="str">
            <v>الثانية حديث</v>
          </cell>
          <cell r="G2710" t="str">
            <v>الثانية</v>
          </cell>
          <cell r="I2710" t="str">
            <v>الثانية</v>
          </cell>
          <cell r="K2710" t="str">
            <v>الثالثة حديث</v>
          </cell>
          <cell r="M2710" t="str">
            <v>الثالثة</v>
          </cell>
          <cell r="O2710" t="str">
            <v>الثالثة</v>
          </cell>
          <cell r="Q2710" t="str">
            <v>الثالثة</v>
          </cell>
          <cell r="S2710" t="str">
            <v>الرابعة حديث</v>
          </cell>
          <cell r="U2710" t="str">
            <v>الرابعة</v>
          </cell>
        </row>
        <row r="2711">
          <cell r="A2711">
            <v>810794</v>
          </cell>
          <cell r="B2711" t="str">
            <v>عمار رستم</v>
          </cell>
          <cell r="C2711" t="str">
            <v>الثانية</v>
          </cell>
          <cell r="D2711">
            <v>4909</v>
          </cell>
          <cell r="E2711" t="str">
            <v>الثانية</v>
          </cell>
          <cell r="I2711" t="str">
            <v>الثالثة حديث</v>
          </cell>
          <cell r="J2711">
            <v>1588</v>
          </cell>
          <cell r="K2711" t="str">
            <v>الثالثة</v>
          </cell>
          <cell r="M2711" t="str">
            <v>الثالثة</v>
          </cell>
          <cell r="O2711" t="str">
            <v>الثالثة</v>
          </cell>
          <cell r="Q2711" t="str">
            <v>الثالثة</v>
          </cell>
          <cell r="S2711" t="str">
            <v>الثالثة</v>
          </cell>
          <cell r="U2711" t="str">
            <v>الثالثة</v>
          </cell>
        </row>
        <row r="2712">
          <cell r="A2712">
            <v>810797</v>
          </cell>
          <cell r="B2712" t="str">
            <v>هديل العليان</v>
          </cell>
          <cell r="C2712" t="str">
            <v>الأولى</v>
          </cell>
          <cell r="E2712" t="str">
            <v>الأولى</v>
          </cell>
          <cell r="G2712" t="str">
            <v>الأولى</v>
          </cell>
          <cell r="I2712" t="str">
            <v>الثانية حديث</v>
          </cell>
          <cell r="K2712" t="str">
            <v>الثانية</v>
          </cell>
          <cell r="M2712" t="str">
            <v>الثانية</v>
          </cell>
          <cell r="O2712" t="str">
            <v>الثالثة حديث</v>
          </cell>
          <cell r="Q2712" t="str">
            <v>الثالثة</v>
          </cell>
          <cell r="S2712" t="str">
            <v>الثالثة</v>
          </cell>
          <cell r="U2712" t="str">
            <v>الثالثة</v>
          </cell>
        </row>
        <row r="2713">
          <cell r="A2713">
            <v>810799</v>
          </cell>
          <cell r="B2713" t="str">
            <v>رغدا شمر</v>
          </cell>
          <cell r="C2713" t="str">
            <v>الأولى</v>
          </cell>
          <cell r="E2713" t="str">
            <v>الأولى</v>
          </cell>
          <cell r="I2713" t="str">
            <v>الأولى</v>
          </cell>
          <cell r="K2713" t="str">
            <v>الأولى</v>
          </cell>
          <cell r="M2713" t="str">
            <v>الأولى</v>
          </cell>
          <cell r="O2713" t="str">
            <v>الأولى</v>
          </cell>
          <cell r="Q2713" t="str">
            <v>الأولى</v>
          </cell>
          <cell r="S2713" t="str">
            <v>الأولى</v>
          </cell>
          <cell r="U2713" t="str">
            <v>الأولى</v>
          </cell>
        </row>
        <row r="2714">
          <cell r="A2714">
            <v>810800</v>
          </cell>
          <cell r="B2714" t="str">
            <v>وفاء الاخرس</v>
          </cell>
          <cell r="C2714" t="str">
            <v>الثانية</v>
          </cell>
          <cell r="E2714" t="str">
            <v>الثانية</v>
          </cell>
          <cell r="G2714" t="str">
            <v>الثانية</v>
          </cell>
          <cell r="I2714" t="str">
            <v>الثانية</v>
          </cell>
          <cell r="K2714" t="str">
            <v>الثالثة حديث</v>
          </cell>
          <cell r="M2714" t="str">
            <v>الثالثة</v>
          </cell>
          <cell r="O2714" t="str">
            <v>الثالثة</v>
          </cell>
          <cell r="Q2714" t="str">
            <v>الثالثة</v>
          </cell>
          <cell r="S2714" t="str">
            <v>الثالثة</v>
          </cell>
          <cell r="U2714" t="str">
            <v>الثالثة</v>
          </cell>
        </row>
        <row r="2715">
          <cell r="A2715">
            <v>810801</v>
          </cell>
          <cell r="B2715" t="str">
            <v>دانا الحموي</v>
          </cell>
          <cell r="C2715" t="str">
            <v>الثانية</v>
          </cell>
          <cell r="E2715" t="str">
            <v>الثانية</v>
          </cell>
          <cell r="G2715" t="str">
            <v>الثانية</v>
          </cell>
          <cell r="I2715" t="str">
            <v>الثانية</v>
          </cell>
          <cell r="K2715" t="str">
            <v>الثالثة حديث</v>
          </cell>
          <cell r="M2715" t="str">
            <v>الثالثة</v>
          </cell>
          <cell r="O2715" t="str">
            <v>الثالثة</v>
          </cell>
          <cell r="Q2715" t="str">
            <v>الثالثة</v>
          </cell>
          <cell r="R2715">
            <v>5011</v>
          </cell>
          <cell r="S2715" t="str">
            <v>الثالثة</v>
          </cell>
          <cell r="U2715" t="str">
            <v>الثالثة</v>
          </cell>
        </row>
        <row r="2716">
          <cell r="A2716">
            <v>810802</v>
          </cell>
          <cell r="B2716" t="str">
            <v>راما شيخ الرض</v>
          </cell>
          <cell r="C2716" t="str">
            <v>الأولى</v>
          </cell>
          <cell r="E2716" t="str">
            <v>الثانية حديث</v>
          </cell>
          <cell r="G2716" t="str">
            <v>الثانية</v>
          </cell>
          <cell r="I2716" t="str">
            <v>الثالثة حديث</v>
          </cell>
          <cell r="K2716" t="str">
            <v>الثالثة</v>
          </cell>
          <cell r="M2716" t="str">
            <v>الرابعة حديث</v>
          </cell>
          <cell r="O2716" t="str">
            <v>الرابعة</v>
          </cell>
          <cell r="Q2716" t="str">
            <v>الرابعة</v>
          </cell>
          <cell r="S2716" t="str">
            <v>الرابعة</v>
          </cell>
          <cell r="U2716" t="str">
            <v>الرابعة</v>
          </cell>
        </row>
        <row r="2717">
          <cell r="A2717">
            <v>810803</v>
          </cell>
          <cell r="B2717" t="str">
            <v>بدور عفوف</v>
          </cell>
          <cell r="C2717" t="str">
            <v>الثانية</v>
          </cell>
          <cell r="E2717" t="str">
            <v>الثانية</v>
          </cell>
          <cell r="G2717" t="str">
            <v>الثانية</v>
          </cell>
          <cell r="I2717" t="str">
            <v>الثانية</v>
          </cell>
          <cell r="K2717" t="str">
            <v>الثالثة</v>
          </cell>
          <cell r="L2717" t="str">
            <v>حرمان دورتين امتحانيتين اعتباراً من الفصل الأول 20-21</v>
          </cell>
          <cell r="M2717" t="str">
            <v>الثالثة</v>
          </cell>
          <cell r="O2717" t="str">
            <v>الثالثة</v>
          </cell>
          <cell r="Q2717" t="str">
            <v>الرابعة حديث</v>
          </cell>
          <cell r="S2717" t="str">
            <v>الرابعة</v>
          </cell>
          <cell r="U2717" t="str">
            <v>الرابعة</v>
          </cell>
        </row>
        <row r="2718">
          <cell r="A2718">
            <v>810805</v>
          </cell>
          <cell r="B2718" t="str">
            <v xml:space="preserve">تغريد الجمال </v>
          </cell>
          <cell r="C2718" t="str">
            <v>الثانية حديث</v>
          </cell>
          <cell r="E2718" t="str">
            <v>الثانية</v>
          </cell>
          <cell r="G2718" t="str">
            <v>الثانية</v>
          </cell>
          <cell r="I2718" t="str">
            <v>الثالثة حديث</v>
          </cell>
          <cell r="K2718" t="str">
            <v>الثانية</v>
          </cell>
          <cell r="L2718">
            <v>822</v>
          </cell>
          <cell r="M2718" t="str">
            <v>الثانية</v>
          </cell>
          <cell r="N2718">
            <v>2624</v>
          </cell>
          <cell r="O2718" t="str">
            <v>الثانية</v>
          </cell>
          <cell r="Q2718" t="str">
            <v>الثانية</v>
          </cell>
          <cell r="S2718" t="str">
            <v>الثالثة حديث</v>
          </cell>
          <cell r="U2718" t="str">
            <v>الثالثة</v>
          </cell>
        </row>
        <row r="2719">
          <cell r="A2719">
            <v>810809</v>
          </cell>
          <cell r="B2719" t="str">
            <v>انس الرز</v>
          </cell>
          <cell r="C2719" t="str">
            <v>الثانية</v>
          </cell>
          <cell r="E2719" t="str">
            <v>الثانية</v>
          </cell>
          <cell r="G2719" t="str">
            <v>الثانية</v>
          </cell>
          <cell r="I2719" t="str">
            <v>الثالثة حديث</v>
          </cell>
          <cell r="K2719" t="str">
            <v>الثالثة</v>
          </cell>
          <cell r="M2719" t="str">
            <v>الثالثة</v>
          </cell>
          <cell r="O2719" t="str">
            <v>الثالثة</v>
          </cell>
          <cell r="Q2719" t="str">
            <v>الثالثة</v>
          </cell>
          <cell r="S2719" t="str">
            <v>الرابعة حديث</v>
          </cell>
          <cell r="U2719" t="str">
            <v>الرابعة</v>
          </cell>
        </row>
        <row r="2720">
          <cell r="A2720">
            <v>810810</v>
          </cell>
          <cell r="B2720" t="str">
            <v>نورس طالب</v>
          </cell>
          <cell r="C2720" t="str">
            <v>الثانية</v>
          </cell>
          <cell r="E2720" t="str">
            <v>الثانية</v>
          </cell>
          <cell r="G2720" t="str">
            <v>الثانية</v>
          </cell>
          <cell r="I2720" t="str">
            <v>الثالثة حديث</v>
          </cell>
          <cell r="K2720" t="str">
            <v>الثالثة</v>
          </cell>
          <cell r="M2720" t="str">
            <v>الثالثة</v>
          </cell>
          <cell r="O2720" t="str">
            <v>الرابعة حديث</v>
          </cell>
          <cell r="Q2720" t="str">
            <v>الرابعة</v>
          </cell>
          <cell r="R2720">
            <v>6006</v>
          </cell>
          <cell r="S2720" t="str">
            <v>الرابعة</v>
          </cell>
          <cell r="T2720">
            <v>400</v>
          </cell>
          <cell r="U2720" t="str">
            <v>الرابعة</v>
          </cell>
        </row>
        <row r="2721">
          <cell r="A2721">
            <v>810811</v>
          </cell>
          <cell r="B2721" t="str">
            <v>علاء عبدالله</v>
          </cell>
          <cell r="C2721" t="str">
            <v>الأولى</v>
          </cell>
          <cell r="E2721" t="str">
            <v>الأولى</v>
          </cell>
          <cell r="G2721" t="str">
            <v>الأولى</v>
          </cell>
          <cell r="I2721" t="str">
            <v>الأولى</v>
          </cell>
          <cell r="J2721" t="str">
            <v>مبرر</v>
          </cell>
          <cell r="K2721" t="str">
            <v>الأولى</v>
          </cell>
          <cell r="L2721" t="str">
            <v>قرار مجلس تعليم مفتوح رقم /266 تاريخ 24/6/2021</v>
          </cell>
          <cell r="M2721" t="str">
            <v>الأولى</v>
          </cell>
          <cell r="O2721" t="str">
            <v>الأولى</v>
          </cell>
          <cell r="Q2721" t="str">
            <v>الأولى</v>
          </cell>
          <cell r="S2721" t="str">
            <v>الأولى</v>
          </cell>
          <cell r="U2721" t="str">
            <v>الأولى</v>
          </cell>
        </row>
        <row r="2722">
          <cell r="A2722">
            <v>810813</v>
          </cell>
          <cell r="B2722" t="str">
            <v>اباء خطيب</v>
          </cell>
          <cell r="C2722" t="str">
            <v>الأولى حديث</v>
          </cell>
          <cell r="E2722" t="str">
            <v>الثانية</v>
          </cell>
          <cell r="G2722" t="str">
            <v>الثانية</v>
          </cell>
          <cell r="I2722" t="str">
            <v>الثالثة حديث</v>
          </cell>
          <cell r="K2722" t="str">
            <v>الثالثة</v>
          </cell>
          <cell r="M2722" t="str">
            <v>الثالثة</v>
          </cell>
          <cell r="O2722" t="str">
            <v>الرابعة حديث</v>
          </cell>
          <cell r="Q2722" t="str">
            <v>الرابعة</v>
          </cell>
          <cell r="S2722" t="str">
            <v>الرابعة</v>
          </cell>
          <cell r="U2722" t="str">
            <v>الرابعة</v>
          </cell>
        </row>
        <row r="2723">
          <cell r="A2723">
            <v>810815</v>
          </cell>
          <cell r="B2723" t="str">
            <v>إبراهيم الخليفة</v>
          </cell>
          <cell r="C2723" t="str">
            <v>الأولى حديث</v>
          </cell>
          <cell r="E2723" t="str">
            <v>الأولى</v>
          </cell>
          <cell r="G2723" t="str">
            <v>الأولى</v>
          </cell>
          <cell r="H2723">
            <v>100</v>
          </cell>
          <cell r="I2723" t="str">
            <v>الأولى</v>
          </cell>
          <cell r="J2723" t="str">
            <v>مبرر</v>
          </cell>
          <cell r="K2723" t="str">
            <v>الأولى</v>
          </cell>
          <cell r="M2723" t="str">
            <v>الأولى</v>
          </cell>
          <cell r="O2723" t="str">
            <v>الأولى</v>
          </cell>
          <cell r="Q2723" t="str">
            <v>الأولى</v>
          </cell>
          <cell r="S2723" t="str">
            <v>الأولى</v>
          </cell>
          <cell r="U2723" t="str">
            <v>الأولى</v>
          </cell>
        </row>
        <row r="2724">
          <cell r="A2724">
            <v>810816</v>
          </cell>
          <cell r="B2724" t="str">
            <v>ابراهيم الشيخ</v>
          </cell>
          <cell r="C2724" t="str">
            <v>الأولى حديث</v>
          </cell>
          <cell r="E2724" t="str">
            <v>الأولى</v>
          </cell>
          <cell r="G2724" t="str">
            <v>الأولى</v>
          </cell>
          <cell r="I2724" t="str">
            <v>الأولى</v>
          </cell>
          <cell r="J2724" t="str">
            <v>مبرر</v>
          </cell>
          <cell r="K2724" t="str">
            <v>الأولى</v>
          </cell>
          <cell r="M2724" t="str">
            <v>الأولى</v>
          </cell>
          <cell r="O2724" t="str">
            <v>الأولى</v>
          </cell>
          <cell r="Q2724" t="str">
            <v>الأولى</v>
          </cell>
          <cell r="S2724" t="str">
            <v>الأولى</v>
          </cell>
          <cell r="U2724" t="str">
            <v>الأولى</v>
          </cell>
        </row>
        <row r="2725">
          <cell r="A2725">
            <v>810817</v>
          </cell>
          <cell r="B2725" t="str">
            <v>ابراهيم المصري</v>
          </cell>
          <cell r="C2725" t="str">
            <v>الأولى حديث</v>
          </cell>
          <cell r="E2725" t="str">
            <v>الأولى</v>
          </cell>
          <cell r="G2725" t="str">
            <v>الأولى</v>
          </cell>
          <cell r="I2725" t="str">
            <v>الأولى</v>
          </cell>
          <cell r="J2725" t="str">
            <v>مبرر</v>
          </cell>
          <cell r="K2725" t="str">
            <v>الأولى</v>
          </cell>
          <cell r="M2725" t="str">
            <v>الأولى</v>
          </cell>
          <cell r="O2725" t="str">
            <v>الأولى</v>
          </cell>
          <cell r="Q2725" t="str">
            <v>الأولى</v>
          </cell>
          <cell r="S2725" t="str">
            <v>الأولى</v>
          </cell>
          <cell r="U2725" t="str">
            <v>الأولى</v>
          </cell>
        </row>
        <row r="2726">
          <cell r="A2726">
            <v>810818</v>
          </cell>
          <cell r="B2726" t="str">
            <v>ابراهيم حسني</v>
          </cell>
          <cell r="C2726" t="str">
            <v>الأولى حديث</v>
          </cell>
          <cell r="E2726" t="str">
            <v>الأولى</v>
          </cell>
          <cell r="G2726" t="str">
            <v>الثانية حديث</v>
          </cell>
          <cell r="I2726" t="str">
            <v>الثانية</v>
          </cell>
          <cell r="J2726" t="str">
            <v>مبرر</v>
          </cell>
          <cell r="K2726" t="str">
            <v>الثانية</v>
          </cell>
          <cell r="M2726" t="str">
            <v>الثانية</v>
          </cell>
          <cell r="O2726" t="str">
            <v>الثانية</v>
          </cell>
          <cell r="Q2726" t="str">
            <v>الثانية</v>
          </cell>
          <cell r="S2726" t="str">
            <v>الثانية</v>
          </cell>
          <cell r="U2726" t="str">
            <v>الثانية</v>
          </cell>
        </row>
        <row r="2727">
          <cell r="A2727">
            <v>810819</v>
          </cell>
          <cell r="B2727" t="str">
            <v>ابراهيم صافي</v>
          </cell>
          <cell r="C2727" t="str">
            <v>الأولى حديث</v>
          </cell>
          <cell r="E2727" t="str">
            <v>الأولى</v>
          </cell>
          <cell r="G2727" t="str">
            <v>الأولى</v>
          </cell>
          <cell r="I2727" t="str">
            <v>الأولى</v>
          </cell>
          <cell r="J2727" t="str">
            <v>مبرر</v>
          </cell>
          <cell r="K2727" t="str">
            <v>الأولى</v>
          </cell>
          <cell r="M2727" t="str">
            <v>الأولى</v>
          </cell>
          <cell r="O2727" t="str">
            <v>الأولى</v>
          </cell>
          <cell r="Q2727" t="str">
            <v>الأولى</v>
          </cell>
          <cell r="S2727" t="str">
            <v>الأولى</v>
          </cell>
          <cell r="U2727" t="str">
            <v>الأولى</v>
          </cell>
        </row>
        <row r="2728">
          <cell r="A2728">
            <v>810820</v>
          </cell>
          <cell r="B2728" t="str">
            <v>ابراهيم عبد السلام</v>
          </cell>
          <cell r="C2728" t="str">
            <v>الأولى حديث</v>
          </cell>
          <cell r="E2728" t="str">
            <v>الأولى</v>
          </cell>
          <cell r="G2728" t="str">
            <v>الأولى</v>
          </cell>
          <cell r="I2728" t="str">
            <v>الأولى</v>
          </cell>
          <cell r="J2728" t="str">
            <v>مبرر</v>
          </cell>
          <cell r="K2728" t="str">
            <v>الأولى</v>
          </cell>
          <cell r="M2728" t="str">
            <v>الأولى</v>
          </cell>
          <cell r="O2728" t="str">
            <v>الأولى</v>
          </cell>
          <cell r="Q2728" t="str">
            <v>الأولى</v>
          </cell>
          <cell r="S2728" t="str">
            <v>الأولى</v>
          </cell>
          <cell r="U2728" t="str">
            <v>الأولى</v>
          </cell>
        </row>
        <row r="2729">
          <cell r="A2729">
            <v>810821</v>
          </cell>
          <cell r="B2729" t="str">
            <v>ابراهيم قندلفت</v>
          </cell>
          <cell r="C2729" t="str">
            <v>الأولى حديث</v>
          </cell>
          <cell r="E2729" t="str">
            <v>الأولى</v>
          </cell>
          <cell r="G2729" t="str">
            <v>الأولى</v>
          </cell>
          <cell r="I2729" t="str">
            <v>الأولى</v>
          </cell>
          <cell r="J2729" t="str">
            <v>مبرر</v>
          </cell>
          <cell r="K2729" t="str">
            <v>الأولى</v>
          </cell>
          <cell r="M2729" t="str">
            <v>الأولى</v>
          </cell>
          <cell r="O2729" t="str">
            <v>الأولى</v>
          </cell>
          <cell r="Q2729" t="str">
            <v>الأولى</v>
          </cell>
          <cell r="S2729" t="str">
            <v>الأولى</v>
          </cell>
          <cell r="U2729" t="str">
            <v>الأولى</v>
          </cell>
        </row>
        <row r="2730">
          <cell r="A2730">
            <v>810822</v>
          </cell>
          <cell r="B2730" t="str">
            <v>ابراهيم يعقوبي</v>
          </cell>
          <cell r="C2730" t="str">
            <v>الأولى حديث</v>
          </cell>
          <cell r="E2730" t="str">
            <v>الأولى</v>
          </cell>
          <cell r="G2730" t="str">
            <v>الأولى</v>
          </cell>
          <cell r="I2730" t="str">
            <v>الأولى</v>
          </cell>
          <cell r="J2730" t="str">
            <v>مبرر</v>
          </cell>
          <cell r="K2730" t="str">
            <v>الأولى</v>
          </cell>
          <cell r="M2730" t="str">
            <v>الأولى</v>
          </cell>
          <cell r="O2730" t="str">
            <v>الأولى</v>
          </cell>
          <cell r="Q2730" t="str">
            <v>الأولى</v>
          </cell>
          <cell r="S2730" t="str">
            <v>الأولى</v>
          </cell>
          <cell r="U2730" t="str">
            <v>الأولى</v>
          </cell>
        </row>
        <row r="2731">
          <cell r="A2731">
            <v>810823</v>
          </cell>
          <cell r="B2731" t="str">
            <v>ابي المناصفي</v>
          </cell>
          <cell r="C2731" t="str">
            <v>الأولى حديث</v>
          </cell>
          <cell r="E2731" t="str">
            <v>الأولى</v>
          </cell>
          <cell r="G2731" t="str">
            <v>الأولى</v>
          </cell>
          <cell r="I2731" t="str">
            <v>الأولى</v>
          </cell>
          <cell r="J2731" t="str">
            <v>مبرر</v>
          </cell>
          <cell r="K2731" t="str">
            <v>الأولى</v>
          </cell>
          <cell r="M2731" t="str">
            <v>الأولى</v>
          </cell>
          <cell r="O2731" t="str">
            <v>الأولى</v>
          </cell>
          <cell r="Q2731" t="str">
            <v>الأولى</v>
          </cell>
          <cell r="S2731" t="str">
            <v>الأولى</v>
          </cell>
          <cell r="U2731" t="str">
            <v>الأولى</v>
          </cell>
        </row>
        <row r="2732">
          <cell r="A2732">
            <v>810824</v>
          </cell>
          <cell r="B2732" t="str">
            <v>احلام عباس</v>
          </cell>
          <cell r="C2732" t="str">
            <v>الأولى حديث</v>
          </cell>
          <cell r="E2732" t="str">
            <v>الأولى</v>
          </cell>
          <cell r="G2732" t="str">
            <v>الأولى</v>
          </cell>
          <cell r="I2732" t="str">
            <v>الأولى</v>
          </cell>
          <cell r="J2732" t="str">
            <v>مبرر</v>
          </cell>
          <cell r="K2732" t="str">
            <v>الأولى</v>
          </cell>
          <cell r="M2732" t="str">
            <v>الأولى</v>
          </cell>
          <cell r="O2732" t="str">
            <v>الأولى</v>
          </cell>
          <cell r="Q2732" t="str">
            <v>الأولى</v>
          </cell>
          <cell r="S2732" t="str">
            <v>الأولى</v>
          </cell>
          <cell r="U2732" t="str">
            <v>الأولى</v>
          </cell>
        </row>
        <row r="2733">
          <cell r="A2733">
            <v>810825</v>
          </cell>
          <cell r="B2733" t="str">
            <v>احمد احمد</v>
          </cell>
          <cell r="C2733" t="str">
            <v>الأولى حديث</v>
          </cell>
          <cell r="E2733" t="str">
            <v>الأولى</v>
          </cell>
          <cell r="G2733" t="str">
            <v>الأولى</v>
          </cell>
          <cell r="I2733" t="str">
            <v>الأولى</v>
          </cell>
          <cell r="J2733" t="str">
            <v>مبرر</v>
          </cell>
          <cell r="K2733" t="str">
            <v>الأولى</v>
          </cell>
          <cell r="M2733" t="str">
            <v>الأولى</v>
          </cell>
          <cell r="O2733" t="str">
            <v>الأولى</v>
          </cell>
          <cell r="Q2733" t="str">
            <v>الأولى</v>
          </cell>
          <cell r="S2733" t="str">
            <v>الأولى</v>
          </cell>
          <cell r="U2733" t="str">
            <v>الأولى</v>
          </cell>
        </row>
        <row r="2734">
          <cell r="A2734">
            <v>810826</v>
          </cell>
          <cell r="B2734" t="str">
            <v>احمد البكور</v>
          </cell>
          <cell r="C2734" t="str">
            <v>الأولى حديث</v>
          </cell>
          <cell r="E2734" t="str">
            <v>الأولى</v>
          </cell>
          <cell r="G2734" t="str">
            <v>الثانية حديث</v>
          </cell>
          <cell r="I2734" t="str">
            <v>الثانية</v>
          </cell>
          <cell r="K2734" t="str">
            <v>الثالثة حديث</v>
          </cell>
          <cell r="M2734" t="str">
            <v>الثالثة</v>
          </cell>
          <cell r="O2734" t="str">
            <v>الثالثة</v>
          </cell>
          <cell r="Q2734" t="str">
            <v>الرابعة حديث</v>
          </cell>
          <cell r="S2734" t="str">
            <v>الرابعة</v>
          </cell>
          <cell r="U2734" t="str">
            <v>الرابعة</v>
          </cell>
        </row>
        <row r="2735">
          <cell r="A2735">
            <v>810827</v>
          </cell>
          <cell r="B2735" t="str">
            <v>احمد الجاسم</v>
          </cell>
          <cell r="C2735" t="str">
            <v>الأولى حديث</v>
          </cell>
          <cell r="E2735" t="str">
            <v>الأولى</v>
          </cell>
          <cell r="G2735" t="str">
            <v>الأولى</v>
          </cell>
          <cell r="I2735" t="str">
            <v>الأولى</v>
          </cell>
          <cell r="J2735" t="str">
            <v>مبرر</v>
          </cell>
          <cell r="K2735" t="str">
            <v>الأولى</v>
          </cell>
          <cell r="M2735" t="str">
            <v>الأولى</v>
          </cell>
          <cell r="O2735" t="str">
            <v>الأولى</v>
          </cell>
          <cell r="Q2735" t="str">
            <v>الأولى</v>
          </cell>
          <cell r="S2735" t="str">
            <v>الأولى</v>
          </cell>
          <cell r="U2735" t="str">
            <v>الأولى</v>
          </cell>
        </row>
        <row r="2736">
          <cell r="A2736">
            <v>810828</v>
          </cell>
          <cell r="B2736" t="str">
            <v>احمد الدقاق</v>
          </cell>
          <cell r="C2736" t="str">
            <v>الأولى حديث</v>
          </cell>
          <cell r="E2736" t="str">
            <v>الأولى</v>
          </cell>
          <cell r="G2736" t="str">
            <v>الأولى</v>
          </cell>
          <cell r="I2736" t="str">
            <v>الأولى</v>
          </cell>
          <cell r="J2736" t="str">
            <v>مبرر</v>
          </cell>
          <cell r="K2736" t="str">
            <v>الأولى</v>
          </cell>
          <cell r="M2736" t="str">
            <v>الأولى</v>
          </cell>
          <cell r="O2736" t="str">
            <v>الأولى</v>
          </cell>
          <cell r="Q2736" t="str">
            <v>الأولى</v>
          </cell>
          <cell r="S2736" t="str">
            <v>الأولى</v>
          </cell>
          <cell r="U2736" t="str">
            <v>الأولى</v>
          </cell>
        </row>
        <row r="2737">
          <cell r="A2737">
            <v>810829</v>
          </cell>
          <cell r="B2737" t="str">
            <v>احمد الرحيل</v>
          </cell>
          <cell r="C2737" t="str">
            <v>الأولى حديث</v>
          </cell>
          <cell r="E2737" t="str">
            <v>الأولى</v>
          </cell>
          <cell r="G2737" t="str">
            <v>الأولى</v>
          </cell>
          <cell r="I2737" t="str">
            <v>الأولى</v>
          </cell>
          <cell r="J2737" t="str">
            <v>مبرر</v>
          </cell>
          <cell r="K2737" t="str">
            <v>الأولى</v>
          </cell>
          <cell r="M2737" t="str">
            <v>الأولى</v>
          </cell>
          <cell r="O2737" t="str">
            <v>الأولى</v>
          </cell>
          <cell r="Q2737" t="str">
            <v>الأولى</v>
          </cell>
          <cell r="S2737" t="str">
            <v>الأولى</v>
          </cell>
          <cell r="U2737" t="str">
            <v>الأولى</v>
          </cell>
        </row>
        <row r="2738">
          <cell r="A2738">
            <v>810830</v>
          </cell>
          <cell r="B2738" t="str">
            <v>احمد الزعبي</v>
          </cell>
          <cell r="C2738" t="str">
            <v>الأولى حديث</v>
          </cell>
          <cell r="E2738" t="str">
            <v>الأولى</v>
          </cell>
          <cell r="G2738" t="str">
            <v>الأولى</v>
          </cell>
          <cell r="I2738" t="str">
            <v>الأولى</v>
          </cell>
          <cell r="J2738" t="str">
            <v>مبرر</v>
          </cell>
          <cell r="K2738" t="str">
            <v>الأولى</v>
          </cell>
          <cell r="M2738" t="str">
            <v>الأولى</v>
          </cell>
          <cell r="O2738" t="str">
            <v>الأولى</v>
          </cell>
          <cell r="Q2738" t="str">
            <v>الأولى</v>
          </cell>
          <cell r="S2738" t="str">
            <v>الأولى</v>
          </cell>
          <cell r="U2738" t="str">
            <v>الأولى</v>
          </cell>
        </row>
        <row r="2739">
          <cell r="A2739">
            <v>810831</v>
          </cell>
          <cell r="B2739" t="str">
            <v>احمد السودان</v>
          </cell>
          <cell r="C2739" t="str">
            <v>الأولى حديث</v>
          </cell>
          <cell r="E2739" t="str">
            <v>الأولى</v>
          </cell>
          <cell r="G2739" t="str">
            <v>الأولى</v>
          </cell>
          <cell r="I2739" t="str">
            <v>الأولى</v>
          </cell>
          <cell r="J2739" t="str">
            <v>مبرر</v>
          </cell>
          <cell r="K2739" t="str">
            <v>الأولى</v>
          </cell>
          <cell r="M2739" t="str">
            <v>الأولى</v>
          </cell>
          <cell r="O2739" t="str">
            <v>الأولى</v>
          </cell>
          <cell r="Q2739" t="str">
            <v>الأولى</v>
          </cell>
          <cell r="S2739" t="str">
            <v>الأولى</v>
          </cell>
          <cell r="U2739" t="str">
            <v>الأولى</v>
          </cell>
        </row>
        <row r="2740">
          <cell r="A2740">
            <v>810832</v>
          </cell>
          <cell r="B2740" t="str">
            <v>احمد الطحان</v>
          </cell>
          <cell r="C2740" t="str">
            <v>الأولى حديث</v>
          </cell>
          <cell r="E2740" t="str">
            <v>الأولى</v>
          </cell>
          <cell r="G2740" t="str">
            <v>الأولى</v>
          </cell>
          <cell r="H2740">
            <v>302</v>
          </cell>
          <cell r="I2740" t="str">
            <v>الأولى</v>
          </cell>
          <cell r="J2740" t="str">
            <v>مبرر</v>
          </cell>
          <cell r="K2740" t="str">
            <v>الأولى</v>
          </cell>
          <cell r="M2740" t="str">
            <v>الأولى</v>
          </cell>
          <cell r="O2740" t="str">
            <v>الأولى</v>
          </cell>
          <cell r="Q2740" t="str">
            <v>الأولى</v>
          </cell>
          <cell r="S2740" t="str">
            <v>الأولى</v>
          </cell>
          <cell r="U2740" t="str">
            <v>الأولى</v>
          </cell>
        </row>
        <row r="2741">
          <cell r="A2741">
            <v>810833</v>
          </cell>
          <cell r="B2741" t="str">
            <v>احمد العجم</v>
          </cell>
          <cell r="C2741" t="str">
            <v>الأولى حديث</v>
          </cell>
          <cell r="E2741" t="str">
            <v>الأولى</v>
          </cell>
          <cell r="G2741" t="str">
            <v>الأولى</v>
          </cell>
          <cell r="I2741" t="str">
            <v>الأولى</v>
          </cell>
          <cell r="J2741" t="str">
            <v>مبرر</v>
          </cell>
          <cell r="K2741" t="str">
            <v>الأولى</v>
          </cell>
          <cell r="M2741" t="str">
            <v>الأولى</v>
          </cell>
          <cell r="O2741" t="str">
            <v>الأولى</v>
          </cell>
          <cell r="Q2741" t="str">
            <v>الأولى</v>
          </cell>
          <cell r="S2741" t="str">
            <v>الأولى</v>
          </cell>
          <cell r="U2741" t="str">
            <v>الأولى</v>
          </cell>
        </row>
        <row r="2742">
          <cell r="A2742">
            <v>810834</v>
          </cell>
          <cell r="B2742" t="str">
            <v xml:space="preserve">احمد القطيفان </v>
          </cell>
          <cell r="C2742" t="str">
            <v>الأولى حديث</v>
          </cell>
          <cell r="E2742" t="str">
            <v>الأولى</v>
          </cell>
          <cell r="G2742" t="str">
            <v>الأولى</v>
          </cell>
          <cell r="I2742" t="str">
            <v>الأولى</v>
          </cell>
          <cell r="J2742" t="str">
            <v>مبرر</v>
          </cell>
          <cell r="K2742" t="str">
            <v>الأولى</v>
          </cell>
          <cell r="M2742" t="str">
            <v>الأولى</v>
          </cell>
          <cell r="O2742" t="str">
            <v>الأولى</v>
          </cell>
          <cell r="Q2742" t="str">
            <v>الأولى</v>
          </cell>
          <cell r="S2742" t="str">
            <v>الأولى</v>
          </cell>
          <cell r="U2742" t="str">
            <v>الأولى</v>
          </cell>
        </row>
        <row r="2743">
          <cell r="A2743">
            <v>810835</v>
          </cell>
          <cell r="B2743" t="str">
            <v>احمد اليماني</v>
          </cell>
          <cell r="C2743" t="str">
            <v>الأولى حديث</v>
          </cell>
          <cell r="E2743" t="str">
            <v>الأولى</v>
          </cell>
          <cell r="G2743" t="str">
            <v>الأولى</v>
          </cell>
          <cell r="I2743" t="str">
            <v>الأولى</v>
          </cell>
          <cell r="J2743" t="str">
            <v>مبرر</v>
          </cell>
          <cell r="K2743" t="str">
            <v>الأولى</v>
          </cell>
          <cell r="M2743" t="str">
            <v>الأولى</v>
          </cell>
          <cell r="O2743" t="str">
            <v>الأولى</v>
          </cell>
          <cell r="Q2743" t="str">
            <v>الأولى</v>
          </cell>
          <cell r="S2743" t="str">
            <v>الأولى</v>
          </cell>
          <cell r="U2743" t="str">
            <v>الأولى</v>
          </cell>
        </row>
        <row r="2744">
          <cell r="A2744">
            <v>810836</v>
          </cell>
          <cell r="B2744" t="str">
            <v>احمد جبارين</v>
          </cell>
          <cell r="C2744" t="str">
            <v>الأولى حديث</v>
          </cell>
          <cell r="E2744" t="str">
            <v>الأولى</v>
          </cell>
          <cell r="G2744" t="str">
            <v>الأولى</v>
          </cell>
          <cell r="I2744" t="str">
            <v>الأولى</v>
          </cell>
          <cell r="J2744" t="str">
            <v>مبرر</v>
          </cell>
          <cell r="K2744" t="str">
            <v>الأولى</v>
          </cell>
          <cell r="M2744" t="str">
            <v>الأولى</v>
          </cell>
          <cell r="O2744" t="str">
            <v>الأولى</v>
          </cell>
          <cell r="Q2744" t="str">
            <v>الأولى</v>
          </cell>
          <cell r="S2744" t="str">
            <v>الأولى</v>
          </cell>
          <cell r="U2744" t="str">
            <v>الأولى</v>
          </cell>
        </row>
        <row r="2745">
          <cell r="A2745">
            <v>810838</v>
          </cell>
          <cell r="B2745" t="str">
            <v>احمد سكر</v>
          </cell>
          <cell r="C2745" t="str">
            <v>الأولى حديث</v>
          </cell>
          <cell r="E2745" t="str">
            <v>الأولى</v>
          </cell>
          <cell r="G2745" t="str">
            <v>الأولى</v>
          </cell>
          <cell r="I2745" t="str">
            <v>الأولى</v>
          </cell>
          <cell r="J2745" t="str">
            <v>مبرر</v>
          </cell>
          <cell r="K2745" t="str">
            <v>الأولى</v>
          </cell>
          <cell r="M2745" t="str">
            <v>الأولى</v>
          </cell>
          <cell r="O2745" t="str">
            <v>الأولى</v>
          </cell>
          <cell r="Q2745" t="str">
            <v>الأولى</v>
          </cell>
          <cell r="S2745" t="str">
            <v>الأولى</v>
          </cell>
          <cell r="U2745" t="str">
            <v>الأولى</v>
          </cell>
        </row>
        <row r="2746">
          <cell r="A2746">
            <v>810839</v>
          </cell>
          <cell r="B2746" t="str">
            <v>احمد شعبان</v>
          </cell>
          <cell r="C2746" t="str">
            <v>الأولى حديث</v>
          </cell>
          <cell r="E2746" t="str">
            <v>الأولى</v>
          </cell>
          <cell r="G2746" t="str">
            <v>الأولى</v>
          </cell>
          <cell r="I2746" t="str">
            <v>الأولى</v>
          </cell>
          <cell r="K2746" t="str">
            <v>الأولى</v>
          </cell>
          <cell r="M2746" t="str">
            <v>الأولى</v>
          </cell>
          <cell r="N2746">
            <v>2627</v>
          </cell>
          <cell r="O2746" t="str">
            <v>الأولى</v>
          </cell>
          <cell r="P2746">
            <v>702</v>
          </cell>
          <cell r="Q2746" t="str">
            <v>الأولى</v>
          </cell>
          <cell r="R2746">
            <v>4037</v>
          </cell>
          <cell r="S2746" t="str">
            <v>الأولى</v>
          </cell>
          <cell r="T2746">
            <v>602</v>
          </cell>
          <cell r="U2746" t="str">
            <v>الأولى</v>
          </cell>
        </row>
        <row r="2747">
          <cell r="A2747">
            <v>810840</v>
          </cell>
          <cell r="B2747" t="str">
            <v xml:space="preserve">احمد صالح </v>
          </cell>
          <cell r="C2747" t="str">
            <v>الأولى حديث</v>
          </cell>
          <cell r="E2747" t="str">
            <v>الأولى</v>
          </cell>
          <cell r="G2747" t="str">
            <v>الأولى</v>
          </cell>
          <cell r="H2747">
            <v>4196</v>
          </cell>
          <cell r="I2747" t="str">
            <v>الأولى</v>
          </cell>
          <cell r="J2747" t="str">
            <v>مبرر</v>
          </cell>
          <cell r="K2747" t="str">
            <v>الأولى</v>
          </cell>
          <cell r="M2747" t="str">
            <v>الأولى</v>
          </cell>
          <cell r="O2747" t="str">
            <v>الأولى</v>
          </cell>
          <cell r="Q2747" t="str">
            <v>الأولى</v>
          </cell>
          <cell r="S2747" t="str">
            <v>الأولى</v>
          </cell>
          <cell r="U2747" t="str">
            <v>الأولى</v>
          </cell>
        </row>
        <row r="2748">
          <cell r="A2748">
            <v>810841</v>
          </cell>
          <cell r="B2748" t="str">
            <v xml:space="preserve">احمد صاوصو </v>
          </cell>
          <cell r="C2748" t="str">
            <v>الأولى حديث</v>
          </cell>
          <cell r="E2748" t="str">
            <v>الأولى</v>
          </cell>
          <cell r="G2748" t="str">
            <v>الأولى</v>
          </cell>
          <cell r="I2748" t="str">
            <v>الأولى</v>
          </cell>
          <cell r="K2748" t="str">
            <v>الأولى</v>
          </cell>
          <cell r="M2748" t="str">
            <v>الأولى</v>
          </cell>
          <cell r="O2748" t="str">
            <v>الأولى</v>
          </cell>
          <cell r="Q2748" t="str">
            <v>الأولى</v>
          </cell>
          <cell r="S2748" t="str">
            <v>الأولى</v>
          </cell>
          <cell r="U2748" t="str">
            <v>الأولى</v>
          </cell>
        </row>
        <row r="2749">
          <cell r="A2749">
            <v>810842</v>
          </cell>
          <cell r="B2749" t="str">
            <v>احمد صوفان</v>
          </cell>
          <cell r="C2749" t="str">
            <v>الأولى حديث</v>
          </cell>
          <cell r="E2749" t="str">
            <v>الأولى</v>
          </cell>
          <cell r="G2749" t="str">
            <v>الأولى</v>
          </cell>
          <cell r="I2749" t="str">
            <v>الأولى</v>
          </cell>
          <cell r="J2749" t="str">
            <v>مبرر</v>
          </cell>
          <cell r="K2749" t="str">
            <v>الأولى</v>
          </cell>
          <cell r="M2749" t="str">
            <v>الأولى</v>
          </cell>
          <cell r="O2749" t="str">
            <v>الأولى</v>
          </cell>
          <cell r="Q2749" t="str">
            <v>الأولى</v>
          </cell>
          <cell r="S2749" t="str">
            <v>الأولى</v>
          </cell>
          <cell r="U2749" t="str">
            <v>الأولى</v>
          </cell>
        </row>
        <row r="2750">
          <cell r="A2750">
            <v>810843</v>
          </cell>
          <cell r="B2750" t="str">
            <v>احمد عشماوي</v>
          </cell>
          <cell r="C2750" t="str">
            <v>الأولى حديث</v>
          </cell>
          <cell r="E2750" t="str">
            <v>الأولى</v>
          </cell>
          <cell r="G2750" t="str">
            <v>الأولى</v>
          </cell>
          <cell r="I2750" t="str">
            <v>الأولى</v>
          </cell>
          <cell r="J2750" t="str">
            <v>مبرر</v>
          </cell>
          <cell r="K2750" t="str">
            <v>الأولى</v>
          </cell>
          <cell r="M2750" t="str">
            <v>الأولى</v>
          </cell>
          <cell r="O2750" t="str">
            <v>الأولى</v>
          </cell>
          <cell r="Q2750" t="str">
            <v>الأولى</v>
          </cell>
          <cell r="S2750" t="str">
            <v>الأولى</v>
          </cell>
          <cell r="U2750" t="str">
            <v>الأولى</v>
          </cell>
        </row>
        <row r="2751">
          <cell r="A2751">
            <v>810844</v>
          </cell>
          <cell r="B2751" t="str">
            <v>احمد علوان الجاسم</v>
          </cell>
          <cell r="C2751" t="str">
            <v>الأولى حديث</v>
          </cell>
          <cell r="E2751" t="str">
            <v>الأولى</v>
          </cell>
          <cell r="G2751" t="str">
            <v>الأولى</v>
          </cell>
          <cell r="I2751" t="str">
            <v>الأولى</v>
          </cell>
          <cell r="J2751" t="str">
            <v>مبرر</v>
          </cell>
          <cell r="K2751" t="str">
            <v>الأولى</v>
          </cell>
          <cell r="M2751" t="str">
            <v>الأولى</v>
          </cell>
          <cell r="O2751" t="str">
            <v>الأولى</v>
          </cell>
          <cell r="Q2751" t="str">
            <v>الأولى</v>
          </cell>
          <cell r="S2751" t="str">
            <v>الأولى</v>
          </cell>
          <cell r="U2751" t="str">
            <v>الأولى</v>
          </cell>
        </row>
        <row r="2752">
          <cell r="A2752">
            <v>810845</v>
          </cell>
          <cell r="B2752" t="str">
            <v xml:space="preserve">احمد لولب </v>
          </cell>
          <cell r="C2752" t="str">
            <v>الأولى حديث</v>
          </cell>
          <cell r="E2752" t="str">
            <v>الثانية حديث</v>
          </cell>
          <cell r="G2752" t="str">
            <v>الثانية</v>
          </cell>
          <cell r="I2752" t="str">
            <v>الثالثة حديث</v>
          </cell>
          <cell r="K2752" t="str">
            <v>الثالثة</v>
          </cell>
          <cell r="M2752" t="str">
            <v>الثالثة</v>
          </cell>
          <cell r="O2752" t="str">
            <v>الثالثة</v>
          </cell>
          <cell r="P2752">
            <v>666</v>
          </cell>
          <cell r="Q2752" t="str">
            <v>الثالثة</v>
          </cell>
          <cell r="S2752" t="str">
            <v>الثالثة</v>
          </cell>
          <cell r="U2752" t="str">
            <v>الثالثة</v>
          </cell>
        </row>
        <row r="2753">
          <cell r="A2753">
            <v>810846</v>
          </cell>
          <cell r="B2753" t="str">
            <v>احمد مصطفى</v>
          </cell>
          <cell r="C2753" t="str">
            <v>الأولى حديث</v>
          </cell>
          <cell r="E2753" t="str">
            <v>الأولى</v>
          </cell>
          <cell r="G2753" t="str">
            <v>الأولى</v>
          </cell>
          <cell r="I2753" t="str">
            <v>الأولى</v>
          </cell>
          <cell r="J2753" t="str">
            <v>مبرر</v>
          </cell>
          <cell r="K2753" t="str">
            <v>الأولى</v>
          </cell>
          <cell r="M2753" t="str">
            <v>الأولى</v>
          </cell>
          <cell r="O2753" t="str">
            <v>الأولى</v>
          </cell>
          <cell r="Q2753" t="str">
            <v>الأولى</v>
          </cell>
          <cell r="S2753" t="str">
            <v>الأولى</v>
          </cell>
          <cell r="U2753" t="str">
            <v>الأولى</v>
          </cell>
        </row>
        <row r="2754">
          <cell r="A2754">
            <v>810847</v>
          </cell>
          <cell r="B2754" t="str">
            <v>احمد مهنا</v>
          </cell>
          <cell r="C2754" t="str">
            <v>الأولى حديث</v>
          </cell>
          <cell r="E2754" t="str">
            <v>الأولى</v>
          </cell>
          <cell r="G2754" t="str">
            <v>الأولى</v>
          </cell>
          <cell r="I2754" t="str">
            <v>الأولى</v>
          </cell>
          <cell r="K2754" t="str">
            <v>الأولى</v>
          </cell>
          <cell r="M2754" t="str">
            <v>الأولى</v>
          </cell>
          <cell r="O2754" t="str">
            <v>الأولى</v>
          </cell>
          <cell r="Q2754" t="str">
            <v>الأولى</v>
          </cell>
          <cell r="S2754" t="str">
            <v>الأولى</v>
          </cell>
          <cell r="U2754" t="str">
            <v>الأولى</v>
          </cell>
        </row>
        <row r="2755">
          <cell r="A2755">
            <v>810848</v>
          </cell>
          <cell r="B2755" t="str">
            <v xml:space="preserve">احمدهزيمه </v>
          </cell>
          <cell r="C2755" t="str">
            <v>الأولى حديث</v>
          </cell>
          <cell r="E2755" t="str">
            <v>الأولى</v>
          </cell>
          <cell r="G2755" t="str">
            <v>الثانية حديث</v>
          </cell>
          <cell r="I2755" t="str">
            <v>الثانية</v>
          </cell>
          <cell r="J2755" t="str">
            <v>مبرر</v>
          </cell>
          <cell r="K2755" t="str">
            <v>الثانية</v>
          </cell>
          <cell r="L2755">
            <v>640</v>
          </cell>
          <cell r="M2755" t="str">
            <v>الثانية</v>
          </cell>
          <cell r="N2755">
            <v>2366</v>
          </cell>
          <cell r="O2755" t="str">
            <v>الثانية</v>
          </cell>
          <cell r="P2755">
            <v>37</v>
          </cell>
          <cell r="Q2755" t="str">
            <v>الثانية</v>
          </cell>
          <cell r="R2755">
            <v>3044</v>
          </cell>
          <cell r="S2755" t="str">
            <v>الثانية</v>
          </cell>
          <cell r="U2755" t="str">
            <v>الثانية</v>
          </cell>
        </row>
        <row r="2756">
          <cell r="A2756">
            <v>810849</v>
          </cell>
          <cell r="B2756" t="str">
            <v>احمد وتر</v>
          </cell>
          <cell r="C2756" t="str">
            <v>الأولى حديث</v>
          </cell>
          <cell r="E2756" t="str">
            <v>الأولى</v>
          </cell>
          <cell r="G2756" t="str">
            <v>الأولى</v>
          </cell>
          <cell r="I2756" t="str">
            <v>الأولى</v>
          </cell>
          <cell r="J2756" t="str">
            <v>مبرر</v>
          </cell>
          <cell r="K2756" t="str">
            <v>الأولى</v>
          </cell>
          <cell r="M2756" t="str">
            <v>الأولى</v>
          </cell>
          <cell r="O2756" t="str">
            <v>الأولى</v>
          </cell>
          <cell r="Q2756" t="str">
            <v>الأولى</v>
          </cell>
          <cell r="S2756" t="str">
            <v>الأولى</v>
          </cell>
          <cell r="U2756" t="str">
            <v>الأولى</v>
          </cell>
        </row>
        <row r="2757">
          <cell r="A2757">
            <v>810850</v>
          </cell>
          <cell r="B2757" t="str">
            <v>ادهم شباط</v>
          </cell>
          <cell r="C2757" t="str">
            <v>الأولى حديث</v>
          </cell>
          <cell r="E2757" t="str">
            <v>الثانية حديث</v>
          </cell>
          <cell r="G2757" t="str">
            <v>الثانية</v>
          </cell>
          <cell r="I2757" t="str">
            <v>الثانية</v>
          </cell>
          <cell r="K2757" t="str">
            <v>الثانية</v>
          </cell>
          <cell r="M2757" t="str">
            <v>الثانية</v>
          </cell>
          <cell r="O2757" t="str">
            <v>الثالثة حديث</v>
          </cell>
          <cell r="Q2757" t="str">
            <v>الثالثة</v>
          </cell>
          <cell r="S2757" t="str">
            <v>الثالثة</v>
          </cell>
          <cell r="U2757" t="str">
            <v>الثالثة</v>
          </cell>
        </row>
        <row r="2758">
          <cell r="A2758">
            <v>810851</v>
          </cell>
          <cell r="B2758" t="str">
            <v>اريج جريدة</v>
          </cell>
          <cell r="C2758" t="str">
            <v>الأولى حديث</v>
          </cell>
          <cell r="E2758" t="str">
            <v>الأولى</v>
          </cell>
          <cell r="G2758" t="str">
            <v>الأولى</v>
          </cell>
          <cell r="I2758" t="str">
            <v>الأولى</v>
          </cell>
          <cell r="J2758" t="str">
            <v>مبرر</v>
          </cell>
          <cell r="K2758" t="str">
            <v>الأولى</v>
          </cell>
          <cell r="M2758" t="str">
            <v>الأولى</v>
          </cell>
          <cell r="O2758" t="str">
            <v>الأولى</v>
          </cell>
          <cell r="Q2758" t="str">
            <v>الأولى</v>
          </cell>
          <cell r="S2758" t="str">
            <v>الأولى</v>
          </cell>
          <cell r="U2758" t="str">
            <v>الأولى</v>
          </cell>
        </row>
        <row r="2759">
          <cell r="A2759">
            <v>810852</v>
          </cell>
          <cell r="B2759" t="str">
            <v>اريج حسين</v>
          </cell>
          <cell r="C2759" t="str">
            <v>الأولى حديث</v>
          </cell>
          <cell r="E2759" t="str">
            <v>الأولى</v>
          </cell>
          <cell r="G2759" t="str">
            <v>الأولى</v>
          </cell>
          <cell r="I2759" t="str">
            <v>الأولى</v>
          </cell>
          <cell r="K2759" t="str">
            <v>الثانية حديث</v>
          </cell>
          <cell r="M2759" t="str">
            <v>الثانية</v>
          </cell>
          <cell r="O2759" t="str">
            <v>الثانية</v>
          </cell>
          <cell r="Q2759" t="str">
            <v>الثانية</v>
          </cell>
          <cell r="S2759" t="str">
            <v>الثانية</v>
          </cell>
          <cell r="U2759" t="str">
            <v>الثانية</v>
          </cell>
        </row>
        <row r="2760">
          <cell r="A2760">
            <v>810853</v>
          </cell>
          <cell r="B2760" t="str">
            <v>اسامة تركماني</v>
          </cell>
          <cell r="C2760" t="str">
            <v>الأولى حديث</v>
          </cell>
          <cell r="E2760" t="str">
            <v>الأولى</v>
          </cell>
          <cell r="G2760" t="str">
            <v>الأولى</v>
          </cell>
          <cell r="I2760" t="str">
            <v>الأولى</v>
          </cell>
          <cell r="J2760" t="str">
            <v>مبرر</v>
          </cell>
          <cell r="K2760" t="str">
            <v>الأولى</v>
          </cell>
          <cell r="M2760" t="str">
            <v>الأولى</v>
          </cell>
          <cell r="O2760" t="str">
            <v>الأولى</v>
          </cell>
          <cell r="Q2760" t="str">
            <v>الأولى</v>
          </cell>
          <cell r="S2760" t="str">
            <v>الأولى</v>
          </cell>
          <cell r="U2760" t="str">
            <v>الأولى</v>
          </cell>
        </row>
        <row r="2761">
          <cell r="A2761">
            <v>810854</v>
          </cell>
          <cell r="B2761" t="str">
            <v>اسامة منصور</v>
          </cell>
          <cell r="C2761" t="str">
            <v>الأولى حديث</v>
          </cell>
          <cell r="E2761" t="str">
            <v>الأولى</v>
          </cell>
          <cell r="G2761" t="str">
            <v>الأولى</v>
          </cell>
          <cell r="I2761" t="str">
            <v>الأولى</v>
          </cell>
          <cell r="J2761">
            <v>1458</v>
          </cell>
          <cell r="K2761" t="str">
            <v>الأولى</v>
          </cell>
          <cell r="M2761" t="str">
            <v>الأولى</v>
          </cell>
          <cell r="O2761" t="str">
            <v>الأولى</v>
          </cell>
          <cell r="Q2761" t="str">
            <v>الأولى</v>
          </cell>
          <cell r="S2761" t="str">
            <v>الأولى</v>
          </cell>
          <cell r="U2761" t="str">
            <v>الأولى</v>
          </cell>
        </row>
        <row r="2762">
          <cell r="A2762">
            <v>810855</v>
          </cell>
          <cell r="B2762" t="str">
            <v>اسامه الجنادي</v>
          </cell>
          <cell r="C2762" t="str">
            <v>الأولى حديث</v>
          </cell>
          <cell r="E2762" t="str">
            <v>الأولى</v>
          </cell>
          <cell r="G2762" t="str">
            <v>الأولى</v>
          </cell>
          <cell r="I2762" t="str">
            <v>الأولى</v>
          </cell>
          <cell r="J2762" t="str">
            <v>مبرر</v>
          </cell>
          <cell r="K2762" t="str">
            <v>الأولى</v>
          </cell>
          <cell r="M2762" t="str">
            <v>الأولى</v>
          </cell>
          <cell r="O2762" t="str">
            <v>الأولى</v>
          </cell>
          <cell r="Q2762" t="str">
            <v>الأولى</v>
          </cell>
          <cell r="S2762" t="str">
            <v>الأولى</v>
          </cell>
          <cell r="U2762" t="str">
            <v>الأولى</v>
          </cell>
        </row>
        <row r="2763">
          <cell r="A2763">
            <v>810856</v>
          </cell>
          <cell r="B2763" t="str">
            <v>إسراء الحسين</v>
          </cell>
          <cell r="C2763" t="str">
            <v>الأولى حديث</v>
          </cell>
          <cell r="E2763" t="str">
            <v>الأولى</v>
          </cell>
          <cell r="G2763" t="str">
            <v>الأولى</v>
          </cell>
          <cell r="I2763" t="str">
            <v>الأولى</v>
          </cell>
          <cell r="K2763" t="str">
            <v>الأولى</v>
          </cell>
          <cell r="M2763" t="str">
            <v>الثانية حديث</v>
          </cell>
          <cell r="O2763" t="str">
            <v>الثانية</v>
          </cell>
          <cell r="Q2763" t="str">
            <v>الثانية</v>
          </cell>
          <cell r="S2763" t="str">
            <v>الثانية</v>
          </cell>
          <cell r="U2763" t="str">
            <v>الثانية</v>
          </cell>
        </row>
        <row r="2764">
          <cell r="A2764">
            <v>810857</v>
          </cell>
          <cell r="B2764" t="str">
            <v xml:space="preserve">اسراء الخطيب </v>
          </cell>
          <cell r="C2764" t="str">
            <v>الأولى حديث</v>
          </cell>
          <cell r="E2764" t="str">
            <v>الأولى</v>
          </cell>
          <cell r="G2764" t="str">
            <v>الأولى</v>
          </cell>
          <cell r="I2764" t="str">
            <v>الأولى</v>
          </cell>
          <cell r="J2764" t="str">
            <v>مبرر</v>
          </cell>
          <cell r="K2764" t="str">
            <v>الأولى</v>
          </cell>
          <cell r="M2764" t="str">
            <v>الأولى</v>
          </cell>
          <cell r="O2764" t="str">
            <v>الثانية حديث</v>
          </cell>
          <cell r="Q2764" t="str">
            <v>الثانية</v>
          </cell>
          <cell r="S2764" t="str">
            <v>الثانية</v>
          </cell>
          <cell r="U2764" t="str">
            <v>الثانية</v>
          </cell>
        </row>
        <row r="2765">
          <cell r="A2765">
            <v>810858</v>
          </cell>
          <cell r="B2765" t="str">
            <v xml:space="preserve">اسراء الرزمك </v>
          </cell>
          <cell r="C2765" t="str">
            <v>الأولى حديث</v>
          </cell>
          <cell r="E2765" t="str">
            <v>الأولى</v>
          </cell>
          <cell r="G2765" t="str">
            <v>الأولى</v>
          </cell>
          <cell r="I2765" t="str">
            <v>الأولى</v>
          </cell>
          <cell r="K2765" t="str">
            <v>الثانية حديث</v>
          </cell>
          <cell r="M2765" t="str">
            <v>الثانية</v>
          </cell>
          <cell r="O2765" t="str">
            <v>الثانية</v>
          </cell>
          <cell r="Q2765" t="str">
            <v>الثالثة حديث</v>
          </cell>
          <cell r="S2765" t="str">
            <v>الثالثة</v>
          </cell>
          <cell r="U2765" t="str">
            <v>الثالثة</v>
          </cell>
        </row>
        <row r="2766">
          <cell r="A2766">
            <v>810859</v>
          </cell>
          <cell r="B2766" t="str">
            <v>إسراء الشافعي</v>
          </cell>
          <cell r="C2766" t="str">
            <v>الأولى حديث</v>
          </cell>
          <cell r="E2766" t="str">
            <v>الأولى</v>
          </cell>
          <cell r="G2766" t="str">
            <v>الأولى</v>
          </cell>
          <cell r="H2766">
            <v>356</v>
          </cell>
          <cell r="I2766" t="str">
            <v>الأولى</v>
          </cell>
          <cell r="J2766" t="str">
            <v>مبرر</v>
          </cell>
          <cell r="K2766" t="str">
            <v>الأولى</v>
          </cell>
          <cell r="M2766" t="str">
            <v>الأولى</v>
          </cell>
          <cell r="O2766" t="str">
            <v>الأولى</v>
          </cell>
          <cell r="Q2766" t="str">
            <v>الأولى</v>
          </cell>
          <cell r="S2766" t="str">
            <v>الأولى</v>
          </cell>
          <cell r="U2766" t="str">
            <v>الأولى</v>
          </cell>
        </row>
        <row r="2767">
          <cell r="A2767">
            <v>810860</v>
          </cell>
          <cell r="B2767" t="str">
            <v>اسماء باراداني</v>
          </cell>
          <cell r="C2767" t="str">
            <v>الأولى حديث</v>
          </cell>
          <cell r="E2767" t="str">
            <v>الأولى</v>
          </cell>
          <cell r="G2767" t="str">
            <v>الأولى</v>
          </cell>
          <cell r="I2767" t="str">
            <v>الأولى</v>
          </cell>
          <cell r="K2767" t="str">
            <v>الأولى</v>
          </cell>
          <cell r="M2767" t="str">
            <v>الأولى</v>
          </cell>
          <cell r="O2767" t="str">
            <v>الأولى</v>
          </cell>
          <cell r="Q2767" t="str">
            <v>الأولى</v>
          </cell>
          <cell r="S2767" t="str">
            <v>الأولى</v>
          </cell>
          <cell r="U2767" t="str">
            <v>الأولى</v>
          </cell>
        </row>
        <row r="2768">
          <cell r="A2768">
            <v>810861</v>
          </cell>
          <cell r="B2768" t="str">
            <v>اسماء غنيم</v>
          </cell>
          <cell r="C2768" t="str">
            <v>الأولى حديث</v>
          </cell>
          <cell r="E2768" t="str">
            <v>الأولى</v>
          </cell>
          <cell r="G2768" t="str">
            <v>الأولى</v>
          </cell>
          <cell r="I2768" t="str">
            <v>الأولى</v>
          </cell>
          <cell r="J2768" t="str">
            <v>مبرر</v>
          </cell>
          <cell r="K2768" t="str">
            <v>الأولى</v>
          </cell>
          <cell r="M2768" t="str">
            <v>الأولى</v>
          </cell>
          <cell r="O2768" t="str">
            <v>الأولى</v>
          </cell>
          <cell r="Q2768" t="str">
            <v>الأولى</v>
          </cell>
          <cell r="S2768" t="str">
            <v>الأولى</v>
          </cell>
          <cell r="U2768" t="str">
            <v>الأولى</v>
          </cell>
        </row>
        <row r="2769">
          <cell r="A2769">
            <v>810862</v>
          </cell>
          <cell r="B2769" t="str">
            <v>اسماء كركوره</v>
          </cell>
          <cell r="C2769" t="str">
            <v>الأولى حديث</v>
          </cell>
          <cell r="E2769" t="str">
            <v>الأولى</v>
          </cell>
          <cell r="G2769" t="str">
            <v>الأولى</v>
          </cell>
          <cell r="I2769" t="str">
            <v>الأولى</v>
          </cell>
          <cell r="J2769" t="str">
            <v>مبرر</v>
          </cell>
          <cell r="K2769" t="str">
            <v>الأولى</v>
          </cell>
          <cell r="M2769" t="str">
            <v>الأولى</v>
          </cell>
          <cell r="O2769" t="str">
            <v>الأولى</v>
          </cell>
          <cell r="Q2769" t="str">
            <v>الأولى</v>
          </cell>
          <cell r="S2769" t="str">
            <v>الأولى</v>
          </cell>
          <cell r="U2769" t="str">
            <v>الأولى</v>
          </cell>
        </row>
        <row r="2770">
          <cell r="A2770">
            <v>810863</v>
          </cell>
          <cell r="B2770" t="str">
            <v>اسماعيل غيلان</v>
          </cell>
          <cell r="C2770" t="str">
            <v>الأولى حديث</v>
          </cell>
          <cell r="E2770" t="str">
            <v>الأولى</v>
          </cell>
          <cell r="G2770" t="str">
            <v>الأولى</v>
          </cell>
          <cell r="I2770" t="str">
            <v>الأولى</v>
          </cell>
          <cell r="J2770" t="str">
            <v>مبرر</v>
          </cell>
          <cell r="K2770" t="str">
            <v>الأولى</v>
          </cell>
          <cell r="M2770" t="str">
            <v>الأولى</v>
          </cell>
          <cell r="O2770" t="str">
            <v>الأولى</v>
          </cell>
          <cell r="Q2770" t="str">
            <v>الأولى</v>
          </cell>
          <cell r="S2770" t="str">
            <v>الأولى</v>
          </cell>
          <cell r="U2770" t="str">
            <v>الأولى</v>
          </cell>
        </row>
        <row r="2771">
          <cell r="A2771">
            <v>810864</v>
          </cell>
          <cell r="B2771" t="str">
            <v>اسماعيل ولو</v>
          </cell>
          <cell r="C2771" t="str">
            <v>الأولى حديث</v>
          </cell>
          <cell r="E2771" t="str">
            <v>الأولى</v>
          </cell>
          <cell r="G2771" t="str">
            <v>الأولى</v>
          </cell>
          <cell r="I2771" t="str">
            <v>الأولى</v>
          </cell>
          <cell r="J2771" t="str">
            <v>مبرر</v>
          </cell>
          <cell r="K2771" t="str">
            <v>الأولى</v>
          </cell>
          <cell r="M2771" t="str">
            <v>الأولى</v>
          </cell>
          <cell r="O2771" t="str">
            <v>الأولى</v>
          </cell>
          <cell r="Q2771" t="str">
            <v>الأولى</v>
          </cell>
          <cell r="S2771" t="str">
            <v>الأولى</v>
          </cell>
          <cell r="U2771" t="str">
            <v>الأولى</v>
          </cell>
        </row>
        <row r="2772">
          <cell r="A2772">
            <v>810865</v>
          </cell>
          <cell r="B2772" t="str">
            <v>اسمهان الحمد</v>
          </cell>
          <cell r="C2772" t="str">
            <v>الأولى حديث</v>
          </cell>
          <cell r="E2772" t="str">
            <v>الأولى</v>
          </cell>
          <cell r="G2772" t="str">
            <v>الأولى</v>
          </cell>
          <cell r="I2772" t="str">
            <v>الأولى</v>
          </cell>
          <cell r="J2772" t="str">
            <v>مبرر</v>
          </cell>
          <cell r="K2772" t="str">
            <v>الأولى</v>
          </cell>
          <cell r="M2772" t="str">
            <v>الأولى</v>
          </cell>
          <cell r="O2772" t="str">
            <v>الأولى</v>
          </cell>
          <cell r="Q2772" t="str">
            <v>الأولى</v>
          </cell>
          <cell r="S2772" t="str">
            <v>الأولى</v>
          </cell>
          <cell r="U2772" t="str">
            <v>الأولى</v>
          </cell>
        </row>
        <row r="2773">
          <cell r="A2773">
            <v>810866</v>
          </cell>
          <cell r="B2773" t="str">
            <v>اسمهان مخلوف</v>
          </cell>
          <cell r="C2773" t="str">
            <v>الأولى حديث</v>
          </cell>
          <cell r="E2773" t="str">
            <v>الثانية حديث</v>
          </cell>
          <cell r="G2773" t="str">
            <v>الثانية</v>
          </cell>
          <cell r="I2773" t="str">
            <v>الثانية</v>
          </cell>
          <cell r="J2773" t="str">
            <v>مبرر</v>
          </cell>
          <cell r="K2773" t="str">
            <v>الثانية</v>
          </cell>
          <cell r="M2773" t="str">
            <v>الثانية</v>
          </cell>
          <cell r="O2773" t="str">
            <v>الثانية</v>
          </cell>
          <cell r="Q2773" t="str">
            <v>الثانية</v>
          </cell>
          <cell r="S2773" t="str">
            <v>الثانية</v>
          </cell>
          <cell r="U2773" t="str">
            <v>الثانية</v>
          </cell>
        </row>
        <row r="2774">
          <cell r="A2774">
            <v>810867</v>
          </cell>
          <cell r="B2774" t="str">
            <v>اشرف العقله</v>
          </cell>
          <cell r="C2774" t="str">
            <v>الأولى حديث</v>
          </cell>
          <cell r="E2774" t="str">
            <v>الأولى</v>
          </cell>
          <cell r="G2774" t="str">
            <v>الأولى</v>
          </cell>
          <cell r="I2774" t="str">
            <v>الأولى</v>
          </cell>
          <cell r="J2774" t="str">
            <v>مبرر</v>
          </cell>
          <cell r="K2774" t="str">
            <v>الأولى</v>
          </cell>
          <cell r="M2774" t="str">
            <v>الأولى</v>
          </cell>
          <cell r="O2774" t="str">
            <v>الأولى</v>
          </cell>
          <cell r="Q2774" t="str">
            <v>الأولى</v>
          </cell>
          <cell r="S2774" t="str">
            <v>الأولى</v>
          </cell>
          <cell r="U2774" t="str">
            <v>الأولى</v>
          </cell>
        </row>
        <row r="2775">
          <cell r="A2775">
            <v>810868</v>
          </cell>
          <cell r="B2775" t="str">
            <v xml:space="preserve">اصف تلي </v>
          </cell>
          <cell r="C2775" t="str">
            <v>الأولى حديث</v>
          </cell>
          <cell r="E2775" t="str">
            <v>الأولى</v>
          </cell>
          <cell r="G2775" t="str">
            <v>الأولى</v>
          </cell>
          <cell r="I2775" t="str">
            <v>الأولى</v>
          </cell>
          <cell r="J2775" t="str">
            <v>مبرر</v>
          </cell>
          <cell r="K2775" t="str">
            <v>الأولى</v>
          </cell>
          <cell r="M2775" t="str">
            <v>الأولى</v>
          </cell>
          <cell r="O2775" t="str">
            <v>الأولى</v>
          </cell>
          <cell r="Q2775" t="str">
            <v>الأولى</v>
          </cell>
          <cell r="S2775" t="str">
            <v>الأولى</v>
          </cell>
          <cell r="U2775" t="str">
            <v>الأولى</v>
          </cell>
        </row>
        <row r="2776">
          <cell r="A2776">
            <v>810869</v>
          </cell>
          <cell r="B2776" t="str">
            <v>اعتماد بيان</v>
          </cell>
          <cell r="C2776" t="str">
            <v>الأولى حديث</v>
          </cell>
          <cell r="E2776" t="str">
            <v>الأولى</v>
          </cell>
          <cell r="G2776" t="str">
            <v>الأولى</v>
          </cell>
          <cell r="I2776" t="str">
            <v>الثانية حديث</v>
          </cell>
          <cell r="K2776" t="str">
            <v>الثانية</v>
          </cell>
          <cell r="M2776" t="str">
            <v>الثانية</v>
          </cell>
          <cell r="O2776" t="str">
            <v>الثالثة حديث</v>
          </cell>
          <cell r="Q2776" t="str">
            <v>الثالثة</v>
          </cell>
          <cell r="S2776" t="str">
            <v>الثالثة</v>
          </cell>
          <cell r="U2776" t="str">
            <v>الثالثة</v>
          </cell>
        </row>
        <row r="2777">
          <cell r="A2777">
            <v>810870</v>
          </cell>
          <cell r="B2777" t="str">
            <v>أغيد ماضي</v>
          </cell>
          <cell r="C2777" t="str">
            <v>الأولى حديث</v>
          </cell>
          <cell r="E2777" t="str">
            <v>الأولى</v>
          </cell>
          <cell r="G2777" t="str">
            <v>الأولى</v>
          </cell>
          <cell r="I2777" t="str">
            <v>الثانية حديث</v>
          </cell>
          <cell r="K2777" t="str">
            <v>الثانية</v>
          </cell>
          <cell r="M2777" t="str">
            <v>الثانية</v>
          </cell>
          <cell r="O2777" t="str">
            <v>الثالثة حديث</v>
          </cell>
          <cell r="Q2777" t="str">
            <v>الثالثة</v>
          </cell>
          <cell r="S2777" t="str">
            <v>الثالثة</v>
          </cell>
          <cell r="U2777" t="str">
            <v>الثالثة</v>
          </cell>
        </row>
        <row r="2778">
          <cell r="A2778">
            <v>810871</v>
          </cell>
          <cell r="B2778" t="str">
            <v>الاء احمد</v>
          </cell>
          <cell r="C2778" t="str">
            <v>الأولى حديث</v>
          </cell>
          <cell r="E2778" t="str">
            <v>الأولى</v>
          </cell>
          <cell r="G2778" t="str">
            <v>الأولى</v>
          </cell>
          <cell r="I2778" t="str">
            <v>الأولى</v>
          </cell>
          <cell r="J2778" t="str">
            <v>مبرر</v>
          </cell>
          <cell r="K2778" t="str">
            <v>الأولى</v>
          </cell>
          <cell r="M2778" t="str">
            <v>الأولى</v>
          </cell>
          <cell r="O2778" t="str">
            <v>الأولى</v>
          </cell>
          <cell r="Q2778" t="str">
            <v>الأولى</v>
          </cell>
          <cell r="S2778" t="str">
            <v>الأولى</v>
          </cell>
          <cell r="U2778" t="str">
            <v>الأولى</v>
          </cell>
        </row>
        <row r="2779">
          <cell r="A2779">
            <v>810872</v>
          </cell>
          <cell r="B2779" t="str">
            <v xml:space="preserve">الاء الحمدوني </v>
          </cell>
          <cell r="C2779" t="str">
            <v>الأولى حديث</v>
          </cell>
          <cell r="E2779" t="str">
            <v>الأولى</v>
          </cell>
          <cell r="G2779" t="str">
            <v>الثانية حديث</v>
          </cell>
          <cell r="I2779" t="str">
            <v>الثانية</v>
          </cell>
          <cell r="K2779" t="str">
            <v>الثانية</v>
          </cell>
          <cell r="M2779" t="str">
            <v>الثالثة حديث</v>
          </cell>
          <cell r="O2779" t="str">
            <v>الثالثة</v>
          </cell>
          <cell r="Q2779" t="str">
            <v>الثالثة</v>
          </cell>
          <cell r="S2779" t="str">
            <v>الثالثة</v>
          </cell>
          <cell r="U2779" t="str">
            <v>الرابعة حديث</v>
          </cell>
        </row>
        <row r="2780">
          <cell r="A2780">
            <v>810873</v>
          </cell>
          <cell r="B2780" t="str">
            <v>الاء الكاتب</v>
          </cell>
          <cell r="C2780" t="str">
            <v>الأولى حديث</v>
          </cell>
          <cell r="E2780" t="str">
            <v>الأولى</v>
          </cell>
          <cell r="G2780" t="str">
            <v>الأولى</v>
          </cell>
          <cell r="I2780" t="str">
            <v>الأولى</v>
          </cell>
          <cell r="J2780" t="str">
            <v>مبرر</v>
          </cell>
          <cell r="K2780" t="str">
            <v>الأولى</v>
          </cell>
          <cell r="M2780" t="str">
            <v>الأولى</v>
          </cell>
          <cell r="O2780" t="str">
            <v>الأولى</v>
          </cell>
          <cell r="Q2780" t="str">
            <v>الأولى</v>
          </cell>
          <cell r="S2780" t="str">
            <v>الأولى</v>
          </cell>
          <cell r="U2780" t="str">
            <v>الأولى</v>
          </cell>
        </row>
        <row r="2781">
          <cell r="A2781">
            <v>810874</v>
          </cell>
          <cell r="B2781" t="str">
            <v>الاء النعيمي</v>
          </cell>
          <cell r="C2781" t="str">
            <v>الأولى حديث</v>
          </cell>
          <cell r="E2781" t="str">
            <v>الأولى</v>
          </cell>
          <cell r="G2781" t="str">
            <v>الأولى</v>
          </cell>
          <cell r="I2781" t="str">
            <v>الأولى</v>
          </cell>
          <cell r="K2781" t="str">
            <v>الأولى</v>
          </cell>
          <cell r="M2781" t="str">
            <v>الأولى</v>
          </cell>
          <cell r="O2781" t="str">
            <v>الثانية حديث</v>
          </cell>
          <cell r="Q2781" t="str">
            <v>الثانية</v>
          </cell>
          <cell r="S2781" t="str">
            <v>الثانية</v>
          </cell>
          <cell r="U2781" t="str">
            <v>الثانية</v>
          </cell>
        </row>
        <row r="2782">
          <cell r="A2782">
            <v>810875</v>
          </cell>
          <cell r="B2782" t="str">
            <v xml:space="preserve">الاء زاهر </v>
          </cell>
          <cell r="C2782" t="str">
            <v>الأولى حديث</v>
          </cell>
          <cell r="E2782" t="str">
            <v>الثانية حديث</v>
          </cell>
          <cell r="G2782" t="str">
            <v>الثانية</v>
          </cell>
          <cell r="I2782" t="str">
            <v>الثانية</v>
          </cell>
          <cell r="K2782" t="str">
            <v>الثانية</v>
          </cell>
          <cell r="L2782">
            <v>1314</v>
          </cell>
          <cell r="M2782" t="str">
            <v>الثانية</v>
          </cell>
          <cell r="N2782">
            <v>2423</v>
          </cell>
          <cell r="O2782" t="str">
            <v>الثانية</v>
          </cell>
          <cell r="Q2782" t="str">
            <v>الثانية</v>
          </cell>
          <cell r="R2782">
            <v>2083</v>
          </cell>
          <cell r="S2782" t="str">
            <v>الثانية</v>
          </cell>
          <cell r="U2782" t="str">
            <v>الثانية</v>
          </cell>
        </row>
        <row r="2783">
          <cell r="A2783">
            <v>810876</v>
          </cell>
          <cell r="B2783" t="str">
            <v>الاء سركل</v>
          </cell>
          <cell r="C2783" t="str">
            <v>الأولى حديث</v>
          </cell>
          <cell r="E2783" t="str">
            <v>الأولى</v>
          </cell>
          <cell r="G2783" t="str">
            <v>الأولى</v>
          </cell>
          <cell r="I2783" t="str">
            <v>الأولى</v>
          </cell>
          <cell r="J2783" t="str">
            <v>مبرر</v>
          </cell>
          <cell r="K2783" t="str">
            <v>الأولى</v>
          </cell>
          <cell r="M2783" t="str">
            <v>الأولى</v>
          </cell>
          <cell r="O2783" t="str">
            <v>الأولى</v>
          </cell>
          <cell r="Q2783" t="str">
            <v>الأولى</v>
          </cell>
          <cell r="S2783" t="str">
            <v>الأولى</v>
          </cell>
          <cell r="U2783" t="str">
            <v>الأولى</v>
          </cell>
        </row>
        <row r="2784">
          <cell r="A2784">
            <v>810877</v>
          </cell>
          <cell r="B2784" t="str">
            <v>آلاء شرف الدين</v>
          </cell>
          <cell r="C2784" t="str">
            <v>الأولى حديث</v>
          </cell>
          <cell r="E2784" t="str">
            <v>الأولى</v>
          </cell>
          <cell r="G2784" t="str">
            <v>الثانية حديث</v>
          </cell>
          <cell r="I2784" t="str">
            <v>الثانية</v>
          </cell>
          <cell r="K2784" t="str">
            <v>الثالثة حديث</v>
          </cell>
          <cell r="M2784" t="str">
            <v>الثالثة</v>
          </cell>
          <cell r="O2784" t="str">
            <v>الثالثة</v>
          </cell>
          <cell r="Q2784" t="str">
            <v>الثالثة</v>
          </cell>
          <cell r="S2784" t="str">
            <v>الرابعة حديث</v>
          </cell>
          <cell r="U2784" t="str">
            <v>الرابعة</v>
          </cell>
        </row>
        <row r="2785">
          <cell r="A2785">
            <v>810878</v>
          </cell>
          <cell r="B2785" t="str">
            <v xml:space="preserve">الاء شكور </v>
          </cell>
          <cell r="C2785" t="str">
            <v>الأولى حديث</v>
          </cell>
          <cell r="E2785" t="str">
            <v>الأولى</v>
          </cell>
          <cell r="G2785" t="str">
            <v>الأولى</v>
          </cell>
          <cell r="I2785" t="str">
            <v>الأولى</v>
          </cell>
          <cell r="K2785" t="str">
            <v>الأولى</v>
          </cell>
          <cell r="M2785" t="str">
            <v>الثانية حديث</v>
          </cell>
          <cell r="O2785" t="str">
            <v>الثانية</v>
          </cell>
          <cell r="Q2785" t="str">
            <v>الثانية</v>
          </cell>
          <cell r="S2785" t="str">
            <v>الثانية</v>
          </cell>
          <cell r="U2785" t="str">
            <v>الثانية</v>
          </cell>
        </row>
        <row r="2786">
          <cell r="A2786">
            <v>810879</v>
          </cell>
          <cell r="B2786" t="str">
            <v>الهام الحاج عبد الله</v>
          </cell>
          <cell r="C2786" t="str">
            <v>الأولى حديث</v>
          </cell>
          <cell r="E2786" t="str">
            <v>الأولى</v>
          </cell>
          <cell r="G2786" t="str">
            <v>الأولى</v>
          </cell>
          <cell r="I2786" t="str">
            <v>الثانية حديث</v>
          </cell>
          <cell r="J2786" t="str">
            <v>مبرر</v>
          </cell>
          <cell r="K2786" t="str">
            <v>الثانية</v>
          </cell>
          <cell r="M2786" t="str">
            <v>الثانية</v>
          </cell>
          <cell r="O2786" t="str">
            <v>الثانية</v>
          </cell>
          <cell r="Q2786" t="str">
            <v>الثانية</v>
          </cell>
          <cell r="S2786" t="str">
            <v>الثانية</v>
          </cell>
          <cell r="U2786" t="str">
            <v>الثانية</v>
          </cell>
        </row>
        <row r="2787">
          <cell r="A2787">
            <v>810880</v>
          </cell>
          <cell r="B2787" t="str">
            <v>الياس معلوف</v>
          </cell>
          <cell r="C2787" t="str">
            <v>الأولى حديث</v>
          </cell>
          <cell r="E2787" t="str">
            <v>الأولى</v>
          </cell>
          <cell r="G2787" t="str">
            <v>الأولى</v>
          </cell>
          <cell r="I2787" t="str">
            <v>الأولى</v>
          </cell>
          <cell r="J2787" t="str">
            <v>مبرر</v>
          </cell>
          <cell r="K2787" t="str">
            <v>الأولى</v>
          </cell>
          <cell r="M2787" t="str">
            <v>الأولى</v>
          </cell>
          <cell r="O2787" t="str">
            <v>الأولى</v>
          </cell>
          <cell r="Q2787" t="str">
            <v>الأولى</v>
          </cell>
          <cell r="S2787" t="str">
            <v>الأولى</v>
          </cell>
          <cell r="U2787" t="str">
            <v>الأولى</v>
          </cell>
        </row>
        <row r="2788">
          <cell r="A2788">
            <v>810881</v>
          </cell>
          <cell r="B2788" t="str">
            <v>الياس نعمي</v>
          </cell>
          <cell r="C2788" t="str">
            <v>الأولى حديث</v>
          </cell>
          <cell r="E2788" t="str">
            <v>الأولى</v>
          </cell>
          <cell r="G2788" t="str">
            <v>الأولى</v>
          </cell>
          <cell r="I2788" t="str">
            <v>الأولى</v>
          </cell>
          <cell r="J2788" t="str">
            <v>مبرر</v>
          </cell>
          <cell r="K2788" t="str">
            <v>الأولى</v>
          </cell>
          <cell r="M2788" t="str">
            <v>الأولى</v>
          </cell>
          <cell r="O2788" t="str">
            <v>الأولى</v>
          </cell>
          <cell r="Q2788" t="str">
            <v>الأولى</v>
          </cell>
          <cell r="S2788" t="str">
            <v>الأولى</v>
          </cell>
          <cell r="U2788" t="str">
            <v>الأولى</v>
          </cell>
        </row>
        <row r="2789">
          <cell r="A2789">
            <v>810882</v>
          </cell>
          <cell r="B2789" t="str">
            <v>االيسار نعمه</v>
          </cell>
          <cell r="C2789" t="str">
            <v>الأولى حديث</v>
          </cell>
          <cell r="E2789" t="str">
            <v>الأولى</v>
          </cell>
          <cell r="G2789" t="str">
            <v>الأولى</v>
          </cell>
          <cell r="I2789" t="str">
            <v>الأولى</v>
          </cell>
          <cell r="K2789" t="str">
            <v>الأولى</v>
          </cell>
          <cell r="M2789" t="str">
            <v>الأولى</v>
          </cell>
          <cell r="O2789" t="str">
            <v>الأولى</v>
          </cell>
          <cell r="Q2789" t="str">
            <v>الأولى</v>
          </cell>
          <cell r="S2789" t="str">
            <v>الأولى</v>
          </cell>
          <cell r="U2789" t="str">
            <v>الأولى</v>
          </cell>
        </row>
        <row r="2790">
          <cell r="A2790">
            <v>810883</v>
          </cell>
          <cell r="B2790" t="str">
            <v>امال الخوري</v>
          </cell>
          <cell r="C2790" t="str">
            <v>الأولى حديث</v>
          </cell>
          <cell r="E2790" t="str">
            <v>الأولى</v>
          </cell>
          <cell r="G2790" t="str">
            <v>الأولى</v>
          </cell>
          <cell r="I2790" t="str">
            <v>الأولى</v>
          </cell>
          <cell r="J2790" t="str">
            <v>مبرر</v>
          </cell>
          <cell r="K2790" t="str">
            <v>الأولى</v>
          </cell>
          <cell r="M2790" t="str">
            <v>الأولى</v>
          </cell>
          <cell r="O2790" t="str">
            <v>الأولى</v>
          </cell>
          <cell r="Q2790" t="str">
            <v>الأولى</v>
          </cell>
          <cell r="S2790" t="str">
            <v>الأولى</v>
          </cell>
          <cell r="U2790" t="str">
            <v>الأولى</v>
          </cell>
        </row>
        <row r="2791">
          <cell r="A2791">
            <v>810884</v>
          </cell>
          <cell r="B2791" t="str">
            <v>اماني القنص</v>
          </cell>
          <cell r="C2791" t="str">
            <v>الأولى حديث</v>
          </cell>
          <cell r="E2791" t="str">
            <v>الأولى</v>
          </cell>
          <cell r="G2791" t="str">
            <v>الأولى</v>
          </cell>
          <cell r="I2791" t="str">
            <v>الثانية حديث</v>
          </cell>
          <cell r="K2791" t="str">
            <v>الثانية</v>
          </cell>
          <cell r="M2791" t="str">
            <v>الثانية</v>
          </cell>
          <cell r="O2791" t="str">
            <v>الثانية</v>
          </cell>
          <cell r="Q2791" t="str">
            <v>الثانية</v>
          </cell>
          <cell r="S2791" t="str">
            <v>الثانية</v>
          </cell>
          <cell r="U2791" t="str">
            <v>الثانية</v>
          </cell>
        </row>
        <row r="2792">
          <cell r="A2792">
            <v>810885</v>
          </cell>
          <cell r="B2792" t="str">
            <v>اماني زحلان</v>
          </cell>
          <cell r="C2792" t="str">
            <v>الأولى حديث</v>
          </cell>
          <cell r="E2792" t="str">
            <v>الأولى</v>
          </cell>
          <cell r="G2792" t="str">
            <v>الأولى</v>
          </cell>
          <cell r="I2792" t="str">
            <v>الأولى</v>
          </cell>
          <cell r="K2792" t="str">
            <v>الثانية حديث</v>
          </cell>
          <cell r="M2792" t="str">
            <v>الثانية</v>
          </cell>
          <cell r="O2792" t="str">
            <v>الثانية</v>
          </cell>
          <cell r="Q2792" t="str">
            <v>الثانية</v>
          </cell>
          <cell r="S2792" t="str">
            <v>الثانية</v>
          </cell>
          <cell r="U2792" t="str">
            <v>الثانية</v>
          </cell>
        </row>
        <row r="2793">
          <cell r="A2793">
            <v>810886</v>
          </cell>
          <cell r="B2793" t="str">
            <v>اماني عرابي</v>
          </cell>
          <cell r="C2793" t="str">
            <v>الأولى حديث</v>
          </cell>
          <cell r="E2793" t="str">
            <v>الأولى</v>
          </cell>
          <cell r="G2793" t="str">
            <v>الأولى</v>
          </cell>
          <cell r="I2793" t="str">
            <v>الأولى</v>
          </cell>
          <cell r="J2793" t="str">
            <v>مبرر</v>
          </cell>
          <cell r="K2793" t="str">
            <v>الأولى</v>
          </cell>
          <cell r="M2793" t="str">
            <v>الأولى</v>
          </cell>
          <cell r="O2793" t="str">
            <v>الأولى</v>
          </cell>
          <cell r="Q2793" t="str">
            <v>الأولى</v>
          </cell>
          <cell r="S2793" t="str">
            <v>الأولى</v>
          </cell>
          <cell r="U2793" t="str">
            <v>الأولى</v>
          </cell>
        </row>
        <row r="2794">
          <cell r="A2794">
            <v>810889</v>
          </cell>
          <cell r="B2794" t="str">
            <v>امجد اليوسف</v>
          </cell>
          <cell r="C2794" t="str">
            <v>الأولى حديث</v>
          </cell>
          <cell r="E2794" t="str">
            <v>الأولى</v>
          </cell>
          <cell r="G2794" t="str">
            <v>الأولى</v>
          </cell>
          <cell r="I2794" t="str">
            <v>الأولى</v>
          </cell>
          <cell r="J2794" t="str">
            <v>مبرر</v>
          </cell>
          <cell r="K2794" t="str">
            <v>الأولى</v>
          </cell>
          <cell r="M2794" t="str">
            <v>الأولى</v>
          </cell>
          <cell r="O2794" t="str">
            <v>الأولى</v>
          </cell>
          <cell r="Q2794" t="str">
            <v>الأولى</v>
          </cell>
          <cell r="S2794" t="str">
            <v>الأولى</v>
          </cell>
          <cell r="U2794" t="str">
            <v>الأولى</v>
          </cell>
        </row>
        <row r="2795">
          <cell r="A2795">
            <v>810890</v>
          </cell>
          <cell r="B2795" t="str">
            <v>امل جمعه</v>
          </cell>
          <cell r="C2795" t="str">
            <v>الأولى حديث</v>
          </cell>
          <cell r="E2795" t="str">
            <v>الأولى</v>
          </cell>
          <cell r="G2795" t="str">
            <v>الأولى</v>
          </cell>
          <cell r="I2795" t="str">
            <v>الأولى</v>
          </cell>
          <cell r="K2795" t="str">
            <v>الثانية حديث</v>
          </cell>
          <cell r="M2795" t="str">
            <v>الثانية</v>
          </cell>
          <cell r="O2795" t="str">
            <v>الثانية</v>
          </cell>
          <cell r="Q2795" t="str">
            <v>الثانية</v>
          </cell>
          <cell r="S2795" t="str">
            <v>الثانية</v>
          </cell>
          <cell r="U2795" t="str">
            <v>الثالثة حديث</v>
          </cell>
        </row>
        <row r="2796">
          <cell r="A2796">
            <v>810891</v>
          </cell>
          <cell r="B2796" t="str">
            <v>أمل قدورة</v>
          </cell>
          <cell r="C2796" t="str">
            <v>الثانية حديث</v>
          </cell>
          <cell r="E2796" t="str">
            <v>الثانية</v>
          </cell>
          <cell r="G2796" t="str">
            <v>الثانية</v>
          </cell>
          <cell r="I2796" t="str">
            <v>الثانية</v>
          </cell>
          <cell r="J2796" t="str">
            <v>مبرر</v>
          </cell>
          <cell r="K2796" t="str">
            <v>الثانية</v>
          </cell>
          <cell r="M2796" t="str">
            <v>الثانية</v>
          </cell>
          <cell r="O2796" t="str">
            <v>الثانية</v>
          </cell>
          <cell r="Q2796" t="str">
            <v>الثانية</v>
          </cell>
          <cell r="S2796" t="str">
            <v>الثانية</v>
          </cell>
          <cell r="U2796" t="str">
            <v>الثانية</v>
          </cell>
        </row>
        <row r="2797">
          <cell r="A2797">
            <v>810892</v>
          </cell>
          <cell r="B2797" t="str">
            <v>امير اليوسف</v>
          </cell>
          <cell r="C2797" t="str">
            <v>الأولى حديث</v>
          </cell>
          <cell r="E2797" t="str">
            <v>الأولى</v>
          </cell>
          <cell r="G2797" t="str">
            <v>الأولى</v>
          </cell>
          <cell r="I2797" t="str">
            <v>الثانية حديث</v>
          </cell>
          <cell r="K2797" t="str">
            <v>الثانية</v>
          </cell>
          <cell r="M2797" t="str">
            <v>الثانية</v>
          </cell>
          <cell r="O2797" t="str">
            <v>الثانية</v>
          </cell>
          <cell r="Q2797" t="str">
            <v>الثالثة حديث</v>
          </cell>
          <cell r="S2797" t="str">
            <v>الثالثة</v>
          </cell>
          <cell r="U2797" t="str">
            <v>الرابعة حديث</v>
          </cell>
        </row>
        <row r="2798">
          <cell r="A2798">
            <v>810893</v>
          </cell>
          <cell r="B2798" t="str">
            <v>امير بازرباشى</v>
          </cell>
          <cell r="C2798" t="str">
            <v>الأولى حديث</v>
          </cell>
          <cell r="E2798" t="str">
            <v>الأولى</v>
          </cell>
          <cell r="G2798" t="str">
            <v>الأولى</v>
          </cell>
          <cell r="I2798" t="str">
            <v>الأولى</v>
          </cell>
          <cell r="J2798" t="str">
            <v>مبرر</v>
          </cell>
          <cell r="K2798" t="str">
            <v>الأولى</v>
          </cell>
          <cell r="M2798" t="str">
            <v>الأولى</v>
          </cell>
          <cell r="O2798" t="str">
            <v>الأولى</v>
          </cell>
          <cell r="Q2798" t="str">
            <v>الأولى</v>
          </cell>
          <cell r="S2798" t="str">
            <v>الأولى</v>
          </cell>
          <cell r="U2798" t="str">
            <v>الأولى</v>
          </cell>
        </row>
        <row r="2799">
          <cell r="A2799">
            <v>810894</v>
          </cell>
          <cell r="B2799" t="str">
            <v>اميره حروق</v>
          </cell>
          <cell r="C2799" t="str">
            <v>الأولى حديث</v>
          </cell>
          <cell r="E2799" t="str">
            <v>الثانية حديث</v>
          </cell>
          <cell r="G2799" t="str">
            <v>الثانية</v>
          </cell>
          <cell r="I2799" t="str">
            <v>الثانية</v>
          </cell>
          <cell r="K2799" t="str">
            <v>الثانية</v>
          </cell>
          <cell r="M2799" t="str">
            <v>الثانية</v>
          </cell>
          <cell r="O2799" t="str">
            <v>الثانية</v>
          </cell>
          <cell r="Q2799" t="str">
            <v>الثالثة حديث</v>
          </cell>
          <cell r="S2799" t="str">
            <v>الثالثة</v>
          </cell>
          <cell r="U2799" t="str">
            <v>الثالثة</v>
          </cell>
        </row>
        <row r="2800">
          <cell r="A2800">
            <v>810895</v>
          </cell>
          <cell r="B2800" t="str">
            <v>اميره حسون</v>
          </cell>
          <cell r="C2800" t="str">
            <v>الأولى حديث</v>
          </cell>
          <cell r="E2800" t="str">
            <v>الثانية حديث</v>
          </cell>
          <cell r="G2800" t="str">
            <v>الثانية</v>
          </cell>
          <cell r="I2800" t="str">
            <v>الثانية</v>
          </cell>
          <cell r="K2800" t="str">
            <v>الثالثة حديث</v>
          </cell>
          <cell r="M2800" t="str">
            <v>الثالثة</v>
          </cell>
          <cell r="O2800" t="str">
            <v>الثالثة</v>
          </cell>
          <cell r="Q2800" t="str">
            <v>الثالثة</v>
          </cell>
          <cell r="S2800" t="str">
            <v>الثالثة</v>
          </cell>
          <cell r="U2800" t="str">
            <v>الثالثة</v>
          </cell>
        </row>
        <row r="2801">
          <cell r="A2801">
            <v>810896</v>
          </cell>
          <cell r="B2801" t="str">
            <v>اميره هزه</v>
          </cell>
          <cell r="C2801" t="str">
            <v>الأولى حديث</v>
          </cell>
          <cell r="E2801" t="str">
            <v>الأولى</v>
          </cell>
          <cell r="G2801" t="str">
            <v>الأولى</v>
          </cell>
          <cell r="I2801" t="str">
            <v>الأولى</v>
          </cell>
          <cell r="J2801" t="str">
            <v>مبرر</v>
          </cell>
          <cell r="K2801" t="str">
            <v>الأولى</v>
          </cell>
          <cell r="M2801" t="str">
            <v>الأولى</v>
          </cell>
          <cell r="O2801" t="str">
            <v>الأولى</v>
          </cell>
          <cell r="Q2801" t="str">
            <v>الأولى</v>
          </cell>
          <cell r="S2801" t="str">
            <v>الأولى</v>
          </cell>
          <cell r="U2801" t="str">
            <v>الأولى</v>
          </cell>
        </row>
        <row r="2802">
          <cell r="A2802">
            <v>810897</v>
          </cell>
          <cell r="B2802" t="str">
            <v xml:space="preserve">امين الخطيب </v>
          </cell>
          <cell r="C2802" t="str">
            <v>الأولى حديث</v>
          </cell>
          <cell r="E2802" t="str">
            <v>الأولى</v>
          </cell>
          <cell r="G2802" t="str">
            <v>الأولى</v>
          </cell>
          <cell r="I2802" t="str">
            <v>الأولى</v>
          </cell>
          <cell r="J2802" t="str">
            <v>مبرر</v>
          </cell>
          <cell r="K2802" t="str">
            <v>الأولى</v>
          </cell>
          <cell r="M2802" t="str">
            <v>الأولى</v>
          </cell>
          <cell r="O2802" t="str">
            <v>الأولى</v>
          </cell>
          <cell r="Q2802" t="str">
            <v>الأولى</v>
          </cell>
          <cell r="S2802" t="str">
            <v>الأولى</v>
          </cell>
          <cell r="U2802" t="str">
            <v>الأولى</v>
          </cell>
        </row>
        <row r="2803">
          <cell r="A2803">
            <v>810898</v>
          </cell>
          <cell r="B2803" t="str">
            <v>امينه الحكيم</v>
          </cell>
          <cell r="C2803" t="str">
            <v>الأولى حديث</v>
          </cell>
          <cell r="E2803" t="str">
            <v>الأولى</v>
          </cell>
          <cell r="G2803" t="str">
            <v>الأولى</v>
          </cell>
          <cell r="I2803" t="str">
            <v>الأولى</v>
          </cell>
          <cell r="J2803" t="str">
            <v>مبرر</v>
          </cell>
          <cell r="K2803" t="str">
            <v>الأولى</v>
          </cell>
          <cell r="M2803" t="str">
            <v>الأولى</v>
          </cell>
          <cell r="O2803" t="str">
            <v>الأولى</v>
          </cell>
          <cell r="Q2803" t="str">
            <v>الأولى</v>
          </cell>
          <cell r="S2803" t="str">
            <v>الأولى</v>
          </cell>
          <cell r="U2803" t="str">
            <v>الأولى</v>
          </cell>
        </row>
        <row r="2804">
          <cell r="A2804">
            <v>810899</v>
          </cell>
          <cell r="B2804" t="str">
            <v>انتصار العساف</v>
          </cell>
          <cell r="C2804" t="str">
            <v>الأولى حديث</v>
          </cell>
          <cell r="E2804" t="str">
            <v>الأولى</v>
          </cell>
          <cell r="G2804" t="str">
            <v>الأولى</v>
          </cell>
          <cell r="I2804" t="str">
            <v>الأولى</v>
          </cell>
          <cell r="J2804" t="str">
            <v>مبرر</v>
          </cell>
          <cell r="K2804" t="str">
            <v>الأولى</v>
          </cell>
          <cell r="M2804" t="str">
            <v>الأولى</v>
          </cell>
          <cell r="O2804" t="str">
            <v>الأولى</v>
          </cell>
          <cell r="Q2804" t="str">
            <v>الأولى</v>
          </cell>
          <cell r="S2804" t="str">
            <v>الأولى</v>
          </cell>
          <cell r="U2804" t="str">
            <v>الأولى</v>
          </cell>
        </row>
        <row r="2805">
          <cell r="A2805">
            <v>810900</v>
          </cell>
          <cell r="B2805" t="str">
            <v>انس رشوان</v>
          </cell>
          <cell r="C2805" t="str">
            <v>الأولى حديث</v>
          </cell>
          <cell r="E2805" t="str">
            <v>الأولى</v>
          </cell>
          <cell r="G2805" t="str">
            <v>الأولى</v>
          </cell>
          <cell r="I2805" t="str">
            <v>الأولى</v>
          </cell>
          <cell r="J2805" t="str">
            <v>مبرر</v>
          </cell>
          <cell r="K2805" t="str">
            <v>الأولى</v>
          </cell>
          <cell r="M2805" t="str">
            <v>الأولى</v>
          </cell>
          <cell r="O2805" t="str">
            <v>الأولى</v>
          </cell>
          <cell r="Q2805" t="str">
            <v>الأولى</v>
          </cell>
          <cell r="S2805" t="str">
            <v>الأولى</v>
          </cell>
          <cell r="U2805" t="str">
            <v>الأولى</v>
          </cell>
        </row>
        <row r="2806">
          <cell r="A2806">
            <v>810902</v>
          </cell>
          <cell r="B2806" t="str">
            <v>ايات العبدالله</v>
          </cell>
          <cell r="C2806" t="str">
            <v>الأولى حديث</v>
          </cell>
          <cell r="E2806" t="str">
            <v>الأولى</v>
          </cell>
          <cell r="G2806" t="str">
            <v>الأولى</v>
          </cell>
          <cell r="I2806" t="str">
            <v>الأولى</v>
          </cell>
          <cell r="J2806" t="str">
            <v>مبرر</v>
          </cell>
          <cell r="K2806" t="str">
            <v>الأولى</v>
          </cell>
          <cell r="M2806" t="str">
            <v>الأولى</v>
          </cell>
          <cell r="O2806" t="str">
            <v>الأولى</v>
          </cell>
          <cell r="Q2806" t="str">
            <v>الأولى</v>
          </cell>
          <cell r="S2806" t="str">
            <v>الأولى</v>
          </cell>
          <cell r="U2806" t="str">
            <v>الأولى</v>
          </cell>
        </row>
        <row r="2807">
          <cell r="A2807">
            <v>810903</v>
          </cell>
          <cell r="B2807" t="str">
            <v>ايمان الخليفة</v>
          </cell>
          <cell r="C2807" t="str">
            <v>الأولى حديث</v>
          </cell>
          <cell r="E2807" t="str">
            <v>الأولى</v>
          </cell>
          <cell r="G2807" t="str">
            <v>الأولى</v>
          </cell>
          <cell r="I2807" t="str">
            <v>الأولى</v>
          </cell>
          <cell r="K2807" t="str">
            <v>الأولى</v>
          </cell>
          <cell r="M2807" t="str">
            <v>الثانية حديث</v>
          </cell>
          <cell r="O2807" t="str">
            <v>الثانية</v>
          </cell>
          <cell r="Q2807" t="str">
            <v>الثانية</v>
          </cell>
          <cell r="S2807" t="str">
            <v>الثانية</v>
          </cell>
          <cell r="U2807" t="str">
            <v>الثالثة حديث</v>
          </cell>
        </row>
        <row r="2808">
          <cell r="A2808">
            <v>810904</v>
          </cell>
          <cell r="B2808" t="str">
            <v>ايمان السمان</v>
          </cell>
          <cell r="C2808" t="str">
            <v>الأولى حديث</v>
          </cell>
          <cell r="E2808" t="str">
            <v>الأولى</v>
          </cell>
          <cell r="G2808" t="str">
            <v>الأولى</v>
          </cell>
          <cell r="I2808" t="str">
            <v>الأولى</v>
          </cell>
          <cell r="J2808" t="str">
            <v>مبرر</v>
          </cell>
          <cell r="K2808" t="str">
            <v>الأولى</v>
          </cell>
          <cell r="M2808" t="str">
            <v>الأولى</v>
          </cell>
          <cell r="O2808" t="str">
            <v>الأولى</v>
          </cell>
          <cell r="Q2808" t="str">
            <v>الثانية حديث</v>
          </cell>
          <cell r="S2808" t="str">
            <v>الثانية</v>
          </cell>
          <cell r="U2808" t="str">
            <v>الثانية</v>
          </cell>
        </row>
        <row r="2809">
          <cell r="A2809">
            <v>810905</v>
          </cell>
          <cell r="B2809" t="str">
            <v>ايمان الكردي</v>
          </cell>
          <cell r="C2809" t="str">
            <v>الأولى حديث</v>
          </cell>
          <cell r="E2809" t="str">
            <v>الأولى</v>
          </cell>
          <cell r="G2809" t="str">
            <v>الأولى</v>
          </cell>
          <cell r="I2809" t="str">
            <v>الأولى</v>
          </cell>
          <cell r="J2809" t="str">
            <v>مبرر</v>
          </cell>
          <cell r="K2809" t="str">
            <v>الأولى</v>
          </cell>
          <cell r="M2809" t="str">
            <v>الأولى</v>
          </cell>
          <cell r="O2809" t="str">
            <v>الأولى</v>
          </cell>
          <cell r="Q2809" t="str">
            <v>الأولى</v>
          </cell>
          <cell r="S2809" t="str">
            <v>الأولى</v>
          </cell>
          <cell r="U2809" t="str">
            <v>الأولى</v>
          </cell>
        </row>
        <row r="2810">
          <cell r="A2810">
            <v>810906</v>
          </cell>
          <cell r="B2810" t="str">
            <v xml:space="preserve">ايمان المحمد  </v>
          </cell>
          <cell r="C2810" t="str">
            <v>الأولى حديث</v>
          </cell>
          <cell r="E2810" t="str">
            <v>الأولى</v>
          </cell>
          <cell r="G2810" t="str">
            <v>الأولى</v>
          </cell>
          <cell r="I2810" t="str">
            <v>الثانية حديث</v>
          </cell>
          <cell r="K2810" t="str">
            <v>الثانية</v>
          </cell>
          <cell r="M2810" t="str">
            <v>الثانية</v>
          </cell>
          <cell r="O2810" t="str">
            <v>الثالثة حديث</v>
          </cell>
          <cell r="Q2810" t="str">
            <v>الثالثة</v>
          </cell>
          <cell r="S2810" t="str">
            <v>الثالثة</v>
          </cell>
          <cell r="U2810" t="str">
            <v>الثالثة</v>
          </cell>
        </row>
        <row r="2811">
          <cell r="A2811">
            <v>810907</v>
          </cell>
          <cell r="B2811" t="str">
            <v xml:space="preserve">ايمان سعيد </v>
          </cell>
          <cell r="C2811" t="str">
            <v>الأولى حديث</v>
          </cell>
          <cell r="E2811" t="str">
            <v>الثانية حديث</v>
          </cell>
          <cell r="G2811" t="str">
            <v>الثانية</v>
          </cell>
          <cell r="I2811" t="str">
            <v>الثالثة حديث</v>
          </cell>
          <cell r="K2811" t="str">
            <v>الثالثة</v>
          </cell>
          <cell r="M2811" t="str">
            <v>الثالثة</v>
          </cell>
          <cell r="O2811" t="str">
            <v>الثالثة</v>
          </cell>
          <cell r="Q2811" t="str">
            <v>الثالثة</v>
          </cell>
          <cell r="S2811" t="str">
            <v>الثالثة</v>
          </cell>
          <cell r="U2811" t="str">
            <v>الرابعة حديث</v>
          </cell>
        </row>
        <row r="2812">
          <cell r="A2812">
            <v>810908</v>
          </cell>
          <cell r="B2812" t="str">
            <v>ايمان مستو</v>
          </cell>
          <cell r="C2812" t="str">
            <v>الثانية حديث</v>
          </cell>
          <cell r="E2812" t="str">
            <v>الثانية</v>
          </cell>
          <cell r="G2812" t="str">
            <v>الثانية</v>
          </cell>
          <cell r="I2812" t="str">
            <v>الثانية</v>
          </cell>
          <cell r="K2812" t="str">
            <v>الثانية</v>
          </cell>
          <cell r="M2812" t="str">
            <v>الثانية</v>
          </cell>
          <cell r="O2812" t="str">
            <v>الثانية</v>
          </cell>
          <cell r="Q2812" t="str">
            <v>الثانية</v>
          </cell>
          <cell r="S2812" t="str">
            <v>الثانية</v>
          </cell>
          <cell r="U2812" t="str">
            <v>الثانية</v>
          </cell>
        </row>
        <row r="2813">
          <cell r="A2813">
            <v>810909</v>
          </cell>
          <cell r="B2813" t="str">
            <v xml:space="preserve">ايناس حمودة </v>
          </cell>
          <cell r="C2813" t="str">
            <v>الأولى حديث</v>
          </cell>
          <cell r="E2813" t="str">
            <v>الأولى</v>
          </cell>
          <cell r="G2813" t="str">
            <v>الثانية حديث</v>
          </cell>
          <cell r="I2813" t="str">
            <v>الثانية</v>
          </cell>
          <cell r="K2813" t="str">
            <v>الثانية</v>
          </cell>
          <cell r="M2813" t="str">
            <v>الثانية</v>
          </cell>
          <cell r="O2813" t="str">
            <v>الثالثة</v>
          </cell>
          <cell r="Q2813" t="str">
            <v>الثالثة</v>
          </cell>
          <cell r="S2813" t="str">
            <v>الثالثة</v>
          </cell>
          <cell r="U2813" t="str">
            <v>الثالثة</v>
          </cell>
        </row>
        <row r="2814">
          <cell r="A2814">
            <v>810910</v>
          </cell>
          <cell r="B2814" t="str">
            <v xml:space="preserve">ايه الطرابلسي </v>
          </cell>
          <cell r="C2814" t="str">
            <v>الثانية حديث</v>
          </cell>
          <cell r="E2814" t="str">
            <v>الثانية</v>
          </cell>
          <cell r="G2814" t="str">
            <v>الثانية</v>
          </cell>
          <cell r="I2814" t="str">
            <v>الثانية</v>
          </cell>
          <cell r="K2814" t="str">
            <v>الثالثة حديث</v>
          </cell>
          <cell r="M2814" t="str">
            <v>الثالثة</v>
          </cell>
          <cell r="O2814" t="str">
            <v>الثالثة</v>
          </cell>
          <cell r="Q2814" t="str">
            <v>الثالثة</v>
          </cell>
          <cell r="S2814" t="str">
            <v>الثالثة</v>
          </cell>
          <cell r="U2814" t="str">
            <v>الثالثة</v>
          </cell>
        </row>
        <row r="2815">
          <cell r="A2815">
            <v>810911</v>
          </cell>
          <cell r="B2815" t="str">
            <v>إيهاب حافظ</v>
          </cell>
          <cell r="C2815" t="str">
            <v>الأولى حديث</v>
          </cell>
          <cell r="E2815" t="str">
            <v>الأولى</v>
          </cell>
          <cell r="G2815" t="str">
            <v>الأولى</v>
          </cell>
          <cell r="I2815" t="str">
            <v>الأولى</v>
          </cell>
          <cell r="K2815" t="str">
            <v>الأولى</v>
          </cell>
          <cell r="M2815" t="str">
            <v>الأولى</v>
          </cell>
          <cell r="O2815" t="str">
            <v>الثانية حديث</v>
          </cell>
          <cell r="Q2815" t="str">
            <v>الثانية</v>
          </cell>
          <cell r="S2815" t="str">
            <v>الثانية</v>
          </cell>
          <cell r="U2815" t="str">
            <v>الثانية</v>
          </cell>
        </row>
        <row r="2816">
          <cell r="A2816">
            <v>810912</v>
          </cell>
          <cell r="B2816" t="str">
            <v>إبراهيم العمر</v>
          </cell>
          <cell r="C2816" t="str">
            <v>الأولى حديث</v>
          </cell>
          <cell r="E2816" t="str">
            <v>الأولى</v>
          </cell>
          <cell r="G2816" t="str">
            <v>الأولى</v>
          </cell>
          <cell r="I2816" t="str">
            <v>الأولى</v>
          </cell>
          <cell r="J2816" t="str">
            <v>مبرر</v>
          </cell>
          <cell r="K2816" t="str">
            <v>الأولى</v>
          </cell>
          <cell r="M2816" t="str">
            <v>الأولى</v>
          </cell>
          <cell r="O2816" t="str">
            <v>الأولى</v>
          </cell>
          <cell r="Q2816" t="str">
            <v>الأولى</v>
          </cell>
          <cell r="S2816" t="str">
            <v>الأولى</v>
          </cell>
          <cell r="U2816" t="str">
            <v>الأولى</v>
          </cell>
        </row>
        <row r="2817">
          <cell r="A2817">
            <v>810913</v>
          </cell>
          <cell r="B2817" t="str">
            <v>إسراء الصلاحى</v>
          </cell>
          <cell r="C2817" t="str">
            <v>الأولى حديث</v>
          </cell>
          <cell r="E2817" t="str">
            <v>الأولى</v>
          </cell>
          <cell r="G2817" t="str">
            <v>الأولى</v>
          </cell>
          <cell r="I2817" t="str">
            <v>الأولى</v>
          </cell>
          <cell r="J2817" t="str">
            <v>مبرر</v>
          </cell>
          <cell r="K2817" t="str">
            <v>الأولى</v>
          </cell>
          <cell r="M2817" t="str">
            <v>الأولى</v>
          </cell>
          <cell r="O2817" t="str">
            <v>الأولى</v>
          </cell>
          <cell r="Q2817" t="str">
            <v>الأولى</v>
          </cell>
          <cell r="S2817" t="str">
            <v>الأولى</v>
          </cell>
          <cell r="U2817" t="str">
            <v>الأولى</v>
          </cell>
        </row>
        <row r="2818">
          <cell r="A2818">
            <v>810914</v>
          </cell>
          <cell r="B2818" t="str">
            <v>ايمان قاسم</v>
          </cell>
          <cell r="C2818" t="str">
            <v>الأولى حديث</v>
          </cell>
          <cell r="E2818" t="str">
            <v>الأولى</v>
          </cell>
          <cell r="G2818" t="str">
            <v>الأولى</v>
          </cell>
          <cell r="I2818" t="str">
            <v>الثانية حديث</v>
          </cell>
          <cell r="K2818" t="str">
            <v>الثانية</v>
          </cell>
          <cell r="M2818" t="str">
            <v>الثانية</v>
          </cell>
          <cell r="O2818" t="str">
            <v>الثالثة حديث</v>
          </cell>
          <cell r="Q2818" t="str">
            <v>الثالثة</v>
          </cell>
          <cell r="S2818" t="str">
            <v>الثالثة</v>
          </cell>
          <cell r="U2818" t="str">
            <v>الرابعة حديث</v>
          </cell>
        </row>
        <row r="2819">
          <cell r="A2819">
            <v>810915</v>
          </cell>
          <cell r="B2819" t="str">
            <v>إيمان محمد</v>
          </cell>
          <cell r="C2819" t="str">
            <v>الأولى حديث</v>
          </cell>
          <cell r="E2819" t="str">
            <v>الأولى</v>
          </cell>
          <cell r="G2819" t="str">
            <v>الأولى</v>
          </cell>
          <cell r="I2819" t="str">
            <v>الأولى</v>
          </cell>
          <cell r="J2819" t="str">
            <v>مبرر</v>
          </cell>
          <cell r="K2819" t="str">
            <v>الأولى</v>
          </cell>
          <cell r="M2819" t="str">
            <v>الأولى</v>
          </cell>
          <cell r="O2819" t="str">
            <v>الأولى</v>
          </cell>
          <cell r="Q2819" t="str">
            <v>الأولى</v>
          </cell>
          <cell r="S2819" t="str">
            <v>الأولى</v>
          </cell>
          <cell r="U2819" t="str">
            <v>الأولى</v>
          </cell>
        </row>
        <row r="2820">
          <cell r="A2820">
            <v>810916</v>
          </cell>
          <cell r="B2820" t="str">
            <v>احلام يوسف</v>
          </cell>
          <cell r="C2820" t="str">
            <v>الأولى حديث</v>
          </cell>
          <cell r="E2820" t="str">
            <v>الأولى</v>
          </cell>
          <cell r="G2820" t="str">
            <v>الأولى</v>
          </cell>
          <cell r="I2820" t="str">
            <v>الأولى</v>
          </cell>
          <cell r="K2820" t="str">
            <v>الأولى</v>
          </cell>
          <cell r="M2820" t="str">
            <v>الثانية حديث</v>
          </cell>
          <cell r="O2820" t="str">
            <v>الثانية</v>
          </cell>
          <cell r="Q2820" t="str">
            <v>الثانية</v>
          </cell>
          <cell r="S2820" t="str">
            <v>الثانية</v>
          </cell>
          <cell r="U2820" t="str">
            <v>الثانية</v>
          </cell>
        </row>
        <row r="2821">
          <cell r="A2821">
            <v>810917</v>
          </cell>
          <cell r="B2821" t="str">
            <v>احمد المصري</v>
          </cell>
          <cell r="C2821" t="str">
            <v>الأولى حديث</v>
          </cell>
          <cell r="E2821" t="str">
            <v>الأولى</v>
          </cell>
          <cell r="G2821" t="str">
            <v>الأولى</v>
          </cell>
          <cell r="I2821" t="str">
            <v>الأولى</v>
          </cell>
          <cell r="K2821" t="str">
            <v>الأولى</v>
          </cell>
          <cell r="M2821" t="str">
            <v>الأولى</v>
          </cell>
          <cell r="O2821" t="str">
            <v>الأولى</v>
          </cell>
          <cell r="Q2821" t="str">
            <v>الأولى</v>
          </cell>
          <cell r="S2821" t="str">
            <v>الأولى</v>
          </cell>
          <cell r="U2821" t="str">
            <v>الأولى</v>
          </cell>
        </row>
        <row r="2822">
          <cell r="A2822">
            <v>810918</v>
          </cell>
          <cell r="B2822" t="str">
            <v>أحمد الجوهري</v>
          </cell>
          <cell r="C2822" t="str">
            <v>الأولى حديث</v>
          </cell>
          <cell r="E2822" t="str">
            <v>الأولى</v>
          </cell>
          <cell r="G2822" t="str">
            <v>الأولى</v>
          </cell>
          <cell r="I2822" t="str">
            <v>الأولى</v>
          </cell>
          <cell r="J2822" t="str">
            <v>مبرر</v>
          </cell>
          <cell r="K2822" t="str">
            <v>الأولى</v>
          </cell>
          <cell r="M2822" t="str">
            <v>الأولى</v>
          </cell>
          <cell r="O2822" t="str">
            <v>الأولى</v>
          </cell>
          <cell r="Q2822" t="str">
            <v>الأولى</v>
          </cell>
          <cell r="S2822" t="str">
            <v>الأولى</v>
          </cell>
          <cell r="U2822" t="str">
            <v>الأولى</v>
          </cell>
        </row>
        <row r="2823">
          <cell r="A2823">
            <v>810919</v>
          </cell>
          <cell r="B2823" t="str">
            <v>احمد الخاوندي</v>
          </cell>
          <cell r="C2823" t="str">
            <v>الأولى حديث</v>
          </cell>
          <cell r="E2823" t="str">
            <v>الأولى</v>
          </cell>
          <cell r="G2823" t="str">
            <v>الأولى</v>
          </cell>
          <cell r="I2823" t="str">
            <v>الثانية حديث</v>
          </cell>
          <cell r="K2823" t="str">
            <v>الثانية</v>
          </cell>
          <cell r="M2823" t="str">
            <v>الثانية</v>
          </cell>
          <cell r="O2823" t="str">
            <v>الثانية</v>
          </cell>
          <cell r="Q2823" t="str">
            <v>الثانية</v>
          </cell>
          <cell r="S2823" t="str">
            <v>الثانية</v>
          </cell>
          <cell r="U2823" t="str">
            <v>الثانية</v>
          </cell>
        </row>
        <row r="2824">
          <cell r="A2824">
            <v>810920</v>
          </cell>
          <cell r="B2824" t="str">
            <v>أحمد الدعفيس</v>
          </cell>
          <cell r="C2824" t="str">
            <v>الأولى حديث</v>
          </cell>
          <cell r="E2824" t="str">
            <v>الأولى</v>
          </cell>
          <cell r="G2824" t="str">
            <v>الأولى</v>
          </cell>
          <cell r="I2824" t="str">
            <v>الأولى</v>
          </cell>
          <cell r="J2824" t="str">
            <v>مبرر</v>
          </cell>
          <cell r="K2824" t="str">
            <v>الأولى</v>
          </cell>
          <cell r="M2824" t="str">
            <v>الأولى</v>
          </cell>
          <cell r="O2824" t="str">
            <v>الأولى</v>
          </cell>
          <cell r="Q2824" t="str">
            <v>الأولى</v>
          </cell>
          <cell r="S2824" t="str">
            <v>الأولى</v>
          </cell>
          <cell r="U2824" t="str">
            <v>الأولى</v>
          </cell>
        </row>
        <row r="2825">
          <cell r="A2825">
            <v>810921</v>
          </cell>
          <cell r="B2825" t="str">
            <v>أحمد الذهب</v>
          </cell>
          <cell r="C2825" t="str">
            <v>الأولى حديث</v>
          </cell>
          <cell r="E2825" t="str">
            <v>الأولى</v>
          </cell>
          <cell r="G2825" t="str">
            <v>الأولى</v>
          </cell>
          <cell r="I2825" t="str">
            <v>الأولى</v>
          </cell>
          <cell r="J2825" t="str">
            <v>مبرر</v>
          </cell>
          <cell r="K2825" t="str">
            <v>الأولى</v>
          </cell>
          <cell r="M2825" t="str">
            <v>الأولى</v>
          </cell>
          <cell r="O2825" t="str">
            <v>الأولى</v>
          </cell>
          <cell r="Q2825" t="str">
            <v>الأولى</v>
          </cell>
          <cell r="S2825" t="str">
            <v>الأولى</v>
          </cell>
          <cell r="U2825" t="str">
            <v>الأولى</v>
          </cell>
        </row>
        <row r="2826">
          <cell r="A2826">
            <v>810922</v>
          </cell>
          <cell r="B2826" t="str">
            <v>أحمد دحويش</v>
          </cell>
          <cell r="C2826" t="str">
            <v>الأولى حديث</v>
          </cell>
          <cell r="E2826" t="str">
            <v>الأولى</v>
          </cell>
          <cell r="G2826" t="str">
            <v>الأولى</v>
          </cell>
          <cell r="H2826">
            <v>586</v>
          </cell>
          <cell r="I2826" t="str">
            <v>الأولى</v>
          </cell>
          <cell r="K2826" t="str">
            <v>الأولى</v>
          </cell>
          <cell r="M2826" t="str">
            <v>الأولى</v>
          </cell>
          <cell r="O2826" t="str">
            <v>الأولى</v>
          </cell>
          <cell r="Q2826" t="str">
            <v>الأولى</v>
          </cell>
          <cell r="S2826" t="str">
            <v>الأولى</v>
          </cell>
          <cell r="U2826" t="str">
            <v>الأولى</v>
          </cell>
        </row>
        <row r="2827">
          <cell r="A2827">
            <v>810923</v>
          </cell>
          <cell r="B2827" t="str">
            <v>أحمد دياب</v>
          </cell>
          <cell r="C2827" t="str">
            <v>الأولى حديث</v>
          </cell>
          <cell r="E2827" t="str">
            <v>الأولى</v>
          </cell>
          <cell r="G2827" t="str">
            <v>الأولى</v>
          </cell>
          <cell r="I2827" t="str">
            <v>الأولى</v>
          </cell>
          <cell r="J2827" t="str">
            <v>مبرر</v>
          </cell>
          <cell r="K2827" t="str">
            <v>الأولى</v>
          </cell>
          <cell r="M2827" t="str">
            <v>الأولى</v>
          </cell>
          <cell r="O2827" t="str">
            <v>الأولى</v>
          </cell>
          <cell r="Q2827" t="str">
            <v>الأولى</v>
          </cell>
          <cell r="S2827" t="str">
            <v>الأولى</v>
          </cell>
          <cell r="U2827" t="str">
            <v>الأولى</v>
          </cell>
        </row>
        <row r="2828">
          <cell r="A2828">
            <v>810924</v>
          </cell>
          <cell r="B2828" t="str">
            <v>أحمد زرزر</v>
          </cell>
          <cell r="C2828" t="str">
            <v>الأولى حديث</v>
          </cell>
          <cell r="E2828" t="str">
            <v>الأولى</v>
          </cell>
          <cell r="G2828" t="str">
            <v>الأولى</v>
          </cell>
          <cell r="I2828" t="str">
            <v>الأولى</v>
          </cell>
          <cell r="J2828" t="str">
            <v>مبرر</v>
          </cell>
          <cell r="K2828" t="str">
            <v>الأولى</v>
          </cell>
          <cell r="M2828" t="str">
            <v>الأولى</v>
          </cell>
          <cell r="O2828" t="str">
            <v>الأولى</v>
          </cell>
          <cell r="Q2828" t="str">
            <v>الأولى</v>
          </cell>
          <cell r="S2828" t="str">
            <v>الأولى</v>
          </cell>
          <cell r="U2828" t="str">
            <v>الأولى</v>
          </cell>
        </row>
        <row r="2829">
          <cell r="A2829">
            <v>810926</v>
          </cell>
          <cell r="B2829" t="str">
            <v>أحمد شبيرو</v>
          </cell>
          <cell r="C2829" t="str">
            <v>الأولى حديث</v>
          </cell>
          <cell r="E2829" t="str">
            <v>الأولى</v>
          </cell>
          <cell r="G2829" t="str">
            <v>الأولى</v>
          </cell>
          <cell r="I2829" t="str">
            <v>الأولى</v>
          </cell>
          <cell r="J2829" t="str">
            <v>مبرر</v>
          </cell>
          <cell r="K2829" t="str">
            <v>الأولى</v>
          </cell>
          <cell r="M2829" t="str">
            <v>الأولى</v>
          </cell>
          <cell r="O2829" t="str">
            <v>الأولى</v>
          </cell>
          <cell r="Q2829" t="str">
            <v>الأولى</v>
          </cell>
          <cell r="S2829" t="str">
            <v>الأولى</v>
          </cell>
          <cell r="U2829" t="str">
            <v>الأولى</v>
          </cell>
        </row>
        <row r="2830">
          <cell r="A2830">
            <v>810927</v>
          </cell>
          <cell r="B2830" t="str">
            <v>أحمد قباني</v>
          </cell>
          <cell r="C2830" t="str">
            <v>الأولى حديث</v>
          </cell>
          <cell r="E2830" t="str">
            <v>الأولى</v>
          </cell>
          <cell r="G2830" t="str">
            <v>الأولى</v>
          </cell>
          <cell r="I2830" t="str">
            <v>الأولى</v>
          </cell>
          <cell r="K2830" t="str">
            <v>الأولى</v>
          </cell>
          <cell r="M2830" t="str">
            <v>الأولى</v>
          </cell>
          <cell r="O2830" t="str">
            <v>الأولى</v>
          </cell>
          <cell r="Q2830" t="str">
            <v>الأولى</v>
          </cell>
          <cell r="S2830" t="str">
            <v>الأولى</v>
          </cell>
          <cell r="U2830" t="str">
            <v>الأولى</v>
          </cell>
        </row>
        <row r="2831">
          <cell r="A2831">
            <v>810928</v>
          </cell>
          <cell r="B2831" t="str">
            <v>أحمدنورالدين الخطيب</v>
          </cell>
          <cell r="C2831" t="str">
            <v>الأولى حديث</v>
          </cell>
          <cell r="E2831" t="str">
            <v>الأولى</v>
          </cell>
          <cell r="G2831" t="str">
            <v>الأولى</v>
          </cell>
          <cell r="I2831" t="str">
            <v>الأولى</v>
          </cell>
          <cell r="J2831" t="str">
            <v>مبرر</v>
          </cell>
          <cell r="K2831" t="str">
            <v>الأولى</v>
          </cell>
          <cell r="M2831" t="str">
            <v>الأولى</v>
          </cell>
          <cell r="O2831" t="str">
            <v>الأولى</v>
          </cell>
          <cell r="Q2831" t="str">
            <v>الأولى</v>
          </cell>
          <cell r="S2831" t="str">
            <v>الأولى</v>
          </cell>
          <cell r="U2831" t="str">
            <v>الأولى</v>
          </cell>
        </row>
        <row r="2832">
          <cell r="A2832">
            <v>810929</v>
          </cell>
          <cell r="B2832" t="str">
            <v xml:space="preserve">اسامه دالي </v>
          </cell>
          <cell r="C2832" t="str">
            <v>الأولى حديث</v>
          </cell>
          <cell r="E2832" t="str">
            <v>الأولى</v>
          </cell>
          <cell r="G2832" t="str">
            <v>الثانية حديث</v>
          </cell>
          <cell r="I2832" t="str">
            <v>الثانية</v>
          </cell>
          <cell r="K2832" t="str">
            <v>الثالثة حديث</v>
          </cell>
          <cell r="M2832" t="str">
            <v>الثالثة</v>
          </cell>
          <cell r="O2832" t="str">
            <v>الثالثة</v>
          </cell>
          <cell r="Q2832" t="str">
            <v>الرابعة حديث</v>
          </cell>
          <cell r="S2832" t="str">
            <v>الرابعة</v>
          </cell>
          <cell r="U2832" t="str">
            <v>الرابعة</v>
          </cell>
        </row>
        <row r="2833">
          <cell r="A2833">
            <v>810930</v>
          </cell>
          <cell r="B2833" t="str">
            <v>أسامه الشعار</v>
          </cell>
          <cell r="C2833" t="str">
            <v>الأولى حديث</v>
          </cell>
          <cell r="E2833" t="str">
            <v>الأولى</v>
          </cell>
          <cell r="G2833" t="str">
            <v>الأولى</v>
          </cell>
          <cell r="I2833" t="str">
            <v>الأولى</v>
          </cell>
          <cell r="J2833" t="str">
            <v>مبرر</v>
          </cell>
          <cell r="K2833" t="str">
            <v>الأولى</v>
          </cell>
          <cell r="M2833" t="str">
            <v>الأولى</v>
          </cell>
          <cell r="O2833" t="str">
            <v>الأولى</v>
          </cell>
          <cell r="Q2833" t="str">
            <v>الأولى</v>
          </cell>
          <cell r="S2833" t="str">
            <v>الأولى</v>
          </cell>
          <cell r="U2833" t="str">
            <v>الأولى</v>
          </cell>
        </row>
        <row r="2834">
          <cell r="A2834">
            <v>810931</v>
          </cell>
          <cell r="B2834" t="str">
            <v>أصف خليل</v>
          </cell>
          <cell r="C2834" t="str">
            <v>الأولى حديث</v>
          </cell>
          <cell r="E2834" t="str">
            <v>الأولى</v>
          </cell>
          <cell r="G2834" t="str">
            <v>الأولى</v>
          </cell>
          <cell r="I2834" t="str">
            <v>الأولى</v>
          </cell>
          <cell r="J2834" t="str">
            <v>مبرر</v>
          </cell>
          <cell r="K2834" t="str">
            <v>الأولى</v>
          </cell>
          <cell r="M2834" t="str">
            <v>الأولى</v>
          </cell>
          <cell r="O2834" t="str">
            <v>الأولى</v>
          </cell>
          <cell r="Q2834" t="str">
            <v>الأولى</v>
          </cell>
          <cell r="S2834" t="str">
            <v>الأولى</v>
          </cell>
          <cell r="U2834" t="str">
            <v>الأولى</v>
          </cell>
        </row>
        <row r="2835">
          <cell r="A2835">
            <v>810932</v>
          </cell>
          <cell r="B2835" t="str">
            <v>ألاء حسن</v>
          </cell>
          <cell r="C2835" t="str">
            <v>الأولى حديث</v>
          </cell>
          <cell r="E2835" t="str">
            <v>الأولى</v>
          </cell>
          <cell r="G2835" t="str">
            <v>الثانية حديث</v>
          </cell>
          <cell r="I2835" t="str">
            <v>الثانية</v>
          </cell>
          <cell r="K2835" t="str">
            <v>الثالثة حديث</v>
          </cell>
          <cell r="M2835" t="str">
            <v>الثالثة</v>
          </cell>
          <cell r="O2835" t="str">
            <v>الثالثة</v>
          </cell>
          <cell r="Q2835" t="str">
            <v>الثالثة</v>
          </cell>
          <cell r="S2835" t="str">
            <v>الثالثة</v>
          </cell>
          <cell r="U2835" t="str">
            <v>الرابعة حديث</v>
          </cell>
        </row>
        <row r="2836">
          <cell r="A2836">
            <v>810933</v>
          </cell>
          <cell r="B2836" t="str">
            <v xml:space="preserve">الاء دركزنلي </v>
          </cell>
          <cell r="C2836" t="str">
            <v>الأولى حديث</v>
          </cell>
          <cell r="E2836" t="str">
            <v>الأولى</v>
          </cell>
          <cell r="G2836" t="str">
            <v>الأولى</v>
          </cell>
          <cell r="I2836" t="str">
            <v>الأولى</v>
          </cell>
          <cell r="K2836" t="str">
            <v>الأولى</v>
          </cell>
          <cell r="M2836" t="str">
            <v>الأولى</v>
          </cell>
          <cell r="N2836">
            <v>2529</v>
          </cell>
          <cell r="O2836" t="str">
            <v>الأولى</v>
          </cell>
          <cell r="Q2836" t="str">
            <v>الأولى</v>
          </cell>
          <cell r="S2836" t="str">
            <v>الأولى</v>
          </cell>
          <cell r="U2836" t="str">
            <v>الأولى</v>
          </cell>
        </row>
        <row r="2837">
          <cell r="A2837">
            <v>810934</v>
          </cell>
          <cell r="B2837" t="str">
            <v>أليسار عسول</v>
          </cell>
          <cell r="C2837" t="str">
            <v>الأولى حديث</v>
          </cell>
          <cell r="E2837" t="str">
            <v>الأولى</v>
          </cell>
          <cell r="G2837" t="str">
            <v>الأولى</v>
          </cell>
          <cell r="I2837" t="str">
            <v>الأولى</v>
          </cell>
          <cell r="J2837" t="str">
            <v>مبرر</v>
          </cell>
          <cell r="K2837" t="str">
            <v>الأولى</v>
          </cell>
          <cell r="M2837" t="str">
            <v>الأولى</v>
          </cell>
          <cell r="O2837" t="str">
            <v>الأولى</v>
          </cell>
          <cell r="Q2837" t="str">
            <v>الأولى</v>
          </cell>
          <cell r="S2837" t="str">
            <v>الأولى</v>
          </cell>
          <cell r="U2837" t="str">
            <v>الأولى</v>
          </cell>
        </row>
        <row r="2838">
          <cell r="A2838">
            <v>810935</v>
          </cell>
          <cell r="B2838" t="str">
            <v>أماني الطباع</v>
          </cell>
          <cell r="C2838" t="str">
            <v>الأولى حديث</v>
          </cell>
          <cell r="E2838" t="str">
            <v>الأولى</v>
          </cell>
          <cell r="G2838" t="str">
            <v>الأولى</v>
          </cell>
          <cell r="I2838" t="str">
            <v>الأولى</v>
          </cell>
          <cell r="J2838" t="str">
            <v>مبرر</v>
          </cell>
          <cell r="K2838" t="str">
            <v>الأولى</v>
          </cell>
          <cell r="M2838" t="str">
            <v>الأولى</v>
          </cell>
          <cell r="O2838" t="str">
            <v>الأولى</v>
          </cell>
          <cell r="Q2838" t="str">
            <v>الأولى</v>
          </cell>
          <cell r="S2838" t="str">
            <v>الأولى</v>
          </cell>
          <cell r="U2838" t="str">
            <v>الأولى</v>
          </cell>
        </row>
        <row r="2839">
          <cell r="A2839">
            <v>810936</v>
          </cell>
          <cell r="B2839" t="str">
            <v>أماني سودان</v>
          </cell>
          <cell r="C2839" t="str">
            <v>الأولى حديث</v>
          </cell>
          <cell r="E2839" t="str">
            <v>الأولى</v>
          </cell>
          <cell r="G2839" t="str">
            <v>الأولى</v>
          </cell>
          <cell r="I2839" t="str">
            <v>الأولى</v>
          </cell>
          <cell r="J2839" t="str">
            <v>مبرر</v>
          </cell>
          <cell r="K2839" t="str">
            <v>الأولى</v>
          </cell>
          <cell r="M2839" t="str">
            <v>الأولى</v>
          </cell>
          <cell r="O2839" t="str">
            <v>الأولى</v>
          </cell>
          <cell r="Q2839" t="str">
            <v>الأولى</v>
          </cell>
          <cell r="S2839" t="str">
            <v>الأولى</v>
          </cell>
          <cell r="U2839" t="str">
            <v>الأولى</v>
          </cell>
        </row>
        <row r="2840">
          <cell r="A2840">
            <v>810937</v>
          </cell>
          <cell r="B2840" t="str">
            <v>أماني غزلي</v>
          </cell>
          <cell r="C2840" t="str">
            <v>الأولى حديث</v>
          </cell>
          <cell r="E2840" t="str">
            <v>الأولى</v>
          </cell>
          <cell r="F2840">
            <v>1591</v>
          </cell>
          <cell r="G2840" t="str">
            <v>الأولى</v>
          </cell>
          <cell r="I2840" t="str">
            <v>الأولى</v>
          </cell>
          <cell r="J2840" t="str">
            <v>مبرر</v>
          </cell>
          <cell r="K2840" t="str">
            <v>الأولى</v>
          </cell>
          <cell r="M2840" t="str">
            <v>الأولى</v>
          </cell>
          <cell r="O2840" t="str">
            <v>الأولى</v>
          </cell>
          <cell r="Q2840" t="str">
            <v>الأولى</v>
          </cell>
          <cell r="S2840" t="str">
            <v>الأولى</v>
          </cell>
          <cell r="U2840" t="str">
            <v>الأولى</v>
          </cell>
        </row>
        <row r="2841">
          <cell r="A2841">
            <v>810938</v>
          </cell>
          <cell r="B2841" t="str">
            <v>أمير الخضراوي</v>
          </cell>
          <cell r="C2841" t="str">
            <v>الأولى حديث</v>
          </cell>
          <cell r="E2841" t="str">
            <v>الأولى</v>
          </cell>
          <cell r="G2841" t="str">
            <v>الأولى</v>
          </cell>
          <cell r="I2841" t="str">
            <v>الثانية حديث</v>
          </cell>
          <cell r="K2841" t="str">
            <v>الثانية</v>
          </cell>
          <cell r="M2841" t="str">
            <v>الثانية</v>
          </cell>
          <cell r="O2841" t="str">
            <v>الثانية</v>
          </cell>
          <cell r="Q2841" t="str">
            <v>الثالثة حديث</v>
          </cell>
          <cell r="S2841" t="str">
            <v>الثالثة</v>
          </cell>
          <cell r="U2841" t="str">
            <v>الثالثة</v>
          </cell>
        </row>
        <row r="2842">
          <cell r="A2842">
            <v>810939</v>
          </cell>
          <cell r="B2842" t="str">
            <v>ايه ابو لبن</v>
          </cell>
          <cell r="C2842" t="str">
            <v>الأولى حديث</v>
          </cell>
          <cell r="E2842" t="str">
            <v>الأولى</v>
          </cell>
          <cell r="G2842" t="str">
            <v>الأولى</v>
          </cell>
          <cell r="I2842" t="str">
            <v>الأولى</v>
          </cell>
          <cell r="K2842" t="str">
            <v>الأولى</v>
          </cell>
          <cell r="M2842" t="str">
            <v>الأولى</v>
          </cell>
          <cell r="O2842" t="str">
            <v>الأولى</v>
          </cell>
          <cell r="Q2842" t="str">
            <v>الأولى</v>
          </cell>
          <cell r="S2842" t="str">
            <v>الأولى</v>
          </cell>
          <cell r="U2842" t="str">
            <v>الأولى</v>
          </cell>
        </row>
        <row r="2843">
          <cell r="A2843">
            <v>810940</v>
          </cell>
          <cell r="B2843" t="str">
            <v>أيهم الموسى</v>
          </cell>
          <cell r="C2843" t="str">
            <v>الأولى حديث</v>
          </cell>
          <cell r="E2843" t="str">
            <v>الأولى</v>
          </cell>
          <cell r="G2843" t="str">
            <v>الأولى</v>
          </cell>
          <cell r="I2843" t="str">
            <v>الأولى</v>
          </cell>
          <cell r="J2843" t="str">
            <v>مبرر</v>
          </cell>
          <cell r="K2843" t="str">
            <v>الأولى</v>
          </cell>
          <cell r="M2843" t="str">
            <v>الأولى</v>
          </cell>
          <cell r="O2843" t="str">
            <v>الأولى</v>
          </cell>
          <cell r="Q2843" t="str">
            <v>الأولى</v>
          </cell>
          <cell r="S2843" t="str">
            <v>الأولى</v>
          </cell>
          <cell r="U2843" t="str">
            <v>الأولى</v>
          </cell>
        </row>
        <row r="2844">
          <cell r="A2844">
            <v>810941</v>
          </cell>
          <cell r="B2844" t="str">
            <v xml:space="preserve">ايهم صقير </v>
          </cell>
          <cell r="C2844" t="str">
            <v>الأولى حديث</v>
          </cell>
          <cell r="E2844" t="str">
            <v>الأولى</v>
          </cell>
          <cell r="G2844" t="str">
            <v>الأولى</v>
          </cell>
          <cell r="I2844" t="str">
            <v>الأولى</v>
          </cell>
          <cell r="K2844" t="str">
            <v>الأولى</v>
          </cell>
          <cell r="M2844" t="str">
            <v>الأولى</v>
          </cell>
          <cell r="O2844" t="str">
            <v>الأولى</v>
          </cell>
          <cell r="Q2844" t="str">
            <v>الأولى</v>
          </cell>
          <cell r="S2844" t="str">
            <v>الأولى</v>
          </cell>
          <cell r="U2844" t="str">
            <v>الأولى</v>
          </cell>
        </row>
        <row r="2845">
          <cell r="A2845">
            <v>810942</v>
          </cell>
          <cell r="B2845" t="str">
            <v>آفين الحبش</v>
          </cell>
          <cell r="C2845" t="str">
            <v>الأولى حديث</v>
          </cell>
          <cell r="E2845" t="str">
            <v>الأولى</v>
          </cell>
          <cell r="G2845" t="str">
            <v>الأولى</v>
          </cell>
          <cell r="I2845" t="str">
            <v>الثانية حديث</v>
          </cell>
          <cell r="K2845" t="str">
            <v>الثانية</v>
          </cell>
          <cell r="L2845">
            <v>580</v>
          </cell>
          <cell r="M2845" t="str">
            <v>الثانية</v>
          </cell>
          <cell r="O2845" t="str">
            <v>الثانية</v>
          </cell>
          <cell r="Q2845" t="str">
            <v>الثانية</v>
          </cell>
          <cell r="S2845" t="str">
            <v>الثانية</v>
          </cell>
          <cell r="U2845" t="str">
            <v>الثانية</v>
          </cell>
        </row>
        <row r="2846">
          <cell r="A2846">
            <v>810943</v>
          </cell>
          <cell r="B2846" t="str">
            <v>آلاء الحمود</v>
          </cell>
          <cell r="C2846" t="str">
            <v>الأولى حديث</v>
          </cell>
          <cell r="E2846" t="str">
            <v>الأولى</v>
          </cell>
          <cell r="G2846" t="str">
            <v>الأولى</v>
          </cell>
          <cell r="I2846" t="str">
            <v>الأولى</v>
          </cell>
          <cell r="J2846" t="str">
            <v>مبرر</v>
          </cell>
          <cell r="K2846" t="str">
            <v>الأولى</v>
          </cell>
          <cell r="M2846" t="str">
            <v>الأولى</v>
          </cell>
          <cell r="O2846" t="str">
            <v>الأولى</v>
          </cell>
          <cell r="Q2846" t="str">
            <v>الأولى</v>
          </cell>
          <cell r="S2846" t="str">
            <v>الأولى</v>
          </cell>
          <cell r="U2846" t="str">
            <v>الأولى</v>
          </cell>
        </row>
        <row r="2847">
          <cell r="A2847">
            <v>810944</v>
          </cell>
          <cell r="B2847" t="str">
            <v>ألاء  الخالد</v>
          </cell>
          <cell r="C2847" t="str">
            <v>الأولى حديث</v>
          </cell>
          <cell r="E2847" t="str">
            <v>الأولى</v>
          </cell>
          <cell r="G2847" t="str">
            <v>الأولى</v>
          </cell>
          <cell r="I2847" t="str">
            <v>الأولى</v>
          </cell>
          <cell r="K2847" t="str">
            <v>الأولى</v>
          </cell>
          <cell r="M2847" t="str">
            <v>الثانية حديث</v>
          </cell>
          <cell r="O2847" t="str">
            <v>الثانية</v>
          </cell>
          <cell r="Q2847" t="str">
            <v>الثانية</v>
          </cell>
          <cell r="S2847" t="str">
            <v>الثانية</v>
          </cell>
          <cell r="U2847" t="str">
            <v>الثانية</v>
          </cell>
        </row>
        <row r="2848">
          <cell r="A2848">
            <v>810945</v>
          </cell>
          <cell r="B2848" t="str">
            <v>آلاء العوا</v>
          </cell>
          <cell r="C2848" t="str">
            <v>الأولى حديث</v>
          </cell>
          <cell r="E2848" t="str">
            <v>الأولى</v>
          </cell>
          <cell r="G2848" t="str">
            <v>الأولى</v>
          </cell>
          <cell r="I2848" t="str">
            <v>الأولى</v>
          </cell>
          <cell r="J2848" t="str">
            <v>مبرر</v>
          </cell>
          <cell r="K2848" t="str">
            <v>الأولى</v>
          </cell>
          <cell r="M2848" t="str">
            <v>الأولى</v>
          </cell>
          <cell r="O2848" t="str">
            <v>الأولى</v>
          </cell>
          <cell r="Q2848" t="str">
            <v>الأولى</v>
          </cell>
          <cell r="S2848" t="str">
            <v>الأولى</v>
          </cell>
          <cell r="U2848" t="str">
            <v>الأولى</v>
          </cell>
        </row>
        <row r="2849">
          <cell r="A2849">
            <v>810946</v>
          </cell>
          <cell r="B2849" t="str">
            <v>آلاء المدني</v>
          </cell>
          <cell r="C2849" t="str">
            <v>الأولى حديث</v>
          </cell>
          <cell r="E2849" t="str">
            <v>الأولى</v>
          </cell>
          <cell r="G2849" t="str">
            <v>الأولى</v>
          </cell>
          <cell r="I2849" t="str">
            <v>الأولى</v>
          </cell>
          <cell r="J2849" t="str">
            <v>مبرر</v>
          </cell>
          <cell r="K2849" t="str">
            <v>الأولى</v>
          </cell>
          <cell r="M2849" t="str">
            <v>الأولى</v>
          </cell>
          <cell r="O2849" t="str">
            <v>الأولى</v>
          </cell>
          <cell r="Q2849" t="str">
            <v>الأولى</v>
          </cell>
          <cell r="S2849" t="str">
            <v>الأولى</v>
          </cell>
          <cell r="U2849" t="str">
            <v>الأولى</v>
          </cell>
        </row>
        <row r="2850">
          <cell r="A2850">
            <v>810947</v>
          </cell>
          <cell r="B2850" t="str">
            <v>آلاء سيدي</v>
          </cell>
          <cell r="C2850" t="str">
            <v>الأولى حديث</v>
          </cell>
          <cell r="E2850" t="str">
            <v>الأولى</v>
          </cell>
          <cell r="G2850" t="str">
            <v>الأولى</v>
          </cell>
          <cell r="I2850" t="str">
            <v>الأولى</v>
          </cell>
          <cell r="J2850" t="str">
            <v>مبرر</v>
          </cell>
          <cell r="K2850" t="str">
            <v>الأولى</v>
          </cell>
          <cell r="M2850" t="str">
            <v>الأولى</v>
          </cell>
          <cell r="O2850" t="str">
            <v>الأولى</v>
          </cell>
          <cell r="Q2850" t="str">
            <v>الأولى</v>
          </cell>
          <cell r="S2850" t="str">
            <v>الأولى</v>
          </cell>
          <cell r="U2850" t="str">
            <v>الأولى</v>
          </cell>
        </row>
        <row r="2851">
          <cell r="A2851">
            <v>810948</v>
          </cell>
          <cell r="B2851" t="str">
            <v>الاء مهره</v>
          </cell>
          <cell r="C2851" t="str">
            <v>الأولى حديث</v>
          </cell>
          <cell r="E2851" t="str">
            <v>الأولى</v>
          </cell>
          <cell r="G2851" t="str">
            <v>الثانية حديث</v>
          </cell>
          <cell r="I2851" t="str">
            <v>الثانية</v>
          </cell>
          <cell r="K2851" t="str">
            <v>الثانية</v>
          </cell>
          <cell r="M2851" t="str">
            <v>الثانية</v>
          </cell>
          <cell r="O2851" t="str">
            <v>الثانية</v>
          </cell>
          <cell r="Q2851" t="str">
            <v>الثالثة حديث</v>
          </cell>
          <cell r="S2851" t="str">
            <v>الثالثة</v>
          </cell>
          <cell r="U2851" t="str">
            <v>الثالثة</v>
          </cell>
        </row>
        <row r="2852">
          <cell r="A2852">
            <v>810949</v>
          </cell>
          <cell r="B2852" t="str">
            <v xml:space="preserve">آيات شهاب الدين </v>
          </cell>
          <cell r="C2852" t="str">
            <v>الأولى حديث</v>
          </cell>
          <cell r="E2852" t="str">
            <v>الأولى</v>
          </cell>
          <cell r="G2852" t="str">
            <v>الأولى</v>
          </cell>
          <cell r="I2852" t="str">
            <v>الثانية حديث</v>
          </cell>
          <cell r="K2852" t="str">
            <v>الثانية</v>
          </cell>
          <cell r="M2852" t="str">
            <v>الثانية</v>
          </cell>
          <cell r="O2852" t="str">
            <v>الثالثة حديث</v>
          </cell>
          <cell r="Q2852" t="str">
            <v>الثالثة</v>
          </cell>
          <cell r="S2852" t="str">
            <v>الثالثة</v>
          </cell>
          <cell r="U2852" t="str">
            <v>الرابعة حديث</v>
          </cell>
        </row>
        <row r="2853">
          <cell r="A2853">
            <v>810950</v>
          </cell>
          <cell r="B2853" t="str">
            <v>ايه شبعاني</v>
          </cell>
          <cell r="C2853" t="str">
            <v>الأولى حديث</v>
          </cell>
          <cell r="E2853" t="str">
            <v>الثانية حديث</v>
          </cell>
          <cell r="G2853" t="str">
            <v>الثانية</v>
          </cell>
          <cell r="I2853" t="str">
            <v>الثانية</v>
          </cell>
          <cell r="K2853" t="str">
            <v>الثالثة حديث</v>
          </cell>
          <cell r="M2853" t="str">
            <v>الثالثة</v>
          </cell>
          <cell r="O2853" t="str">
            <v>الثالثة</v>
          </cell>
          <cell r="Q2853" t="str">
            <v>الثالثة</v>
          </cell>
          <cell r="S2853" t="str">
            <v>الثالثة</v>
          </cell>
          <cell r="U2853" t="str">
            <v>الرابعة حديث</v>
          </cell>
        </row>
        <row r="2854">
          <cell r="A2854">
            <v>810951</v>
          </cell>
          <cell r="B2854" t="str">
            <v>آيه المسعود</v>
          </cell>
          <cell r="C2854" t="str">
            <v>الأولى حديث</v>
          </cell>
          <cell r="E2854" t="str">
            <v>الأولى</v>
          </cell>
          <cell r="G2854" t="str">
            <v>الأولى</v>
          </cell>
          <cell r="I2854" t="str">
            <v>الأولى</v>
          </cell>
          <cell r="J2854" t="str">
            <v>مبرر</v>
          </cell>
          <cell r="K2854" t="str">
            <v>الأولى</v>
          </cell>
          <cell r="M2854" t="str">
            <v>الأولى</v>
          </cell>
          <cell r="O2854" t="str">
            <v>الأولى</v>
          </cell>
          <cell r="Q2854" t="str">
            <v>الأولى</v>
          </cell>
          <cell r="S2854" t="str">
            <v>الأولى</v>
          </cell>
          <cell r="U2854" t="str">
            <v>الأولى</v>
          </cell>
        </row>
        <row r="2855">
          <cell r="A2855">
            <v>810952</v>
          </cell>
          <cell r="B2855" t="str">
            <v>آيه عجاج</v>
          </cell>
          <cell r="C2855" t="str">
            <v>الأولى حديث</v>
          </cell>
          <cell r="E2855" t="str">
            <v>الأولى</v>
          </cell>
          <cell r="G2855" t="str">
            <v>الأولى</v>
          </cell>
          <cell r="I2855" t="str">
            <v>الأولى</v>
          </cell>
          <cell r="J2855" t="str">
            <v>مبرر</v>
          </cell>
          <cell r="K2855" t="str">
            <v>الأولى</v>
          </cell>
          <cell r="M2855" t="str">
            <v>الأولى</v>
          </cell>
          <cell r="O2855" t="str">
            <v>الأولى</v>
          </cell>
          <cell r="Q2855" t="str">
            <v>الأولى</v>
          </cell>
          <cell r="S2855" t="str">
            <v>الأولى</v>
          </cell>
          <cell r="U2855" t="str">
            <v>الأولى</v>
          </cell>
        </row>
        <row r="2856">
          <cell r="A2856">
            <v>810953</v>
          </cell>
          <cell r="B2856" t="str">
            <v xml:space="preserve">آيه عيد </v>
          </cell>
          <cell r="C2856" t="str">
            <v>الأولى حديث</v>
          </cell>
          <cell r="E2856" t="str">
            <v>الأولى</v>
          </cell>
          <cell r="G2856" t="str">
            <v>الثانية حديث</v>
          </cell>
          <cell r="I2856" t="str">
            <v>الثانية</v>
          </cell>
          <cell r="K2856" t="str">
            <v>الثالثة حديث</v>
          </cell>
          <cell r="M2856" t="str">
            <v>الثالثة</v>
          </cell>
          <cell r="O2856" t="str">
            <v>الثالثة</v>
          </cell>
          <cell r="Q2856" t="str">
            <v>الثالثة</v>
          </cell>
          <cell r="S2856" t="str">
            <v>الثالثة</v>
          </cell>
          <cell r="U2856" t="str">
            <v>الثالثة</v>
          </cell>
        </row>
        <row r="2857">
          <cell r="A2857">
            <v>810954</v>
          </cell>
          <cell r="B2857" t="str">
            <v>ايه محمد علي</v>
          </cell>
          <cell r="C2857" t="str">
            <v>الأولى حديث</v>
          </cell>
          <cell r="E2857" t="str">
            <v>الأولى</v>
          </cell>
          <cell r="G2857" t="str">
            <v>الأولى</v>
          </cell>
          <cell r="I2857" t="str">
            <v>الثانية حديث</v>
          </cell>
          <cell r="K2857" t="str">
            <v>الثانية</v>
          </cell>
          <cell r="M2857" t="str">
            <v>الثانية</v>
          </cell>
          <cell r="O2857" t="str">
            <v>الثانية</v>
          </cell>
          <cell r="Q2857" t="str">
            <v>الثالثة حديث</v>
          </cell>
          <cell r="S2857" t="str">
            <v>الثالثة</v>
          </cell>
          <cell r="U2857" t="str">
            <v>الثالثة</v>
          </cell>
        </row>
        <row r="2858">
          <cell r="A2858">
            <v>810955</v>
          </cell>
          <cell r="B2858" t="str">
            <v>باسل عيسى</v>
          </cell>
          <cell r="C2858" t="str">
            <v>الأولى حديث</v>
          </cell>
          <cell r="E2858" t="str">
            <v>الأولى</v>
          </cell>
          <cell r="G2858" t="str">
            <v>الأولى</v>
          </cell>
          <cell r="I2858" t="str">
            <v>الأولى</v>
          </cell>
          <cell r="J2858" t="str">
            <v>مبرر</v>
          </cell>
          <cell r="K2858" t="str">
            <v>الأولى</v>
          </cell>
          <cell r="M2858" t="str">
            <v>الأولى</v>
          </cell>
          <cell r="O2858" t="str">
            <v>الأولى</v>
          </cell>
          <cell r="Q2858" t="str">
            <v>الأولى</v>
          </cell>
          <cell r="S2858" t="str">
            <v>الأولى</v>
          </cell>
          <cell r="U2858" t="str">
            <v>الأولى</v>
          </cell>
        </row>
        <row r="2859">
          <cell r="A2859">
            <v>810956</v>
          </cell>
          <cell r="B2859" t="str">
            <v>باسل مريري</v>
          </cell>
          <cell r="C2859" t="str">
            <v>الأولى حديث</v>
          </cell>
          <cell r="E2859" t="str">
            <v>الأولى</v>
          </cell>
          <cell r="G2859" t="str">
            <v>الأولى</v>
          </cell>
          <cell r="I2859" t="str">
            <v>الأولى</v>
          </cell>
          <cell r="J2859" t="str">
            <v>مبرر</v>
          </cell>
          <cell r="K2859" t="str">
            <v>الأولى</v>
          </cell>
          <cell r="M2859" t="str">
            <v>الأولى</v>
          </cell>
          <cell r="O2859" t="str">
            <v>الأولى</v>
          </cell>
          <cell r="Q2859" t="str">
            <v>الأولى</v>
          </cell>
          <cell r="S2859" t="str">
            <v>الأولى</v>
          </cell>
          <cell r="U2859" t="str">
            <v>الأولى</v>
          </cell>
        </row>
        <row r="2860">
          <cell r="A2860">
            <v>810957</v>
          </cell>
          <cell r="B2860" t="str">
            <v>باسم سلمان</v>
          </cell>
          <cell r="C2860" t="str">
            <v>الأولى حديث</v>
          </cell>
          <cell r="E2860" t="str">
            <v>الأولى</v>
          </cell>
          <cell r="G2860" t="str">
            <v>الأولى</v>
          </cell>
          <cell r="I2860" t="str">
            <v>الأولى</v>
          </cell>
          <cell r="J2860" t="str">
            <v>مبرر</v>
          </cell>
          <cell r="K2860" t="str">
            <v>الأولى</v>
          </cell>
          <cell r="M2860" t="str">
            <v>الأولى</v>
          </cell>
          <cell r="O2860" t="str">
            <v>الأولى</v>
          </cell>
          <cell r="Q2860" t="str">
            <v>الأولى</v>
          </cell>
          <cell r="S2860" t="str">
            <v>الأولى</v>
          </cell>
          <cell r="U2860" t="str">
            <v>الأولى</v>
          </cell>
        </row>
        <row r="2861">
          <cell r="A2861">
            <v>810958</v>
          </cell>
          <cell r="B2861" t="str">
            <v>باسم طعمه</v>
          </cell>
          <cell r="C2861" t="str">
            <v>الأولى حديث</v>
          </cell>
          <cell r="E2861" t="str">
            <v>الأولى</v>
          </cell>
          <cell r="G2861" t="str">
            <v>الأولى</v>
          </cell>
          <cell r="I2861" t="str">
            <v>الأولى</v>
          </cell>
          <cell r="J2861" t="str">
            <v>مبرر</v>
          </cell>
          <cell r="K2861" t="str">
            <v>الأولى</v>
          </cell>
          <cell r="M2861" t="str">
            <v>الأولى</v>
          </cell>
          <cell r="O2861" t="str">
            <v>الأولى</v>
          </cell>
          <cell r="Q2861" t="str">
            <v>الأولى</v>
          </cell>
          <cell r="S2861" t="str">
            <v>الأولى</v>
          </cell>
          <cell r="U2861" t="str">
            <v>الأولى</v>
          </cell>
        </row>
        <row r="2862">
          <cell r="A2862">
            <v>810959</v>
          </cell>
          <cell r="B2862" t="str">
            <v>باسم عيد</v>
          </cell>
          <cell r="C2862" t="str">
            <v>الأولى حديث</v>
          </cell>
          <cell r="E2862" t="str">
            <v>الأولى</v>
          </cell>
          <cell r="F2862">
            <v>1398</v>
          </cell>
          <cell r="G2862" t="str">
            <v>الأولى</v>
          </cell>
          <cell r="I2862" t="str">
            <v>الأولى</v>
          </cell>
          <cell r="J2862" t="str">
            <v>مبرر</v>
          </cell>
          <cell r="K2862" t="str">
            <v>الأولى</v>
          </cell>
          <cell r="M2862" t="str">
            <v>الأولى</v>
          </cell>
          <cell r="O2862" t="str">
            <v>الأولى</v>
          </cell>
          <cell r="Q2862" t="str">
            <v>الأولى</v>
          </cell>
          <cell r="S2862" t="str">
            <v>الأولى</v>
          </cell>
          <cell r="U2862" t="str">
            <v>الأولى</v>
          </cell>
        </row>
        <row r="2863">
          <cell r="A2863">
            <v>810960</v>
          </cell>
          <cell r="B2863" t="str">
            <v>بتول الشيخ</v>
          </cell>
          <cell r="C2863" t="str">
            <v>الأولى حديث</v>
          </cell>
          <cell r="E2863" t="str">
            <v>الأولى</v>
          </cell>
          <cell r="G2863" t="str">
            <v>الأولى</v>
          </cell>
          <cell r="I2863" t="str">
            <v>الأولى</v>
          </cell>
          <cell r="K2863" t="str">
            <v>الأولى</v>
          </cell>
          <cell r="M2863" t="str">
            <v>الأولى</v>
          </cell>
          <cell r="O2863" t="str">
            <v>الأولى</v>
          </cell>
          <cell r="Q2863" t="str">
            <v>الأولى</v>
          </cell>
          <cell r="S2863" t="str">
            <v>الأولى</v>
          </cell>
          <cell r="U2863" t="str">
            <v>الأولى</v>
          </cell>
        </row>
        <row r="2864">
          <cell r="A2864">
            <v>810961</v>
          </cell>
          <cell r="B2864" t="str">
            <v>بثينه الشامي</v>
          </cell>
          <cell r="C2864" t="str">
            <v>الأولى حديث</v>
          </cell>
          <cell r="E2864" t="str">
            <v>الأولى</v>
          </cell>
          <cell r="G2864" t="str">
            <v>الأولى</v>
          </cell>
          <cell r="I2864" t="str">
            <v>الأولى</v>
          </cell>
          <cell r="K2864" t="str">
            <v>الأولى</v>
          </cell>
          <cell r="M2864" t="str">
            <v>الأولى</v>
          </cell>
          <cell r="O2864" t="str">
            <v>الأولى</v>
          </cell>
          <cell r="Q2864" t="str">
            <v>الأولى</v>
          </cell>
          <cell r="S2864" t="str">
            <v>الأولى</v>
          </cell>
          <cell r="U2864" t="str">
            <v>الأولى</v>
          </cell>
        </row>
        <row r="2865">
          <cell r="A2865">
            <v>810962</v>
          </cell>
          <cell r="B2865" t="str">
            <v>بدر الدين القربي</v>
          </cell>
          <cell r="C2865" t="str">
            <v>الأولى حديث</v>
          </cell>
          <cell r="E2865" t="str">
            <v>الأولى</v>
          </cell>
          <cell r="G2865" t="str">
            <v>الأولى</v>
          </cell>
          <cell r="I2865" t="str">
            <v>الأولى</v>
          </cell>
          <cell r="J2865" t="str">
            <v>مبرر</v>
          </cell>
          <cell r="K2865" t="str">
            <v>الأولى</v>
          </cell>
          <cell r="M2865" t="str">
            <v>الأولى</v>
          </cell>
          <cell r="O2865" t="str">
            <v>الأولى</v>
          </cell>
          <cell r="Q2865" t="str">
            <v>الأولى</v>
          </cell>
          <cell r="S2865" t="str">
            <v>الأولى</v>
          </cell>
          <cell r="U2865" t="str">
            <v>الأولى</v>
          </cell>
        </row>
        <row r="2866">
          <cell r="A2866">
            <v>810964</v>
          </cell>
          <cell r="B2866" t="str">
            <v>براءه الرشدان</v>
          </cell>
          <cell r="C2866" t="str">
            <v>الأولى حديث</v>
          </cell>
          <cell r="E2866" t="str">
            <v>الأولى</v>
          </cell>
          <cell r="G2866" t="str">
            <v>الأولى</v>
          </cell>
          <cell r="I2866" t="str">
            <v>الأولى</v>
          </cell>
          <cell r="J2866" t="str">
            <v>مبرر</v>
          </cell>
          <cell r="K2866" t="str">
            <v>الأولى</v>
          </cell>
          <cell r="M2866" t="str">
            <v>الأولى</v>
          </cell>
          <cell r="O2866" t="str">
            <v>الأولى</v>
          </cell>
          <cell r="Q2866" t="str">
            <v>الأولى</v>
          </cell>
          <cell r="S2866" t="str">
            <v>الأولى</v>
          </cell>
          <cell r="U2866" t="str">
            <v>الأولى</v>
          </cell>
        </row>
        <row r="2867">
          <cell r="A2867">
            <v>810965</v>
          </cell>
          <cell r="B2867" t="str">
            <v>برهوم الابراهيم</v>
          </cell>
          <cell r="C2867" t="str">
            <v>الأولى حديث</v>
          </cell>
          <cell r="E2867" t="str">
            <v>الأولى</v>
          </cell>
          <cell r="G2867" t="str">
            <v>الأولى</v>
          </cell>
          <cell r="I2867" t="str">
            <v>الأولى</v>
          </cell>
          <cell r="J2867" t="str">
            <v>مبرر</v>
          </cell>
          <cell r="K2867" t="str">
            <v>الأولى</v>
          </cell>
          <cell r="M2867" t="str">
            <v>الأولى</v>
          </cell>
          <cell r="O2867" t="str">
            <v>الأولى</v>
          </cell>
          <cell r="Q2867" t="str">
            <v>الأولى</v>
          </cell>
          <cell r="S2867" t="str">
            <v>الأولى</v>
          </cell>
          <cell r="U2867" t="str">
            <v>الأولى</v>
          </cell>
        </row>
        <row r="2868">
          <cell r="A2868">
            <v>810966</v>
          </cell>
          <cell r="B2868" t="str">
            <v>بسمه ميوس</v>
          </cell>
          <cell r="C2868" t="str">
            <v>الأولى حديث</v>
          </cell>
          <cell r="E2868" t="str">
            <v>الأولى</v>
          </cell>
          <cell r="G2868" t="str">
            <v>الثانية حديث</v>
          </cell>
          <cell r="I2868" t="str">
            <v>الثانية</v>
          </cell>
          <cell r="K2868" t="str">
            <v>الثالثة حديث</v>
          </cell>
          <cell r="M2868" t="str">
            <v>الثالثة</v>
          </cell>
          <cell r="O2868" t="str">
            <v>الثالثة</v>
          </cell>
          <cell r="Q2868" t="str">
            <v>الرابعة حديث</v>
          </cell>
          <cell r="S2868" t="str">
            <v>الرابعة</v>
          </cell>
          <cell r="U2868" t="str">
            <v>الرابعة</v>
          </cell>
        </row>
        <row r="2869">
          <cell r="A2869">
            <v>810967</v>
          </cell>
          <cell r="B2869" t="str">
            <v>بشار بولس</v>
          </cell>
          <cell r="C2869" t="str">
            <v>الأولى حديث</v>
          </cell>
          <cell r="E2869" t="str">
            <v>الأولى</v>
          </cell>
          <cell r="G2869" t="str">
            <v>الأولى</v>
          </cell>
          <cell r="I2869" t="str">
            <v>الثانية حديث</v>
          </cell>
          <cell r="K2869" t="str">
            <v>الثانية</v>
          </cell>
          <cell r="M2869" t="str">
            <v>الثانية</v>
          </cell>
          <cell r="O2869" t="str">
            <v>الثانية</v>
          </cell>
          <cell r="Q2869" t="str">
            <v>الثانية</v>
          </cell>
          <cell r="S2869" t="str">
            <v>الثانية</v>
          </cell>
          <cell r="U2869" t="str">
            <v>الثانية</v>
          </cell>
        </row>
        <row r="2870">
          <cell r="A2870">
            <v>810968</v>
          </cell>
          <cell r="B2870" t="str">
            <v>بشار فرحة</v>
          </cell>
          <cell r="C2870" t="str">
            <v>الأولى حديث</v>
          </cell>
          <cell r="E2870" t="str">
            <v>الأولى</v>
          </cell>
          <cell r="G2870" t="str">
            <v>الأولى</v>
          </cell>
          <cell r="I2870" t="str">
            <v>الأولى</v>
          </cell>
          <cell r="K2870" t="str">
            <v>الثانية حديث</v>
          </cell>
          <cell r="M2870" t="str">
            <v>الثانية</v>
          </cell>
          <cell r="O2870" t="str">
            <v>الثانية</v>
          </cell>
          <cell r="Q2870" t="str">
            <v>الثانية</v>
          </cell>
          <cell r="S2870" t="str">
            <v>الثالثة حديث</v>
          </cell>
          <cell r="U2870" t="str">
            <v>الثالثة</v>
          </cell>
        </row>
        <row r="2871">
          <cell r="A2871">
            <v>810969</v>
          </cell>
          <cell r="B2871" t="str">
            <v>بشارالسلمان</v>
          </cell>
          <cell r="C2871" t="str">
            <v>الأولى حديث</v>
          </cell>
          <cell r="E2871" t="str">
            <v>الأولى</v>
          </cell>
          <cell r="G2871" t="str">
            <v>الأولى</v>
          </cell>
          <cell r="I2871" t="str">
            <v>الأولى</v>
          </cell>
          <cell r="J2871" t="str">
            <v>مبرر</v>
          </cell>
          <cell r="K2871" t="str">
            <v>الأولى</v>
          </cell>
          <cell r="M2871" t="str">
            <v>الأولى</v>
          </cell>
          <cell r="O2871" t="str">
            <v>الأولى</v>
          </cell>
          <cell r="Q2871" t="str">
            <v>الأولى</v>
          </cell>
          <cell r="S2871" t="str">
            <v>الأولى</v>
          </cell>
          <cell r="U2871" t="str">
            <v>الأولى</v>
          </cell>
        </row>
        <row r="2872">
          <cell r="A2872">
            <v>810970</v>
          </cell>
          <cell r="B2872" t="str">
            <v>بشرى العقباني</v>
          </cell>
          <cell r="C2872" t="str">
            <v>الأولى حديث</v>
          </cell>
          <cell r="E2872" t="str">
            <v>الأولى</v>
          </cell>
          <cell r="G2872" t="str">
            <v>الأولى</v>
          </cell>
          <cell r="I2872" t="str">
            <v>الثانية حديث</v>
          </cell>
          <cell r="K2872" t="str">
            <v>الثانية</v>
          </cell>
          <cell r="M2872" t="str">
            <v>الثانية</v>
          </cell>
          <cell r="O2872" t="str">
            <v>الثانية</v>
          </cell>
          <cell r="Q2872" t="str">
            <v>الثانية</v>
          </cell>
          <cell r="S2872" t="str">
            <v>الثانية</v>
          </cell>
          <cell r="U2872" t="str">
            <v>الثانية</v>
          </cell>
        </row>
        <row r="2873">
          <cell r="A2873">
            <v>810971</v>
          </cell>
          <cell r="B2873" t="str">
            <v>بلال الذيبان</v>
          </cell>
          <cell r="C2873" t="str">
            <v>الأولى حديث</v>
          </cell>
          <cell r="E2873" t="str">
            <v>الأولى</v>
          </cell>
          <cell r="G2873" t="str">
            <v>الأولى</v>
          </cell>
          <cell r="I2873" t="str">
            <v>الأولى</v>
          </cell>
          <cell r="J2873" t="str">
            <v>مبرر</v>
          </cell>
          <cell r="K2873" t="str">
            <v>الأولى</v>
          </cell>
          <cell r="M2873" t="str">
            <v>الأولى</v>
          </cell>
          <cell r="O2873" t="str">
            <v>الأولى</v>
          </cell>
          <cell r="Q2873" t="str">
            <v>الأولى</v>
          </cell>
          <cell r="S2873" t="str">
            <v>الأولى</v>
          </cell>
          <cell r="U2873" t="str">
            <v>الأولى</v>
          </cell>
        </row>
        <row r="2874">
          <cell r="A2874">
            <v>810972</v>
          </cell>
          <cell r="B2874" t="str">
            <v>بلال حمود</v>
          </cell>
          <cell r="C2874" t="str">
            <v>الأولى حديث</v>
          </cell>
          <cell r="E2874" t="str">
            <v>الأولى</v>
          </cell>
          <cell r="G2874" t="str">
            <v>الأولى</v>
          </cell>
          <cell r="I2874" t="str">
            <v>الثانية حديث</v>
          </cell>
          <cell r="K2874" t="str">
            <v>الثانية</v>
          </cell>
          <cell r="M2874" t="str">
            <v>الثانية</v>
          </cell>
          <cell r="O2874" t="str">
            <v>الثالثة حديث</v>
          </cell>
          <cell r="Q2874" t="str">
            <v>الثالثة</v>
          </cell>
          <cell r="S2874" t="str">
            <v>الرابعة حديث</v>
          </cell>
          <cell r="U2874" t="str">
            <v>الرابعة</v>
          </cell>
        </row>
        <row r="2875">
          <cell r="A2875">
            <v>810973</v>
          </cell>
          <cell r="B2875" t="str">
            <v>بلال سعود</v>
          </cell>
          <cell r="C2875" t="str">
            <v>الأولى حديث</v>
          </cell>
          <cell r="D2875">
            <v>4843</v>
          </cell>
          <cell r="E2875" t="str">
            <v>الأولى</v>
          </cell>
          <cell r="F2875">
            <v>1368</v>
          </cell>
          <cell r="G2875" t="str">
            <v>الأولى</v>
          </cell>
          <cell r="I2875" t="str">
            <v>الأولى</v>
          </cell>
          <cell r="J2875">
            <v>1577</v>
          </cell>
          <cell r="K2875" t="str">
            <v>الأولى</v>
          </cell>
          <cell r="M2875" t="str">
            <v>الأولى</v>
          </cell>
          <cell r="N2875">
            <v>2628</v>
          </cell>
          <cell r="O2875" t="str">
            <v>الأولى</v>
          </cell>
          <cell r="Q2875" t="str">
            <v>الأولى</v>
          </cell>
          <cell r="S2875" t="str">
            <v>الثانية حديث</v>
          </cell>
          <cell r="U2875" t="str">
            <v>الثانية</v>
          </cell>
        </row>
        <row r="2876">
          <cell r="A2876">
            <v>810974</v>
          </cell>
          <cell r="B2876" t="str">
            <v>بلال شريده</v>
          </cell>
          <cell r="C2876" t="str">
            <v>الأولى حديث</v>
          </cell>
          <cell r="E2876" t="str">
            <v>الأولى</v>
          </cell>
          <cell r="G2876" t="str">
            <v>الأولى</v>
          </cell>
          <cell r="I2876" t="str">
            <v>الأولى</v>
          </cell>
          <cell r="K2876" t="str">
            <v>الأولى</v>
          </cell>
          <cell r="M2876" t="str">
            <v>الأولى</v>
          </cell>
          <cell r="O2876" t="str">
            <v>الأولى</v>
          </cell>
          <cell r="Q2876" t="str">
            <v>الأولى</v>
          </cell>
          <cell r="S2876" t="str">
            <v>الأولى</v>
          </cell>
          <cell r="U2876" t="str">
            <v>الأولى</v>
          </cell>
        </row>
        <row r="2877">
          <cell r="A2877">
            <v>810975</v>
          </cell>
          <cell r="B2877" t="str">
            <v>بلال ملا</v>
          </cell>
          <cell r="C2877" t="str">
            <v>الأولى حديث</v>
          </cell>
          <cell r="E2877" t="str">
            <v>الأولى</v>
          </cell>
          <cell r="G2877" t="str">
            <v>الأولى</v>
          </cell>
          <cell r="I2877" t="str">
            <v>الأولى</v>
          </cell>
          <cell r="J2877" t="str">
            <v>مبرر</v>
          </cell>
          <cell r="K2877" t="str">
            <v>الأولى</v>
          </cell>
          <cell r="M2877" t="str">
            <v>الأولى</v>
          </cell>
          <cell r="O2877" t="str">
            <v>الأولى</v>
          </cell>
          <cell r="Q2877" t="str">
            <v>الأولى</v>
          </cell>
          <cell r="S2877" t="str">
            <v>الأولى</v>
          </cell>
          <cell r="U2877" t="str">
            <v>الأولى</v>
          </cell>
        </row>
        <row r="2878">
          <cell r="A2878">
            <v>810976</v>
          </cell>
          <cell r="B2878" t="str">
            <v>بيان ابو دمعه</v>
          </cell>
          <cell r="C2878" t="str">
            <v>الأولى حديث</v>
          </cell>
          <cell r="E2878" t="str">
            <v>الأولى</v>
          </cell>
          <cell r="G2878" t="str">
            <v>الأولى</v>
          </cell>
          <cell r="I2878" t="str">
            <v>الأولى</v>
          </cell>
          <cell r="J2878" t="str">
            <v>مبرر</v>
          </cell>
          <cell r="K2878" t="str">
            <v>الأولى</v>
          </cell>
          <cell r="M2878" t="str">
            <v>الأولى</v>
          </cell>
          <cell r="O2878" t="str">
            <v>الأولى</v>
          </cell>
          <cell r="Q2878" t="str">
            <v>الأولى</v>
          </cell>
          <cell r="S2878" t="str">
            <v>الأولى</v>
          </cell>
          <cell r="U2878" t="str">
            <v>الأولى</v>
          </cell>
        </row>
        <row r="2879">
          <cell r="A2879">
            <v>810977</v>
          </cell>
          <cell r="B2879" t="str">
            <v>بيان الشبلي</v>
          </cell>
          <cell r="C2879" t="str">
            <v>الأولى حديث</v>
          </cell>
          <cell r="E2879" t="str">
            <v>الأولى</v>
          </cell>
          <cell r="G2879" t="str">
            <v>الأولى</v>
          </cell>
          <cell r="I2879" t="str">
            <v>الأولى</v>
          </cell>
          <cell r="J2879" t="str">
            <v>مبرر</v>
          </cell>
          <cell r="K2879" t="str">
            <v>الأولى</v>
          </cell>
          <cell r="M2879" t="str">
            <v>الأولى</v>
          </cell>
          <cell r="O2879" t="str">
            <v>الأولى</v>
          </cell>
          <cell r="Q2879" t="str">
            <v>الأولى</v>
          </cell>
          <cell r="S2879" t="str">
            <v>الأولى</v>
          </cell>
          <cell r="U2879" t="str">
            <v>الأولى</v>
          </cell>
        </row>
        <row r="2880">
          <cell r="A2880">
            <v>810978</v>
          </cell>
          <cell r="B2880" t="str">
            <v>بيان شاميه</v>
          </cell>
          <cell r="C2880" t="str">
            <v>الأولى حديث</v>
          </cell>
          <cell r="E2880" t="str">
            <v>الأولى</v>
          </cell>
          <cell r="G2880" t="str">
            <v>الأولى</v>
          </cell>
          <cell r="I2880" t="str">
            <v>الأولى</v>
          </cell>
          <cell r="J2880" t="str">
            <v>مبرر</v>
          </cell>
          <cell r="K2880" t="str">
            <v>الأولى</v>
          </cell>
          <cell r="M2880" t="str">
            <v>الأولى</v>
          </cell>
          <cell r="O2880" t="str">
            <v>الأولى</v>
          </cell>
          <cell r="Q2880" t="str">
            <v>الأولى</v>
          </cell>
          <cell r="S2880" t="str">
            <v>الأولى</v>
          </cell>
          <cell r="U2880" t="str">
            <v>الأولى</v>
          </cell>
        </row>
        <row r="2881">
          <cell r="A2881">
            <v>810979</v>
          </cell>
          <cell r="B2881" t="str">
            <v>بيبرس حسن</v>
          </cell>
          <cell r="C2881" t="str">
            <v>الأولى حديث</v>
          </cell>
          <cell r="E2881" t="str">
            <v>الأولى</v>
          </cell>
          <cell r="G2881" t="str">
            <v>الأولى</v>
          </cell>
          <cell r="I2881" t="str">
            <v>الأولى</v>
          </cell>
          <cell r="J2881" t="str">
            <v>مبرر</v>
          </cell>
          <cell r="K2881" t="str">
            <v>الأولى</v>
          </cell>
          <cell r="M2881" t="str">
            <v>الأولى</v>
          </cell>
          <cell r="O2881" t="str">
            <v>الأولى</v>
          </cell>
          <cell r="Q2881" t="str">
            <v>الأولى</v>
          </cell>
          <cell r="S2881" t="str">
            <v>الأولى</v>
          </cell>
          <cell r="U2881" t="str">
            <v>الأولى</v>
          </cell>
        </row>
        <row r="2882">
          <cell r="A2882">
            <v>810980</v>
          </cell>
          <cell r="B2882" t="str">
            <v>تالا شعبان</v>
          </cell>
          <cell r="C2882" t="str">
            <v>الأولى حديث</v>
          </cell>
          <cell r="E2882" t="str">
            <v>الأولى</v>
          </cell>
          <cell r="G2882" t="str">
            <v>الأولى</v>
          </cell>
          <cell r="I2882" t="str">
            <v>الأولى</v>
          </cell>
          <cell r="J2882" t="str">
            <v>مبرر</v>
          </cell>
          <cell r="K2882" t="str">
            <v>الأولى</v>
          </cell>
          <cell r="M2882" t="str">
            <v>الأولى</v>
          </cell>
          <cell r="O2882" t="str">
            <v>الأولى</v>
          </cell>
          <cell r="Q2882" t="str">
            <v>الأولى</v>
          </cell>
          <cell r="S2882" t="str">
            <v>الأولى</v>
          </cell>
          <cell r="U2882" t="str">
            <v>الأولى</v>
          </cell>
        </row>
        <row r="2883">
          <cell r="A2883">
            <v>810982</v>
          </cell>
          <cell r="B2883" t="str">
            <v xml:space="preserve">تريم طحان </v>
          </cell>
          <cell r="C2883" t="str">
            <v>الأولى حديث</v>
          </cell>
          <cell r="E2883" t="str">
            <v>الأولى</v>
          </cell>
          <cell r="G2883" t="str">
            <v>الأولى</v>
          </cell>
          <cell r="I2883" t="str">
            <v>الأولى</v>
          </cell>
          <cell r="K2883" t="str">
            <v>الأولى</v>
          </cell>
          <cell r="M2883" t="str">
            <v>الأولى</v>
          </cell>
          <cell r="O2883" t="str">
            <v>الأولى</v>
          </cell>
          <cell r="Q2883" t="str">
            <v>الأولى</v>
          </cell>
          <cell r="S2883" t="str">
            <v>الأولى</v>
          </cell>
          <cell r="U2883" t="str">
            <v>الأولى</v>
          </cell>
        </row>
        <row r="2884">
          <cell r="A2884">
            <v>810983</v>
          </cell>
          <cell r="B2884" t="str">
            <v>تغريد زينو</v>
          </cell>
          <cell r="C2884" t="str">
            <v>الأولى حديث</v>
          </cell>
          <cell r="E2884" t="str">
            <v>الأولى</v>
          </cell>
          <cell r="G2884" t="str">
            <v>الأولى</v>
          </cell>
          <cell r="I2884" t="str">
            <v>الأولى</v>
          </cell>
          <cell r="J2884" t="str">
            <v>مبرر</v>
          </cell>
          <cell r="K2884" t="str">
            <v>الأولى</v>
          </cell>
          <cell r="M2884" t="str">
            <v>الأولى</v>
          </cell>
          <cell r="O2884" t="str">
            <v>الأولى</v>
          </cell>
          <cell r="Q2884" t="str">
            <v>الأولى</v>
          </cell>
          <cell r="S2884" t="str">
            <v>الأولى</v>
          </cell>
          <cell r="U2884" t="str">
            <v>الأولى</v>
          </cell>
        </row>
        <row r="2885">
          <cell r="A2885">
            <v>810984</v>
          </cell>
          <cell r="B2885" t="str">
            <v xml:space="preserve">تكوين دالي </v>
          </cell>
          <cell r="C2885" t="str">
            <v>الأولى حديث</v>
          </cell>
          <cell r="E2885" t="str">
            <v>الأولى</v>
          </cell>
          <cell r="G2885" t="str">
            <v>الثانية حديث</v>
          </cell>
          <cell r="H2885">
            <v>477</v>
          </cell>
          <cell r="I2885" t="str">
            <v>الثانية</v>
          </cell>
          <cell r="J2885">
            <v>1331</v>
          </cell>
          <cell r="K2885" t="str">
            <v>الثانية</v>
          </cell>
          <cell r="L2885">
            <v>925</v>
          </cell>
          <cell r="M2885" t="str">
            <v>الثانية</v>
          </cell>
          <cell r="O2885" t="str">
            <v>الثانية</v>
          </cell>
          <cell r="Q2885" t="str">
            <v>الثانية</v>
          </cell>
          <cell r="S2885" t="str">
            <v>الثانية</v>
          </cell>
          <cell r="U2885" t="str">
            <v>الثانية</v>
          </cell>
        </row>
        <row r="2886">
          <cell r="A2886">
            <v>810985</v>
          </cell>
          <cell r="B2886" t="str">
            <v>تمام سعد الله</v>
          </cell>
          <cell r="C2886" t="str">
            <v>الأولى حديث</v>
          </cell>
          <cell r="E2886" t="str">
            <v>الأولى</v>
          </cell>
          <cell r="G2886" t="str">
            <v>الأولى</v>
          </cell>
          <cell r="I2886" t="str">
            <v>الأولى</v>
          </cell>
          <cell r="K2886" t="str">
            <v>الأولى</v>
          </cell>
          <cell r="M2886" t="str">
            <v>الأولى</v>
          </cell>
          <cell r="O2886" t="str">
            <v>الأولى</v>
          </cell>
          <cell r="Q2886" t="str">
            <v>الأولى</v>
          </cell>
          <cell r="S2886" t="str">
            <v>الأولى</v>
          </cell>
          <cell r="U2886" t="str">
            <v>الأولى</v>
          </cell>
        </row>
        <row r="2887">
          <cell r="A2887">
            <v>810986</v>
          </cell>
          <cell r="B2887" t="str">
            <v>تهاني حمادة</v>
          </cell>
          <cell r="C2887" t="str">
            <v>الأولى حديث</v>
          </cell>
          <cell r="E2887" t="str">
            <v>الأولى</v>
          </cell>
          <cell r="G2887" t="str">
            <v>الأولى</v>
          </cell>
          <cell r="I2887" t="str">
            <v>الأولى</v>
          </cell>
          <cell r="J2887" t="str">
            <v>مبرر</v>
          </cell>
          <cell r="K2887" t="str">
            <v>الأولى</v>
          </cell>
          <cell r="M2887" t="str">
            <v>الأولى</v>
          </cell>
          <cell r="O2887" t="str">
            <v>الأولى</v>
          </cell>
          <cell r="Q2887" t="str">
            <v>الأولى</v>
          </cell>
          <cell r="S2887" t="str">
            <v>الأولى</v>
          </cell>
          <cell r="U2887" t="str">
            <v>الأولى</v>
          </cell>
        </row>
        <row r="2888">
          <cell r="A2888">
            <v>810987</v>
          </cell>
          <cell r="B2888" t="str">
            <v>توليب عجز</v>
          </cell>
          <cell r="C2888" t="str">
            <v>الأولى حديث</v>
          </cell>
          <cell r="E2888" t="str">
            <v>الأولى</v>
          </cell>
          <cell r="G2888" t="str">
            <v>الأولى</v>
          </cell>
          <cell r="I2888" t="str">
            <v>الأولى</v>
          </cell>
          <cell r="K2888" t="str">
            <v>الأولى</v>
          </cell>
          <cell r="M2888" t="str">
            <v>الأولى</v>
          </cell>
          <cell r="O2888" t="str">
            <v>الأولى</v>
          </cell>
          <cell r="Q2888" t="str">
            <v>الأولى</v>
          </cell>
          <cell r="S2888" t="str">
            <v>الأولى</v>
          </cell>
          <cell r="U2888" t="str">
            <v>الأولى</v>
          </cell>
        </row>
        <row r="2889">
          <cell r="A2889">
            <v>810988</v>
          </cell>
          <cell r="B2889" t="str">
            <v>تولين الناصر</v>
          </cell>
          <cell r="C2889" t="str">
            <v>الأولى حديث</v>
          </cell>
          <cell r="E2889" t="str">
            <v>الأولى</v>
          </cell>
          <cell r="G2889" t="str">
            <v>الأولى</v>
          </cell>
          <cell r="I2889" t="str">
            <v>الثانية حديث</v>
          </cell>
          <cell r="K2889" t="str">
            <v>الثانية</v>
          </cell>
          <cell r="M2889" t="str">
            <v>الثانية</v>
          </cell>
          <cell r="O2889" t="str">
            <v>الثانية</v>
          </cell>
          <cell r="Q2889" t="str">
            <v>الثانية</v>
          </cell>
          <cell r="S2889" t="str">
            <v>الثانية</v>
          </cell>
          <cell r="U2889" t="str">
            <v>الثالثة حديث</v>
          </cell>
        </row>
        <row r="2890">
          <cell r="A2890">
            <v>810989</v>
          </cell>
          <cell r="B2890" t="str">
            <v>تيسير  جمعة</v>
          </cell>
          <cell r="C2890" t="str">
            <v>الأولى حديث</v>
          </cell>
          <cell r="E2890" t="str">
            <v>الأولى</v>
          </cell>
          <cell r="G2890" t="str">
            <v>الأولى</v>
          </cell>
          <cell r="I2890" t="str">
            <v>الأولى</v>
          </cell>
          <cell r="J2890" t="str">
            <v>مبرر</v>
          </cell>
          <cell r="K2890" t="str">
            <v>الأولى</v>
          </cell>
          <cell r="M2890" t="str">
            <v>الأولى</v>
          </cell>
          <cell r="O2890" t="str">
            <v>الأولى</v>
          </cell>
          <cell r="Q2890" t="str">
            <v>الأولى</v>
          </cell>
          <cell r="S2890" t="str">
            <v>الأولى</v>
          </cell>
          <cell r="U2890" t="str">
            <v>الأولى</v>
          </cell>
        </row>
        <row r="2891">
          <cell r="A2891">
            <v>810990</v>
          </cell>
          <cell r="B2891" t="str">
            <v xml:space="preserve">ثامر الرحيم </v>
          </cell>
          <cell r="C2891" t="str">
            <v>الأولى حديث</v>
          </cell>
          <cell r="E2891" t="str">
            <v>الأولى</v>
          </cell>
          <cell r="G2891" t="str">
            <v>الأولى</v>
          </cell>
          <cell r="I2891" t="str">
            <v>الثانية حديث</v>
          </cell>
          <cell r="K2891" t="str">
            <v>الثانية</v>
          </cell>
          <cell r="M2891" t="str">
            <v>الثالثة حديث</v>
          </cell>
          <cell r="O2891" t="str">
            <v>الثالثة</v>
          </cell>
          <cell r="Q2891" t="str">
            <v>الثالثة</v>
          </cell>
          <cell r="S2891" t="str">
            <v>الرابعة حديث</v>
          </cell>
          <cell r="U2891" t="str">
            <v>الرابعة</v>
          </cell>
        </row>
        <row r="2892">
          <cell r="A2892">
            <v>810991</v>
          </cell>
          <cell r="B2892" t="str">
            <v>ثناء الزامل ابو نبوت</v>
          </cell>
          <cell r="C2892" t="str">
            <v>الأولى حديث</v>
          </cell>
          <cell r="E2892" t="str">
            <v>الأولى</v>
          </cell>
          <cell r="F2892">
            <v>1166</v>
          </cell>
          <cell r="G2892" t="str">
            <v>الأولى</v>
          </cell>
          <cell r="I2892" t="str">
            <v>الأولى</v>
          </cell>
          <cell r="K2892" t="str">
            <v>الأولى</v>
          </cell>
          <cell r="M2892" t="str">
            <v>الأولى</v>
          </cell>
          <cell r="O2892" t="str">
            <v>الأولى</v>
          </cell>
          <cell r="Q2892" t="str">
            <v>الأولى</v>
          </cell>
          <cell r="S2892" t="str">
            <v>الأولى</v>
          </cell>
          <cell r="U2892" t="str">
            <v>الأولى</v>
          </cell>
        </row>
        <row r="2893">
          <cell r="A2893">
            <v>810992</v>
          </cell>
          <cell r="B2893" t="str">
            <v>ثناء سكرية</v>
          </cell>
          <cell r="C2893" t="str">
            <v>الأولى حديث</v>
          </cell>
          <cell r="E2893" t="str">
            <v>الأولى</v>
          </cell>
          <cell r="G2893" t="str">
            <v>الأولى</v>
          </cell>
          <cell r="I2893" t="str">
            <v>الثانية حديث</v>
          </cell>
          <cell r="K2893" t="str">
            <v>الثانية</v>
          </cell>
          <cell r="M2893" t="str">
            <v>الثانية</v>
          </cell>
          <cell r="O2893" t="str">
            <v>الثانية</v>
          </cell>
          <cell r="Q2893" t="str">
            <v>الثانية</v>
          </cell>
          <cell r="S2893" t="str">
            <v>الثانية</v>
          </cell>
          <cell r="U2893" t="str">
            <v>الثالثة حديث</v>
          </cell>
        </row>
        <row r="2894">
          <cell r="A2894">
            <v>810993</v>
          </cell>
          <cell r="B2894" t="str">
            <v>جاسم الجدعان</v>
          </cell>
          <cell r="C2894" t="str">
            <v>الأولى حديث</v>
          </cell>
          <cell r="E2894" t="str">
            <v>الأولى</v>
          </cell>
          <cell r="G2894" t="str">
            <v>الأولى</v>
          </cell>
          <cell r="I2894" t="str">
            <v>الأولى</v>
          </cell>
          <cell r="J2894" t="str">
            <v>مبرر</v>
          </cell>
          <cell r="K2894" t="str">
            <v>الأولى</v>
          </cell>
          <cell r="M2894" t="str">
            <v>الأولى</v>
          </cell>
          <cell r="O2894" t="str">
            <v>الأولى</v>
          </cell>
          <cell r="Q2894" t="str">
            <v>الأولى</v>
          </cell>
          <cell r="S2894" t="str">
            <v>الأولى</v>
          </cell>
          <cell r="U2894" t="str">
            <v>الأولى</v>
          </cell>
        </row>
        <row r="2895">
          <cell r="A2895">
            <v>810994</v>
          </cell>
          <cell r="B2895" t="str">
            <v>جعفر العلي</v>
          </cell>
          <cell r="C2895" t="str">
            <v>الأولى حديث</v>
          </cell>
          <cell r="E2895" t="str">
            <v>الأولى</v>
          </cell>
          <cell r="G2895" t="str">
            <v>الأولى</v>
          </cell>
          <cell r="I2895" t="str">
            <v>الأولى</v>
          </cell>
          <cell r="J2895" t="str">
            <v>مبرر</v>
          </cell>
          <cell r="K2895" t="str">
            <v>الأولى</v>
          </cell>
          <cell r="M2895" t="str">
            <v>الأولى</v>
          </cell>
          <cell r="O2895" t="str">
            <v>الأولى</v>
          </cell>
          <cell r="Q2895" t="str">
            <v>الأولى</v>
          </cell>
          <cell r="S2895" t="str">
            <v>الأولى</v>
          </cell>
          <cell r="U2895" t="str">
            <v>الأولى</v>
          </cell>
        </row>
        <row r="2896">
          <cell r="A2896">
            <v>810995</v>
          </cell>
          <cell r="B2896" t="str">
            <v>جعفر حميده</v>
          </cell>
          <cell r="C2896" t="str">
            <v>الأولى حديث</v>
          </cell>
          <cell r="E2896" t="str">
            <v>الأولى</v>
          </cell>
          <cell r="G2896" t="str">
            <v>الأولى</v>
          </cell>
          <cell r="I2896" t="str">
            <v>الأولى</v>
          </cell>
          <cell r="K2896" t="str">
            <v>الأولى</v>
          </cell>
          <cell r="M2896" t="str">
            <v>الأولى</v>
          </cell>
          <cell r="O2896" t="str">
            <v>الأولى</v>
          </cell>
          <cell r="Q2896" t="str">
            <v>الأولى</v>
          </cell>
          <cell r="S2896" t="str">
            <v>الأولى</v>
          </cell>
          <cell r="U2896" t="str">
            <v>الأولى</v>
          </cell>
        </row>
        <row r="2897">
          <cell r="A2897">
            <v>810996</v>
          </cell>
          <cell r="B2897" t="str">
            <v>جلال  النعمات</v>
          </cell>
          <cell r="C2897" t="str">
            <v>الأولى حديث</v>
          </cell>
          <cell r="E2897" t="str">
            <v>الأولى</v>
          </cell>
          <cell r="G2897" t="str">
            <v>الأولى</v>
          </cell>
          <cell r="I2897" t="str">
            <v>الأولى</v>
          </cell>
          <cell r="J2897" t="str">
            <v>مبرر</v>
          </cell>
          <cell r="K2897" t="str">
            <v>الأولى</v>
          </cell>
          <cell r="M2897" t="str">
            <v>الأولى</v>
          </cell>
          <cell r="O2897" t="str">
            <v>الأولى</v>
          </cell>
          <cell r="Q2897" t="str">
            <v>الأولى</v>
          </cell>
          <cell r="S2897" t="str">
            <v>الأولى</v>
          </cell>
          <cell r="U2897" t="str">
            <v>الأولى</v>
          </cell>
        </row>
        <row r="2898">
          <cell r="A2898">
            <v>810997</v>
          </cell>
          <cell r="B2898" t="str">
            <v>جمال الحمصي</v>
          </cell>
          <cell r="C2898" t="str">
            <v>الأولى حديث</v>
          </cell>
          <cell r="E2898" t="str">
            <v>الأولى</v>
          </cell>
          <cell r="G2898" t="str">
            <v>الأولى</v>
          </cell>
          <cell r="I2898" t="str">
            <v>الثانية حديث</v>
          </cell>
          <cell r="J2898" t="str">
            <v>مبرر</v>
          </cell>
          <cell r="K2898" t="str">
            <v>الثانية</v>
          </cell>
          <cell r="L2898">
            <v>928</v>
          </cell>
          <cell r="M2898" t="str">
            <v>الثانية</v>
          </cell>
          <cell r="O2898" t="str">
            <v>الثانية</v>
          </cell>
          <cell r="Q2898" t="str">
            <v>الثانية</v>
          </cell>
          <cell r="S2898" t="str">
            <v>الثانية</v>
          </cell>
          <cell r="U2898" t="str">
            <v>الثانية</v>
          </cell>
        </row>
        <row r="2899">
          <cell r="A2899">
            <v>810998</v>
          </cell>
          <cell r="B2899" t="str">
            <v>جمال العر</v>
          </cell>
          <cell r="C2899" t="str">
            <v>الأولى حديث</v>
          </cell>
          <cell r="E2899" t="str">
            <v>الأولى</v>
          </cell>
          <cell r="G2899" t="str">
            <v>الأولى</v>
          </cell>
          <cell r="I2899" t="str">
            <v>الأولى</v>
          </cell>
          <cell r="J2899" t="str">
            <v>مبرر</v>
          </cell>
          <cell r="K2899" t="str">
            <v>الأولى</v>
          </cell>
          <cell r="M2899" t="str">
            <v>الأولى</v>
          </cell>
          <cell r="O2899" t="str">
            <v>الأولى</v>
          </cell>
          <cell r="Q2899" t="str">
            <v>الأولى</v>
          </cell>
          <cell r="S2899" t="str">
            <v>الأولى</v>
          </cell>
          <cell r="U2899" t="str">
            <v>الأولى</v>
          </cell>
        </row>
        <row r="2900">
          <cell r="A2900">
            <v>810999</v>
          </cell>
          <cell r="B2900" t="str">
            <v>جمال خليفة</v>
          </cell>
          <cell r="C2900" t="str">
            <v>الأولى حديث</v>
          </cell>
          <cell r="E2900" t="str">
            <v>الأولى</v>
          </cell>
          <cell r="G2900" t="str">
            <v>الأولى</v>
          </cell>
          <cell r="I2900" t="str">
            <v>الأولى</v>
          </cell>
          <cell r="J2900" t="str">
            <v>مبرر</v>
          </cell>
          <cell r="K2900" t="str">
            <v>الأولى</v>
          </cell>
          <cell r="M2900" t="str">
            <v>الأولى</v>
          </cell>
          <cell r="O2900" t="str">
            <v>الأولى</v>
          </cell>
          <cell r="Q2900" t="str">
            <v>الأولى</v>
          </cell>
          <cell r="S2900" t="str">
            <v>الأولى</v>
          </cell>
          <cell r="U2900" t="str">
            <v>الأولى</v>
          </cell>
        </row>
        <row r="2901">
          <cell r="A2901">
            <v>811000</v>
          </cell>
          <cell r="B2901" t="str">
            <v>جميل لوقا</v>
          </cell>
          <cell r="C2901" t="str">
            <v>الأولى حديث</v>
          </cell>
          <cell r="E2901" t="str">
            <v>الأولى</v>
          </cell>
          <cell r="G2901" t="str">
            <v>الأولى</v>
          </cell>
          <cell r="I2901" t="str">
            <v>الأولى</v>
          </cell>
          <cell r="J2901" t="str">
            <v>مبرر</v>
          </cell>
          <cell r="K2901" t="str">
            <v>الأولى</v>
          </cell>
          <cell r="M2901" t="str">
            <v>الأولى</v>
          </cell>
          <cell r="O2901" t="str">
            <v>الأولى</v>
          </cell>
          <cell r="Q2901" t="str">
            <v>الأولى</v>
          </cell>
          <cell r="S2901" t="str">
            <v>الأولى</v>
          </cell>
          <cell r="U2901" t="str">
            <v>الأولى</v>
          </cell>
        </row>
        <row r="2902">
          <cell r="A2902">
            <v>811001</v>
          </cell>
          <cell r="B2902" t="str">
            <v>جنان صافي</v>
          </cell>
          <cell r="C2902" t="str">
            <v>الأولى حديث</v>
          </cell>
          <cell r="D2902">
            <v>5047</v>
          </cell>
          <cell r="E2902" t="str">
            <v>الأولى</v>
          </cell>
          <cell r="F2902">
            <v>1411</v>
          </cell>
          <cell r="G2902" t="str">
            <v>الأولى</v>
          </cell>
          <cell r="I2902" t="str">
            <v>الأولى</v>
          </cell>
          <cell r="J2902" t="str">
            <v>مبرر</v>
          </cell>
          <cell r="K2902" t="str">
            <v>الأولى</v>
          </cell>
          <cell r="M2902" t="str">
            <v>الأولى</v>
          </cell>
          <cell r="O2902" t="str">
            <v>الأولى</v>
          </cell>
          <cell r="Q2902" t="str">
            <v>الأولى</v>
          </cell>
          <cell r="S2902" t="str">
            <v>الأولى</v>
          </cell>
          <cell r="U2902" t="str">
            <v>الأولى</v>
          </cell>
        </row>
        <row r="2903">
          <cell r="A2903">
            <v>811002</v>
          </cell>
          <cell r="B2903" t="str">
            <v>جود ناصر</v>
          </cell>
          <cell r="C2903" t="str">
            <v>الأولى حديث</v>
          </cell>
          <cell r="E2903" t="str">
            <v>الأولى</v>
          </cell>
          <cell r="G2903" t="str">
            <v>الثانية حديث</v>
          </cell>
          <cell r="I2903" t="str">
            <v>الثانية</v>
          </cell>
          <cell r="K2903" t="str">
            <v>الثانية</v>
          </cell>
          <cell r="M2903" t="str">
            <v>الثانية</v>
          </cell>
          <cell r="O2903" t="str">
            <v>الثالثة حديث</v>
          </cell>
          <cell r="Q2903" t="str">
            <v>الثالثة</v>
          </cell>
          <cell r="S2903" t="str">
            <v>الثالثة</v>
          </cell>
          <cell r="T2903">
            <v>293</v>
          </cell>
          <cell r="U2903" t="str">
            <v>الثالثة</v>
          </cell>
        </row>
        <row r="2904">
          <cell r="A2904">
            <v>811003</v>
          </cell>
          <cell r="B2904" t="str">
            <v>جورج بديوي</v>
          </cell>
          <cell r="C2904" t="str">
            <v>الأولى حديث</v>
          </cell>
          <cell r="E2904" t="str">
            <v>الأولى</v>
          </cell>
          <cell r="G2904" t="str">
            <v>الأولى</v>
          </cell>
          <cell r="I2904" t="str">
            <v>الأولى</v>
          </cell>
          <cell r="J2904" t="str">
            <v>مبرر</v>
          </cell>
          <cell r="K2904" t="str">
            <v>الأولى</v>
          </cell>
          <cell r="M2904" t="str">
            <v>الأولى</v>
          </cell>
          <cell r="O2904" t="str">
            <v>الأولى</v>
          </cell>
          <cell r="Q2904" t="str">
            <v>الأولى</v>
          </cell>
          <cell r="S2904" t="str">
            <v>الأولى</v>
          </cell>
          <cell r="U2904" t="str">
            <v>الأولى</v>
          </cell>
        </row>
        <row r="2905">
          <cell r="A2905">
            <v>811005</v>
          </cell>
          <cell r="B2905" t="str">
            <v>جولي فرح</v>
          </cell>
          <cell r="C2905" t="str">
            <v>الأولى حديث</v>
          </cell>
          <cell r="E2905" t="str">
            <v>الأولى</v>
          </cell>
          <cell r="G2905" t="str">
            <v>الأولى</v>
          </cell>
          <cell r="I2905" t="str">
            <v>الأولى</v>
          </cell>
          <cell r="J2905" t="str">
            <v>مبرر</v>
          </cell>
          <cell r="K2905" t="str">
            <v>الأولى</v>
          </cell>
          <cell r="M2905" t="str">
            <v>الأولى</v>
          </cell>
          <cell r="O2905" t="str">
            <v>الأولى</v>
          </cell>
          <cell r="Q2905" t="str">
            <v>الأولى</v>
          </cell>
          <cell r="S2905" t="str">
            <v>الأولى</v>
          </cell>
          <cell r="U2905" t="str">
            <v>الأولى</v>
          </cell>
        </row>
        <row r="2906">
          <cell r="A2906">
            <v>811006</v>
          </cell>
          <cell r="B2906" t="str">
            <v>جوني بدره</v>
          </cell>
          <cell r="C2906" t="str">
            <v>الأولى حديث</v>
          </cell>
          <cell r="E2906" t="str">
            <v>الأولى</v>
          </cell>
          <cell r="G2906" t="str">
            <v>الأولى</v>
          </cell>
          <cell r="I2906" t="str">
            <v>الأولى</v>
          </cell>
          <cell r="J2906" t="str">
            <v>مبرر</v>
          </cell>
          <cell r="K2906" t="str">
            <v>الأولى</v>
          </cell>
          <cell r="M2906" t="str">
            <v>الأولى</v>
          </cell>
          <cell r="O2906" t="str">
            <v>الأولى</v>
          </cell>
          <cell r="Q2906" t="str">
            <v>الأولى</v>
          </cell>
          <cell r="S2906" t="str">
            <v>الأولى</v>
          </cell>
          <cell r="U2906" t="str">
            <v>الأولى</v>
          </cell>
        </row>
        <row r="2907">
          <cell r="A2907">
            <v>811007</v>
          </cell>
          <cell r="B2907" t="str">
            <v xml:space="preserve">جيلان خير الله </v>
          </cell>
          <cell r="C2907" t="str">
            <v>الأولى حديث</v>
          </cell>
          <cell r="E2907" t="str">
            <v>الأولى</v>
          </cell>
          <cell r="G2907" t="str">
            <v>الأولى</v>
          </cell>
          <cell r="I2907" t="str">
            <v>الأولى</v>
          </cell>
          <cell r="J2907" t="str">
            <v>مبرر</v>
          </cell>
          <cell r="K2907" t="str">
            <v>الأولى</v>
          </cell>
          <cell r="M2907" t="str">
            <v>الأولى</v>
          </cell>
          <cell r="O2907" t="str">
            <v>الأولى</v>
          </cell>
          <cell r="Q2907" t="str">
            <v>الأولى</v>
          </cell>
          <cell r="S2907" t="str">
            <v>الأولى</v>
          </cell>
          <cell r="U2907" t="str">
            <v>الأولى</v>
          </cell>
        </row>
        <row r="2908">
          <cell r="A2908">
            <v>811008</v>
          </cell>
          <cell r="B2908" t="str">
            <v>جيما سلامه</v>
          </cell>
          <cell r="C2908" t="str">
            <v>الأولى حديث</v>
          </cell>
          <cell r="E2908" t="str">
            <v>الأولى</v>
          </cell>
          <cell r="G2908" t="str">
            <v>الأولى</v>
          </cell>
          <cell r="I2908" t="str">
            <v>الأولى</v>
          </cell>
          <cell r="J2908" t="str">
            <v>مبرر</v>
          </cell>
          <cell r="K2908" t="str">
            <v>الأولى</v>
          </cell>
          <cell r="M2908" t="str">
            <v>الأولى</v>
          </cell>
          <cell r="O2908" t="str">
            <v>الأولى</v>
          </cell>
          <cell r="Q2908" t="str">
            <v>الأولى</v>
          </cell>
          <cell r="S2908" t="str">
            <v>الأولى</v>
          </cell>
          <cell r="U2908" t="str">
            <v>الأولى</v>
          </cell>
        </row>
        <row r="2909">
          <cell r="A2909">
            <v>811009</v>
          </cell>
          <cell r="B2909" t="str">
            <v xml:space="preserve">حاتم المضرماني </v>
          </cell>
          <cell r="C2909" t="str">
            <v>الأولى حديث</v>
          </cell>
          <cell r="E2909" t="str">
            <v>الأولى</v>
          </cell>
          <cell r="G2909" t="str">
            <v>الأولى</v>
          </cell>
          <cell r="I2909" t="str">
            <v>الأولى</v>
          </cell>
          <cell r="J2909" t="str">
            <v>مبرر</v>
          </cell>
          <cell r="K2909" t="str">
            <v>الأولى</v>
          </cell>
          <cell r="M2909" t="str">
            <v>الأولى</v>
          </cell>
          <cell r="O2909" t="str">
            <v>الأولى</v>
          </cell>
          <cell r="Q2909" t="str">
            <v>الأولى</v>
          </cell>
          <cell r="S2909" t="str">
            <v>الأولى</v>
          </cell>
          <cell r="U2909" t="str">
            <v>الأولى</v>
          </cell>
        </row>
        <row r="2910">
          <cell r="A2910">
            <v>811010</v>
          </cell>
          <cell r="B2910" t="str">
            <v>حسام الحردان</v>
          </cell>
          <cell r="C2910" t="str">
            <v>الأولى حديث</v>
          </cell>
          <cell r="E2910" t="str">
            <v>الأولى</v>
          </cell>
          <cell r="G2910" t="str">
            <v>الأولى</v>
          </cell>
          <cell r="I2910" t="str">
            <v>الأولى</v>
          </cell>
          <cell r="J2910" t="str">
            <v>مبرر</v>
          </cell>
          <cell r="K2910" t="str">
            <v>الأولى</v>
          </cell>
          <cell r="M2910" t="str">
            <v>الأولى</v>
          </cell>
          <cell r="O2910" t="str">
            <v>الأولى</v>
          </cell>
          <cell r="Q2910" t="str">
            <v>الأولى</v>
          </cell>
          <cell r="S2910" t="str">
            <v>الأولى</v>
          </cell>
          <cell r="U2910" t="str">
            <v>الأولى</v>
          </cell>
        </row>
        <row r="2911">
          <cell r="A2911">
            <v>811011</v>
          </cell>
          <cell r="B2911" t="str">
            <v xml:space="preserve">حسام الدين محمد طيفور </v>
          </cell>
          <cell r="C2911" t="str">
            <v>الأولى حديث</v>
          </cell>
          <cell r="E2911" t="str">
            <v>الأولى</v>
          </cell>
          <cell r="F2911">
            <v>1320</v>
          </cell>
          <cell r="G2911" t="str">
            <v>الأولى</v>
          </cell>
          <cell r="I2911" t="str">
            <v>الأولى</v>
          </cell>
          <cell r="K2911" t="str">
            <v>الأولى</v>
          </cell>
          <cell r="M2911" t="str">
            <v>الأولى</v>
          </cell>
          <cell r="O2911" t="str">
            <v>الأولى</v>
          </cell>
          <cell r="Q2911" t="str">
            <v>الأولى</v>
          </cell>
          <cell r="S2911" t="str">
            <v>الأولى</v>
          </cell>
          <cell r="U2911" t="str">
            <v>الأولى</v>
          </cell>
        </row>
        <row r="2912">
          <cell r="A2912">
            <v>811012</v>
          </cell>
          <cell r="B2912" t="str">
            <v xml:space="preserve">حسام بركات </v>
          </cell>
          <cell r="C2912" t="str">
            <v>الأولى حديث</v>
          </cell>
          <cell r="E2912" t="str">
            <v>الأولى</v>
          </cell>
          <cell r="G2912" t="str">
            <v>الأولى</v>
          </cell>
          <cell r="I2912" t="str">
            <v>الأولى</v>
          </cell>
          <cell r="K2912" t="str">
            <v>الأولى</v>
          </cell>
          <cell r="M2912" t="str">
            <v>الأولى</v>
          </cell>
          <cell r="O2912" t="str">
            <v>الأولى</v>
          </cell>
          <cell r="Q2912" t="str">
            <v>الأولى</v>
          </cell>
          <cell r="S2912" t="str">
            <v>الأولى</v>
          </cell>
          <cell r="U2912" t="str">
            <v>الأولى</v>
          </cell>
        </row>
        <row r="2913">
          <cell r="A2913">
            <v>811013</v>
          </cell>
          <cell r="B2913" t="str">
            <v>حسام حبق</v>
          </cell>
          <cell r="C2913" t="str">
            <v>الأولى حديث</v>
          </cell>
          <cell r="E2913" t="str">
            <v>الأولى</v>
          </cell>
          <cell r="G2913" t="str">
            <v>الأولى</v>
          </cell>
          <cell r="I2913" t="str">
            <v>الأولى</v>
          </cell>
          <cell r="J2913" t="str">
            <v>مبرر</v>
          </cell>
          <cell r="K2913" t="str">
            <v>الأولى</v>
          </cell>
          <cell r="M2913" t="str">
            <v>الأولى</v>
          </cell>
          <cell r="O2913" t="str">
            <v>الأولى</v>
          </cell>
          <cell r="Q2913" t="str">
            <v>الأولى</v>
          </cell>
          <cell r="S2913" t="str">
            <v>الأولى</v>
          </cell>
          <cell r="U2913" t="str">
            <v>الأولى</v>
          </cell>
        </row>
        <row r="2914">
          <cell r="A2914">
            <v>811014</v>
          </cell>
          <cell r="B2914" t="str">
            <v xml:space="preserve">حسام حجازي </v>
          </cell>
          <cell r="C2914" t="str">
            <v>الأولى حديث</v>
          </cell>
          <cell r="E2914" t="str">
            <v>الأولى</v>
          </cell>
          <cell r="G2914" t="str">
            <v>الثانية حديث</v>
          </cell>
          <cell r="I2914" t="str">
            <v>الثانية</v>
          </cell>
          <cell r="J2914" t="str">
            <v>مبرر</v>
          </cell>
          <cell r="K2914" t="str">
            <v>الثانية</v>
          </cell>
          <cell r="M2914" t="str">
            <v>الثانية</v>
          </cell>
          <cell r="O2914" t="str">
            <v>الثانية</v>
          </cell>
          <cell r="Q2914" t="str">
            <v>الثانية</v>
          </cell>
          <cell r="S2914" t="str">
            <v>الثانية</v>
          </cell>
          <cell r="U2914" t="str">
            <v>الثانية</v>
          </cell>
        </row>
        <row r="2915">
          <cell r="A2915">
            <v>811015</v>
          </cell>
          <cell r="B2915" t="str">
            <v>حسام حوا العيسى</v>
          </cell>
          <cell r="C2915" t="str">
            <v>الأولى حديث</v>
          </cell>
          <cell r="E2915" t="str">
            <v>الأولى</v>
          </cell>
          <cell r="G2915" t="str">
            <v>الأولى</v>
          </cell>
          <cell r="I2915" t="str">
            <v>الأولى</v>
          </cell>
          <cell r="J2915" t="str">
            <v>مبرر</v>
          </cell>
          <cell r="K2915" t="str">
            <v>الأولى</v>
          </cell>
          <cell r="M2915" t="str">
            <v>الأولى</v>
          </cell>
          <cell r="O2915" t="str">
            <v>الأولى</v>
          </cell>
          <cell r="Q2915" t="str">
            <v>الأولى</v>
          </cell>
          <cell r="S2915" t="str">
            <v>الأولى</v>
          </cell>
          <cell r="U2915" t="str">
            <v>الأولى</v>
          </cell>
        </row>
        <row r="2916">
          <cell r="A2916">
            <v>811016</v>
          </cell>
          <cell r="B2916" t="str">
            <v>حسان خالد</v>
          </cell>
          <cell r="C2916" t="str">
            <v>الأولى حديث</v>
          </cell>
          <cell r="E2916" t="str">
            <v>الأولى</v>
          </cell>
          <cell r="G2916" t="str">
            <v>الأولى</v>
          </cell>
          <cell r="I2916" t="str">
            <v>الأولى</v>
          </cell>
          <cell r="J2916" t="str">
            <v>مبرر</v>
          </cell>
          <cell r="K2916" t="str">
            <v>الأولى</v>
          </cell>
          <cell r="M2916" t="str">
            <v>الأولى</v>
          </cell>
          <cell r="O2916" t="str">
            <v>الأولى</v>
          </cell>
          <cell r="Q2916" t="str">
            <v>الأولى</v>
          </cell>
          <cell r="S2916" t="str">
            <v>الأولى</v>
          </cell>
          <cell r="U2916" t="str">
            <v>الأولى</v>
          </cell>
        </row>
        <row r="2917">
          <cell r="A2917">
            <v>811017</v>
          </cell>
          <cell r="B2917" t="str">
            <v>حسان درخباني</v>
          </cell>
          <cell r="C2917" t="str">
            <v>الأولى حديث</v>
          </cell>
          <cell r="E2917" t="str">
            <v>الأولى</v>
          </cell>
          <cell r="G2917" t="str">
            <v>الأولى</v>
          </cell>
          <cell r="I2917" t="str">
            <v>الأولى</v>
          </cell>
          <cell r="J2917" t="str">
            <v>مبرر</v>
          </cell>
          <cell r="K2917" t="str">
            <v>الأولى</v>
          </cell>
          <cell r="M2917" t="str">
            <v>الأولى</v>
          </cell>
          <cell r="O2917" t="str">
            <v>الأولى</v>
          </cell>
          <cell r="Q2917" t="str">
            <v>الأولى</v>
          </cell>
          <cell r="S2917" t="str">
            <v>الأولى</v>
          </cell>
          <cell r="U2917" t="str">
            <v>الأولى</v>
          </cell>
        </row>
        <row r="2918">
          <cell r="A2918">
            <v>811019</v>
          </cell>
          <cell r="B2918" t="str">
            <v>حسن تاج</v>
          </cell>
          <cell r="C2918" t="str">
            <v>الأولى حديث</v>
          </cell>
          <cell r="E2918" t="str">
            <v>الأولى</v>
          </cell>
          <cell r="G2918" t="str">
            <v>الأولى</v>
          </cell>
          <cell r="I2918" t="str">
            <v>الأولى</v>
          </cell>
          <cell r="J2918" t="str">
            <v>مبرر</v>
          </cell>
          <cell r="K2918" t="str">
            <v>الأولى</v>
          </cell>
          <cell r="M2918" t="str">
            <v>الأولى</v>
          </cell>
          <cell r="O2918" t="str">
            <v>الأولى</v>
          </cell>
          <cell r="Q2918" t="str">
            <v>الأولى</v>
          </cell>
          <cell r="S2918" t="str">
            <v>الأولى</v>
          </cell>
          <cell r="U2918" t="str">
            <v>الأولى</v>
          </cell>
        </row>
        <row r="2919">
          <cell r="A2919">
            <v>811020</v>
          </cell>
          <cell r="B2919" t="str">
            <v>حسن جبيلي</v>
          </cell>
          <cell r="C2919" t="str">
            <v>الأولى حديث</v>
          </cell>
          <cell r="E2919" t="str">
            <v>الأولى</v>
          </cell>
          <cell r="G2919" t="str">
            <v>الأولى</v>
          </cell>
          <cell r="I2919" t="str">
            <v>الأولى</v>
          </cell>
          <cell r="J2919" t="str">
            <v>مبرر</v>
          </cell>
          <cell r="K2919" t="str">
            <v>الأولى</v>
          </cell>
          <cell r="M2919" t="str">
            <v>الأولى</v>
          </cell>
          <cell r="O2919" t="str">
            <v>الأولى</v>
          </cell>
          <cell r="Q2919" t="str">
            <v>الثانية حديث</v>
          </cell>
          <cell r="S2919" t="str">
            <v>الثانية</v>
          </cell>
          <cell r="U2919" t="str">
            <v>الثانية</v>
          </cell>
        </row>
        <row r="2920">
          <cell r="A2920">
            <v>811021</v>
          </cell>
          <cell r="B2920" t="str">
            <v>حسن ديوب</v>
          </cell>
          <cell r="C2920" t="str">
            <v>الأولى حديث</v>
          </cell>
          <cell r="E2920" t="str">
            <v>الأولى</v>
          </cell>
          <cell r="G2920" t="str">
            <v>الأولى</v>
          </cell>
          <cell r="I2920" t="str">
            <v>الأولى</v>
          </cell>
          <cell r="J2920" t="str">
            <v>مبرر</v>
          </cell>
          <cell r="K2920" t="str">
            <v>الأولى</v>
          </cell>
          <cell r="M2920" t="str">
            <v>الأولى</v>
          </cell>
          <cell r="O2920" t="str">
            <v>الأولى</v>
          </cell>
          <cell r="Q2920" t="str">
            <v>الأولى</v>
          </cell>
          <cell r="S2920" t="str">
            <v>الأولى</v>
          </cell>
          <cell r="U2920" t="str">
            <v>الأولى</v>
          </cell>
        </row>
        <row r="2921">
          <cell r="A2921">
            <v>811022</v>
          </cell>
          <cell r="B2921" t="str">
            <v>حسن عمر</v>
          </cell>
          <cell r="C2921" t="str">
            <v>الأولى حديث</v>
          </cell>
          <cell r="E2921" t="str">
            <v>الأولى</v>
          </cell>
          <cell r="G2921" t="str">
            <v>الأولى</v>
          </cell>
          <cell r="I2921" t="str">
            <v>الأولى</v>
          </cell>
          <cell r="J2921" t="str">
            <v>مبرر</v>
          </cell>
          <cell r="K2921" t="str">
            <v>الأولى</v>
          </cell>
          <cell r="M2921" t="str">
            <v>الأولى</v>
          </cell>
          <cell r="O2921" t="str">
            <v>الأولى</v>
          </cell>
          <cell r="Q2921" t="str">
            <v>الأولى</v>
          </cell>
          <cell r="S2921" t="str">
            <v>الأولى</v>
          </cell>
          <cell r="U2921" t="str">
            <v>الأولى</v>
          </cell>
        </row>
        <row r="2922">
          <cell r="A2922">
            <v>811023</v>
          </cell>
          <cell r="B2922" t="str">
            <v xml:space="preserve">حسن محمد </v>
          </cell>
          <cell r="C2922" t="str">
            <v>الأولى حديث</v>
          </cell>
          <cell r="E2922" t="str">
            <v>الأولى</v>
          </cell>
          <cell r="G2922" t="str">
            <v>الأولى</v>
          </cell>
          <cell r="I2922" t="str">
            <v>الأولى</v>
          </cell>
          <cell r="J2922" t="str">
            <v>مبرر</v>
          </cell>
          <cell r="K2922" t="str">
            <v>الأولى</v>
          </cell>
          <cell r="M2922" t="str">
            <v>الأولى</v>
          </cell>
          <cell r="O2922" t="str">
            <v>الأولى</v>
          </cell>
          <cell r="Q2922" t="str">
            <v>الأولى</v>
          </cell>
          <cell r="S2922" t="str">
            <v>الأولى</v>
          </cell>
          <cell r="U2922" t="str">
            <v>الأولى</v>
          </cell>
        </row>
        <row r="2923">
          <cell r="A2923">
            <v>811025</v>
          </cell>
          <cell r="B2923" t="str">
            <v>حسين اسماعيل</v>
          </cell>
          <cell r="C2923" t="str">
            <v>الأولى حديث</v>
          </cell>
          <cell r="E2923" t="str">
            <v>الأولى</v>
          </cell>
          <cell r="G2923" t="str">
            <v>الأولى</v>
          </cell>
          <cell r="I2923" t="str">
            <v>الأولى</v>
          </cell>
          <cell r="J2923" t="str">
            <v>مبرر</v>
          </cell>
          <cell r="K2923" t="str">
            <v>الأولى</v>
          </cell>
          <cell r="M2923" t="str">
            <v>الأولى</v>
          </cell>
          <cell r="O2923" t="str">
            <v>الأولى</v>
          </cell>
          <cell r="Q2923" t="str">
            <v>الأولى</v>
          </cell>
          <cell r="S2923" t="str">
            <v>الأولى</v>
          </cell>
          <cell r="U2923" t="str">
            <v>الأولى</v>
          </cell>
        </row>
        <row r="2924">
          <cell r="A2924">
            <v>811026</v>
          </cell>
          <cell r="B2924" t="str">
            <v>حسين الحمد</v>
          </cell>
          <cell r="C2924" t="str">
            <v>الأولى حديث</v>
          </cell>
          <cell r="E2924" t="str">
            <v>الأولى</v>
          </cell>
          <cell r="G2924" t="str">
            <v>الأولى</v>
          </cell>
          <cell r="I2924" t="str">
            <v>الأولى</v>
          </cell>
          <cell r="K2924" t="str">
            <v>الأولى</v>
          </cell>
          <cell r="M2924" t="str">
            <v>الأولى</v>
          </cell>
          <cell r="O2924" t="str">
            <v>الأولى</v>
          </cell>
          <cell r="Q2924" t="str">
            <v>الأولى</v>
          </cell>
          <cell r="S2924" t="str">
            <v>الأولى</v>
          </cell>
          <cell r="U2924" t="str">
            <v>الأولى</v>
          </cell>
        </row>
        <row r="2925">
          <cell r="A2925">
            <v>811027</v>
          </cell>
          <cell r="B2925" t="str">
            <v>حسين الرحيل</v>
          </cell>
          <cell r="C2925" t="str">
            <v>الأولى حديث</v>
          </cell>
          <cell r="E2925" t="str">
            <v>الأولى</v>
          </cell>
          <cell r="G2925" t="str">
            <v>الأولى</v>
          </cell>
          <cell r="I2925" t="str">
            <v>الأولى</v>
          </cell>
          <cell r="K2925" t="str">
            <v>الأولى</v>
          </cell>
          <cell r="M2925" t="str">
            <v>الأولى</v>
          </cell>
          <cell r="O2925" t="str">
            <v>الأولى</v>
          </cell>
          <cell r="Q2925" t="str">
            <v>الأولى</v>
          </cell>
          <cell r="S2925" t="str">
            <v>الأولى</v>
          </cell>
          <cell r="U2925" t="str">
            <v>الأولى</v>
          </cell>
        </row>
        <row r="2926">
          <cell r="A2926">
            <v>811028</v>
          </cell>
          <cell r="B2926" t="str">
            <v>حسين المعيدي</v>
          </cell>
          <cell r="C2926" t="str">
            <v>الأولى حديث</v>
          </cell>
          <cell r="E2926" t="str">
            <v>الأولى</v>
          </cell>
          <cell r="G2926" t="str">
            <v>الأولى</v>
          </cell>
          <cell r="I2926" t="str">
            <v>الأولى</v>
          </cell>
          <cell r="J2926" t="str">
            <v>مبرر</v>
          </cell>
          <cell r="K2926" t="str">
            <v>الأولى</v>
          </cell>
          <cell r="M2926" t="str">
            <v>الأولى</v>
          </cell>
          <cell r="O2926" t="str">
            <v>الأولى</v>
          </cell>
          <cell r="Q2926" t="str">
            <v>الأولى</v>
          </cell>
          <cell r="S2926" t="str">
            <v>الأولى</v>
          </cell>
          <cell r="U2926" t="str">
            <v>الأولى</v>
          </cell>
        </row>
        <row r="2927">
          <cell r="A2927">
            <v>811029</v>
          </cell>
          <cell r="B2927" t="str">
            <v>حسين الملحم النمر</v>
          </cell>
          <cell r="C2927" t="str">
            <v>الأولى حديث</v>
          </cell>
          <cell r="E2927" t="str">
            <v>الأولى</v>
          </cell>
          <cell r="G2927" t="str">
            <v>الأولى</v>
          </cell>
          <cell r="I2927" t="str">
            <v>الأولى</v>
          </cell>
          <cell r="J2927" t="str">
            <v>مبرر</v>
          </cell>
          <cell r="K2927" t="str">
            <v>الأولى</v>
          </cell>
          <cell r="M2927" t="str">
            <v>الأولى</v>
          </cell>
          <cell r="O2927" t="str">
            <v>الأولى</v>
          </cell>
          <cell r="Q2927" t="str">
            <v>الأولى</v>
          </cell>
          <cell r="S2927" t="str">
            <v>الأولى</v>
          </cell>
          <cell r="U2927" t="str">
            <v>الأولى</v>
          </cell>
        </row>
        <row r="2928">
          <cell r="A2928">
            <v>811030</v>
          </cell>
          <cell r="B2928" t="str">
            <v>حسين مخلوف</v>
          </cell>
          <cell r="C2928" t="str">
            <v>الأولى حديث</v>
          </cell>
          <cell r="E2928" t="str">
            <v>الأولى</v>
          </cell>
          <cell r="G2928" t="str">
            <v>الأولى</v>
          </cell>
          <cell r="I2928" t="str">
            <v>الثانية حديث</v>
          </cell>
          <cell r="K2928" t="str">
            <v>الثانية</v>
          </cell>
          <cell r="M2928" t="str">
            <v>الثانية</v>
          </cell>
          <cell r="O2928" t="str">
            <v>الثانية</v>
          </cell>
          <cell r="Q2928" t="str">
            <v>الثانية</v>
          </cell>
          <cell r="S2928" t="str">
            <v>الثانية</v>
          </cell>
          <cell r="U2928" t="str">
            <v>الثانية</v>
          </cell>
        </row>
        <row r="2929">
          <cell r="A2929">
            <v>811031</v>
          </cell>
          <cell r="B2929" t="str">
            <v xml:space="preserve">حلا اليافي </v>
          </cell>
          <cell r="C2929" t="str">
            <v>الأولى حديث</v>
          </cell>
          <cell r="E2929" t="str">
            <v>الأولى</v>
          </cell>
          <cell r="G2929" t="str">
            <v>الثانية حديث</v>
          </cell>
          <cell r="I2929" t="str">
            <v>الثانية</v>
          </cell>
          <cell r="K2929" t="str">
            <v>الثانية</v>
          </cell>
          <cell r="M2929" t="str">
            <v>الثالثة حديث</v>
          </cell>
          <cell r="O2929" t="str">
            <v>الثالثة</v>
          </cell>
          <cell r="Q2929" t="str">
            <v>الثالثة</v>
          </cell>
          <cell r="S2929" t="str">
            <v>الرابعة حديث</v>
          </cell>
          <cell r="U2929" t="str">
            <v>الرابعة</v>
          </cell>
        </row>
        <row r="2930">
          <cell r="A2930">
            <v>811032</v>
          </cell>
          <cell r="B2930" t="str">
            <v>حماس العلي</v>
          </cell>
          <cell r="C2930" t="str">
            <v>الأولى حديث</v>
          </cell>
          <cell r="E2930" t="str">
            <v>الأولى</v>
          </cell>
          <cell r="F2930">
            <v>1645</v>
          </cell>
          <cell r="G2930" t="str">
            <v>الأولى</v>
          </cell>
          <cell r="I2930" t="str">
            <v>الأولى</v>
          </cell>
          <cell r="J2930" t="str">
            <v>مبرر</v>
          </cell>
          <cell r="K2930" t="str">
            <v>الأولى</v>
          </cell>
          <cell r="M2930" t="str">
            <v>الأولى</v>
          </cell>
          <cell r="O2930" t="str">
            <v>الأولى</v>
          </cell>
          <cell r="Q2930" t="str">
            <v>الأولى</v>
          </cell>
          <cell r="S2930" t="str">
            <v>الأولى</v>
          </cell>
          <cell r="U2930" t="str">
            <v>الأولى</v>
          </cell>
        </row>
        <row r="2931">
          <cell r="A2931">
            <v>811033</v>
          </cell>
          <cell r="B2931" t="str">
            <v>حمزه الدبيب</v>
          </cell>
          <cell r="C2931" t="str">
            <v>الأولى حديث</v>
          </cell>
          <cell r="E2931" t="str">
            <v>الأولى</v>
          </cell>
          <cell r="F2931">
            <v>1482</v>
          </cell>
          <cell r="G2931" t="str">
            <v>الأولى</v>
          </cell>
          <cell r="I2931" t="str">
            <v>الأولى</v>
          </cell>
          <cell r="J2931" t="str">
            <v>مبرر</v>
          </cell>
          <cell r="K2931" t="str">
            <v>الأولى</v>
          </cell>
          <cell r="M2931" t="str">
            <v>الأولى</v>
          </cell>
          <cell r="O2931" t="str">
            <v>الأولى</v>
          </cell>
          <cell r="Q2931" t="str">
            <v>الأولى</v>
          </cell>
          <cell r="S2931" t="str">
            <v>الأولى</v>
          </cell>
          <cell r="U2931" t="str">
            <v>الأولى</v>
          </cell>
        </row>
        <row r="2932">
          <cell r="A2932">
            <v>811034</v>
          </cell>
          <cell r="B2932" t="str">
            <v>حمزة العايدي</v>
          </cell>
          <cell r="C2932" t="str">
            <v>الأولى حديث</v>
          </cell>
          <cell r="E2932" t="str">
            <v>الأولى</v>
          </cell>
          <cell r="G2932" t="str">
            <v>الأولى</v>
          </cell>
          <cell r="I2932" t="str">
            <v>الأولى</v>
          </cell>
          <cell r="K2932" t="str">
            <v>الأولى</v>
          </cell>
          <cell r="M2932" t="str">
            <v>الأولى</v>
          </cell>
          <cell r="O2932" t="str">
            <v>الأولى</v>
          </cell>
          <cell r="Q2932" t="str">
            <v>الأولى</v>
          </cell>
          <cell r="S2932" t="str">
            <v>الأولى</v>
          </cell>
          <cell r="U2932" t="str">
            <v>الأولى</v>
          </cell>
        </row>
        <row r="2933">
          <cell r="A2933">
            <v>811035</v>
          </cell>
          <cell r="B2933" t="str">
            <v>حمزة سعيفان</v>
          </cell>
          <cell r="C2933" t="str">
            <v>الأولى حديث</v>
          </cell>
          <cell r="E2933" t="str">
            <v>الأولى</v>
          </cell>
          <cell r="G2933" t="str">
            <v>الأولى</v>
          </cell>
          <cell r="I2933" t="str">
            <v>الأولى</v>
          </cell>
          <cell r="J2933" t="str">
            <v>مبرر</v>
          </cell>
          <cell r="K2933" t="str">
            <v>الأولى</v>
          </cell>
          <cell r="M2933" t="str">
            <v>الأولى</v>
          </cell>
          <cell r="O2933" t="str">
            <v>الأولى</v>
          </cell>
          <cell r="Q2933" t="str">
            <v>الأولى</v>
          </cell>
          <cell r="S2933" t="str">
            <v>الأولى</v>
          </cell>
          <cell r="U2933" t="str">
            <v>الأولى</v>
          </cell>
        </row>
        <row r="2934">
          <cell r="A2934">
            <v>811036</v>
          </cell>
          <cell r="B2934" t="str">
            <v>حمزه اللباد</v>
          </cell>
          <cell r="C2934" t="str">
            <v>الأولى حديث</v>
          </cell>
          <cell r="E2934" t="str">
            <v>الأولى</v>
          </cell>
          <cell r="G2934" t="str">
            <v>الأولى</v>
          </cell>
          <cell r="I2934" t="str">
            <v>الأولى</v>
          </cell>
          <cell r="J2934" t="str">
            <v>مبرر</v>
          </cell>
          <cell r="K2934" t="str">
            <v>الأولى</v>
          </cell>
          <cell r="M2934" t="str">
            <v>الأولى</v>
          </cell>
          <cell r="O2934" t="str">
            <v>الأولى</v>
          </cell>
          <cell r="Q2934" t="str">
            <v>الأولى</v>
          </cell>
          <cell r="S2934" t="str">
            <v>الأولى</v>
          </cell>
          <cell r="U2934" t="str">
            <v>الأولى</v>
          </cell>
        </row>
        <row r="2935">
          <cell r="A2935">
            <v>811037</v>
          </cell>
          <cell r="B2935" t="str">
            <v>حنان صبيح</v>
          </cell>
          <cell r="C2935" t="str">
            <v>الأولى حديث</v>
          </cell>
          <cell r="E2935" t="str">
            <v>الأولى</v>
          </cell>
          <cell r="G2935" t="str">
            <v>الأولى</v>
          </cell>
          <cell r="I2935" t="str">
            <v>الأولى</v>
          </cell>
          <cell r="K2935" t="str">
            <v>الثانية حديث</v>
          </cell>
          <cell r="M2935" t="str">
            <v>الثانية</v>
          </cell>
          <cell r="O2935" t="str">
            <v>الثانية</v>
          </cell>
          <cell r="Q2935" t="str">
            <v>الثالثة حديث</v>
          </cell>
          <cell r="R2935">
            <v>6052</v>
          </cell>
          <cell r="S2935" t="str">
            <v>الثالثة</v>
          </cell>
          <cell r="U2935" t="str">
            <v>الثالثة</v>
          </cell>
        </row>
        <row r="2936">
          <cell r="A2936">
            <v>811038</v>
          </cell>
          <cell r="B2936" t="str">
            <v>حنان الرحيم</v>
          </cell>
          <cell r="C2936" t="str">
            <v>الأولى حديث</v>
          </cell>
          <cell r="E2936" t="str">
            <v>الأولى</v>
          </cell>
          <cell r="F2936">
            <v>1561</v>
          </cell>
          <cell r="G2936" t="str">
            <v>الأولى</v>
          </cell>
          <cell r="I2936" t="str">
            <v>الأولى</v>
          </cell>
          <cell r="J2936" t="str">
            <v>مبرر</v>
          </cell>
          <cell r="K2936" t="str">
            <v>الأولى</v>
          </cell>
          <cell r="M2936" t="str">
            <v>الأولى</v>
          </cell>
          <cell r="O2936" t="str">
            <v>الأولى</v>
          </cell>
          <cell r="Q2936" t="str">
            <v>الأولى</v>
          </cell>
          <cell r="S2936" t="str">
            <v>الأولى</v>
          </cell>
          <cell r="U2936" t="str">
            <v>الأولى</v>
          </cell>
        </row>
        <row r="2937">
          <cell r="A2937">
            <v>811039</v>
          </cell>
          <cell r="B2937" t="str">
            <v>حنان الزغير</v>
          </cell>
          <cell r="C2937" t="str">
            <v>الأولى حديث</v>
          </cell>
          <cell r="E2937" t="str">
            <v>الأولى</v>
          </cell>
          <cell r="G2937" t="str">
            <v>الثانية حديث</v>
          </cell>
          <cell r="I2937" t="str">
            <v>الثانية</v>
          </cell>
          <cell r="K2937" t="str">
            <v>الثالثة حديث</v>
          </cell>
          <cell r="M2937" t="str">
            <v>الثالثة</v>
          </cell>
          <cell r="O2937" t="str">
            <v>الثالثة</v>
          </cell>
          <cell r="Q2937" t="str">
            <v>الثالثة</v>
          </cell>
          <cell r="S2937" t="str">
            <v>الرابعة حديث</v>
          </cell>
          <cell r="U2937" t="str">
            <v>الرابعة</v>
          </cell>
        </row>
        <row r="2938">
          <cell r="A2938">
            <v>811040</v>
          </cell>
          <cell r="B2938" t="str">
            <v xml:space="preserve">حنان المنديل </v>
          </cell>
          <cell r="C2938" t="str">
            <v>الأولى حديث</v>
          </cell>
          <cell r="E2938" t="str">
            <v>الأولى</v>
          </cell>
          <cell r="G2938" t="str">
            <v>الأولى</v>
          </cell>
          <cell r="I2938" t="str">
            <v>الأولى</v>
          </cell>
          <cell r="J2938">
            <v>1502</v>
          </cell>
          <cell r="K2938" t="str">
            <v>الأولى</v>
          </cell>
          <cell r="L2938">
            <v>791</v>
          </cell>
          <cell r="M2938" t="str">
            <v>الأولى</v>
          </cell>
          <cell r="O2938" t="str">
            <v>الأولى</v>
          </cell>
          <cell r="Q2938" t="str">
            <v>الأولى</v>
          </cell>
          <cell r="S2938" t="str">
            <v>الأولى</v>
          </cell>
          <cell r="U2938" t="str">
            <v>الأولى</v>
          </cell>
        </row>
        <row r="2939">
          <cell r="A2939">
            <v>811041</v>
          </cell>
          <cell r="B2939" t="str">
            <v>حنان حمصي</v>
          </cell>
          <cell r="C2939" t="str">
            <v>الثانية حديث</v>
          </cell>
          <cell r="E2939" t="str">
            <v>الثانية</v>
          </cell>
          <cell r="G2939" t="str">
            <v>الثانية</v>
          </cell>
          <cell r="I2939" t="str">
            <v>الثانية</v>
          </cell>
          <cell r="J2939" t="str">
            <v>مبرر</v>
          </cell>
          <cell r="K2939" t="str">
            <v>الثانية</v>
          </cell>
          <cell r="M2939" t="str">
            <v>الثانية</v>
          </cell>
          <cell r="O2939" t="str">
            <v>الثانية</v>
          </cell>
          <cell r="Q2939" t="str">
            <v>الثانية</v>
          </cell>
          <cell r="S2939" t="str">
            <v>الثانية</v>
          </cell>
          <cell r="U2939" t="str">
            <v>الثانية</v>
          </cell>
        </row>
        <row r="2940">
          <cell r="A2940">
            <v>811042</v>
          </cell>
          <cell r="B2940" t="str">
            <v xml:space="preserve">حنان خضر </v>
          </cell>
          <cell r="C2940" t="str">
            <v>الأولى حديث</v>
          </cell>
          <cell r="E2940" t="str">
            <v>الأولى</v>
          </cell>
          <cell r="G2940" t="str">
            <v>الثانية حديث</v>
          </cell>
          <cell r="I2940" t="str">
            <v>الثانية</v>
          </cell>
          <cell r="K2940" t="str">
            <v>الثانية</v>
          </cell>
          <cell r="M2940" t="str">
            <v>الثالثة حديث</v>
          </cell>
          <cell r="O2940" t="str">
            <v>الثالثة</v>
          </cell>
          <cell r="Q2940" t="str">
            <v>الثالثة</v>
          </cell>
          <cell r="S2940" t="str">
            <v>الثالثة</v>
          </cell>
          <cell r="U2940" t="str">
            <v>الرابعة حديث</v>
          </cell>
        </row>
        <row r="2941">
          <cell r="A2941">
            <v>811044</v>
          </cell>
          <cell r="B2941" t="str">
            <v>حنان مشعل</v>
          </cell>
          <cell r="C2941" t="str">
            <v>الأولى حديث</v>
          </cell>
          <cell r="E2941" t="str">
            <v>الأولى</v>
          </cell>
          <cell r="G2941" t="str">
            <v>الأولى</v>
          </cell>
          <cell r="I2941" t="str">
            <v>الأولى</v>
          </cell>
          <cell r="K2941" t="str">
            <v>الأولى</v>
          </cell>
          <cell r="M2941" t="str">
            <v>الأولى</v>
          </cell>
          <cell r="O2941" t="str">
            <v>الثانية حديث</v>
          </cell>
          <cell r="Q2941" t="str">
            <v>الثانية</v>
          </cell>
          <cell r="S2941" t="str">
            <v>الثانية</v>
          </cell>
          <cell r="U2941" t="str">
            <v>الثانية</v>
          </cell>
        </row>
        <row r="2942">
          <cell r="A2942">
            <v>811045</v>
          </cell>
          <cell r="B2942" t="str">
            <v>حنين الفعور بني العباس</v>
          </cell>
          <cell r="C2942" t="str">
            <v>الأولى حديث</v>
          </cell>
          <cell r="E2942" t="str">
            <v>الأولى</v>
          </cell>
          <cell r="F2942">
            <v>1600</v>
          </cell>
          <cell r="G2942" t="str">
            <v>الأولى</v>
          </cell>
          <cell r="I2942" t="str">
            <v>الأولى</v>
          </cell>
          <cell r="J2942" t="str">
            <v>مبرر</v>
          </cell>
          <cell r="K2942" t="str">
            <v>الأولى</v>
          </cell>
          <cell r="M2942" t="str">
            <v>الأولى</v>
          </cell>
          <cell r="O2942" t="str">
            <v>الأولى</v>
          </cell>
          <cell r="Q2942" t="str">
            <v>الأولى</v>
          </cell>
          <cell r="S2942" t="str">
            <v>الأولى</v>
          </cell>
          <cell r="U2942" t="str">
            <v>الأولى</v>
          </cell>
        </row>
        <row r="2943">
          <cell r="A2943">
            <v>811046</v>
          </cell>
          <cell r="B2943" t="str">
            <v>حنين طه</v>
          </cell>
          <cell r="C2943" t="str">
            <v>الأولى حديث</v>
          </cell>
          <cell r="E2943" t="str">
            <v>الأولى</v>
          </cell>
          <cell r="G2943" t="str">
            <v>الأولى</v>
          </cell>
          <cell r="I2943" t="str">
            <v>الأولى</v>
          </cell>
          <cell r="J2943" t="str">
            <v>مبرر</v>
          </cell>
          <cell r="K2943" t="str">
            <v>الأولى</v>
          </cell>
          <cell r="M2943" t="str">
            <v>الأولى</v>
          </cell>
          <cell r="O2943" t="str">
            <v>الأولى</v>
          </cell>
          <cell r="Q2943" t="str">
            <v>الأولى</v>
          </cell>
          <cell r="S2943" t="str">
            <v>الأولى</v>
          </cell>
          <cell r="U2943" t="str">
            <v>الأولى</v>
          </cell>
        </row>
        <row r="2944">
          <cell r="A2944">
            <v>811047</v>
          </cell>
          <cell r="B2944" t="str">
            <v>حياة العجلوني</v>
          </cell>
          <cell r="C2944" t="str">
            <v>الأولى حديث</v>
          </cell>
          <cell r="E2944" t="str">
            <v>الأولى</v>
          </cell>
          <cell r="G2944" t="str">
            <v>الأولى</v>
          </cell>
          <cell r="I2944" t="str">
            <v>الثانية حديث</v>
          </cell>
          <cell r="J2944" t="str">
            <v>مبرر</v>
          </cell>
          <cell r="K2944" t="str">
            <v>الثانية</v>
          </cell>
          <cell r="M2944" t="str">
            <v>الثانية</v>
          </cell>
          <cell r="O2944" t="str">
            <v>الثانية</v>
          </cell>
          <cell r="Q2944" t="str">
            <v>الثانية</v>
          </cell>
          <cell r="S2944" t="str">
            <v>الثانية</v>
          </cell>
          <cell r="T2944">
            <v>604</v>
          </cell>
          <cell r="U2944" t="str">
            <v>الثانية</v>
          </cell>
        </row>
        <row r="2945">
          <cell r="A2945">
            <v>811048</v>
          </cell>
          <cell r="B2945" t="str">
            <v>حياة المدني</v>
          </cell>
          <cell r="C2945" t="str">
            <v>الأولى حديث</v>
          </cell>
          <cell r="E2945" t="str">
            <v>الأولى</v>
          </cell>
          <cell r="G2945" t="str">
            <v>الأولى</v>
          </cell>
          <cell r="I2945" t="str">
            <v>الأولى</v>
          </cell>
          <cell r="K2945" t="str">
            <v>الأولى</v>
          </cell>
          <cell r="M2945" t="str">
            <v>الأولى</v>
          </cell>
          <cell r="O2945" t="str">
            <v>الأولى</v>
          </cell>
          <cell r="Q2945" t="str">
            <v>الأولى</v>
          </cell>
          <cell r="S2945" t="str">
            <v>الأولى</v>
          </cell>
          <cell r="U2945" t="str">
            <v>الأولى</v>
          </cell>
        </row>
        <row r="2946">
          <cell r="A2946">
            <v>811049</v>
          </cell>
          <cell r="B2946" t="str">
            <v>حيدر كرميا</v>
          </cell>
          <cell r="C2946" t="str">
            <v>الأولى حديث</v>
          </cell>
          <cell r="E2946" t="str">
            <v>الأولى</v>
          </cell>
          <cell r="G2946" t="str">
            <v>الأولى</v>
          </cell>
          <cell r="I2946" t="str">
            <v>الأولى</v>
          </cell>
          <cell r="K2946" t="str">
            <v>الثانية حديث</v>
          </cell>
          <cell r="M2946" t="str">
            <v>الثانية</v>
          </cell>
          <cell r="O2946" t="str">
            <v>الثانية</v>
          </cell>
          <cell r="Q2946" t="str">
            <v>الثانية</v>
          </cell>
          <cell r="S2946" t="str">
            <v>الثانية</v>
          </cell>
          <cell r="U2946" t="str">
            <v>الثالثة حديث</v>
          </cell>
        </row>
        <row r="2947">
          <cell r="A2947">
            <v>811050</v>
          </cell>
          <cell r="B2947" t="str">
            <v>خالد الحسن</v>
          </cell>
          <cell r="C2947" t="str">
            <v>الثانية حديث</v>
          </cell>
          <cell r="E2947" t="str">
            <v>الثانية</v>
          </cell>
          <cell r="G2947" t="str">
            <v>الثانية</v>
          </cell>
          <cell r="I2947" t="str">
            <v>الثانية</v>
          </cell>
          <cell r="J2947" t="str">
            <v>مبرر</v>
          </cell>
          <cell r="K2947" t="str">
            <v>الثانية</v>
          </cell>
          <cell r="M2947" t="str">
            <v>الثانية</v>
          </cell>
          <cell r="O2947" t="str">
            <v>الثانية</v>
          </cell>
          <cell r="Q2947" t="str">
            <v>الثانية</v>
          </cell>
          <cell r="S2947" t="str">
            <v>الثانية</v>
          </cell>
          <cell r="U2947" t="str">
            <v>الثانية</v>
          </cell>
        </row>
        <row r="2948">
          <cell r="A2948">
            <v>811051</v>
          </cell>
          <cell r="B2948" t="str">
            <v>خالد العصافره</v>
          </cell>
          <cell r="C2948" t="str">
            <v>الأولى حديث</v>
          </cell>
          <cell r="E2948" t="str">
            <v>الأولى</v>
          </cell>
          <cell r="G2948" t="str">
            <v>الأولى</v>
          </cell>
          <cell r="I2948" t="str">
            <v>الأولى</v>
          </cell>
          <cell r="J2948" t="str">
            <v>مبرر</v>
          </cell>
          <cell r="K2948" t="str">
            <v>الأولى</v>
          </cell>
          <cell r="M2948" t="str">
            <v>الأولى</v>
          </cell>
          <cell r="O2948" t="str">
            <v>الأولى</v>
          </cell>
          <cell r="Q2948" t="str">
            <v>الأولى</v>
          </cell>
          <cell r="S2948" t="str">
            <v>الأولى</v>
          </cell>
          <cell r="U2948" t="str">
            <v>الأولى</v>
          </cell>
        </row>
        <row r="2949">
          <cell r="A2949">
            <v>811053</v>
          </cell>
          <cell r="B2949" t="str">
            <v>خالد شرقاوي</v>
          </cell>
          <cell r="C2949" t="str">
            <v>الأولى حديث</v>
          </cell>
          <cell r="E2949" t="str">
            <v>الأولى</v>
          </cell>
          <cell r="G2949" t="str">
            <v>الأولى</v>
          </cell>
          <cell r="I2949" t="str">
            <v>الأولى</v>
          </cell>
          <cell r="J2949" t="str">
            <v>مبرر</v>
          </cell>
          <cell r="K2949" t="str">
            <v>الأولى</v>
          </cell>
          <cell r="M2949" t="str">
            <v>الأولى</v>
          </cell>
          <cell r="O2949" t="str">
            <v>الأولى</v>
          </cell>
          <cell r="Q2949" t="str">
            <v>الأولى</v>
          </cell>
          <cell r="S2949" t="str">
            <v>الأولى</v>
          </cell>
          <cell r="U2949" t="str">
            <v>الأولى</v>
          </cell>
        </row>
        <row r="2950">
          <cell r="A2950">
            <v>811054</v>
          </cell>
          <cell r="B2950" t="str">
            <v>خالد صالح</v>
          </cell>
          <cell r="C2950" t="str">
            <v>الأولى حديث</v>
          </cell>
          <cell r="E2950" t="str">
            <v>الأولى</v>
          </cell>
          <cell r="G2950" t="str">
            <v>الأولى</v>
          </cell>
          <cell r="I2950" t="str">
            <v>الأولى</v>
          </cell>
          <cell r="J2950" t="str">
            <v>مبرر</v>
          </cell>
          <cell r="K2950" t="str">
            <v>الأولى</v>
          </cell>
          <cell r="M2950" t="str">
            <v>الأولى</v>
          </cell>
          <cell r="O2950" t="str">
            <v>الأولى</v>
          </cell>
          <cell r="Q2950" t="str">
            <v>الأولى</v>
          </cell>
          <cell r="S2950" t="str">
            <v>الأولى</v>
          </cell>
          <cell r="U2950" t="str">
            <v>الأولى</v>
          </cell>
        </row>
        <row r="2951">
          <cell r="A2951">
            <v>811055</v>
          </cell>
          <cell r="B2951" t="str">
            <v>خديجة محمود</v>
          </cell>
          <cell r="C2951" t="str">
            <v>الأولى حديث</v>
          </cell>
          <cell r="E2951" t="str">
            <v>الأولى</v>
          </cell>
          <cell r="G2951" t="str">
            <v>الأولى</v>
          </cell>
          <cell r="I2951" t="str">
            <v>الأولى</v>
          </cell>
          <cell r="J2951" t="str">
            <v>مبرر</v>
          </cell>
          <cell r="K2951" t="str">
            <v>الأولى</v>
          </cell>
          <cell r="M2951" t="str">
            <v>الأولى</v>
          </cell>
          <cell r="O2951" t="str">
            <v>الأولى</v>
          </cell>
          <cell r="Q2951" t="str">
            <v>الأولى</v>
          </cell>
          <cell r="S2951" t="str">
            <v>الأولى</v>
          </cell>
          <cell r="U2951" t="str">
            <v>الأولى</v>
          </cell>
        </row>
        <row r="2952">
          <cell r="A2952">
            <v>811056</v>
          </cell>
          <cell r="B2952" t="str">
            <v>خديجة أبو حوى</v>
          </cell>
          <cell r="C2952" t="str">
            <v>الثانية حديث</v>
          </cell>
          <cell r="E2952" t="str">
            <v>الثانية</v>
          </cell>
          <cell r="G2952" t="str">
            <v>الثانية</v>
          </cell>
          <cell r="I2952" t="str">
            <v>الثانية</v>
          </cell>
          <cell r="K2952" t="str">
            <v>الثالثة حديث</v>
          </cell>
          <cell r="M2952" t="str">
            <v>الثالثة</v>
          </cell>
          <cell r="O2952" t="str">
            <v>الثالثة</v>
          </cell>
          <cell r="Q2952" t="str">
            <v>الرابعة حديث</v>
          </cell>
          <cell r="R2952">
            <v>3043</v>
          </cell>
          <cell r="S2952" t="str">
            <v>الرابعة</v>
          </cell>
          <cell r="U2952" t="str">
            <v>الرابعة</v>
          </cell>
        </row>
        <row r="2953">
          <cell r="A2953">
            <v>811057</v>
          </cell>
          <cell r="B2953" t="str">
            <v>دارين السويدان</v>
          </cell>
          <cell r="C2953" t="str">
            <v>الأولى حديث</v>
          </cell>
          <cell r="E2953" t="str">
            <v>الثانية حديث</v>
          </cell>
          <cell r="G2953" t="str">
            <v>الثانية</v>
          </cell>
          <cell r="I2953" t="str">
            <v>الثانية</v>
          </cell>
          <cell r="K2953" t="str">
            <v>الثالثة حديث</v>
          </cell>
          <cell r="M2953" t="str">
            <v>الثالثة</v>
          </cell>
          <cell r="O2953" t="str">
            <v>الثالثة</v>
          </cell>
          <cell r="Q2953" t="str">
            <v>الرابعة حديث</v>
          </cell>
          <cell r="S2953" t="str">
            <v>الرابعة</v>
          </cell>
          <cell r="U2953" t="str">
            <v>الرابعة</v>
          </cell>
        </row>
        <row r="2954">
          <cell r="A2954">
            <v>811058</v>
          </cell>
          <cell r="B2954" t="str">
            <v>دارين الشيخ علي</v>
          </cell>
          <cell r="C2954" t="str">
            <v>الأولى حديث</v>
          </cell>
          <cell r="E2954" t="str">
            <v>الأولى</v>
          </cell>
          <cell r="G2954" t="str">
            <v>الأولى</v>
          </cell>
          <cell r="H2954">
            <v>4448</v>
          </cell>
          <cell r="I2954" t="str">
            <v>الأولى</v>
          </cell>
          <cell r="K2954" t="str">
            <v>الثانية حديث</v>
          </cell>
          <cell r="M2954" t="str">
            <v>الثانية</v>
          </cell>
          <cell r="O2954" t="str">
            <v>الثانية</v>
          </cell>
          <cell r="Q2954" t="str">
            <v>الثانية</v>
          </cell>
          <cell r="S2954" t="str">
            <v>الثانية</v>
          </cell>
          <cell r="U2954" t="str">
            <v>الثانية</v>
          </cell>
        </row>
        <row r="2955">
          <cell r="A2955">
            <v>811059</v>
          </cell>
          <cell r="B2955" t="str">
            <v>دارين العويد</v>
          </cell>
          <cell r="C2955" t="str">
            <v>الأولى حديث</v>
          </cell>
          <cell r="E2955" t="str">
            <v>الأولى</v>
          </cell>
          <cell r="G2955" t="str">
            <v>الأولى</v>
          </cell>
          <cell r="I2955" t="str">
            <v>الأولى</v>
          </cell>
          <cell r="J2955" t="str">
            <v>مبرر</v>
          </cell>
          <cell r="K2955" t="str">
            <v>الأولى</v>
          </cell>
          <cell r="M2955" t="str">
            <v>الأولى</v>
          </cell>
          <cell r="O2955" t="str">
            <v>الأولى</v>
          </cell>
          <cell r="Q2955" t="str">
            <v>الأولى</v>
          </cell>
          <cell r="S2955" t="str">
            <v>الأولى</v>
          </cell>
          <cell r="U2955" t="str">
            <v>الأولى</v>
          </cell>
        </row>
        <row r="2956">
          <cell r="A2956">
            <v>811060</v>
          </cell>
          <cell r="B2956" t="str">
            <v>داليا ابوسعده</v>
          </cell>
          <cell r="C2956" t="str">
            <v>الأولى حديث</v>
          </cell>
          <cell r="E2956" t="str">
            <v>الأولى</v>
          </cell>
          <cell r="G2956" t="str">
            <v>الثانية حديث</v>
          </cell>
          <cell r="I2956" t="str">
            <v>الثانية</v>
          </cell>
          <cell r="K2956" t="str">
            <v>الثالثة حديث</v>
          </cell>
          <cell r="M2956" t="str">
            <v>الثالثة</v>
          </cell>
          <cell r="O2956" t="str">
            <v>الثالثة</v>
          </cell>
          <cell r="Q2956" t="str">
            <v>الرابعة حديث</v>
          </cell>
          <cell r="S2956" t="str">
            <v>الرابعة</v>
          </cell>
          <cell r="U2956" t="str">
            <v>الرابعة</v>
          </cell>
        </row>
        <row r="2957">
          <cell r="A2957">
            <v>811061</v>
          </cell>
          <cell r="B2957" t="str">
            <v>دالية كنعان</v>
          </cell>
          <cell r="C2957" t="str">
            <v>الأولى حديث</v>
          </cell>
          <cell r="E2957" t="str">
            <v>الأولى</v>
          </cell>
          <cell r="G2957" t="str">
            <v>الثانية حديث</v>
          </cell>
          <cell r="I2957" t="str">
            <v>الثانية</v>
          </cell>
          <cell r="K2957" t="str">
            <v>الثانية</v>
          </cell>
          <cell r="M2957" t="str">
            <v>الثانية</v>
          </cell>
          <cell r="N2957">
            <v>2522</v>
          </cell>
          <cell r="O2957" t="str">
            <v>الثانية</v>
          </cell>
          <cell r="Q2957" t="str">
            <v>الثانية</v>
          </cell>
          <cell r="S2957" t="str">
            <v>الثانية</v>
          </cell>
          <cell r="U2957" t="str">
            <v>الثانية</v>
          </cell>
        </row>
        <row r="2958">
          <cell r="A2958">
            <v>811062</v>
          </cell>
          <cell r="B2958" t="str">
            <v>دجانه النداف</v>
          </cell>
          <cell r="C2958" t="str">
            <v>الأولى حديث</v>
          </cell>
          <cell r="E2958" t="str">
            <v>الأولى</v>
          </cell>
          <cell r="G2958" t="str">
            <v>الأولى</v>
          </cell>
          <cell r="I2958" t="str">
            <v>الأولى</v>
          </cell>
          <cell r="J2958" t="str">
            <v>مبرر</v>
          </cell>
          <cell r="K2958" t="str">
            <v>الأولى</v>
          </cell>
          <cell r="M2958" t="str">
            <v>الأولى</v>
          </cell>
          <cell r="O2958" t="str">
            <v>الأولى</v>
          </cell>
          <cell r="Q2958" t="str">
            <v>الأولى</v>
          </cell>
          <cell r="S2958" t="str">
            <v>الأولى</v>
          </cell>
          <cell r="U2958" t="str">
            <v>الأولى</v>
          </cell>
        </row>
        <row r="2959">
          <cell r="A2959">
            <v>811063</v>
          </cell>
          <cell r="B2959" t="str">
            <v>دحام  العواد</v>
          </cell>
          <cell r="C2959" t="str">
            <v>الأولى حديث</v>
          </cell>
          <cell r="E2959" t="str">
            <v>الأولى</v>
          </cell>
          <cell r="G2959" t="str">
            <v>الأولى</v>
          </cell>
          <cell r="I2959" t="str">
            <v>الأولى</v>
          </cell>
          <cell r="J2959" t="str">
            <v>مبرر</v>
          </cell>
          <cell r="K2959" t="str">
            <v>الأولى</v>
          </cell>
          <cell r="M2959" t="str">
            <v>الأولى</v>
          </cell>
          <cell r="O2959" t="str">
            <v>الأولى</v>
          </cell>
          <cell r="Q2959" t="str">
            <v>الأولى</v>
          </cell>
          <cell r="S2959" t="str">
            <v>الأولى</v>
          </cell>
          <cell r="U2959" t="str">
            <v>الأولى</v>
          </cell>
        </row>
        <row r="2960">
          <cell r="A2960">
            <v>811064</v>
          </cell>
          <cell r="B2960" t="str">
            <v>دعاء البديوي</v>
          </cell>
          <cell r="C2960" t="str">
            <v>الأولى حديث</v>
          </cell>
          <cell r="E2960" t="str">
            <v>الأولى</v>
          </cell>
          <cell r="G2960" t="str">
            <v>الأولى</v>
          </cell>
          <cell r="I2960" t="str">
            <v>الثانية حديث</v>
          </cell>
          <cell r="K2960" t="str">
            <v>الثانية</v>
          </cell>
          <cell r="L2960">
            <v>977</v>
          </cell>
          <cell r="M2960" t="str">
            <v>الثانية</v>
          </cell>
          <cell r="O2960" t="str">
            <v>الثانية</v>
          </cell>
          <cell r="Q2960" t="str">
            <v>الثانية</v>
          </cell>
          <cell r="S2960" t="str">
            <v>الثانية</v>
          </cell>
          <cell r="U2960" t="str">
            <v>الثانية</v>
          </cell>
        </row>
        <row r="2961">
          <cell r="A2961">
            <v>811065</v>
          </cell>
          <cell r="B2961" t="str">
            <v xml:space="preserve">دعاء بدر </v>
          </cell>
          <cell r="C2961" t="str">
            <v>الثانية حديث</v>
          </cell>
          <cell r="E2961" t="str">
            <v>الثانية</v>
          </cell>
          <cell r="G2961" t="str">
            <v>الثانية</v>
          </cell>
          <cell r="I2961" t="str">
            <v>الثانية</v>
          </cell>
          <cell r="K2961" t="str">
            <v>الثانية</v>
          </cell>
          <cell r="M2961" t="str">
            <v>الثانية</v>
          </cell>
          <cell r="O2961" t="str">
            <v>الثانية</v>
          </cell>
          <cell r="Q2961" t="str">
            <v>الثانية</v>
          </cell>
          <cell r="S2961" t="str">
            <v>الثانية</v>
          </cell>
          <cell r="U2961" t="str">
            <v>الثانية</v>
          </cell>
        </row>
        <row r="2962">
          <cell r="A2962">
            <v>811066</v>
          </cell>
          <cell r="B2962" t="str">
            <v>دعاء بيان</v>
          </cell>
          <cell r="C2962" t="str">
            <v>الأولى حديث</v>
          </cell>
          <cell r="E2962" t="str">
            <v>الأولى</v>
          </cell>
          <cell r="G2962" t="str">
            <v>الأولى</v>
          </cell>
          <cell r="I2962" t="str">
            <v>الأولى</v>
          </cell>
          <cell r="J2962" t="str">
            <v>مبرر</v>
          </cell>
          <cell r="K2962" t="str">
            <v>الأولى</v>
          </cell>
          <cell r="M2962" t="str">
            <v>الأولى</v>
          </cell>
          <cell r="O2962" t="str">
            <v>الأولى</v>
          </cell>
          <cell r="Q2962" t="str">
            <v>الأولى</v>
          </cell>
          <cell r="S2962" t="str">
            <v>الأولى</v>
          </cell>
          <cell r="U2962" t="str">
            <v>الأولى</v>
          </cell>
        </row>
        <row r="2963">
          <cell r="A2963">
            <v>811067</v>
          </cell>
          <cell r="B2963" t="str">
            <v>دعاء جحى</v>
          </cell>
          <cell r="C2963" t="str">
            <v>الأولى حديث</v>
          </cell>
          <cell r="E2963" t="str">
            <v>الأولى</v>
          </cell>
          <cell r="G2963" t="str">
            <v>الأولى</v>
          </cell>
          <cell r="I2963" t="str">
            <v>الأولى</v>
          </cell>
          <cell r="J2963">
            <v>1467</v>
          </cell>
          <cell r="K2963" t="str">
            <v>الأولى</v>
          </cell>
          <cell r="M2963" t="str">
            <v>الأولى</v>
          </cell>
          <cell r="O2963" t="str">
            <v>الأولى</v>
          </cell>
          <cell r="Q2963" t="str">
            <v>الأولى</v>
          </cell>
          <cell r="S2963" t="str">
            <v>الأولى</v>
          </cell>
          <cell r="U2963" t="str">
            <v>الأولى</v>
          </cell>
        </row>
        <row r="2964">
          <cell r="A2964">
            <v>811068</v>
          </cell>
          <cell r="B2964" t="str">
            <v>دعاء حماده</v>
          </cell>
          <cell r="C2964" t="str">
            <v>الأولى حديث</v>
          </cell>
          <cell r="E2964" t="str">
            <v>الأولى</v>
          </cell>
          <cell r="G2964" t="str">
            <v>الأولى</v>
          </cell>
          <cell r="I2964" t="str">
            <v>الأولى</v>
          </cell>
          <cell r="J2964" t="str">
            <v>مبرر</v>
          </cell>
          <cell r="K2964" t="str">
            <v>الأولى</v>
          </cell>
          <cell r="M2964" t="str">
            <v>الأولى</v>
          </cell>
          <cell r="O2964" t="str">
            <v>الأولى</v>
          </cell>
          <cell r="Q2964" t="str">
            <v>الأولى</v>
          </cell>
          <cell r="S2964" t="str">
            <v>الأولى</v>
          </cell>
          <cell r="U2964" t="str">
            <v>الأولى</v>
          </cell>
        </row>
        <row r="2965">
          <cell r="A2965">
            <v>811070</v>
          </cell>
          <cell r="B2965" t="str">
            <v>دعاء صنديج</v>
          </cell>
          <cell r="C2965" t="str">
            <v>الأولى حديث</v>
          </cell>
          <cell r="E2965" t="str">
            <v>الأولى</v>
          </cell>
          <cell r="G2965" t="str">
            <v>الأولى</v>
          </cell>
          <cell r="I2965" t="str">
            <v>الأولى</v>
          </cell>
          <cell r="K2965" t="str">
            <v>الأولى</v>
          </cell>
          <cell r="M2965" t="str">
            <v>الأولى</v>
          </cell>
          <cell r="O2965" t="str">
            <v>الأولى</v>
          </cell>
          <cell r="Q2965" t="str">
            <v>الأولى</v>
          </cell>
          <cell r="S2965" t="str">
            <v>الأولى</v>
          </cell>
          <cell r="U2965" t="str">
            <v>الأولى</v>
          </cell>
        </row>
        <row r="2966">
          <cell r="A2966">
            <v>811071</v>
          </cell>
          <cell r="B2966" t="str">
            <v>دياب البني</v>
          </cell>
          <cell r="C2966" t="str">
            <v>الأولى حديث</v>
          </cell>
          <cell r="E2966" t="str">
            <v>الأولى</v>
          </cell>
          <cell r="G2966" t="str">
            <v>الأولى</v>
          </cell>
          <cell r="I2966" t="str">
            <v>الثانية حديث</v>
          </cell>
          <cell r="K2966" t="str">
            <v>الثانية</v>
          </cell>
          <cell r="M2966" t="str">
            <v>الثانية</v>
          </cell>
          <cell r="O2966" t="str">
            <v>الثانية</v>
          </cell>
          <cell r="P2966">
            <v>585</v>
          </cell>
          <cell r="Q2966" t="str">
            <v>الثانية</v>
          </cell>
          <cell r="S2966" t="str">
            <v>الثانية</v>
          </cell>
          <cell r="T2966">
            <v>458</v>
          </cell>
          <cell r="U2966" t="str">
            <v>الثانية</v>
          </cell>
        </row>
        <row r="2967">
          <cell r="A2967">
            <v>811072</v>
          </cell>
          <cell r="B2967" t="str">
            <v xml:space="preserve">ديالا تادروس </v>
          </cell>
          <cell r="C2967" t="str">
            <v>الأولى حديث</v>
          </cell>
          <cell r="E2967" t="str">
            <v>الأولى</v>
          </cell>
          <cell r="G2967" t="str">
            <v>الأولى</v>
          </cell>
          <cell r="I2967" t="str">
            <v>الأولى</v>
          </cell>
          <cell r="J2967" t="str">
            <v>مبرر</v>
          </cell>
          <cell r="K2967" t="str">
            <v>الأولى</v>
          </cell>
          <cell r="M2967" t="str">
            <v>الأولى</v>
          </cell>
          <cell r="O2967" t="str">
            <v>الأولى</v>
          </cell>
          <cell r="Q2967" t="str">
            <v>الأولى</v>
          </cell>
          <cell r="S2967" t="str">
            <v>الأولى</v>
          </cell>
          <cell r="U2967" t="str">
            <v>الأولى</v>
          </cell>
        </row>
        <row r="2968">
          <cell r="A2968">
            <v>811073</v>
          </cell>
          <cell r="B2968" t="str">
            <v>ديانا داود</v>
          </cell>
          <cell r="C2968" t="str">
            <v>الأولى حديث</v>
          </cell>
          <cell r="E2968" t="str">
            <v>الأولى</v>
          </cell>
          <cell r="G2968" t="str">
            <v>الأولى</v>
          </cell>
          <cell r="I2968" t="str">
            <v>الأولى</v>
          </cell>
          <cell r="J2968" t="str">
            <v>مبرر</v>
          </cell>
          <cell r="K2968" t="str">
            <v>الأولى</v>
          </cell>
          <cell r="M2968" t="str">
            <v>الأولى</v>
          </cell>
          <cell r="O2968" t="str">
            <v>الأولى</v>
          </cell>
          <cell r="Q2968" t="str">
            <v>الأولى</v>
          </cell>
          <cell r="S2968" t="str">
            <v>الأولى</v>
          </cell>
          <cell r="U2968" t="str">
            <v>الأولى</v>
          </cell>
        </row>
        <row r="2969">
          <cell r="A2969">
            <v>811074</v>
          </cell>
          <cell r="B2969" t="str">
            <v>ديانا درويش</v>
          </cell>
          <cell r="C2969" t="str">
            <v>الأولى حديث</v>
          </cell>
          <cell r="E2969" t="str">
            <v>الأولى</v>
          </cell>
          <cell r="G2969" t="str">
            <v>الأولى</v>
          </cell>
          <cell r="I2969" t="str">
            <v>الأولى</v>
          </cell>
          <cell r="J2969" t="str">
            <v>مبرر</v>
          </cell>
          <cell r="K2969" t="str">
            <v>الأولى</v>
          </cell>
          <cell r="M2969" t="str">
            <v>الأولى</v>
          </cell>
          <cell r="O2969" t="str">
            <v>الأولى</v>
          </cell>
          <cell r="Q2969" t="str">
            <v>الأولى</v>
          </cell>
          <cell r="S2969" t="str">
            <v>الأولى</v>
          </cell>
          <cell r="U2969" t="str">
            <v>الأولى</v>
          </cell>
        </row>
        <row r="2970">
          <cell r="A2970">
            <v>811075</v>
          </cell>
          <cell r="B2970" t="str">
            <v>ديانا عريضة</v>
          </cell>
          <cell r="C2970" t="str">
            <v>الأولى حديث</v>
          </cell>
          <cell r="E2970" t="str">
            <v>الأولى</v>
          </cell>
          <cell r="G2970" t="str">
            <v>الأولى</v>
          </cell>
          <cell r="I2970" t="str">
            <v>الأولى</v>
          </cell>
          <cell r="J2970" t="str">
            <v>مبرر</v>
          </cell>
          <cell r="K2970" t="str">
            <v>الأولى</v>
          </cell>
          <cell r="M2970" t="str">
            <v>الأولى</v>
          </cell>
          <cell r="O2970" t="str">
            <v>الأولى</v>
          </cell>
          <cell r="Q2970" t="str">
            <v>الأولى</v>
          </cell>
          <cell r="S2970" t="str">
            <v>الأولى</v>
          </cell>
          <cell r="U2970" t="str">
            <v>الأولى</v>
          </cell>
        </row>
        <row r="2971">
          <cell r="A2971">
            <v>811076</v>
          </cell>
          <cell r="B2971" t="str">
            <v>ديمه الآغا</v>
          </cell>
          <cell r="C2971" t="str">
            <v>الأولى حديث</v>
          </cell>
          <cell r="E2971" t="str">
            <v>الأولى</v>
          </cell>
          <cell r="G2971" t="str">
            <v>الأولى</v>
          </cell>
          <cell r="I2971" t="str">
            <v>الأولى</v>
          </cell>
          <cell r="J2971" t="str">
            <v>مبرر</v>
          </cell>
          <cell r="K2971" t="str">
            <v>الأولى</v>
          </cell>
          <cell r="M2971" t="str">
            <v>الأولى</v>
          </cell>
          <cell r="O2971" t="str">
            <v>الأولى</v>
          </cell>
          <cell r="Q2971" t="str">
            <v>الأولى</v>
          </cell>
          <cell r="S2971" t="str">
            <v>الأولى</v>
          </cell>
          <cell r="U2971" t="str">
            <v>الأولى</v>
          </cell>
        </row>
        <row r="2972">
          <cell r="A2972">
            <v>811077</v>
          </cell>
          <cell r="B2972" t="str">
            <v>ديمه المعراوي</v>
          </cell>
          <cell r="C2972" t="str">
            <v>الأولى حديث</v>
          </cell>
          <cell r="E2972" t="str">
            <v>الثانية حديث</v>
          </cell>
          <cell r="G2972" t="str">
            <v>الثانية</v>
          </cell>
          <cell r="I2972" t="str">
            <v>الثانية</v>
          </cell>
          <cell r="K2972" t="str">
            <v>الثانية</v>
          </cell>
          <cell r="M2972" t="str">
            <v>الثالثة حديث</v>
          </cell>
          <cell r="O2972" t="str">
            <v>الثالثة</v>
          </cell>
          <cell r="Q2972" t="str">
            <v>الثالثة</v>
          </cell>
          <cell r="S2972" t="str">
            <v>الثالثة</v>
          </cell>
          <cell r="U2972" t="str">
            <v>الرابعة حديث</v>
          </cell>
        </row>
        <row r="2973">
          <cell r="A2973">
            <v>811078</v>
          </cell>
          <cell r="B2973" t="str">
            <v>دينه بحبوح</v>
          </cell>
          <cell r="C2973" t="str">
            <v>الأولى حديث</v>
          </cell>
          <cell r="E2973" t="str">
            <v>الأولى</v>
          </cell>
          <cell r="G2973" t="str">
            <v>الأولى</v>
          </cell>
          <cell r="I2973" t="str">
            <v>الأولى</v>
          </cell>
          <cell r="J2973" t="str">
            <v>مبرر</v>
          </cell>
          <cell r="K2973" t="str">
            <v>الأولى</v>
          </cell>
          <cell r="M2973" t="str">
            <v>الأولى</v>
          </cell>
          <cell r="O2973" t="str">
            <v>الأولى</v>
          </cell>
          <cell r="Q2973" t="str">
            <v>الأولى</v>
          </cell>
          <cell r="S2973" t="str">
            <v>الأولى</v>
          </cell>
          <cell r="U2973" t="str">
            <v>الأولى</v>
          </cell>
        </row>
        <row r="2974">
          <cell r="A2974">
            <v>811079</v>
          </cell>
          <cell r="B2974" t="str">
            <v>ذو الفقار غندور</v>
          </cell>
          <cell r="C2974" t="str">
            <v>الأولى حديث</v>
          </cell>
          <cell r="E2974" t="str">
            <v>الأولى</v>
          </cell>
          <cell r="G2974" t="str">
            <v>الأولى</v>
          </cell>
          <cell r="I2974" t="str">
            <v>الثانية حديث</v>
          </cell>
          <cell r="K2974" t="str">
            <v>الثانية</v>
          </cell>
          <cell r="M2974" t="str">
            <v>الثانية</v>
          </cell>
          <cell r="O2974" t="str">
            <v>الثانية</v>
          </cell>
          <cell r="Q2974" t="str">
            <v>الثانية</v>
          </cell>
          <cell r="S2974" t="str">
            <v>الثانية</v>
          </cell>
          <cell r="U2974" t="str">
            <v>الثانية</v>
          </cell>
        </row>
        <row r="2975">
          <cell r="A2975">
            <v>811080</v>
          </cell>
          <cell r="B2975" t="str">
            <v>راتب مصري</v>
          </cell>
          <cell r="C2975" t="str">
            <v>الأولى حديث</v>
          </cell>
          <cell r="E2975" t="str">
            <v>الأولى</v>
          </cell>
          <cell r="G2975" t="str">
            <v>الأولى</v>
          </cell>
          <cell r="I2975" t="str">
            <v>الأولى</v>
          </cell>
          <cell r="J2975" t="str">
            <v>مبرر</v>
          </cell>
          <cell r="K2975" t="str">
            <v>الأولى</v>
          </cell>
          <cell r="M2975" t="str">
            <v>الأولى</v>
          </cell>
          <cell r="O2975" t="str">
            <v>الأولى</v>
          </cell>
          <cell r="Q2975" t="str">
            <v>الأولى</v>
          </cell>
          <cell r="S2975" t="str">
            <v>الأولى</v>
          </cell>
          <cell r="U2975" t="str">
            <v>الأولى</v>
          </cell>
        </row>
        <row r="2976">
          <cell r="A2976">
            <v>811081</v>
          </cell>
          <cell r="B2976" t="str">
            <v>راما السمان</v>
          </cell>
          <cell r="C2976" t="str">
            <v>الأولى حديث</v>
          </cell>
          <cell r="E2976" t="str">
            <v>الأولى</v>
          </cell>
          <cell r="G2976" t="str">
            <v>الأولى</v>
          </cell>
          <cell r="I2976" t="str">
            <v>الأولى</v>
          </cell>
          <cell r="J2976" t="str">
            <v>مبرر</v>
          </cell>
          <cell r="K2976" t="str">
            <v>الأولى</v>
          </cell>
          <cell r="M2976" t="str">
            <v>الأولى</v>
          </cell>
          <cell r="O2976" t="str">
            <v>الأولى</v>
          </cell>
          <cell r="Q2976" t="str">
            <v>الأولى</v>
          </cell>
          <cell r="S2976" t="str">
            <v>الأولى</v>
          </cell>
          <cell r="U2976" t="str">
            <v>الأولى</v>
          </cell>
        </row>
        <row r="2977">
          <cell r="A2977">
            <v>811082</v>
          </cell>
          <cell r="B2977" t="str">
            <v>راما مارندي</v>
          </cell>
          <cell r="C2977" t="str">
            <v>الأولى حديث</v>
          </cell>
          <cell r="E2977" t="str">
            <v>الأولى</v>
          </cell>
          <cell r="G2977" t="str">
            <v>الثانية حديث</v>
          </cell>
          <cell r="I2977" t="str">
            <v>الثانية</v>
          </cell>
          <cell r="K2977" t="str">
            <v>الثانية</v>
          </cell>
          <cell r="M2977" t="str">
            <v>الثانية</v>
          </cell>
          <cell r="O2977" t="str">
            <v>الثالثة حديث</v>
          </cell>
          <cell r="Q2977" t="str">
            <v>الثالثة</v>
          </cell>
          <cell r="S2977" t="str">
            <v>الثالثة</v>
          </cell>
          <cell r="U2977" t="str">
            <v>الرابعة حديث</v>
          </cell>
        </row>
        <row r="2978">
          <cell r="A2978">
            <v>811083</v>
          </cell>
          <cell r="B2978" t="str">
            <v>رامي الجاويش</v>
          </cell>
          <cell r="C2978" t="str">
            <v>الأولى حديث</v>
          </cell>
          <cell r="E2978" t="str">
            <v>الأولى</v>
          </cell>
          <cell r="G2978" t="str">
            <v>الأولى</v>
          </cell>
          <cell r="I2978" t="str">
            <v>الأولى</v>
          </cell>
          <cell r="K2978" t="str">
            <v>الأولى</v>
          </cell>
          <cell r="M2978" t="str">
            <v>الأولى</v>
          </cell>
          <cell r="N2978">
            <v>2487</v>
          </cell>
          <cell r="O2978" t="str">
            <v>الأولى</v>
          </cell>
          <cell r="Q2978" t="str">
            <v>الثانية حديث</v>
          </cell>
          <cell r="S2978" t="str">
            <v>الثانية</v>
          </cell>
          <cell r="U2978" t="str">
            <v>الثانية</v>
          </cell>
        </row>
        <row r="2979">
          <cell r="A2979">
            <v>811084</v>
          </cell>
          <cell r="B2979" t="str">
            <v>رائد عباده</v>
          </cell>
          <cell r="C2979" t="str">
            <v>الأولى حديث</v>
          </cell>
          <cell r="E2979" t="str">
            <v>الأولى</v>
          </cell>
          <cell r="F2979">
            <v>1401</v>
          </cell>
          <cell r="G2979" t="str">
            <v>الأولى</v>
          </cell>
          <cell r="I2979" t="str">
            <v>الأولى</v>
          </cell>
          <cell r="J2979" t="str">
            <v>مبرر</v>
          </cell>
          <cell r="K2979" t="str">
            <v>الأولى</v>
          </cell>
          <cell r="M2979" t="str">
            <v>الأولى</v>
          </cell>
          <cell r="O2979" t="str">
            <v>الأولى</v>
          </cell>
          <cell r="Q2979" t="str">
            <v>الأولى</v>
          </cell>
          <cell r="S2979" t="str">
            <v>الأولى</v>
          </cell>
          <cell r="U2979" t="str">
            <v>الأولى</v>
          </cell>
        </row>
        <row r="2980">
          <cell r="A2980">
            <v>811085</v>
          </cell>
          <cell r="B2980" t="str">
            <v xml:space="preserve"> رائد يونس</v>
          </cell>
          <cell r="C2980" t="str">
            <v>الأولى حديث</v>
          </cell>
          <cell r="E2980" t="str">
            <v>الأولى</v>
          </cell>
          <cell r="F2980">
            <v>1370</v>
          </cell>
          <cell r="G2980" t="str">
            <v>الأولى</v>
          </cell>
          <cell r="I2980" t="str">
            <v>الأولى</v>
          </cell>
          <cell r="J2980" t="str">
            <v>مبرر</v>
          </cell>
          <cell r="K2980" t="str">
            <v>الأولى</v>
          </cell>
          <cell r="M2980" t="str">
            <v>الأولى</v>
          </cell>
          <cell r="O2980" t="str">
            <v>الأولى</v>
          </cell>
          <cell r="Q2980" t="str">
            <v>الأولى</v>
          </cell>
          <cell r="S2980" t="str">
            <v>الأولى</v>
          </cell>
          <cell r="U2980" t="str">
            <v>الأولى</v>
          </cell>
        </row>
        <row r="2981">
          <cell r="A2981">
            <v>811086</v>
          </cell>
          <cell r="B2981" t="str">
            <v xml:space="preserve">رآل النصيرات </v>
          </cell>
          <cell r="C2981" t="str">
            <v>الأولى حديث</v>
          </cell>
          <cell r="E2981" t="str">
            <v>الأولى</v>
          </cell>
          <cell r="G2981" t="str">
            <v>الأولى</v>
          </cell>
          <cell r="I2981" t="str">
            <v>الأولى</v>
          </cell>
          <cell r="K2981" t="str">
            <v>الثانية حديث</v>
          </cell>
          <cell r="M2981" t="str">
            <v>الثانية</v>
          </cell>
          <cell r="O2981" t="str">
            <v>الثانية</v>
          </cell>
          <cell r="P2981">
            <v>627</v>
          </cell>
          <cell r="Q2981" t="str">
            <v>الثانية</v>
          </cell>
          <cell r="R2981">
            <v>5097</v>
          </cell>
          <cell r="S2981" t="str">
            <v>الثانية</v>
          </cell>
          <cell r="U2981" t="str">
            <v>الثانية</v>
          </cell>
        </row>
        <row r="2982">
          <cell r="A2982">
            <v>811087</v>
          </cell>
          <cell r="B2982" t="str">
            <v xml:space="preserve">ربا الحورانة </v>
          </cell>
          <cell r="C2982" t="str">
            <v>الأولى حديث</v>
          </cell>
          <cell r="E2982" t="str">
            <v>الثانية حديث</v>
          </cell>
          <cell r="G2982" t="str">
            <v>الثانية</v>
          </cell>
          <cell r="I2982" t="str">
            <v>الثانية</v>
          </cell>
          <cell r="J2982" t="str">
            <v>مبرر</v>
          </cell>
          <cell r="K2982" t="str">
            <v>الثانية</v>
          </cell>
          <cell r="M2982" t="str">
            <v>الثانية</v>
          </cell>
          <cell r="O2982" t="str">
            <v>الثانية</v>
          </cell>
          <cell r="Q2982" t="str">
            <v>الثانية</v>
          </cell>
          <cell r="S2982" t="str">
            <v>الثانية</v>
          </cell>
          <cell r="U2982" t="str">
            <v>الثانية</v>
          </cell>
        </row>
        <row r="2983">
          <cell r="A2983">
            <v>811088</v>
          </cell>
          <cell r="B2983" t="str">
            <v>ربيع ابراهيم</v>
          </cell>
          <cell r="C2983" t="str">
            <v>الأولى حديث</v>
          </cell>
          <cell r="E2983" t="str">
            <v>الأولى</v>
          </cell>
          <cell r="G2983" t="str">
            <v>الأولى</v>
          </cell>
          <cell r="I2983" t="str">
            <v>الأولى</v>
          </cell>
          <cell r="J2983" t="str">
            <v>مبرر</v>
          </cell>
          <cell r="K2983" t="str">
            <v>الأولى</v>
          </cell>
          <cell r="M2983" t="str">
            <v>الأولى</v>
          </cell>
          <cell r="O2983" t="str">
            <v>الأولى</v>
          </cell>
          <cell r="Q2983" t="str">
            <v>الأولى</v>
          </cell>
          <cell r="S2983" t="str">
            <v>الأولى</v>
          </cell>
          <cell r="U2983" t="str">
            <v>الأولى</v>
          </cell>
        </row>
        <row r="2984">
          <cell r="A2984">
            <v>811089</v>
          </cell>
          <cell r="B2984" t="str">
            <v>ربيع سكوتي</v>
          </cell>
          <cell r="C2984" t="str">
            <v>الأولى حديث</v>
          </cell>
          <cell r="E2984" t="str">
            <v>الأولى</v>
          </cell>
          <cell r="G2984" t="str">
            <v>الأولى</v>
          </cell>
          <cell r="I2984" t="str">
            <v>الأولى</v>
          </cell>
          <cell r="J2984" t="str">
            <v>مبرر</v>
          </cell>
          <cell r="K2984" t="str">
            <v>الأولى</v>
          </cell>
          <cell r="M2984" t="str">
            <v>الأولى</v>
          </cell>
          <cell r="O2984" t="str">
            <v>الأولى</v>
          </cell>
          <cell r="Q2984" t="str">
            <v>الأولى</v>
          </cell>
          <cell r="S2984" t="str">
            <v>الأولى</v>
          </cell>
          <cell r="U2984" t="str">
            <v>الأولى</v>
          </cell>
        </row>
        <row r="2985">
          <cell r="A2985">
            <v>811090</v>
          </cell>
          <cell r="B2985" t="str">
            <v>رجاء بلان</v>
          </cell>
          <cell r="C2985" t="str">
            <v>الأولى حديث</v>
          </cell>
          <cell r="E2985" t="str">
            <v>الأولى</v>
          </cell>
          <cell r="G2985" t="str">
            <v>الأولى</v>
          </cell>
          <cell r="I2985" t="str">
            <v>الثانية حديث</v>
          </cell>
          <cell r="K2985" t="str">
            <v>الثانية</v>
          </cell>
          <cell r="M2985" t="str">
            <v>الثانية</v>
          </cell>
          <cell r="N2985" t="str">
            <v>حرمان دورتين امتحانيتين من ف2 20-21</v>
          </cell>
          <cell r="O2985" t="str">
            <v>الثانية</v>
          </cell>
          <cell r="Q2985" t="str">
            <v>الثانية</v>
          </cell>
          <cell r="S2985" t="str">
            <v>الثالثة حديث</v>
          </cell>
          <cell r="U2985" t="str">
            <v>الثالثة</v>
          </cell>
        </row>
        <row r="2986">
          <cell r="A2986">
            <v>811091</v>
          </cell>
          <cell r="B2986" t="str">
            <v>رجب القتاوي</v>
          </cell>
          <cell r="C2986" t="str">
            <v>الأولى حديث</v>
          </cell>
          <cell r="E2986" t="str">
            <v>الأولى</v>
          </cell>
          <cell r="G2986" t="str">
            <v>الأولى</v>
          </cell>
          <cell r="I2986" t="str">
            <v>الأولى</v>
          </cell>
          <cell r="J2986" t="str">
            <v>مبرر</v>
          </cell>
          <cell r="K2986" t="str">
            <v>الأولى</v>
          </cell>
          <cell r="M2986" t="str">
            <v>الأولى</v>
          </cell>
          <cell r="O2986" t="str">
            <v>الأولى</v>
          </cell>
          <cell r="Q2986" t="str">
            <v>الأولى</v>
          </cell>
          <cell r="S2986" t="str">
            <v>الأولى</v>
          </cell>
          <cell r="U2986" t="str">
            <v>الأولى</v>
          </cell>
        </row>
        <row r="2987">
          <cell r="A2987">
            <v>811092</v>
          </cell>
          <cell r="B2987" t="str">
            <v>رزان متاعه عكاش</v>
          </cell>
          <cell r="C2987" t="str">
            <v>الأولى حديث</v>
          </cell>
          <cell r="E2987" t="str">
            <v>الأولى</v>
          </cell>
          <cell r="G2987" t="str">
            <v>الأولى</v>
          </cell>
          <cell r="I2987" t="str">
            <v>الأولى</v>
          </cell>
          <cell r="K2987" t="str">
            <v>الثانية حديث</v>
          </cell>
          <cell r="M2987" t="str">
            <v>الثانية</v>
          </cell>
          <cell r="O2987" t="str">
            <v>الثانية</v>
          </cell>
          <cell r="Q2987" t="str">
            <v>الثانية</v>
          </cell>
          <cell r="R2987">
            <v>4014</v>
          </cell>
          <cell r="S2987" t="str">
            <v>الثانية</v>
          </cell>
          <cell r="U2987" t="str">
            <v>الثانية</v>
          </cell>
        </row>
        <row r="2988">
          <cell r="A2988">
            <v>811093</v>
          </cell>
          <cell r="B2988" t="str">
            <v>رزان هود</v>
          </cell>
          <cell r="C2988" t="str">
            <v>الأولى حديث</v>
          </cell>
          <cell r="E2988" t="str">
            <v>الأولى</v>
          </cell>
          <cell r="G2988" t="str">
            <v>الأولى</v>
          </cell>
          <cell r="I2988" t="str">
            <v>الأولى</v>
          </cell>
          <cell r="J2988" t="str">
            <v>مبرر</v>
          </cell>
          <cell r="K2988" t="str">
            <v>الأولى</v>
          </cell>
          <cell r="M2988" t="str">
            <v>الأولى</v>
          </cell>
          <cell r="O2988" t="str">
            <v>الأولى</v>
          </cell>
          <cell r="Q2988" t="str">
            <v>الأولى</v>
          </cell>
          <cell r="S2988" t="str">
            <v>الأولى</v>
          </cell>
          <cell r="U2988" t="str">
            <v>الأولى</v>
          </cell>
        </row>
        <row r="2989">
          <cell r="A2989">
            <v>811094</v>
          </cell>
          <cell r="B2989" t="str">
            <v>رسلان القطيفاني</v>
          </cell>
          <cell r="C2989" t="str">
            <v>الأولى حديث</v>
          </cell>
          <cell r="E2989" t="str">
            <v>الأولى</v>
          </cell>
          <cell r="G2989" t="str">
            <v>الأولى</v>
          </cell>
          <cell r="I2989" t="str">
            <v>الأولى</v>
          </cell>
          <cell r="J2989" t="str">
            <v>مبرر</v>
          </cell>
          <cell r="K2989" t="str">
            <v>الأولى</v>
          </cell>
          <cell r="M2989" t="str">
            <v>الأولى</v>
          </cell>
          <cell r="O2989" t="str">
            <v>الأولى</v>
          </cell>
          <cell r="Q2989" t="str">
            <v>الأولى</v>
          </cell>
          <cell r="S2989" t="str">
            <v>الأولى</v>
          </cell>
          <cell r="U2989" t="str">
            <v>الأولى</v>
          </cell>
        </row>
        <row r="2990">
          <cell r="A2990">
            <v>811095</v>
          </cell>
          <cell r="B2990" t="str">
            <v>رسلان ذي النون</v>
          </cell>
          <cell r="C2990" t="str">
            <v>الأولى حديث</v>
          </cell>
          <cell r="E2990" t="str">
            <v>الأولى</v>
          </cell>
          <cell r="G2990" t="str">
            <v>الأولى</v>
          </cell>
          <cell r="I2990" t="str">
            <v>الأولى</v>
          </cell>
          <cell r="J2990" t="str">
            <v>مبرر</v>
          </cell>
          <cell r="K2990" t="str">
            <v>الأولى</v>
          </cell>
          <cell r="M2990" t="str">
            <v>الأولى</v>
          </cell>
          <cell r="O2990" t="str">
            <v>الأولى</v>
          </cell>
          <cell r="Q2990" t="str">
            <v>الأولى</v>
          </cell>
          <cell r="S2990" t="str">
            <v>الأولى</v>
          </cell>
          <cell r="U2990" t="str">
            <v>الأولى</v>
          </cell>
        </row>
        <row r="2991">
          <cell r="A2991">
            <v>811096</v>
          </cell>
          <cell r="B2991" t="str">
            <v>رشا سرغاني</v>
          </cell>
          <cell r="C2991" t="str">
            <v>الأولى حديث</v>
          </cell>
          <cell r="E2991" t="str">
            <v>الأولى</v>
          </cell>
          <cell r="G2991" t="str">
            <v>الأولى</v>
          </cell>
          <cell r="I2991" t="str">
            <v>الثانية حديث</v>
          </cell>
          <cell r="K2991" t="str">
            <v>الثانية</v>
          </cell>
          <cell r="M2991" t="str">
            <v>الثانية</v>
          </cell>
          <cell r="O2991" t="str">
            <v>الثالثة حديث</v>
          </cell>
          <cell r="Q2991" t="str">
            <v>الثالثة</v>
          </cell>
          <cell r="S2991" t="str">
            <v>الرابعة حديث</v>
          </cell>
          <cell r="U2991" t="str">
            <v>الرابعة</v>
          </cell>
        </row>
        <row r="2992">
          <cell r="A2992">
            <v>811097</v>
          </cell>
          <cell r="B2992" t="str">
            <v>رشا عباس</v>
          </cell>
          <cell r="C2992" t="str">
            <v>الأولى حديث</v>
          </cell>
          <cell r="E2992" t="str">
            <v>الأولى</v>
          </cell>
          <cell r="G2992" t="str">
            <v>الأولى</v>
          </cell>
          <cell r="I2992" t="str">
            <v>الأولى</v>
          </cell>
          <cell r="J2992" t="str">
            <v>مبرر</v>
          </cell>
          <cell r="K2992" t="str">
            <v>الأولى</v>
          </cell>
          <cell r="M2992" t="str">
            <v>الأولى</v>
          </cell>
          <cell r="O2992" t="str">
            <v>الأولى</v>
          </cell>
          <cell r="Q2992" t="str">
            <v>الأولى</v>
          </cell>
          <cell r="S2992" t="str">
            <v>الأولى</v>
          </cell>
          <cell r="U2992" t="str">
            <v>الأولى</v>
          </cell>
        </row>
        <row r="2993">
          <cell r="A2993">
            <v>811098</v>
          </cell>
          <cell r="B2993" t="str">
            <v>رشا عيد</v>
          </cell>
          <cell r="C2993" t="str">
            <v>الأولى حديث</v>
          </cell>
          <cell r="E2993" t="str">
            <v>الثانية حديث</v>
          </cell>
          <cell r="G2993" t="str">
            <v>الثانية</v>
          </cell>
          <cell r="I2993" t="str">
            <v>الثانية</v>
          </cell>
          <cell r="J2993" t="str">
            <v>مبرر</v>
          </cell>
          <cell r="K2993" t="str">
            <v>الثانية</v>
          </cell>
          <cell r="M2993" t="str">
            <v>الثانية</v>
          </cell>
          <cell r="O2993" t="str">
            <v>الثانية</v>
          </cell>
          <cell r="Q2993" t="str">
            <v>الثانية</v>
          </cell>
          <cell r="S2993" t="str">
            <v>الثانية</v>
          </cell>
          <cell r="U2993" t="str">
            <v>الثانية</v>
          </cell>
        </row>
        <row r="2994">
          <cell r="A2994">
            <v>811099</v>
          </cell>
          <cell r="B2994" t="str">
            <v>رضوان الحصوه</v>
          </cell>
          <cell r="C2994" t="str">
            <v>الأولى حديث</v>
          </cell>
          <cell r="E2994" t="str">
            <v>الأولى</v>
          </cell>
          <cell r="G2994" t="str">
            <v>الأولى</v>
          </cell>
          <cell r="I2994" t="str">
            <v>الأولى</v>
          </cell>
          <cell r="K2994" t="str">
            <v>الثانية حديث</v>
          </cell>
          <cell r="M2994" t="str">
            <v>الثانية</v>
          </cell>
          <cell r="O2994" t="str">
            <v>الثانية</v>
          </cell>
          <cell r="Q2994" t="str">
            <v>الثانية</v>
          </cell>
          <cell r="S2994" t="str">
            <v>الثانية</v>
          </cell>
          <cell r="U2994" t="str">
            <v>الثانية</v>
          </cell>
        </row>
        <row r="2995">
          <cell r="A2995">
            <v>811100</v>
          </cell>
          <cell r="B2995" t="str">
            <v>رضيه حرب هنيدي</v>
          </cell>
          <cell r="C2995" t="str">
            <v>الأولى حديث</v>
          </cell>
          <cell r="E2995" t="str">
            <v>الأولى</v>
          </cell>
          <cell r="G2995" t="str">
            <v>الأولى</v>
          </cell>
          <cell r="I2995" t="str">
            <v>الأولى</v>
          </cell>
          <cell r="K2995" t="str">
            <v>الأولى</v>
          </cell>
          <cell r="M2995" t="str">
            <v>الأولى</v>
          </cell>
          <cell r="N2995">
            <v>2395</v>
          </cell>
          <cell r="O2995" t="str">
            <v>الأولى</v>
          </cell>
          <cell r="Q2995" t="str">
            <v>الأولى</v>
          </cell>
          <cell r="S2995" t="str">
            <v>الأولى</v>
          </cell>
          <cell r="U2995" t="str">
            <v>الأولى</v>
          </cell>
        </row>
        <row r="2996">
          <cell r="A2996">
            <v>811101</v>
          </cell>
          <cell r="B2996" t="str">
            <v>رغد العكاري</v>
          </cell>
          <cell r="C2996" t="str">
            <v>الأولى حديث</v>
          </cell>
          <cell r="E2996" t="str">
            <v>الثانية حديث</v>
          </cell>
          <cell r="G2996" t="str">
            <v>الثانية</v>
          </cell>
          <cell r="I2996" t="str">
            <v>الثانية</v>
          </cell>
          <cell r="J2996" t="str">
            <v>مبرر</v>
          </cell>
          <cell r="K2996" t="str">
            <v>الثانية</v>
          </cell>
          <cell r="M2996" t="str">
            <v>الثانية</v>
          </cell>
          <cell r="O2996" t="str">
            <v>الثانية</v>
          </cell>
          <cell r="Q2996" t="str">
            <v>الثانية</v>
          </cell>
          <cell r="S2996" t="str">
            <v>الثانية</v>
          </cell>
          <cell r="U2996" t="str">
            <v>الثانية</v>
          </cell>
        </row>
        <row r="2997">
          <cell r="A2997">
            <v>811102</v>
          </cell>
          <cell r="B2997" t="str">
            <v xml:space="preserve">رغد خير </v>
          </cell>
          <cell r="C2997" t="str">
            <v>الأولى حديث</v>
          </cell>
          <cell r="E2997" t="str">
            <v>الأولى</v>
          </cell>
          <cell r="G2997" t="str">
            <v>الأولى</v>
          </cell>
          <cell r="I2997" t="str">
            <v>الأولى</v>
          </cell>
          <cell r="J2997" t="str">
            <v>مبرر</v>
          </cell>
          <cell r="K2997" t="str">
            <v>الأولى</v>
          </cell>
          <cell r="M2997" t="str">
            <v>الأولى</v>
          </cell>
          <cell r="O2997" t="str">
            <v>الأولى</v>
          </cell>
          <cell r="Q2997" t="str">
            <v>الأولى</v>
          </cell>
          <cell r="S2997" t="str">
            <v>الأولى</v>
          </cell>
          <cell r="U2997" t="str">
            <v>الأولى</v>
          </cell>
        </row>
        <row r="2998">
          <cell r="A2998">
            <v>811103</v>
          </cell>
          <cell r="B2998" t="str">
            <v>رغد رشدي</v>
          </cell>
          <cell r="C2998" t="str">
            <v>الأولى حديث</v>
          </cell>
          <cell r="E2998" t="str">
            <v>الأولى</v>
          </cell>
          <cell r="G2998" t="str">
            <v>الأولى</v>
          </cell>
          <cell r="I2998" t="str">
            <v>الأولى</v>
          </cell>
          <cell r="J2998" t="str">
            <v>مبرر</v>
          </cell>
          <cell r="K2998" t="str">
            <v>الأولى</v>
          </cell>
          <cell r="M2998" t="str">
            <v>الأولى</v>
          </cell>
          <cell r="O2998" t="str">
            <v>الأولى</v>
          </cell>
          <cell r="Q2998" t="str">
            <v>الأولى</v>
          </cell>
          <cell r="S2998" t="str">
            <v>الأولى</v>
          </cell>
          <cell r="U2998" t="str">
            <v>الأولى</v>
          </cell>
        </row>
        <row r="2999">
          <cell r="A2999">
            <v>811104</v>
          </cell>
          <cell r="B2999" t="str">
            <v>رغد فلاحة</v>
          </cell>
          <cell r="C2999" t="str">
            <v>الأولى حديث</v>
          </cell>
          <cell r="E2999" t="str">
            <v>الأولى</v>
          </cell>
          <cell r="G2999" t="str">
            <v>الأولى</v>
          </cell>
          <cell r="H2999">
            <v>37</v>
          </cell>
          <cell r="I2999" t="str">
            <v>الأولى</v>
          </cell>
          <cell r="J2999" t="str">
            <v>مبرر</v>
          </cell>
          <cell r="K2999" t="str">
            <v>الأولى</v>
          </cell>
          <cell r="M2999" t="str">
            <v>الأولى</v>
          </cell>
          <cell r="O2999" t="str">
            <v>الأولى</v>
          </cell>
          <cell r="P2999">
            <v>377</v>
          </cell>
          <cell r="Q2999" t="str">
            <v>الأولى</v>
          </cell>
          <cell r="S2999" t="str">
            <v>الثانية حديث</v>
          </cell>
          <cell r="T2999">
            <v>443</v>
          </cell>
          <cell r="U2999" t="str">
            <v>الثانية</v>
          </cell>
        </row>
        <row r="3000">
          <cell r="A3000">
            <v>811106</v>
          </cell>
          <cell r="B3000" t="str">
            <v xml:space="preserve">رفاه المبيض </v>
          </cell>
          <cell r="C3000" t="str">
            <v>الأولى حديث</v>
          </cell>
          <cell r="E3000" t="str">
            <v>الأولى</v>
          </cell>
          <cell r="G3000" t="str">
            <v>الأولى</v>
          </cell>
          <cell r="H3000">
            <v>4548</v>
          </cell>
          <cell r="I3000" t="str">
            <v>الأولى</v>
          </cell>
          <cell r="J3000" t="str">
            <v>مبرر</v>
          </cell>
          <cell r="K3000" t="str">
            <v>الأولى</v>
          </cell>
          <cell r="M3000" t="str">
            <v>الأولى</v>
          </cell>
          <cell r="O3000" t="str">
            <v>الأولى</v>
          </cell>
          <cell r="Q3000" t="str">
            <v>الأولى</v>
          </cell>
          <cell r="S3000" t="str">
            <v>الأولى</v>
          </cell>
          <cell r="U3000" t="str">
            <v>الأولى</v>
          </cell>
        </row>
        <row r="3001">
          <cell r="A3001">
            <v>811107</v>
          </cell>
          <cell r="B3001" t="str">
            <v>رفعت سالم</v>
          </cell>
          <cell r="C3001" t="str">
            <v>الأولى حديث</v>
          </cell>
          <cell r="E3001" t="str">
            <v>الأولى</v>
          </cell>
          <cell r="G3001" t="str">
            <v>الأولى</v>
          </cell>
          <cell r="I3001" t="str">
            <v>الثانية حديث</v>
          </cell>
          <cell r="K3001" t="str">
            <v>الثانية حديث</v>
          </cell>
          <cell r="M3001" t="str">
            <v>الثانية</v>
          </cell>
          <cell r="O3001" t="str">
            <v>الثانية</v>
          </cell>
          <cell r="P3001">
            <v>712</v>
          </cell>
          <cell r="Q3001" t="str">
            <v>الثانية</v>
          </cell>
          <cell r="R3001">
            <v>5049</v>
          </cell>
          <cell r="S3001" t="str">
            <v>الثانية</v>
          </cell>
          <cell r="U3001" t="str">
            <v>الثانية</v>
          </cell>
        </row>
        <row r="3002">
          <cell r="A3002">
            <v>811108</v>
          </cell>
          <cell r="B3002" t="str">
            <v>رفعت نور العين</v>
          </cell>
          <cell r="C3002" t="str">
            <v>الأولى حديث</v>
          </cell>
          <cell r="E3002" t="str">
            <v>الأولى</v>
          </cell>
          <cell r="G3002" t="str">
            <v>الأولى</v>
          </cell>
          <cell r="I3002" t="str">
            <v>الأولى</v>
          </cell>
          <cell r="J3002" t="str">
            <v>مبرر</v>
          </cell>
          <cell r="K3002" t="str">
            <v>الأولى</v>
          </cell>
          <cell r="M3002" t="str">
            <v>الأولى</v>
          </cell>
          <cell r="O3002" t="str">
            <v>الأولى</v>
          </cell>
          <cell r="Q3002" t="str">
            <v>الأولى</v>
          </cell>
          <cell r="S3002" t="str">
            <v>الأولى</v>
          </cell>
          <cell r="U3002" t="str">
            <v>الأولى</v>
          </cell>
        </row>
        <row r="3003">
          <cell r="A3003">
            <v>811109</v>
          </cell>
          <cell r="B3003" t="str">
            <v>رقية العز</v>
          </cell>
          <cell r="C3003" t="str">
            <v>الأولى حديث</v>
          </cell>
          <cell r="E3003" t="str">
            <v>الأولى</v>
          </cell>
          <cell r="G3003" t="str">
            <v>الأولى</v>
          </cell>
          <cell r="I3003" t="str">
            <v>الأولى</v>
          </cell>
          <cell r="J3003" t="str">
            <v>مبرر</v>
          </cell>
          <cell r="K3003" t="str">
            <v>الأولى</v>
          </cell>
          <cell r="M3003" t="str">
            <v>الأولى</v>
          </cell>
          <cell r="O3003" t="str">
            <v>الأولى</v>
          </cell>
          <cell r="Q3003" t="str">
            <v>الأولى</v>
          </cell>
          <cell r="S3003" t="str">
            <v>الأولى</v>
          </cell>
          <cell r="U3003" t="str">
            <v>الأولى</v>
          </cell>
        </row>
        <row r="3004">
          <cell r="A3004">
            <v>811110</v>
          </cell>
          <cell r="B3004" t="str">
            <v>رمال خلف</v>
          </cell>
          <cell r="C3004" t="str">
            <v>الأولى حديث</v>
          </cell>
          <cell r="E3004" t="str">
            <v>الأولى</v>
          </cell>
          <cell r="G3004" t="str">
            <v>الأولى</v>
          </cell>
          <cell r="I3004" t="str">
            <v>الأولى</v>
          </cell>
          <cell r="J3004" t="str">
            <v>مبرر</v>
          </cell>
          <cell r="K3004" t="str">
            <v>الأولى</v>
          </cell>
          <cell r="M3004" t="str">
            <v>الأولى</v>
          </cell>
          <cell r="O3004" t="str">
            <v>الأولى</v>
          </cell>
          <cell r="Q3004" t="str">
            <v>الأولى</v>
          </cell>
          <cell r="S3004" t="str">
            <v>الأولى</v>
          </cell>
          <cell r="U3004" t="str">
            <v>الأولى</v>
          </cell>
        </row>
        <row r="3005">
          <cell r="A3005">
            <v>811111</v>
          </cell>
          <cell r="B3005" t="str">
            <v>رمال صقر</v>
          </cell>
          <cell r="C3005" t="str">
            <v>الأولى حديث</v>
          </cell>
          <cell r="D3005">
            <v>195</v>
          </cell>
          <cell r="E3005" t="str">
            <v>الأولى</v>
          </cell>
          <cell r="G3005" t="str">
            <v>الأولى</v>
          </cell>
          <cell r="I3005" t="str">
            <v>الأولى</v>
          </cell>
          <cell r="J3005" t="str">
            <v>مبرر</v>
          </cell>
          <cell r="K3005" t="str">
            <v>الأولى</v>
          </cell>
          <cell r="M3005" t="str">
            <v>الأولى</v>
          </cell>
          <cell r="O3005" t="str">
            <v>الأولى</v>
          </cell>
          <cell r="Q3005" t="str">
            <v>الأولى</v>
          </cell>
          <cell r="S3005" t="str">
            <v>الأولى</v>
          </cell>
          <cell r="U3005" t="str">
            <v>الأولى</v>
          </cell>
        </row>
        <row r="3006">
          <cell r="A3006">
            <v>811112</v>
          </cell>
          <cell r="B3006" t="str">
            <v>رنا ابوجيب</v>
          </cell>
          <cell r="C3006" t="str">
            <v>الأولى حديث</v>
          </cell>
          <cell r="E3006" t="str">
            <v>الأولى</v>
          </cell>
          <cell r="G3006" t="str">
            <v>الأولى</v>
          </cell>
          <cell r="I3006" t="str">
            <v>الأولى</v>
          </cell>
          <cell r="J3006" t="str">
            <v>مبرر</v>
          </cell>
          <cell r="K3006" t="str">
            <v>الأولى</v>
          </cell>
          <cell r="M3006" t="str">
            <v>الأولى</v>
          </cell>
          <cell r="O3006" t="str">
            <v>الأولى</v>
          </cell>
          <cell r="Q3006" t="str">
            <v>الأولى</v>
          </cell>
          <cell r="S3006" t="str">
            <v>الأولى</v>
          </cell>
          <cell r="U3006" t="str">
            <v>الأولى</v>
          </cell>
        </row>
        <row r="3007">
          <cell r="A3007">
            <v>811113</v>
          </cell>
          <cell r="B3007" t="str">
            <v>رنا الحلبي</v>
          </cell>
          <cell r="C3007" t="str">
            <v>الأولى حديث</v>
          </cell>
          <cell r="E3007" t="str">
            <v>الأولى</v>
          </cell>
          <cell r="G3007" t="str">
            <v>الأولى</v>
          </cell>
          <cell r="I3007" t="str">
            <v>الأولى</v>
          </cell>
          <cell r="J3007" t="str">
            <v>مبرر</v>
          </cell>
          <cell r="K3007" t="str">
            <v>الأولى</v>
          </cell>
          <cell r="M3007" t="str">
            <v>الأولى</v>
          </cell>
          <cell r="O3007" t="str">
            <v>الأولى</v>
          </cell>
          <cell r="Q3007" t="str">
            <v>الأولى</v>
          </cell>
          <cell r="S3007" t="str">
            <v>الأولى</v>
          </cell>
          <cell r="U3007" t="str">
            <v>الأولى</v>
          </cell>
        </row>
        <row r="3008">
          <cell r="A3008">
            <v>811114</v>
          </cell>
          <cell r="B3008" t="str">
            <v>رنا الخطيب</v>
          </cell>
          <cell r="C3008" t="str">
            <v>الأولى حديث</v>
          </cell>
          <cell r="E3008" t="str">
            <v>الأولى</v>
          </cell>
          <cell r="G3008" t="str">
            <v>الأولى</v>
          </cell>
          <cell r="I3008" t="str">
            <v>الأولى</v>
          </cell>
          <cell r="J3008" t="str">
            <v>مبرر</v>
          </cell>
          <cell r="K3008" t="str">
            <v>الأولى</v>
          </cell>
          <cell r="M3008" t="str">
            <v>الأولى</v>
          </cell>
          <cell r="O3008" t="str">
            <v>الأولى</v>
          </cell>
          <cell r="Q3008" t="str">
            <v>الأولى</v>
          </cell>
          <cell r="S3008" t="str">
            <v>الأولى</v>
          </cell>
          <cell r="U3008" t="str">
            <v>الأولى</v>
          </cell>
        </row>
        <row r="3009">
          <cell r="A3009">
            <v>811115</v>
          </cell>
          <cell r="B3009" t="str">
            <v>رنا المنفي</v>
          </cell>
          <cell r="C3009" t="str">
            <v>الأولى حديث</v>
          </cell>
          <cell r="E3009" t="str">
            <v>الأولى</v>
          </cell>
          <cell r="G3009" t="str">
            <v>الثانية حديث</v>
          </cell>
          <cell r="I3009" t="str">
            <v>الثانية</v>
          </cell>
          <cell r="J3009" t="str">
            <v>مبرر</v>
          </cell>
          <cell r="K3009" t="str">
            <v>الثانية</v>
          </cell>
          <cell r="M3009" t="str">
            <v>الثانية</v>
          </cell>
          <cell r="N3009">
            <v>2466</v>
          </cell>
          <cell r="O3009" t="str">
            <v>الثانية</v>
          </cell>
          <cell r="P3009">
            <v>116</v>
          </cell>
          <cell r="Q3009" t="str">
            <v>الثانية</v>
          </cell>
          <cell r="R3009">
            <v>3004</v>
          </cell>
          <cell r="S3009" t="str">
            <v>الثانية</v>
          </cell>
          <cell r="U3009" t="str">
            <v>الثانية</v>
          </cell>
        </row>
        <row r="3010">
          <cell r="A3010">
            <v>811116</v>
          </cell>
          <cell r="B3010" t="str">
            <v>رند حديفه</v>
          </cell>
          <cell r="C3010" t="str">
            <v>الأولى حديث</v>
          </cell>
          <cell r="E3010" t="str">
            <v>الأولى</v>
          </cell>
          <cell r="G3010" t="str">
            <v>الثانية حديث</v>
          </cell>
          <cell r="I3010" t="str">
            <v>الثانية</v>
          </cell>
          <cell r="J3010" t="str">
            <v>مبرر</v>
          </cell>
          <cell r="K3010" t="str">
            <v>الثانية</v>
          </cell>
          <cell r="M3010" t="str">
            <v>الثانية</v>
          </cell>
          <cell r="O3010" t="str">
            <v>الثانية</v>
          </cell>
          <cell r="Q3010" t="str">
            <v>الثانية</v>
          </cell>
          <cell r="S3010" t="str">
            <v>الثانية</v>
          </cell>
          <cell r="U3010" t="str">
            <v>الثانية</v>
          </cell>
        </row>
        <row r="3011">
          <cell r="A3011">
            <v>811117</v>
          </cell>
          <cell r="B3011" t="str">
            <v>رندة الحموي</v>
          </cell>
          <cell r="C3011" t="str">
            <v>الأولى حديث</v>
          </cell>
          <cell r="E3011" t="str">
            <v>الأولى</v>
          </cell>
          <cell r="G3011" t="str">
            <v>الأولى</v>
          </cell>
          <cell r="I3011" t="str">
            <v>الثانية حديث</v>
          </cell>
          <cell r="K3011" t="str">
            <v>الثانية</v>
          </cell>
          <cell r="M3011" t="str">
            <v>الثانية</v>
          </cell>
          <cell r="O3011" t="str">
            <v>الثانية</v>
          </cell>
          <cell r="P3011" t="str">
            <v>فصل نهائي</v>
          </cell>
          <cell r="Q3011" t="str">
            <v>الثانية</v>
          </cell>
          <cell r="S3011" t="str">
            <v>الثانية</v>
          </cell>
          <cell r="U3011" t="str">
            <v>الثانية</v>
          </cell>
        </row>
        <row r="3012">
          <cell r="A3012">
            <v>811118</v>
          </cell>
          <cell r="B3012" t="str">
            <v>رنيم الحمصي</v>
          </cell>
          <cell r="C3012" t="str">
            <v>الأولى حديث</v>
          </cell>
          <cell r="E3012" t="str">
            <v>الأولى</v>
          </cell>
          <cell r="G3012" t="str">
            <v>الأولى</v>
          </cell>
          <cell r="I3012" t="str">
            <v>الأولى</v>
          </cell>
          <cell r="K3012" t="str">
            <v>الأولى</v>
          </cell>
          <cell r="M3012" t="str">
            <v>الأولى</v>
          </cell>
          <cell r="O3012" t="str">
            <v>الأولى</v>
          </cell>
          <cell r="Q3012" t="str">
            <v>الأولى</v>
          </cell>
          <cell r="S3012" t="str">
            <v>الأولى</v>
          </cell>
          <cell r="U3012" t="str">
            <v>الأولى</v>
          </cell>
        </row>
        <row r="3013">
          <cell r="A3013">
            <v>811119</v>
          </cell>
          <cell r="B3013" t="str">
            <v>رنيم الشيخ</v>
          </cell>
          <cell r="C3013" t="str">
            <v>الأولى حديث</v>
          </cell>
          <cell r="E3013" t="str">
            <v>الأولى</v>
          </cell>
          <cell r="G3013" t="str">
            <v>الأولى</v>
          </cell>
          <cell r="I3013" t="str">
            <v>الأولى</v>
          </cell>
          <cell r="K3013" t="str">
            <v>الأولى</v>
          </cell>
          <cell r="M3013" t="str">
            <v>الأولى</v>
          </cell>
          <cell r="O3013" t="str">
            <v>الأولى</v>
          </cell>
          <cell r="Q3013" t="str">
            <v>الأولى</v>
          </cell>
          <cell r="S3013" t="str">
            <v>الأولى</v>
          </cell>
          <cell r="U3013" t="str">
            <v>الأولى</v>
          </cell>
        </row>
        <row r="3014">
          <cell r="A3014">
            <v>811120</v>
          </cell>
          <cell r="B3014" t="str">
            <v>رنيم ايوب</v>
          </cell>
          <cell r="C3014" t="str">
            <v>الأولى حديث</v>
          </cell>
          <cell r="E3014" t="str">
            <v>الأولى</v>
          </cell>
          <cell r="G3014" t="str">
            <v>الثانية حديث</v>
          </cell>
          <cell r="I3014" t="str">
            <v>الثانية</v>
          </cell>
          <cell r="K3014" t="str">
            <v>الثالثة حديث</v>
          </cell>
          <cell r="M3014" t="str">
            <v>الثالثة</v>
          </cell>
          <cell r="O3014" t="str">
            <v>الثالثة</v>
          </cell>
          <cell r="Q3014" t="str">
            <v>الثالثة</v>
          </cell>
          <cell r="S3014" t="str">
            <v>الثالثة</v>
          </cell>
          <cell r="U3014" t="str">
            <v>الرابعة حديث</v>
          </cell>
        </row>
        <row r="3015">
          <cell r="A3015">
            <v>811121</v>
          </cell>
          <cell r="B3015" t="str">
            <v>رنيم بعلبكي</v>
          </cell>
          <cell r="C3015" t="str">
            <v>الأولى حديث</v>
          </cell>
          <cell r="E3015" t="str">
            <v>الأولى</v>
          </cell>
          <cell r="G3015" t="str">
            <v>الأولى</v>
          </cell>
          <cell r="I3015" t="str">
            <v>الأولى</v>
          </cell>
          <cell r="J3015" t="str">
            <v>مبرر</v>
          </cell>
          <cell r="K3015" t="str">
            <v>الأولى</v>
          </cell>
          <cell r="M3015" t="str">
            <v>الأولى</v>
          </cell>
          <cell r="O3015" t="str">
            <v>الأولى</v>
          </cell>
          <cell r="Q3015" t="str">
            <v>الأولى</v>
          </cell>
          <cell r="S3015" t="str">
            <v>الأولى</v>
          </cell>
          <cell r="U3015" t="str">
            <v>الأولى</v>
          </cell>
        </row>
        <row r="3016">
          <cell r="A3016">
            <v>811122</v>
          </cell>
          <cell r="B3016" t="str">
            <v>رهام ابو فاعور</v>
          </cell>
          <cell r="C3016" t="str">
            <v>الأولى حديث</v>
          </cell>
          <cell r="E3016" t="str">
            <v>الأولى</v>
          </cell>
          <cell r="G3016" t="str">
            <v>الأولى</v>
          </cell>
          <cell r="I3016" t="str">
            <v>الأولى</v>
          </cell>
          <cell r="J3016" t="str">
            <v>مبرر</v>
          </cell>
          <cell r="K3016" t="str">
            <v>الأولى</v>
          </cell>
          <cell r="M3016" t="str">
            <v>الأولى</v>
          </cell>
          <cell r="O3016" t="str">
            <v>الأولى</v>
          </cell>
          <cell r="Q3016" t="str">
            <v>الأولى</v>
          </cell>
          <cell r="S3016" t="str">
            <v>الأولى</v>
          </cell>
          <cell r="U3016" t="str">
            <v>الأولى</v>
          </cell>
        </row>
        <row r="3017">
          <cell r="A3017">
            <v>811123</v>
          </cell>
          <cell r="B3017" t="str">
            <v>رهام السماره</v>
          </cell>
          <cell r="C3017" t="str">
            <v>الأولى حديث</v>
          </cell>
          <cell r="E3017" t="str">
            <v>الأولى</v>
          </cell>
          <cell r="G3017" t="str">
            <v>الأولى</v>
          </cell>
          <cell r="I3017" t="str">
            <v>الأولى</v>
          </cell>
          <cell r="J3017" t="str">
            <v>مبرر</v>
          </cell>
          <cell r="K3017" t="str">
            <v>الأولى</v>
          </cell>
          <cell r="M3017" t="str">
            <v>الأولى</v>
          </cell>
          <cell r="N3017">
            <v>2619</v>
          </cell>
          <cell r="O3017" t="str">
            <v>الأولى</v>
          </cell>
          <cell r="P3017">
            <v>394</v>
          </cell>
          <cell r="Q3017" t="str">
            <v>الأولى</v>
          </cell>
          <cell r="S3017" t="str">
            <v>الأولى</v>
          </cell>
          <cell r="U3017" t="str">
            <v>الأولى</v>
          </cell>
        </row>
        <row r="3018">
          <cell r="A3018">
            <v>811124</v>
          </cell>
          <cell r="B3018" t="str">
            <v>رهام أبوقش</v>
          </cell>
          <cell r="C3018" t="str">
            <v>الأولى حديث</v>
          </cell>
          <cell r="E3018" t="str">
            <v>الأولى</v>
          </cell>
          <cell r="G3018" t="str">
            <v>الأولى</v>
          </cell>
          <cell r="I3018" t="str">
            <v>الأولى</v>
          </cell>
          <cell r="J3018" t="str">
            <v>مبرر</v>
          </cell>
          <cell r="K3018" t="str">
            <v>الأولى</v>
          </cell>
          <cell r="M3018" t="str">
            <v>الأولى</v>
          </cell>
          <cell r="O3018" t="str">
            <v>الأولى</v>
          </cell>
          <cell r="Q3018" t="str">
            <v>الأولى</v>
          </cell>
          <cell r="S3018" t="str">
            <v>الأولى</v>
          </cell>
          <cell r="U3018" t="str">
            <v>الأولى</v>
          </cell>
        </row>
        <row r="3019">
          <cell r="A3019">
            <v>811125</v>
          </cell>
          <cell r="B3019" t="str">
            <v>رهام خالد</v>
          </cell>
          <cell r="C3019" t="str">
            <v>الأولى حديث</v>
          </cell>
          <cell r="E3019" t="str">
            <v>الأولى</v>
          </cell>
          <cell r="G3019" t="str">
            <v>الأولى</v>
          </cell>
          <cell r="I3019" t="str">
            <v>الأولى</v>
          </cell>
          <cell r="J3019" t="str">
            <v>مبرر</v>
          </cell>
          <cell r="K3019" t="str">
            <v>الأولى</v>
          </cell>
          <cell r="M3019" t="str">
            <v>الأولى</v>
          </cell>
          <cell r="O3019" t="str">
            <v>الأولى</v>
          </cell>
          <cell r="Q3019" t="str">
            <v>الأولى</v>
          </cell>
          <cell r="S3019" t="str">
            <v>الأولى</v>
          </cell>
          <cell r="U3019" t="str">
            <v>الأولى</v>
          </cell>
        </row>
        <row r="3020">
          <cell r="A3020">
            <v>811126</v>
          </cell>
          <cell r="B3020" t="str">
            <v>رهام علي</v>
          </cell>
          <cell r="C3020" t="str">
            <v>الأولى حديث</v>
          </cell>
          <cell r="E3020" t="str">
            <v>الأولى</v>
          </cell>
          <cell r="G3020" t="str">
            <v>الأولى</v>
          </cell>
          <cell r="I3020" t="str">
            <v>الأولى</v>
          </cell>
          <cell r="J3020" t="str">
            <v>مبرر</v>
          </cell>
          <cell r="K3020" t="str">
            <v>الأولى</v>
          </cell>
          <cell r="M3020" t="str">
            <v>الأولى</v>
          </cell>
          <cell r="O3020" t="str">
            <v>الأولى</v>
          </cell>
          <cell r="Q3020" t="str">
            <v>الأولى</v>
          </cell>
          <cell r="S3020" t="str">
            <v>الأولى</v>
          </cell>
          <cell r="U3020" t="str">
            <v>الأولى</v>
          </cell>
        </row>
        <row r="3021">
          <cell r="A3021">
            <v>811127</v>
          </cell>
          <cell r="B3021" t="str">
            <v>رهام كرادو</v>
          </cell>
          <cell r="C3021" t="str">
            <v>الأولى حديث</v>
          </cell>
          <cell r="E3021" t="str">
            <v>الأولى</v>
          </cell>
          <cell r="G3021" t="str">
            <v>الأولى</v>
          </cell>
          <cell r="I3021" t="str">
            <v>الأولى</v>
          </cell>
          <cell r="J3021" t="str">
            <v>مبرر</v>
          </cell>
          <cell r="K3021" t="str">
            <v>الأولى</v>
          </cell>
          <cell r="M3021" t="str">
            <v>الأولى</v>
          </cell>
          <cell r="O3021" t="str">
            <v>الأولى</v>
          </cell>
          <cell r="Q3021" t="str">
            <v>الأولى</v>
          </cell>
          <cell r="S3021" t="str">
            <v>الأولى</v>
          </cell>
          <cell r="U3021" t="str">
            <v>الأولى</v>
          </cell>
        </row>
        <row r="3022">
          <cell r="A3022">
            <v>811128</v>
          </cell>
          <cell r="B3022" t="str">
            <v xml:space="preserve">رهف الخطيب </v>
          </cell>
          <cell r="C3022" t="str">
            <v>الأولى حديث</v>
          </cell>
          <cell r="E3022" t="str">
            <v>الأولى</v>
          </cell>
          <cell r="G3022" t="str">
            <v>الأولى</v>
          </cell>
          <cell r="I3022" t="str">
            <v>الأولى</v>
          </cell>
          <cell r="J3022" t="str">
            <v>مبرر</v>
          </cell>
          <cell r="K3022" t="str">
            <v>الأولى</v>
          </cell>
          <cell r="M3022" t="str">
            <v>الأولى</v>
          </cell>
          <cell r="O3022" t="str">
            <v>الأولى</v>
          </cell>
          <cell r="Q3022" t="str">
            <v>الأولى</v>
          </cell>
          <cell r="S3022" t="str">
            <v>الأولى</v>
          </cell>
          <cell r="U3022" t="str">
            <v>الأولى</v>
          </cell>
        </row>
        <row r="3023">
          <cell r="A3023">
            <v>811129</v>
          </cell>
          <cell r="B3023" t="str">
            <v>رهف حافظ</v>
          </cell>
          <cell r="C3023" t="str">
            <v>الأولى حديث</v>
          </cell>
          <cell r="E3023" t="str">
            <v>الأولى</v>
          </cell>
          <cell r="G3023" t="str">
            <v>الثانية حديث</v>
          </cell>
          <cell r="I3023" t="str">
            <v>الثانية</v>
          </cell>
          <cell r="K3023" t="str">
            <v>الثانية</v>
          </cell>
          <cell r="M3023" t="str">
            <v>الثانية</v>
          </cell>
          <cell r="O3023" t="str">
            <v>الثالثة حديث</v>
          </cell>
          <cell r="Q3023" t="str">
            <v>الثالثة</v>
          </cell>
          <cell r="S3023" t="str">
            <v>الثالثة</v>
          </cell>
          <cell r="U3023" t="str">
            <v>الرابعة حديث</v>
          </cell>
        </row>
        <row r="3024">
          <cell r="A3024">
            <v>811130</v>
          </cell>
          <cell r="B3024" t="str">
            <v>رهف حواصلي</v>
          </cell>
          <cell r="C3024" t="str">
            <v>الأولى حديث</v>
          </cell>
          <cell r="E3024" t="str">
            <v>الأولى</v>
          </cell>
          <cell r="G3024" t="str">
            <v>الأولى</v>
          </cell>
          <cell r="I3024" t="str">
            <v>الأولى</v>
          </cell>
          <cell r="J3024" t="str">
            <v>مبرر</v>
          </cell>
          <cell r="K3024" t="str">
            <v>الأولى</v>
          </cell>
          <cell r="M3024" t="str">
            <v>الأولى</v>
          </cell>
          <cell r="O3024" t="str">
            <v>الأولى</v>
          </cell>
          <cell r="Q3024" t="str">
            <v>الأولى</v>
          </cell>
          <cell r="S3024" t="str">
            <v>الأولى</v>
          </cell>
          <cell r="U3024" t="str">
            <v>الأولى</v>
          </cell>
        </row>
        <row r="3025">
          <cell r="A3025">
            <v>811131</v>
          </cell>
          <cell r="B3025" t="str">
            <v>رواد حمزة</v>
          </cell>
          <cell r="C3025" t="str">
            <v>الأولى حديث</v>
          </cell>
          <cell r="E3025" t="str">
            <v>الأولى</v>
          </cell>
          <cell r="G3025" t="str">
            <v>الأولى</v>
          </cell>
          <cell r="I3025" t="str">
            <v>الأولى</v>
          </cell>
          <cell r="J3025" t="str">
            <v>مبرر</v>
          </cell>
          <cell r="K3025" t="str">
            <v>الأولى</v>
          </cell>
          <cell r="M3025" t="str">
            <v>الأولى</v>
          </cell>
          <cell r="O3025" t="str">
            <v>الأولى</v>
          </cell>
          <cell r="Q3025" t="str">
            <v>الأولى</v>
          </cell>
          <cell r="S3025" t="str">
            <v>الأولى</v>
          </cell>
          <cell r="U3025" t="str">
            <v>الأولى</v>
          </cell>
        </row>
        <row r="3026">
          <cell r="A3026">
            <v>811132</v>
          </cell>
          <cell r="B3026" t="str">
            <v>روان ابو زيدان</v>
          </cell>
          <cell r="C3026" t="str">
            <v>الأولى حديث</v>
          </cell>
          <cell r="E3026" t="str">
            <v>الأولى</v>
          </cell>
          <cell r="G3026" t="str">
            <v>الأولى</v>
          </cell>
          <cell r="I3026" t="str">
            <v>الأولى</v>
          </cell>
          <cell r="K3026" t="str">
            <v>الأولى</v>
          </cell>
          <cell r="M3026" t="str">
            <v>الأولى</v>
          </cell>
          <cell r="N3026">
            <v>2559</v>
          </cell>
          <cell r="O3026" t="str">
            <v>الأولى</v>
          </cell>
          <cell r="Q3026" t="str">
            <v>الأولى</v>
          </cell>
          <cell r="S3026" t="str">
            <v>الأولى</v>
          </cell>
          <cell r="U3026" t="str">
            <v>الأولى</v>
          </cell>
        </row>
        <row r="3027">
          <cell r="A3027">
            <v>811133</v>
          </cell>
          <cell r="B3027" t="str">
            <v>روان الاغواني</v>
          </cell>
          <cell r="C3027" t="str">
            <v>الأولى حديث</v>
          </cell>
          <cell r="E3027" t="str">
            <v>الأولى</v>
          </cell>
          <cell r="G3027" t="str">
            <v>الأولى</v>
          </cell>
          <cell r="I3027" t="str">
            <v>الثانية حديث</v>
          </cell>
          <cell r="K3027" t="str">
            <v>الثانية</v>
          </cell>
          <cell r="M3027" t="str">
            <v>الثانية</v>
          </cell>
          <cell r="O3027" t="str">
            <v>الثانية</v>
          </cell>
          <cell r="Q3027" t="str">
            <v>الثانية</v>
          </cell>
          <cell r="S3027" t="str">
            <v>الثانية</v>
          </cell>
          <cell r="U3027" t="str">
            <v>الثانية</v>
          </cell>
        </row>
        <row r="3028">
          <cell r="A3028">
            <v>811134</v>
          </cell>
          <cell r="B3028" t="str">
            <v>روان الشالح</v>
          </cell>
          <cell r="C3028" t="str">
            <v>الأولى حديث</v>
          </cell>
          <cell r="E3028" t="str">
            <v>الأولى</v>
          </cell>
          <cell r="G3028" t="str">
            <v>الأولى</v>
          </cell>
          <cell r="I3028" t="str">
            <v>الأولى</v>
          </cell>
          <cell r="J3028" t="str">
            <v>مبرر</v>
          </cell>
          <cell r="K3028" t="str">
            <v>الأولى</v>
          </cell>
          <cell r="M3028" t="str">
            <v>الأولى</v>
          </cell>
          <cell r="O3028" t="str">
            <v>الأولى</v>
          </cell>
          <cell r="Q3028" t="str">
            <v>الأولى</v>
          </cell>
          <cell r="S3028" t="str">
            <v>الأولى</v>
          </cell>
          <cell r="U3028" t="str">
            <v>الأولى</v>
          </cell>
        </row>
        <row r="3029">
          <cell r="A3029">
            <v>811135</v>
          </cell>
          <cell r="B3029" t="str">
            <v>روان العبد الكربم</v>
          </cell>
          <cell r="C3029" t="str">
            <v>الأولى حديث</v>
          </cell>
          <cell r="E3029" t="str">
            <v>الأولى</v>
          </cell>
          <cell r="G3029" t="str">
            <v>الأولى</v>
          </cell>
          <cell r="I3029" t="str">
            <v>الأولى</v>
          </cell>
          <cell r="J3029" t="str">
            <v>مبرر</v>
          </cell>
          <cell r="K3029" t="str">
            <v>الأولى</v>
          </cell>
          <cell r="M3029" t="str">
            <v>الأولى</v>
          </cell>
          <cell r="O3029" t="str">
            <v>الأولى</v>
          </cell>
          <cell r="Q3029" t="str">
            <v>الأولى</v>
          </cell>
          <cell r="S3029" t="str">
            <v>الأولى</v>
          </cell>
          <cell r="U3029" t="str">
            <v>الأولى</v>
          </cell>
        </row>
        <row r="3030">
          <cell r="A3030">
            <v>811136</v>
          </cell>
          <cell r="B3030" t="str">
            <v>روان القادري</v>
          </cell>
          <cell r="C3030" t="str">
            <v>الأولى حديث</v>
          </cell>
          <cell r="E3030" t="str">
            <v>الأولى</v>
          </cell>
          <cell r="G3030" t="str">
            <v>الثانية حديث</v>
          </cell>
          <cell r="I3030" t="str">
            <v>الثانية</v>
          </cell>
          <cell r="J3030" t="str">
            <v>مبرر</v>
          </cell>
          <cell r="K3030" t="str">
            <v>الثانية</v>
          </cell>
          <cell r="M3030" t="str">
            <v>الثانية</v>
          </cell>
          <cell r="O3030" t="str">
            <v>الثانية</v>
          </cell>
          <cell r="Q3030" t="str">
            <v>الثانية</v>
          </cell>
          <cell r="S3030" t="str">
            <v>الثانية</v>
          </cell>
          <cell r="U3030" t="str">
            <v>الثانية</v>
          </cell>
        </row>
        <row r="3031">
          <cell r="A3031">
            <v>811137</v>
          </cell>
          <cell r="B3031" t="str">
            <v>روان الوادي</v>
          </cell>
          <cell r="C3031" t="str">
            <v>الأولى حديث</v>
          </cell>
          <cell r="E3031" t="str">
            <v>الأولى</v>
          </cell>
          <cell r="F3031">
            <v>1592</v>
          </cell>
          <cell r="G3031" t="str">
            <v>الأولى</v>
          </cell>
          <cell r="H3031">
            <v>365</v>
          </cell>
          <cell r="I3031" t="str">
            <v>الأولى</v>
          </cell>
          <cell r="J3031" t="str">
            <v>مبرر</v>
          </cell>
          <cell r="K3031" t="str">
            <v>الأولى</v>
          </cell>
          <cell r="M3031" t="str">
            <v>الأولى</v>
          </cell>
          <cell r="O3031" t="str">
            <v>الأولى</v>
          </cell>
          <cell r="Q3031" t="str">
            <v>الأولى</v>
          </cell>
          <cell r="S3031" t="str">
            <v>الأولى</v>
          </cell>
          <cell r="U3031" t="str">
            <v>الأولى</v>
          </cell>
        </row>
        <row r="3032">
          <cell r="A3032">
            <v>811138</v>
          </cell>
          <cell r="B3032" t="str">
            <v>روان سكري</v>
          </cell>
          <cell r="C3032" t="str">
            <v>الأولى حديث</v>
          </cell>
          <cell r="E3032" t="str">
            <v>الأولى</v>
          </cell>
          <cell r="G3032" t="str">
            <v>الأولى</v>
          </cell>
          <cell r="I3032" t="str">
            <v>الأولى</v>
          </cell>
          <cell r="K3032" t="str">
            <v>الثانية حديث</v>
          </cell>
          <cell r="M3032" t="str">
            <v>الثانية</v>
          </cell>
          <cell r="O3032" t="str">
            <v>الثانية</v>
          </cell>
          <cell r="Q3032" t="str">
            <v>الثانية</v>
          </cell>
          <cell r="S3032" t="str">
            <v>الثالثة حديث</v>
          </cell>
          <cell r="U3032" t="str">
            <v>الثالثة</v>
          </cell>
        </row>
        <row r="3033">
          <cell r="A3033">
            <v>811139</v>
          </cell>
          <cell r="B3033" t="str">
            <v>روان قيسر</v>
          </cell>
          <cell r="C3033" t="str">
            <v>الأولى حديث</v>
          </cell>
          <cell r="E3033" t="str">
            <v>الثانية حديث</v>
          </cell>
          <cell r="G3033" t="str">
            <v>الثانية</v>
          </cell>
          <cell r="I3033" t="str">
            <v>الثانية</v>
          </cell>
          <cell r="K3033" t="str">
            <v>الثانية</v>
          </cell>
          <cell r="M3033" t="str">
            <v>الثانية</v>
          </cell>
          <cell r="O3033" t="str">
            <v>الثانية</v>
          </cell>
          <cell r="Q3033" t="str">
            <v>الثانية</v>
          </cell>
          <cell r="S3033" t="str">
            <v>الثالثة حديث</v>
          </cell>
          <cell r="U3033" t="str">
            <v>الثالثة</v>
          </cell>
        </row>
        <row r="3034">
          <cell r="A3034">
            <v>811140</v>
          </cell>
          <cell r="B3034" t="str">
            <v>روضه ميبر</v>
          </cell>
          <cell r="C3034" t="str">
            <v>الأولى حديث</v>
          </cell>
          <cell r="E3034" t="str">
            <v>الأولى</v>
          </cell>
          <cell r="G3034" t="str">
            <v>الأولى</v>
          </cell>
          <cell r="I3034" t="str">
            <v>الأولى</v>
          </cell>
          <cell r="K3034" t="str">
            <v>الأولى</v>
          </cell>
          <cell r="M3034" t="str">
            <v>الأولى</v>
          </cell>
          <cell r="O3034" t="str">
            <v>الأولى</v>
          </cell>
          <cell r="Q3034" t="str">
            <v>الأولى</v>
          </cell>
          <cell r="S3034" t="str">
            <v>الأولى</v>
          </cell>
          <cell r="U3034" t="str">
            <v>الأولى</v>
          </cell>
        </row>
        <row r="3035">
          <cell r="A3035">
            <v>811141</v>
          </cell>
          <cell r="B3035" t="str">
            <v>رولا السليمان</v>
          </cell>
          <cell r="C3035" t="str">
            <v>الأولى حديث</v>
          </cell>
          <cell r="E3035" t="str">
            <v>الأولى</v>
          </cell>
          <cell r="G3035" t="str">
            <v>الثانية حديث</v>
          </cell>
          <cell r="I3035" t="str">
            <v>الثانية</v>
          </cell>
          <cell r="K3035" t="str">
            <v>الثالثة حديث</v>
          </cell>
          <cell r="M3035" t="str">
            <v>الثالثة</v>
          </cell>
          <cell r="O3035" t="str">
            <v>الثالثة</v>
          </cell>
          <cell r="Q3035" t="str">
            <v>الثالثة</v>
          </cell>
          <cell r="S3035" t="str">
            <v>الثالثة</v>
          </cell>
          <cell r="U3035" t="str">
            <v>الثالثة</v>
          </cell>
        </row>
        <row r="3036">
          <cell r="A3036">
            <v>811142</v>
          </cell>
          <cell r="B3036" t="str">
            <v>رولا حداد</v>
          </cell>
          <cell r="C3036" t="str">
            <v>الأولى حديث</v>
          </cell>
          <cell r="E3036" t="str">
            <v>الأولى</v>
          </cell>
          <cell r="G3036" t="str">
            <v>الثانية حديث</v>
          </cell>
          <cell r="I3036" t="str">
            <v>الثانية</v>
          </cell>
          <cell r="K3036" t="str">
            <v>الثالثة حديث</v>
          </cell>
          <cell r="L3036">
            <v>898</v>
          </cell>
          <cell r="M3036" t="str">
            <v>الثالثة</v>
          </cell>
          <cell r="N3036">
            <v>2402</v>
          </cell>
          <cell r="O3036" t="str">
            <v>الثالثة</v>
          </cell>
          <cell r="Q3036" t="str">
            <v>الثالثة</v>
          </cell>
          <cell r="R3036">
            <v>4069</v>
          </cell>
          <cell r="S3036" t="str">
            <v>الثالثة</v>
          </cell>
          <cell r="T3036">
            <v>601</v>
          </cell>
          <cell r="U3036" t="str">
            <v>الثالثة</v>
          </cell>
        </row>
        <row r="3037">
          <cell r="A3037">
            <v>811143</v>
          </cell>
          <cell r="B3037" t="str">
            <v xml:space="preserve">روله المجدلاني </v>
          </cell>
          <cell r="C3037" t="str">
            <v>الأولى حديث</v>
          </cell>
          <cell r="E3037" t="str">
            <v>الأولى</v>
          </cell>
          <cell r="G3037" t="str">
            <v>الأولى</v>
          </cell>
          <cell r="I3037" t="str">
            <v>الأولى</v>
          </cell>
          <cell r="J3037" t="str">
            <v>مبرر</v>
          </cell>
          <cell r="K3037" t="str">
            <v>الأولى</v>
          </cell>
          <cell r="M3037" t="str">
            <v>الأولى</v>
          </cell>
          <cell r="O3037" t="str">
            <v>الأولى</v>
          </cell>
          <cell r="Q3037" t="str">
            <v>الأولى</v>
          </cell>
          <cell r="S3037" t="str">
            <v>الأولى</v>
          </cell>
          <cell r="U3037" t="str">
            <v>الأولى</v>
          </cell>
        </row>
        <row r="3038">
          <cell r="A3038">
            <v>811144</v>
          </cell>
          <cell r="B3038" t="str">
            <v>رولى معروف</v>
          </cell>
          <cell r="C3038" t="str">
            <v>الأولى حديث</v>
          </cell>
          <cell r="E3038" t="str">
            <v>الأولى</v>
          </cell>
          <cell r="G3038" t="str">
            <v>الأولى</v>
          </cell>
          <cell r="I3038" t="str">
            <v>الأولى</v>
          </cell>
          <cell r="J3038" t="str">
            <v>مبرر</v>
          </cell>
          <cell r="K3038" t="str">
            <v>الأولى</v>
          </cell>
          <cell r="M3038" t="str">
            <v>الأولى</v>
          </cell>
          <cell r="O3038" t="str">
            <v>الأولى</v>
          </cell>
          <cell r="Q3038" t="str">
            <v>الأولى</v>
          </cell>
          <cell r="S3038" t="str">
            <v>الأولى</v>
          </cell>
          <cell r="U3038" t="str">
            <v>الأولى</v>
          </cell>
        </row>
        <row r="3039">
          <cell r="A3039">
            <v>811145</v>
          </cell>
          <cell r="B3039" t="str">
            <v xml:space="preserve">روميل ملاح </v>
          </cell>
          <cell r="C3039" t="str">
            <v>الأولى حديث</v>
          </cell>
          <cell r="E3039" t="str">
            <v>الأولى</v>
          </cell>
          <cell r="G3039" t="str">
            <v>الأولى</v>
          </cell>
          <cell r="I3039" t="str">
            <v>الأولى</v>
          </cell>
          <cell r="K3039" t="str">
            <v>الأولى</v>
          </cell>
          <cell r="M3039" t="str">
            <v>الأولى</v>
          </cell>
          <cell r="O3039" t="str">
            <v>الأولى</v>
          </cell>
          <cell r="Q3039" t="str">
            <v>الأولى</v>
          </cell>
          <cell r="S3039" t="str">
            <v>الأولى</v>
          </cell>
          <cell r="U3039" t="str">
            <v>الأولى</v>
          </cell>
        </row>
        <row r="3040">
          <cell r="A3040">
            <v>811146</v>
          </cell>
          <cell r="B3040" t="str">
            <v>رويدة ديب</v>
          </cell>
          <cell r="C3040" t="str">
            <v>الأولى حديث</v>
          </cell>
          <cell r="E3040" t="str">
            <v>الأولى</v>
          </cell>
          <cell r="G3040" t="str">
            <v>الأولى</v>
          </cell>
          <cell r="I3040" t="str">
            <v>الأولى</v>
          </cell>
          <cell r="J3040" t="str">
            <v>مبرر</v>
          </cell>
          <cell r="K3040" t="str">
            <v>الأولى</v>
          </cell>
          <cell r="M3040" t="str">
            <v>الأولى</v>
          </cell>
          <cell r="N3040">
            <v>2346</v>
          </cell>
          <cell r="O3040" t="str">
            <v>الأولى</v>
          </cell>
          <cell r="Q3040" t="str">
            <v>الأولى</v>
          </cell>
          <cell r="S3040" t="str">
            <v>الأولى</v>
          </cell>
          <cell r="U3040" t="str">
            <v>الأولى</v>
          </cell>
        </row>
        <row r="3041">
          <cell r="A3041">
            <v>811147</v>
          </cell>
          <cell r="B3041" t="str">
            <v>رؤى سويد</v>
          </cell>
          <cell r="C3041" t="str">
            <v>الأولى حديث</v>
          </cell>
          <cell r="E3041" t="str">
            <v>الأولى</v>
          </cell>
          <cell r="G3041" t="str">
            <v>الأولى</v>
          </cell>
          <cell r="I3041" t="str">
            <v>الأولى</v>
          </cell>
          <cell r="J3041" t="str">
            <v>مبرر</v>
          </cell>
          <cell r="K3041" t="str">
            <v>الأولى</v>
          </cell>
          <cell r="M3041" t="str">
            <v>الأولى</v>
          </cell>
          <cell r="O3041" t="str">
            <v>الأولى</v>
          </cell>
          <cell r="Q3041" t="str">
            <v>الأولى</v>
          </cell>
          <cell r="S3041" t="str">
            <v>الأولى</v>
          </cell>
          <cell r="U3041" t="str">
            <v>الأولى</v>
          </cell>
        </row>
        <row r="3042">
          <cell r="A3042">
            <v>811148</v>
          </cell>
          <cell r="B3042" t="str">
            <v>رؤى عبيد</v>
          </cell>
          <cell r="C3042" t="str">
            <v>الأولى حديث</v>
          </cell>
          <cell r="E3042" t="str">
            <v>الأولى</v>
          </cell>
          <cell r="G3042" t="str">
            <v>الأولى</v>
          </cell>
          <cell r="I3042" t="str">
            <v>الأولى</v>
          </cell>
          <cell r="K3042" t="str">
            <v>الثانية حديث</v>
          </cell>
          <cell r="M3042" t="str">
            <v>الثانية</v>
          </cell>
          <cell r="O3042" t="str">
            <v>الثانية</v>
          </cell>
          <cell r="Q3042" t="str">
            <v>الثانية</v>
          </cell>
          <cell r="S3042" t="str">
            <v>الثانية</v>
          </cell>
          <cell r="U3042" t="str">
            <v>الثانية</v>
          </cell>
        </row>
        <row r="3043">
          <cell r="A3043">
            <v>811149</v>
          </cell>
          <cell r="B3043" t="str">
            <v>ريان ملقط</v>
          </cell>
          <cell r="C3043" t="str">
            <v>الأولى حديث</v>
          </cell>
          <cell r="E3043" t="str">
            <v>الأولى</v>
          </cell>
          <cell r="G3043" t="str">
            <v>الأولى</v>
          </cell>
          <cell r="I3043" t="str">
            <v>الأولى</v>
          </cell>
          <cell r="J3043" t="str">
            <v>مبرر</v>
          </cell>
          <cell r="K3043" t="str">
            <v>الأولى</v>
          </cell>
          <cell r="M3043" t="str">
            <v>الأولى</v>
          </cell>
          <cell r="O3043" t="str">
            <v>الأولى</v>
          </cell>
          <cell r="Q3043" t="str">
            <v>الأولى</v>
          </cell>
          <cell r="S3043" t="str">
            <v>الأولى</v>
          </cell>
          <cell r="U3043" t="str">
            <v>الأولى</v>
          </cell>
        </row>
        <row r="3044">
          <cell r="A3044">
            <v>811150</v>
          </cell>
          <cell r="B3044" t="str">
            <v>ريتا ابو حامد</v>
          </cell>
          <cell r="C3044" t="str">
            <v>الأولى حديث</v>
          </cell>
          <cell r="E3044" t="str">
            <v>الأولى</v>
          </cell>
          <cell r="G3044" t="str">
            <v>الثانية حديث</v>
          </cell>
          <cell r="I3044" t="str">
            <v>الثانية</v>
          </cell>
          <cell r="K3044" t="str">
            <v>الثالثة حديث</v>
          </cell>
          <cell r="M3044" t="str">
            <v>الثالثة</v>
          </cell>
          <cell r="O3044" t="str">
            <v>الثالثة</v>
          </cell>
          <cell r="Q3044" t="str">
            <v>الثالثة</v>
          </cell>
          <cell r="S3044" t="str">
            <v>الثالثة</v>
          </cell>
          <cell r="U3044" t="str">
            <v>الرابعة حديث</v>
          </cell>
        </row>
        <row r="3045">
          <cell r="A3045">
            <v>811151</v>
          </cell>
          <cell r="B3045" t="str">
            <v>ريتا الحبيب</v>
          </cell>
          <cell r="C3045" t="str">
            <v>الأولى حديث</v>
          </cell>
          <cell r="E3045" t="str">
            <v>الأولى</v>
          </cell>
          <cell r="G3045" t="str">
            <v>الثانية حديث</v>
          </cell>
          <cell r="I3045" t="str">
            <v>الثانية</v>
          </cell>
          <cell r="K3045" t="str">
            <v>الثانية</v>
          </cell>
          <cell r="M3045" t="str">
            <v>الثانية</v>
          </cell>
          <cell r="O3045" t="str">
            <v>الثانية</v>
          </cell>
          <cell r="Q3045" t="str">
            <v>الثالثة حديث</v>
          </cell>
          <cell r="S3045" t="str">
            <v>الثالثة</v>
          </cell>
          <cell r="U3045" t="str">
            <v>الثالثة</v>
          </cell>
        </row>
        <row r="3046">
          <cell r="A3046">
            <v>811152</v>
          </cell>
          <cell r="B3046" t="str">
            <v>ريم  الأحمد</v>
          </cell>
          <cell r="C3046" t="str">
            <v>الأولى حديث</v>
          </cell>
          <cell r="E3046" t="str">
            <v>الأولى</v>
          </cell>
          <cell r="G3046" t="str">
            <v>الأولى</v>
          </cell>
          <cell r="I3046" t="str">
            <v>الأولى</v>
          </cell>
          <cell r="J3046" t="str">
            <v>مبرر</v>
          </cell>
          <cell r="K3046" t="str">
            <v>الأولى</v>
          </cell>
          <cell r="M3046" t="str">
            <v>الأولى</v>
          </cell>
          <cell r="O3046" t="str">
            <v>الأولى</v>
          </cell>
          <cell r="Q3046" t="str">
            <v>الأولى</v>
          </cell>
          <cell r="S3046" t="str">
            <v>الأولى</v>
          </cell>
          <cell r="U3046" t="str">
            <v>الأولى</v>
          </cell>
        </row>
        <row r="3047">
          <cell r="A3047">
            <v>811153</v>
          </cell>
          <cell r="B3047" t="str">
            <v>ريم اسعد</v>
          </cell>
          <cell r="C3047" t="str">
            <v>الأولى حديث</v>
          </cell>
          <cell r="E3047" t="str">
            <v>الثانية حديث</v>
          </cell>
          <cell r="G3047" t="str">
            <v>الثانية</v>
          </cell>
          <cell r="I3047" t="str">
            <v>الثانية</v>
          </cell>
          <cell r="K3047" t="str">
            <v>الثالثة حديث</v>
          </cell>
          <cell r="M3047" t="str">
            <v>الثالثة</v>
          </cell>
          <cell r="O3047" t="str">
            <v>الثالثة</v>
          </cell>
          <cell r="Q3047" t="str">
            <v>الثالثة</v>
          </cell>
          <cell r="S3047" t="str">
            <v>الثالثة</v>
          </cell>
          <cell r="U3047" t="str">
            <v>الثالثة</v>
          </cell>
        </row>
        <row r="3048">
          <cell r="A3048">
            <v>811154</v>
          </cell>
          <cell r="B3048" t="str">
            <v xml:space="preserve">ريم الحمصي </v>
          </cell>
          <cell r="C3048" t="str">
            <v>الأولى حديث</v>
          </cell>
          <cell r="E3048" t="str">
            <v>الأولى</v>
          </cell>
          <cell r="G3048" t="str">
            <v>الأولى</v>
          </cell>
          <cell r="I3048" t="str">
            <v>الأولى</v>
          </cell>
          <cell r="K3048" t="str">
            <v>الثانية حديث</v>
          </cell>
          <cell r="M3048" t="str">
            <v>الثانية</v>
          </cell>
          <cell r="O3048" t="str">
            <v>الثانية</v>
          </cell>
          <cell r="P3048" t="str">
            <v>حرمان دورتين امتحانيتين اعتباراً من الفصل الأول 21-22</v>
          </cell>
          <cell r="Q3048" t="str">
            <v>الثانية</v>
          </cell>
          <cell r="S3048" t="str">
            <v>الثانية</v>
          </cell>
          <cell r="U3048" t="str">
            <v>الثانية</v>
          </cell>
        </row>
        <row r="3049">
          <cell r="A3049">
            <v>811155</v>
          </cell>
          <cell r="B3049" t="str">
            <v>ريم السمان</v>
          </cell>
          <cell r="C3049" t="str">
            <v>الأولى حديث</v>
          </cell>
          <cell r="E3049" t="str">
            <v>الأولى</v>
          </cell>
          <cell r="G3049" t="str">
            <v>الأولى</v>
          </cell>
          <cell r="I3049" t="str">
            <v>الأولى</v>
          </cell>
          <cell r="J3049" t="str">
            <v>مبرر</v>
          </cell>
          <cell r="K3049" t="str">
            <v>الأولى</v>
          </cell>
          <cell r="M3049" t="str">
            <v>الأولى</v>
          </cell>
          <cell r="O3049" t="str">
            <v>الأولى</v>
          </cell>
          <cell r="Q3049" t="str">
            <v>الأولى</v>
          </cell>
          <cell r="S3049" t="str">
            <v>الأولى</v>
          </cell>
          <cell r="U3049" t="str">
            <v>الأولى</v>
          </cell>
        </row>
        <row r="3050">
          <cell r="A3050">
            <v>811156</v>
          </cell>
          <cell r="B3050" t="str">
            <v>ريم الشيخ الطباخ</v>
          </cell>
          <cell r="C3050" t="str">
            <v>الأولى حديث</v>
          </cell>
          <cell r="E3050" t="str">
            <v>الأولى</v>
          </cell>
          <cell r="G3050" t="str">
            <v>الأولى</v>
          </cell>
          <cell r="I3050" t="str">
            <v>الأولى</v>
          </cell>
          <cell r="J3050" t="str">
            <v>مبرر</v>
          </cell>
          <cell r="K3050" t="str">
            <v>الأولى</v>
          </cell>
          <cell r="M3050" t="str">
            <v>الأولى</v>
          </cell>
          <cell r="O3050" t="str">
            <v>الأولى</v>
          </cell>
          <cell r="Q3050" t="str">
            <v>الأولى</v>
          </cell>
          <cell r="S3050" t="str">
            <v>الأولى</v>
          </cell>
          <cell r="U3050" t="str">
            <v>الأولى</v>
          </cell>
        </row>
        <row r="3051">
          <cell r="A3051">
            <v>811157</v>
          </cell>
          <cell r="B3051" t="str">
            <v>ريم المطلق</v>
          </cell>
          <cell r="C3051" t="str">
            <v>الأولى حديث</v>
          </cell>
          <cell r="E3051" t="str">
            <v>الأولى</v>
          </cell>
          <cell r="G3051" t="str">
            <v>الأولى</v>
          </cell>
          <cell r="I3051" t="str">
            <v>الثانية حديث</v>
          </cell>
          <cell r="J3051" t="str">
            <v>مبرر</v>
          </cell>
          <cell r="K3051" t="str">
            <v>الثانية</v>
          </cell>
          <cell r="M3051" t="str">
            <v>الثانية</v>
          </cell>
          <cell r="O3051" t="str">
            <v>الثانية</v>
          </cell>
          <cell r="Q3051" t="str">
            <v>الثانية</v>
          </cell>
          <cell r="S3051" t="str">
            <v>الثانية</v>
          </cell>
          <cell r="U3051" t="str">
            <v>الثانية</v>
          </cell>
        </row>
        <row r="3052">
          <cell r="A3052">
            <v>811158</v>
          </cell>
          <cell r="B3052" t="str">
            <v>ريم بحصاص</v>
          </cell>
          <cell r="C3052" t="str">
            <v>الأولى حديث</v>
          </cell>
          <cell r="E3052" t="str">
            <v>الأولى</v>
          </cell>
          <cell r="G3052" t="str">
            <v>الأولى</v>
          </cell>
          <cell r="I3052" t="str">
            <v>الأولى</v>
          </cell>
          <cell r="J3052" t="str">
            <v>مبرر</v>
          </cell>
          <cell r="K3052" t="str">
            <v>الأولى</v>
          </cell>
          <cell r="M3052" t="str">
            <v>الأولى</v>
          </cell>
          <cell r="O3052" t="str">
            <v>الأولى</v>
          </cell>
          <cell r="Q3052" t="str">
            <v>الأولى</v>
          </cell>
          <cell r="S3052" t="str">
            <v>الأولى</v>
          </cell>
          <cell r="U3052" t="str">
            <v>الأولى</v>
          </cell>
        </row>
        <row r="3053">
          <cell r="A3053">
            <v>811159</v>
          </cell>
          <cell r="B3053" t="str">
            <v>ريم حموده</v>
          </cell>
          <cell r="C3053" t="str">
            <v>الأولى حديث</v>
          </cell>
          <cell r="E3053" t="str">
            <v>الأولى</v>
          </cell>
          <cell r="G3053" t="str">
            <v>الأولى</v>
          </cell>
          <cell r="I3053" t="str">
            <v>الأولى</v>
          </cell>
          <cell r="J3053" t="str">
            <v>مبرر</v>
          </cell>
          <cell r="K3053" t="str">
            <v>الأولى</v>
          </cell>
          <cell r="M3053" t="str">
            <v>الأولى</v>
          </cell>
          <cell r="O3053" t="str">
            <v>الأولى</v>
          </cell>
          <cell r="Q3053" t="str">
            <v>الأولى</v>
          </cell>
          <cell r="S3053" t="str">
            <v>الأولى</v>
          </cell>
          <cell r="U3053" t="str">
            <v>الأولى</v>
          </cell>
        </row>
        <row r="3054">
          <cell r="A3054">
            <v>811160</v>
          </cell>
          <cell r="B3054" t="str">
            <v>ريم رزوق</v>
          </cell>
          <cell r="C3054" t="str">
            <v>الأولى حديث</v>
          </cell>
          <cell r="E3054" t="str">
            <v>الأولى</v>
          </cell>
          <cell r="G3054" t="str">
            <v>الأولى</v>
          </cell>
          <cell r="I3054" t="str">
            <v>الأولى</v>
          </cell>
          <cell r="J3054" t="str">
            <v>مبرر</v>
          </cell>
          <cell r="K3054" t="str">
            <v>الأولى</v>
          </cell>
          <cell r="M3054" t="str">
            <v>الأولى</v>
          </cell>
          <cell r="O3054" t="str">
            <v>الأولى</v>
          </cell>
          <cell r="Q3054" t="str">
            <v>الأولى</v>
          </cell>
          <cell r="S3054" t="str">
            <v>الأولى</v>
          </cell>
          <cell r="U3054" t="str">
            <v>الأولى</v>
          </cell>
        </row>
        <row r="3055">
          <cell r="A3055">
            <v>811161</v>
          </cell>
          <cell r="B3055" t="str">
            <v>ريم سليمان</v>
          </cell>
          <cell r="C3055" t="str">
            <v>الأولى حديث</v>
          </cell>
          <cell r="E3055" t="str">
            <v>الأولى</v>
          </cell>
          <cell r="G3055" t="str">
            <v>الأولى</v>
          </cell>
          <cell r="I3055" t="str">
            <v>الأولى</v>
          </cell>
          <cell r="J3055" t="str">
            <v>مبرر</v>
          </cell>
          <cell r="K3055" t="str">
            <v>الأولى</v>
          </cell>
          <cell r="M3055" t="str">
            <v>الأولى</v>
          </cell>
          <cell r="O3055" t="str">
            <v>الأولى</v>
          </cell>
          <cell r="Q3055" t="str">
            <v>الأولى</v>
          </cell>
          <cell r="S3055" t="str">
            <v>الأولى</v>
          </cell>
          <cell r="U3055" t="str">
            <v>الأولى</v>
          </cell>
        </row>
        <row r="3056">
          <cell r="A3056">
            <v>811162</v>
          </cell>
          <cell r="B3056" t="str">
            <v>ريم سويد</v>
          </cell>
          <cell r="C3056" t="str">
            <v>الأولى حديث</v>
          </cell>
          <cell r="D3056">
            <v>199</v>
          </cell>
          <cell r="E3056" t="str">
            <v>الأولى</v>
          </cell>
          <cell r="G3056" t="str">
            <v>الأولى</v>
          </cell>
          <cell r="I3056" t="str">
            <v>الأولى</v>
          </cell>
          <cell r="J3056" t="str">
            <v>مبرر</v>
          </cell>
          <cell r="K3056" t="str">
            <v>الأولى</v>
          </cell>
          <cell r="M3056" t="str">
            <v>الأولى</v>
          </cell>
          <cell r="O3056" t="str">
            <v>الأولى</v>
          </cell>
          <cell r="Q3056" t="str">
            <v>الأولى</v>
          </cell>
          <cell r="S3056" t="str">
            <v>الأولى</v>
          </cell>
          <cell r="U3056" t="str">
            <v>الأولى</v>
          </cell>
        </row>
        <row r="3057">
          <cell r="A3057">
            <v>811163</v>
          </cell>
          <cell r="B3057" t="str">
            <v>ريم محرز</v>
          </cell>
          <cell r="C3057" t="str">
            <v>الأولى حديث</v>
          </cell>
          <cell r="E3057" t="str">
            <v>الأولى</v>
          </cell>
          <cell r="G3057" t="str">
            <v>الأولى</v>
          </cell>
          <cell r="I3057" t="str">
            <v>الأولى</v>
          </cell>
          <cell r="J3057" t="str">
            <v>مبرر</v>
          </cell>
          <cell r="K3057" t="str">
            <v>الأولى</v>
          </cell>
          <cell r="M3057" t="str">
            <v>الأولى</v>
          </cell>
          <cell r="O3057" t="str">
            <v>الأولى</v>
          </cell>
          <cell r="Q3057" t="str">
            <v>الأولى</v>
          </cell>
          <cell r="S3057" t="str">
            <v>الأولى</v>
          </cell>
          <cell r="U3057" t="str">
            <v>الأولى</v>
          </cell>
        </row>
        <row r="3058">
          <cell r="A3058">
            <v>811164</v>
          </cell>
          <cell r="B3058" t="str">
            <v>ريم نظام</v>
          </cell>
          <cell r="C3058" t="str">
            <v>الأولى حديث</v>
          </cell>
          <cell r="E3058" t="str">
            <v>الأولى</v>
          </cell>
          <cell r="G3058" t="str">
            <v>الأولى</v>
          </cell>
          <cell r="H3058">
            <v>4205</v>
          </cell>
          <cell r="I3058" t="str">
            <v>الأولى</v>
          </cell>
          <cell r="J3058" t="str">
            <v>مبرر</v>
          </cell>
          <cell r="K3058" t="str">
            <v>الأولى</v>
          </cell>
          <cell r="M3058" t="str">
            <v>الأولى</v>
          </cell>
          <cell r="O3058" t="str">
            <v>الأولى</v>
          </cell>
          <cell r="Q3058" t="str">
            <v>الأولى</v>
          </cell>
          <cell r="S3058" t="str">
            <v>الأولى</v>
          </cell>
          <cell r="U3058" t="str">
            <v>الأولى</v>
          </cell>
        </row>
        <row r="3059">
          <cell r="A3059">
            <v>811165</v>
          </cell>
          <cell r="B3059" t="str">
            <v>ريم هزيم</v>
          </cell>
          <cell r="C3059" t="str">
            <v>الأولى حديث</v>
          </cell>
          <cell r="D3059">
            <v>125</v>
          </cell>
          <cell r="E3059" t="str">
            <v>الأولى</v>
          </cell>
          <cell r="G3059" t="str">
            <v>الأولى</v>
          </cell>
          <cell r="H3059">
            <v>4551</v>
          </cell>
          <cell r="I3059" t="str">
            <v>الأولى</v>
          </cell>
          <cell r="J3059" t="str">
            <v>مبرر</v>
          </cell>
          <cell r="K3059" t="str">
            <v>الأولى</v>
          </cell>
          <cell r="M3059" t="str">
            <v>الأولى</v>
          </cell>
          <cell r="O3059" t="str">
            <v>الأولى</v>
          </cell>
          <cell r="Q3059" t="str">
            <v>الأولى</v>
          </cell>
          <cell r="S3059" t="str">
            <v>الأولى</v>
          </cell>
          <cell r="U3059" t="str">
            <v>الأولى</v>
          </cell>
        </row>
        <row r="3060">
          <cell r="A3060">
            <v>811166</v>
          </cell>
          <cell r="B3060" t="str">
            <v>ريماز دكدك</v>
          </cell>
          <cell r="C3060" t="str">
            <v>الأولى حديث</v>
          </cell>
          <cell r="E3060" t="str">
            <v>الأولى</v>
          </cell>
          <cell r="G3060" t="str">
            <v>الأولى</v>
          </cell>
          <cell r="I3060" t="str">
            <v>الأولى</v>
          </cell>
          <cell r="J3060" t="str">
            <v>مبرر</v>
          </cell>
          <cell r="K3060" t="str">
            <v>الأولى</v>
          </cell>
          <cell r="M3060" t="str">
            <v>الأولى</v>
          </cell>
          <cell r="O3060" t="str">
            <v>الأولى</v>
          </cell>
          <cell r="Q3060" t="str">
            <v>الأولى</v>
          </cell>
          <cell r="S3060" t="str">
            <v>الأولى</v>
          </cell>
          <cell r="U3060" t="str">
            <v>الأولى</v>
          </cell>
        </row>
        <row r="3061">
          <cell r="A3061">
            <v>811167</v>
          </cell>
          <cell r="B3061" t="str">
            <v>رين حداد</v>
          </cell>
          <cell r="C3061" t="str">
            <v>الأولى حديث</v>
          </cell>
          <cell r="E3061" t="str">
            <v>الثانية حديث</v>
          </cell>
          <cell r="G3061" t="str">
            <v>الثانية</v>
          </cell>
          <cell r="I3061" t="str">
            <v>الثانية</v>
          </cell>
          <cell r="K3061" t="str">
            <v>الثالثة حديث</v>
          </cell>
          <cell r="L3061">
            <v>893</v>
          </cell>
          <cell r="M3061" t="str">
            <v>الثالثة</v>
          </cell>
          <cell r="N3061">
            <v>2403</v>
          </cell>
          <cell r="O3061" t="str">
            <v>الثالثة</v>
          </cell>
          <cell r="Q3061" t="str">
            <v>الثالثة</v>
          </cell>
          <cell r="R3061">
            <v>4070</v>
          </cell>
          <cell r="S3061" t="str">
            <v>الثالثة</v>
          </cell>
          <cell r="U3061" t="str">
            <v>الثالثة</v>
          </cell>
        </row>
        <row r="3062">
          <cell r="A3062">
            <v>811168</v>
          </cell>
          <cell r="B3062" t="str">
            <v>ريناد قضماني</v>
          </cell>
          <cell r="C3062" t="str">
            <v>الأولى حديث</v>
          </cell>
          <cell r="E3062" t="str">
            <v>الأولى</v>
          </cell>
          <cell r="G3062" t="str">
            <v>الأولى</v>
          </cell>
          <cell r="I3062" t="str">
            <v>الثانية حديث</v>
          </cell>
          <cell r="K3062" t="str">
            <v>الثانية</v>
          </cell>
          <cell r="M3062" t="str">
            <v>الثانية</v>
          </cell>
          <cell r="O3062" t="str">
            <v>الثانية</v>
          </cell>
          <cell r="Q3062" t="str">
            <v>الثانية</v>
          </cell>
          <cell r="S3062" t="str">
            <v>الثانية</v>
          </cell>
          <cell r="U3062" t="str">
            <v>الثالثة حديث</v>
          </cell>
        </row>
        <row r="3063">
          <cell r="A3063">
            <v>811169</v>
          </cell>
          <cell r="B3063" t="str">
            <v>رينه الخوري حنا</v>
          </cell>
          <cell r="C3063" t="str">
            <v>الأولى حديث</v>
          </cell>
          <cell r="E3063" t="str">
            <v>الأولى</v>
          </cell>
          <cell r="G3063" t="str">
            <v>الأولى</v>
          </cell>
          <cell r="I3063" t="str">
            <v>الأولى</v>
          </cell>
          <cell r="J3063" t="str">
            <v>مبرر</v>
          </cell>
          <cell r="K3063" t="str">
            <v>الأولى</v>
          </cell>
          <cell r="M3063" t="str">
            <v>الأولى</v>
          </cell>
          <cell r="O3063" t="str">
            <v>الأولى</v>
          </cell>
          <cell r="Q3063" t="str">
            <v>الأولى</v>
          </cell>
          <cell r="S3063" t="str">
            <v>الأولى</v>
          </cell>
          <cell r="U3063" t="str">
            <v>الأولى</v>
          </cell>
        </row>
        <row r="3064">
          <cell r="A3064">
            <v>811170</v>
          </cell>
          <cell r="B3064" t="str">
            <v>رئيس ابو خليف</v>
          </cell>
          <cell r="C3064" t="str">
            <v>الأولى حديث</v>
          </cell>
          <cell r="D3064">
            <v>30</v>
          </cell>
          <cell r="E3064" t="str">
            <v>الأولى</v>
          </cell>
          <cell r="G3064" t="str">
            <v>الأولى</v>
          </cell>
          <cell r="I3064" t="str">
            <v>الأولى</v>
          </cell>
          <cell r="J3064" t="str">
            <v>مبرر</v>
          </cell>
          <cell r="K3064" t="str">
            <v>الأولى</v>
          </cell>
          <cell r="M3064" t="str">
            <v>الأولى</v>
          </cell>
          <cell r="N3064">
            <v>2614</v>
          </cell>
          <cell r="O3064" t="str">
            <v>الأولى</v>
          </cell>
          <cell r="Q3064" t="str">
            <v>الأولى</v>
          </cell>
          <cell r="S3064" t="str">
            <v>الأولى</v>
          </cell>
          <cell r="U3064" t="str">
            <v>الأولى</v>
          </cell>
        </row>
        <row r="3065">
          <cell r="A3065">
            <v>811171</v>
          </cell>
          <cell r="B3065" t="str">
            <v>زكاء اندراوس</v>
          </cell>
          <cell r="C3065" t="str">
            <v>الأولى حديث</v>
          </cell>
          <cell r="E3065" t="str">
            <v>الثانية حديث</v>
          </cell>
          <cell r="G3065" t="str">
            <v>الثانية</v>
          </cell>
          <cell r="I3065" t="str">
            <v>الثانية</v>
          </cell>
          <cell r="J3065" t="str">
            <v>مبرر</v>
          </cell>
          <cell r="K3065" t="str">
            <v>الثانية</v>
          </cell>
          <cell r="M3065" t="str">
            <v>الثانية</v>
          </cell>
          <cell r="O3065" t="str">
            <v>الثانية</v>
          </cell>
          <cell r="Q3065" t="str">
            <v>الثانية</v>
          </cell>
          <cell r="S3065" t="str">
            <v>الثانية</v>
          </cell>
          <cell r="U3065" t="str">
            <v>الثانية</v>
          </cell>
        </row>
        <row r="3066">
          <cell r="A3066">
            <v>811172</v>
          </cell>
          <cell r="B3066" t="str">
            <v>زكريا شاهين</v>
          </cell>
          <cell r="C3066" t="str">
            <v>الأولى حديث</v>
          </cell>
          <cell r="E3066" t="str">
            <v>الأولى</v>
          </cell>
          <cell r="G3066" t="str">
            <v>الأولى</v>
          </cell>
          <cell r="I3066" t="str">
            <v>الأولى</v>
          </cell>
          <cell r="J3066" t="str">
            <v>مبرر</v>
          </cell>
          <cell r="K3066" t="str">
            <v>الأولى</v>
          </cell>
          <cell r="M3066" t="str">
            <v>الأولى</v>
          </cell>
          <cell r="O3066" t="str">
            <v>الأولى</v>
          </cell>
          <cell r="Q3066" t="str">
            <v>الأولى</v>
          </cell>
          <cell r="S3066" t="str">
            <v>الأولى</v>
          </cell>
          <cell r="U3066" t="str">
            <v>الأولى</v>
          </cell>
        </row>
        <row r="3067">
          <cell r="A3067">
            <v>811173</v>
          </cell>
          <cell r="B3067" t="str">
            <v>زهور اهليل</v>
          </cell>
          <cell r="C3067" t="str">
            <v>الأولى حديث</v>
          </cell>
          <cell r="E3067" t="str">
            <v>الأولى</v>
          </cell>
          <cell r="G3067" t="str">
            <v>الثانية حديث</v>
          </cell>
          <cell r="I3067" t="str">
            <v>الثانية</v>
          </cell>
          <cell r="K3067" t="str">
            <v>الثانية</v>
          </cell>
          <cell r="M3067" t="str">
            <v>الثانية</v>
          </cell>
          <cell r="O3067" t="str">
            <v>الثالثة حديث</v>
          </cell>
          <cell r="Q3067" t="str">
            <v>الثالثة</v>
          </cell>
          <cell r="S3067" t="str">
            <v>الثالثة</v>
          </cell>
          <cell r="U3067" t="str">
            <v>الثالثة</v>
          </cell>
        </row>
        <row r="3068">
          <cell r="A3068">
            <v>811174</v>
          </cell>
          <cell r="B3068" t="str">
            <v xml:space="preserve">زياد خالد </v>
          </cell>
          <cell r="C3068" t="str">
            <v>الأولى حديث</v>
          </cell>
          <cell r="E3068" t="str">
            <v>الأولى</v>
          </cell>
          <cell r="G3068" t="str">
            <v>الأولى</v>
          </cell>
          <cell r="I3068" t="str">
            <v>الأولى</v>
          </cell>
          <cell r="J3068" t="str">
            <v>مبرر</v>
          </cell>
          <cell r="K3068" t="str">
            <v>الأولى</v>
          </cell>
          <cell r="M3068" t="str">
            <v>الأولى</v>
          </cell>
          <cell r="O3068" t="str">
            <v>الأولى</v>
          </cell>
          <cell r="Q3068" t="str">
            <v>الأولى</v>
          </cell>
          <cell r="S3068" t="str">
            <v>الأولى</v>
          </cell>
          <cell r="U3068" t="str">
            <v>الأولى</v>
          </cell>
        </row>
        <row r="3069">
          <cell r="A3069">
            <v>811175</v>
          </cell>
          <cell r="B3069" t="str">
            <v>زينب العكام</v>
          </cell>
          <cell r="C3069" t="str">
            <v>الأولى حديث</v>
          </cell>
          <cell r="E3069" t="str">
            <v>الأولى</v>
          </cell>
          <cell r="G3069" t="str">
            <v>الثانية حديث</v>
          </cell>
          <cell r="I3069" t="str">
            <v>الثانية</v>
          </cell>
          <cell r="K3069" t="str">
            <v>الثالثة حديث</v>
          </cell>
          <cell r="M3069" t="str">
            <v>الثالثة</v>
          </cell>
          <cell r="O3069" t="str">
            <v>الثالثة</v>
          </cell>
          <cell r="Q3069" t="str">
            <v>الثالثة</v>
          </cell>
          <cell r="S3069" t="str">
            <v>الثالثة</v>
          </cell>
          <cell r="U3069" t="str">
            <v>الرابعة حديث</v>
          </cell>
        </row>
        <row r="3070">
          <cell r="A3070">
            <v>811176</v>
          </cell>
          <cell r="B3070" t="str">
            <v>زينة الاعور</v>
          </cell>
          <cell r="C3070" t="str">
            <v>الأولى حديث</v>
          </cell>
          <cell r="E3070" t="str">
            <v>الأولى</v>
          </cell>
          <cell r="G3070" t="str">
            <v>الأولى</v>
          </cell>
          <cell r="I3070" t="str">
            <v>الأولى</v>
          </cell>
          <cell r="J3070">
            <v>1538</v>
          </cell>
          <cell r="K3070" t="str">
            <v>الأولى</v>
          </cell>
          <cell r="M3070" t="str">
            <v>الأولى</v>
          </cell>
          <cell r="O3070" t="str">
            <v>الأولى</v>
          </cell>
          <cell r="Q3070" t="str">
            <v>الأولى</v>
          </cell>
          <cell r="S3070" t="str">
            <v>الأولى</v>
          </cell>
          <cell r="U3070" t="str">
            <v>الأولى</v>
          </cell>
        </row>
        <row r="3071">
          <cell r="A3071">
            <v>811177</v>
          </cell>
          <cell r="B3071" t="str">
            <v>زينه الضاحي</v>
          </cell>
          <cell r="C3071" t="str">
            <v>الأولى حديث</v>
          </cell>
          <cell r="E3071" t="str">
            <v>الأولى</v>
          </cell>
          <cell r="G3071" t="str">
            <v>الأولى</v>
          </cell>
          <cell r="I3071" t="str">
            <v>الأولى</v>
          </cell>
          <cell r="J3071" t="str">
            <v>مبرر</v>
          </cell>
          <cell r="K3071" t="str">
            <v>الأولى</v>
          </cell>
          <cell r="M3071" t="str">
            <v>الأولى</v>
          </cell>
          <cell r="O3071" t="str">
            <v>الأولى</v>
          </cell>
          <cell r="Q3071" t="str">
            <v>الأولى</v>
          </cell>
          <cell r="S3071" t="str">
            <v>الأولى</v>
          </cell>
          <cell r="U3071" t="str">
            <v>الأولى</v>
          </cell>
        </row>
        <row r="3072">
          <cell r="A3072">
            <v>811178</v>
          </cell>
          <cell r="B3072" t="str">
            <v>زينه قصار</v>
          </cell>
          <cell r="C3072" t="str">
            <v>الأولى حديث</v>
          </cell>
          <cell r="E3072" t="str">
            <v>الثانية حديث</v>
          </cell>
          <cell r="G3072" t="str">
            <v>الثانية</v>
          </cell>
          <cell r="I3072" t="str">
            <v>الثانية</v>
          </cell>
          <cell r="J3072" t="str">
            <v>مبرر</v>
          </cell>
          <cell r="K3072" t="str">
            <v>الثانية</v>
          </cell>
          <cell r="M3072" t="str">
            <v>الثانية</v>
          </cell>
          <cell r="O3072" t="str">
            <v>الثانية</v>
          </cell>
          <cell r="Q3072" t="str">
            <v>الثانية</v>
          </cell>
          <cell r="S3072" t="str">
            <v>الثانية</v>
          </cell>
          <cell r="U3072" t="str">
            <v>الثانية</v>
          </cell>
        </row>
        <row r="3073">
          <cell r="A3073">
            <v>811179</v>
          </cell>
          <cell r="B3073" t="str">
            <v>سارة مهنا</v>
          </cell>
          <cell r="C3073" t="str">
            <v>الأولى حديث</v>
          </cell>
          <cell r="E3073" t="str">
            <v>الثانية حديث</v>
          </cell>
          <cell r="G3073" t="str">
            <v>الثانية</v>
          </cell>
          <cell r="I3073" t="str">
            <v>الثانية</v>
          </cell>
          <cell r="K3073" t="str">
            <v>الثالثة حديث</v>
          </cell>
          <cell r="M3073" t="str">
            <v>الثالثة</v>
          </cell>
          <cell r="O3073" t="str">
            <v>الثالثة</v>
          </cell>
          <cell r="Q3073" t="str">
            <v>الرابعة حديث</v>
          </cell>
          <cell r="S3073" t="str">
            <v>الرابعة</v>
          </cell>
          <cell r="U3073" t="str">
            <v>الرابعة</v>
          </cell>
        </row>
        <row r="3074">
          <cell r="A3074">
            <v>811180</v>
          </cell>
          <cell r="B3074" t="str">
            <v>ساره ادلبي</v>
          </cell>
          <cell r="C3074" t="str">
            <v>الأولى حديث</v>
          </cell>
          <cell r="E3074" t="str">
            <v>الأولى</v>
          </cell>
          <cell r="G3074" t="str">
            <v>الأولى</v>
          </cell>
          <cell r="I3074" t="str">
            <v>الأولى</v>
          </cell>
          <cell r="J3074" t="str">
            <v>مبرر</v>
          </cell>
          <cell r="K3074" t="str">
            <v>الأولى</v>
          </cell>
          <cell r="M3074" t="str">
            <v>الأولى</v>
          </cell>
          <cell r="O3074" t="str">
            <v>الأولى</v>
          </cell>
          <cell r="Q3074" t="str">
            <v>الأولى</v>
          </cell>
          <cell r="S3074" t="str">
            <v>الأولى</v>
          </cell>
          <cell r="U3074" t="str">
            <v>الأولى</v>
          </cell>
        </row>
        <row r="3075">
          <cell r="A3075">
            <v>811181</v>
          </cell>
          <cell r="B3075" t="str">
            <v>سارة الأيوبي</v>
          </cell>
          <cell r="C3075" t="str">
            <v>الأولى حديث</v>
          </cell>
          <cell r="E3075" t="str">
            <v>الثانية حديث</v>
          </cell>
          <cell r="G3075" t="str">
            <v>الثانية</v>
          </cell>
          <cell r="I3075" t="str">
            <v>الثانية</v>
          </cell>
          <cell r="K3075" t="str">
            <v>الثانية</v>
          </cell>
          <cell r="M3075" t="str">
            <v>الثانية</v>
          </cell>
          <cell r="O3075" t="str">
            <v>الثانية</v>
          </cell>
          <cell r="Q3075" t="str">
            <v>الثالثة حديث</v>
          </cell>
          <cell r="S3075" t="str">
            <v>الثالثة</v>
          </cell>
          <cell r="U3075" t="str">
            <v>الثالثة</v>
          </cell>
        </row>
        <row r="3076">
          <cell r="A3076">
            <v>811182</v>
          </cell>
          <cell r="B3076" t="str">
            <v>سارة البخاري</v>
          </cell>
          <cell r="C3076" t="str">
            <v>الأولى حديث</v>
          </cell>
          <cell r="E3076" t="str">
            <v>الأولى</v>
          </cell>
          <cell r="G3076" t="str">
            <v>الأولى</v>
          </cell>
          <cell r="I3076" t="str">
            <v>الأولى</v>
          </cell>
          <cell r="J3076" t="str">
            <v>مبرر</v>
          </cell>
          <cell r="K3076" t="str">
            <v>الأولى</v>
          </cell>
          <cell r="M3076" t="str">
            <v>الأولى</v>
          </cell>
          <cell r="O3076" t="str">
            <v>الأولى</v>
          </cell>
          <cell r="Q3076" t="str">
            <v>الأولى</v>
          </cell>
          <cell r="S3076" t="str">
            <v>الأولى</v>
          </cell>
          <cell r="U3076" t="str">
            <v>الأولى</v>
          </cell>
        </row>
        <row r="3077">
          <cell r="A3077">
            <v>811183</v>
          </cell>
          <cell r="B3077" t="str">
            <v>ساره الحسين</v>
          </cell>
          <cell r="C3077" t="str">
            <v>الأولى حديث</v>
          </cell>
          <cell r="E3077" t="str">
            <v>الأولى</v>
          </cell>
          <cell r="G3077" t="str">
            <v>الأولى</v>
          </cell>
          <cell r="I3077" t="str">
            <v>الأولى</v>
          </cell>
          <cell r="J3077" t="str">
            <v>مبرر</v>
          </cell>
          <cell r="K3077" t="str">
            <v>الأولى</v>
          </cell>
          <cell r="M3077" t="str">
            <v>الأولى</v>
          </cell>
          <cell r="O3077" t="str">
            <v>الأولى</v>
          </cell>
          <cell r="Q3077" t="str">
            <v>الأولى</v>
          </cell>
          <cell r="S3077" t="str">
            <v>الأولى</v>
          </cell>
          <cell r="U3077" t="str">
            <v>الأولى</v>
          </cell>
        </row>
        <row r="3078">
          <cell r="A3078">
            <v>811184</v>
          </cell>
          <cell r="B3078" t="str">
            <v>ساره العبدالله</v>
          </cell>
          <cell r="C3078" t="str">
            <v>الأولى حديث</v>
          </cell>
          <cell r="E3078" t="str">
            <v>الأولى</v>
          </cell>
          <cell r="G3078" t="str">
            <v>الأولى</v>
          </cell>
          <cell r="I3078" t="str">
            <v>الأولى</v>
          </cell>
          <cell r="K3078" t="str">
            <v>الأولى</v>
          </cell>
          <cell r="M3078" t="str">
            <v>الأولى</v>
          </cell>
          <cell r="N3078">
            <v>2496</v>
          </cell>
          <cell r="O3078" t="str">
            <v>الأولى</v>
          </cell>
          <cell r="Q3078" t="str">
            <v>الأولى</v>
          </cell>
          <cell r="S3078" t="str">
            <v>الأولى</v>
          </cell>
          <cell r="U3078" t="str">
            <v>الأولى</v>
          </cell>
        </row>
        <row r="3079">
          <cell r="A3079">
            <v>811185</v>
          </cell>
          <cell r="B3079" t="str">
            <v>ساره بلال</v>
          </cell>
          <cell r="C3079" t="str">
            <v>الثانية حديث</v>
          </cell>
          <cell r="E3079" t="str">
            <v>الثانية</v>
          </cell>
          <cell r="G3079" t="str">
            <v>الثانية</v>
          </cell>
          <cell r="I3079" t="str">
            <v>الثانية</v>
          </cell>
          <cell r="J3079" t="str">
            <v>مبرر</v>
          </cell>
          <cell r="K3079" t="str">
            <v>الثانية</v>
          </cell>
          <cell r="M3079" t="str">
            <v>الثانية</v>
          </cell>
          <cell r="O3079" t="str">
            <v>الثانية</v>
          </cell>
          <cell r="Q3079" t="str">
            <v>الثانية</v>
          </cell>
          <cell r="S3079" t="str">
            <v>الثانية</v>
          </cell>
          <cell r="U3079" t="str">
            <v>الثانية</v>
          </cell>
        </row>
        <row r="3080">
          <cell r="A3080">
            <v>811187</v>
          </cell>
          <cell r="B3080" t="str">
            <v>ساره ريحان</v>
          </cell>
          <cell r="C3080" t="str">
            <v>الأولى حديث</v>
          </cell>
          <cell r="E3080" t="str">
            <v>الأولى</v>
          </cell>
          <cell r="G3080" t="str">
            <v>الأولى</v>
          </cell>
          <cell r="I3080" t="str">
            <v>الأولى</v>
          </cell>
          <cell r="J3080" t="str">
            <v>مبرر</v>
          </cell>
          <cell r="K3080" t="str">
            <v>الأولى</v>
          </cell>
          <cell r="M3080" t="str">
            <v>الأولى</v>
          </cell>
          <cell r="O3080" t="str">
            <v>الأولى</v>
          </cell>
          <cell r="Q3080" t="str">
            <v>الأولى</v>
          </cell>
          <cell r="S3080" t="str">
            <v>الأولى</v>
          </cell>
          <cell r="U3080" t="str">
            <v>الأولى</v>
          </cell>
        </row>
        <row r="3081">
          <cell r="A3081">
            <v>811188</v>
          </cell>
          <cell r="B3081" t="str">
            <v>ساره شحاده الحريري</v>
          </cell>
          <cell r="C3081" t="str">
            <v>الأولى حديث</v>
          </cell>
          <cell r="E3081" t="str">
            <v>الثانية حديث</v>
          </cell>
          <cell r="G3081" t="str">
            <v>الثانية</v>
          </cell>
          <cell r="I3081" t="str">
            <v>الثانية</v>
          </cell>
          <cell r="K3081" t="str">
            <v>الثالثة حديث</v>
          </cell>
          <cell r="M3081" t="str">
            <v>الثالثة</v>
          </cell>
          <cell r="O3081" t="str">
            <v>الثالثة</v>
          </cell>
          <cell r="Q3081" t="str">
            <v>الثالثة</v>
          </cell>
          <cell r="S3081" t="str">
            <v>الثالثة</v>
          </cell>
          <cell r="U3081" t="str">
            <v>الرابعة حديث</v>
          </cell>
        </row>
        <row r="3082">
          <cell r="A3082">
            <v>811189</v>
          </cell>
          <cell r="B3082" t="str">
            <v>سالي فتوح</v>
          </cell>
          <cell r="C3082" t="str">
            <v>الأولى حديث</v>
          </cell>
          <cell r="E3082" t="str">
            <v>الأولى</v>
          </cell>
          <cell r="G3082" t="str">
            <v>الأولى</v>
          </cell>
          <cell r="H3082">
            <v>4198</v>
          </cell>
          <cell r="I3082" t="str">
            <v>الأولى</v>
          </cell>
          <cell r="J3082" t="str">
            <v>مبرر</v>
          </cell>
          <cell r="K3082" t="str">
            <v>الأولى</v>
          </cell>
          <cell r="L3082">
            <v>903</v>
          </cell>
          <cell r="M3082" t="str">
            <v>الأولى</v>
          </cell>
          <cell r="O3082" t="str">
            <v>الأولى</v>
          </cell>
          <cell r="Q3082" t="str">
            <v>الأولى</v>
          </cell>
          <cell r="S3082" t="str">
            <v>الأولى</v>
          </cell>
          <cell r="U3082" t="str">
            <v>الأولى</v>
          </cell>
        </row>
        <row r="3083">
          <cell r="A3083">
            <v>811190</v>
          </cell>
          <cell r="B3083" t="str">
            <v>سامر التجار</v>
          </cell>
          <cell r="C3083" t="str">
            <v>الأولى حديث</v>
          </cell>
          <cell r="E3083" t="str">
            <v>الأولى</v>
          </cell>
          <cell r="G3083" t="str">
            <v>الأولى</v>
          </cell>
          <cell r="I3083" t="str">
            <v>الثانية حديث</v>
          </cell>
          <cell r="K3083" t="str">
            <v>الثانية</v>
          </cell>
          <cell r="M3083" t="str">
            <v>الثانية</v>
          </cell>
          <cell r="O3083" t="str">
            <v>الثانية</v>
          </cell>
          <cell r="Q3083" t="str">
            <v>الثانية</v>
          </cell>
          <cell r="S3083" t="str">
            <v>الثانية</v>
          </cell>
          <cell r="U3083" t="str">
            <v>الثانية</v>
          </cell>
        </row>
        <row r="3084">
          <cell r="A3084">
            <v>811191</v>
          </cell>
          <cell r="B3084" t="str">
            <v>سامر زهيرة</v>
          </cell>
          <cell r="C3084" t="str">
            <v>الأولى حديث</v>
          </cell>
          <cell r="E3084" t="str">
            <v>الأولى</v>
          </cell>
          <cell r="G3084" t="str">
            <v>الأولى</v>
          </cell>
          <cell r="I3084" t="str">
            <v>الأولى</v>
          </cell>
          <cell r="J3084" t="str">
            <v>مبرر</v>
          </cell>
          <cell r="K3084" t="str">
            <v>الأولى</v>
          </cell>
          <cell r="M3084" t="str">
            <v>الأولى</v>
          </cell>
          <cell r="O3084" t="str">
            <v>الأولى</v>
          </cell>
          <cell r="Q3084" t="str">
            <v>الأولى</v>
          </cell>
          <cell r="S3084" t="str">
            <v>الأولى</v>
          </cell>
          <cell r="U3084" t="str">
            <v>الأولى</v>
          </cell>
        </row>
        <row r="3085">
          <cell r="A3085">
            <v>811192</v>
          </cell>
          <cell r="B3085" t="str">
            <v>سامي الحمدان</v>
          </cell>
          <cell r="C3085" t="str">
            <v>الأولى حديث</v>
          </cell>
          <cell r="E3085" t="str">
            <v>الأولى</v>
          </cell>
          <cell r="G3085" t="str">
            <v>الثانية حديث</v>
          </cell>
          <cell r="I3085" t="str">
            <v>الثانية</v>
          </cell>
          <cell r="J3085" t="str">
            <v>مبرر</v>
          </cell>
          <cell r="K3085" t="str">
            <v>الثانية</v>
          </cell>
          <cell r="M3085" t="str">
            <v>الثانية</v>
          </cell>
          <cell r="O3085" t="str">
            <v>الثانية</v>
          </cell>
          <cell r="Q3085" t="str">
            <v>الثانية</v>
          </cell>
          <cell r="S3085" t="str">
            <v>الثانية</v>
          </cell>
          <cell r="U3085" t="str">
            <v>الثانية</v>
          </cell>
        </row>
        <row r="3086">
          <cell r="A3086">
            <v>811193</v>
          </cell>
          <cell r="B3086" t="str">
            <v>سامي سكر</v>
          </cell>
          <cell r="C3086" t="str">
            <v>الأولى حديث</v>
          </cell>
          <cell r="E3086" t="str">
            <v>الأولى</v>
          </cell>
          <cell r="G3086" t="str">
            <v>الأولى</v>
          </cell>
          <cell r="I3086" t="str">
            <v>الأولى</v>
          </cell>
          <cell r="J3086" t="str">
            <v>مبرر</v>
          </cell>
          <cell r="K3086" t="str">
            <v>الأولى</v>
          </cell>
          <cell r="M3086" t="str">
            <v>الأولى</v>
          </cell>
          <cell r="O3086" t="str">
            <v>الأولى</v>
          </cell>
          <cell r="Q3086" t="str">
            <v>الأولى</v>
          </cell>
          <cell r="S3086" t="str">
            <v>الأولى</v>
          </cell>
          <cell r="U3086" t="str">
            <v>الأولى</v>
          </cell>
        </row>
        <row r="3087">
          <cell r="A3087">
            <v>811194</v>
          </cell>
          <cell r="B3087" t="str">
            <v>سامي سليمان خالد</v>
          </cell>
          <cell r="C3087" t="str">
            <v>الأولى حديث</v>
          </cell>
          <cell r="E3087" t="str">
            <v>الأولى</v>
          </cell>
          <cell r="G3087" t="str">
            <v>الأولى</v>
          </cell>
          <cell r="I3087" t="str">
            <v>الأولى</v>
          </cell>
          <cell r="J3087" t="str">
            <v>مبرر</v>
          </cell>
          <cell r="K3087" t="str">
            <v>الأولى</v>
          </cell>
          <cell r="M3087" t="str">
            <v>الأولى</v>
          </cell>
          <cell r="O3087" t="str">
            <v>الأولى</v>
          </cell>
          <cell r="Q3087" t="str">
            <v>الأولى</v>
          </cell>
          <cell r="S3087" t="str">
            <v>الأولى</v>
          </cell>
          <cell r="U3087" t="str">
            <v>الأولى</v>
          </cell>
        </row>
        <row r="3088">
          <cell r="A3088">
            <v>811196</v>
          </cell>
          <cell r="B3088" t="str">
            <v>ساميه عبد الكريم</v>
          </cell>
          <cell r="C3088" t="str">
            <v>الأولى حديث</v>
          </cell>
          <cell r="E3088" t="str">
            <v>الأولى</v>
          </cell>
          <cell r="G3088" t="str">
            <v>الأولى</v>
          </cell>
          <cell r="I3088" t="str">
            <v>الثانية حديث</v>
          </cell>
          <cell r="K3088" t="str">
            <v>الثانية</v>
          </cell>
          <cell r="L3088">
            <v>687</v>
          </cell>
          <cell r="M3088" t="str">
            <v>الثانية</v>
          </cell>
          <cell r="O3088" t="str">
            <v>الثانية</v>
          </cell>
          <cell r="Q3088" t="str">
            <v>الثانية</v>
          </cell>
          <cell r="S3088" t="str">
            <v>الثانية</v>
          </cell>
          <cell r="U3088" t="str">
            <v>الثانية</v>
          </cell>
        </row>
        <row r="3089">
          <cell r="A3089">
            <v>811197</v>
          </cell>
          <cell r="B3089" t="str">
            <v>ساندي حماده</v>
          </cell>
          <cell r="C3089" t="str">
            <v>الأولى حديث</v>
          </cell>
          <cell r="E3089" t="str">
            <v>الأولى</v>
          </cell>
          <cell r="G3089" t="str">
            <v>الأولى</v>
          </cell>
          <cell r="I3089" t="str">
            <v>الأولى</v>
          </cell>
          <cell r="J3089" t="str">
            <v>مبرر</v>
          </cell>
          <cell r="K3089" t="str">
            <v>الأولى</v>
          </cell>
          <cell r="M3089" t="str">
            <v>الأولى</v>
          </cell>
          <cell r="O3089" t="str">
            <v>الأولى</v>
          </cell>
          <cell r="Q3089" t="str">
            <v>الأولى</v>
          </cell>
          <cell r="S3089" t="str">
            <v>الأولى</v>
          </cell>
          <cell r="U3089" t="str">
            <v>الأولى</v>
          </cell>
        </row>
        <row r="3090">
          <cell r="A3090">
            <v>811198</v>
          </cell>
          <cell r="B3090" t="str">
            <v>سائر المحمود</v>
          </cell>
          <cell r="C3090" t="str">
            <v>الأولى حديث</v>
          </cell>
          <cell r="E3090" t="str">
            <v>الأولى</v>
          </cell>
          <cell r="G3090" t="str">
            <v>الأولى</v>
          </cell>
          <cell r="I3090" t="str">
            <v>الأولى</v>
          </cell>
          <cell r="J3090" t="str">
            <v>مبرر</v>
          </cell>
          <cell r="K3090" t="str">
            <v>الأولى</v>
          </cell>
          <cell r="M3090" t="str">
            <v>الأولى</v>
          </cell>
          <cell r="O3090" t="str">
            <v>الأولى</v>
          </cell>
          <cell r="Q3090" t="str">
            <v>الأولى</v>
          </cell>
          <cell r="S3090" t="str">
            <v>الأولى</v>
          </cell>
          <cell r="U3090" t="str">
            <v>الأولى</v>
          </cell>
        </row>
        <row r="3091">
          <cell r="A3091">
            <v>811199</v>
          </cell>
          <cell r="B3091" t="str">
            <v>سحر الرفاعي</v>
          </cell>
          <cell r="C3091" t="str">
            <v>الأولى حديث</v>
          </cell>
          <cell r="E3091" t="str">
            <v>الأولى</v>
          </cell>
          <cell r="G3091" t="str">
            <v>الأولى</v>
          </cell>
          <cell r="I3091" t="str">
            <v>الأولى</v>
          </cell>
          <cell r="J3091" t="str">
            <v>مبرر</v>
          </cell>
          <cell r="K3091" t="str">
            <v>الأولى</v>
          </cell>
          <cell r="M3091" t="str">
            <v>الأولى</v>
          </cell>
          <cell r="O3091" t="str">
            <v>الأولى</v>
          </cell>
          <cell r="Q3091" t="str">
            <v>الأولى</v>
          </cell>
          <cell r="S3091" t="str">
            <v>الأولى</v>
          </cell>
          <cell r="U3091" t="str">
            <v>الأولى</v>
          </cell>
        </row>
        <row r="3092">
          <cell r="A3092">
            <v>811200</v>
          </cell>
          <cell r="B3092" t="str">
            <v>سحر الموحد</v>
          </cell>
          <cell r="C3092" t="str">
            <v>الأولى حديث</v>
          </cell>
          <cell r="E3092" t="str">
            <v>الأولى</v>
          </cell>
          <cell r="G3092" t="str">
            <v>الثانية حديث</v>
          </cell>
          <cell r="I3092" t="str">
            <v>الثانية</v>
          </cell>
          <cell r="K3092" t="str">
            <v>الثانية</v>
          </cell>
          <cell r="M3092" t="str">
            <v>الثانية</v>
          </cell>
          <cell r="O3092" t="str">
            <v>الثانية</v>
          </cell>
          <cell r="Q3092" t="str">
            <v>الثالثة حديث</v>
          </cell>
          <cell r="S3092" t="str">
            <v>الثالثة</v>
          </cell>
          <cell r="U3092" t="str">
            <v>الرابعة حديث</v>
          </cell>
        </row>
        <row r="3093">
          <cell r="A3093">
            <v>811201</v>
          </cell>
          <cell r="B3093" t="str">
            <v>سحر دبور</v>
          </cell>
          <cell r="C3093" t="str">
            <v>الأولى حديث</v>
          </cell>
          <cell r="E3093" t="str">
            <v>الأولى</v>
          </cell>
          <cell r="G3093" t="str">
            <v>الأولى</v>
          </cell>
          <cell r="I3093" t="str">
            <v>الأولى</v>
          </cell>
          <cell r="J3093" t="str">
            <v>مبرر</v>
          </cell>
          <cell r="K3093" t="str">
            <v>الأولى</v>
          </cell>
          <cell r="M3093" t="str">
            <v>الأولى</v>
          </cell>
          <cell r="O3093" t="str">
            <v>الأولى</v>
          </cell>
          <cell r="Q3093" t="str">
            <v>الأولى</v>
          </cell>
          <cell r="S3093" t="str">
            <v>الأولى</v>
          </cell>
          <cell r="U3093" t="str">
            <v>الأولى</v>
          </cell>
        </row>
        <row r="3094">
          <cell r="A3094">
            <v>811202</v>
          </cell>
          <cell r="B3094" t="str">
            <v xml:space="preserve">سحر موسى </v>
          </cell>
          <cell r="C3094" t="str">
            <v>الأولى حديث</v>
          </cell>
          <cell r="E3094" t="str">
            <v>الأولى</v>
          </cell>
          <cell r="G3094" t="str">
            <v>الأولى</v>
          </cell>
          <cell r="I3094" t="str">
            <v>الأولى</v>
          </cell>
          <cell r="J3094" t="str">
            <v>مبرر</v>
          </cell>
          <cell r="K3094" t="str">
            <v>الأولى</v>
          </cell>
          <cell r="M3094" t="str">
            <v>الأولى</v>
          </cell>
          <cell r="O3094" t="str">
            <v>الأولى</v>
          </cell>
          <cell r="Q3094" t="str">
            <v>الأولى</v>
          </cell>
          <cell r="S3094" t="str">
            <v>الأولى</v>
          </cell>
          <cell r="U3094" t="str">
            <v>الأولى</v>
          </cell>
        </row>
        <row r="3095">
          <cell r="A3095">
            <v>811203</v>
          </cell>
          <cell r="B3095" t="str">
            <v>سراج احمد</v>
          </cell>
          <cell r="C3095" t="str">
            <v>الأولى حديث</v>
          </cell>
          <cell r="E3095" t="str">
            <v>الأولى</v>
          </cell>
          <cell r="G3095" t="str">
            <v>الأولى</v>
          </cell>
          <cell r="I3095" t="str">
            <v>الأولى</v>
          </cell>
          <cell r="J3095" t="str">
            <v>مبرر</v>
          </cell>
          <cell r="K3095" t="str">
            <v>الأولى</v>
          </cell>
          <cell r="M3095" t="str">
            <v>الأولى</v>
          </cell>
          <cell r="O3095" t="str">
            <v>الأولى</v>
          </cell>
          <cell r="Q3095" t="str">
            <v>الأولى</v>
          </cell>
          <cell r="S3095" t="str">
            <v>الأولى</v>
          </cell>
          <cell r="U3095" t="str">
            <v>الأولى</v>
          </cell>
        </row>
        <row r="3096">
          <cell r="A3096">
            <v>811204</v>
          </cell>
          <cell r="B3096" t="str">
            <v>سعيد البعيني</v>
          </cell>
          <cell r="C3096" t="str">
            <v>الأولى حديث</v>
          </cell>
          <cell r="E3096" t="str">
            <v>الأولى</v>
          </cell>
          <cell r="G3096" t="str">
            <v>الأولى</v>
          </cell>
          <cell r="I3096" t="str">
            <v>الأولى</v>
          </cell>
          <cell r="J3096" t="str">
            <v>مبرر</v>
          </cell>
          <cell r="K3096" t="str">
            <v>الأولى</v>
          </cell>
          <cell r="M3096" t="str">
            <v>الأولى</v>
          </cell>
          <cell r="O3096" t="str">
            <v>الأولى</v>
          </cell>
          <cell r="Q3096" t="str">
            <v>الأولى</v>
          </cell>
          <cell r="S3096" t="str">
            <v>الأولى</v>
          </cell>
          <cell r="U3096" t="str">
            <v>الأولى</v>
          </cell>
        </row>
        <row r="3097">
          <cell r="A3097">
            <v>811205</v>
          </cell>
          <cell r="B3097" t="str">
            <v>سعيد بركه</v>
          </cell>
          <cell r="C3097" t="str">
            <v>الأولى حديث</v>
          </cell>
          <cell r="E3097" t="str">
            <v>الأولى</v>
          </cell>
          <cell r="G3097" t="str">
            <v>الأولى</v>
          </cell>
          <cell r="I3097" t="str">
            <v>الثانية حديث</v>
          </cell>
          <cell r="K3097" t="str">
            <v>الثانية</v>
          </cell>
          <cell r="M3097" t="str">
            <v>الثانية</v>
          </cell>
          <cell r="O3097" t="str">
            <v>الثانية</v>
          </cell>
          <cell r="Q3097" t="str">
            <v>الثانية</v>
          </cell>
          <cell r="S3097" t="str">
            <v>الثانية</v>
          </cell>
          <cell r="U3097" t="str">
            <v>الثانية</v>
          </cell>
        </row>
        <row r="3098">
          <cell r="A3098">
            <v>811207</v>
          </cell>
          <cell r="B3098" t="str">
            <v>سعيد عاروض</v>
          </cell>
          <cell r="C3098" t="str">
            <v>الأولى حديث</v>
          </cell>
          <cell r="E3098" t="str">
            <v>الأولى</v>
          </cell>
          <cell r="G3098" t="str">
            <v>الأولى</v>
          </cell>
          <cell r="I3098" t="str">
            <v>الأولى</v>
          </cell>
          <cell r="J3098" t="str">
            <v>مبرر</v>
          </cell>
          <cell r="K3098" t="str">
            <v>الأولى</v>
          </cell>
          <cell r="M3098" t="str">
            <v>الأولى</v>
          </cell>
          <cell r="O3098" t="str">
            <v>الأولى</v>
          </cell>
          <cell r="Q3098" t="str">
            <v>الأولى</v>
          </cell>
          <cell r="S3098" t="str">
            <v>الأولى</v>
          </cell>
          <cell r="U3098" t="str">
            <v>الأولى</v>
          </cell>
        </row>
        <row r="3099">
          <cell r="A3099">
            <v>811208</v>
          </cell>
          <cell r="B3099" t="str">
            <v xml:space="preserve">سفيان جبارة </v>
          </cell>
          <cell r="C3099" t="str">
            <v>الأولى حديث</v>
          </cell>
          <cell r="E3099" t="str">
            <v>الأولى</v>
          </cell>
          <cell r="G3099" t="str">
            <v>الأولى</v>
          </cell>
          <cell r="I3099" t="str">
            <v>الأولى</v>
          </cell>
          <cell r="J3099" t="str">
            <v>مبرر</v>
          </cell>
          <cell r="K3099" t="str">
            <v>الأولى</v>
          </cell>
          <cell r="M3099" t="str">
            <v>الأولى</v>
          </cell>
          <cell r="O3099" t="str">
            <v>الأولى</v>
          </cell>
          <cell r="Q3099" t="str">
            <v>الأولى</v>
          </cell>
          <cell r="S3099" t="str">
            <v>الأولى</v>
          </cell>
          <cell r="U3099" t="str">
            <v>الأولى</v>
          </cell>
        </row>
        <row r="3100">
          <cell r="A3100">
            <v>811209</v>
          </cell>
          <cell r="B3100" t="str">
            <v xml:space="preserve">سلام محمد </v>
          </cell>
          <cell r="C3100" t="str">
            <v>الأولى حديث</v>
          </cell>
          <cell r="E3100" t="str">
            <v>الأولى</v>
          </cell>
          <cell r="G3100" t="str">
            <v>الأولى</v>
          </cell>
          <cell r="I3100" t="str">
            <v>الثانية حديث</v>
          </cell>
          <cell r="K3100" t="str">
            <v>الثانية</v>
          </cell>
          <cell r="M3100" t="str">
            <v>الثالثة حديث</v>
          </cell>
          <cell r="O3100" t="str">
            <v>الثالثة</v>
          </cell>
          <cell r="Q3100" t="str">
            <v>الثالثة</v>
          </cell>
          <cell r="S3100" t="str">
            <v>الثالثة</v>
          </cell>
          <cell r="U3100" t="str">
            <v>الرابعة حديث</v>
          </cell>
        </row>
        <row r="3101">
          <cell r="A3101">
            <v>811210</v>
          </cell>
          <cell r="B3101" t="str">
            <v>سلمان جبر</v>
          </cell>
          <cell r="C3101" t="str">
            <v>الأولى حديث</v>
          </cell>
          <cell r="E3101" t="str">
            <v>الأولى</v>
          </cell>
          <cell r="G3101" t="str">
            <v>الأولى</v>
          </cell>
          <cell r="I3101" t="str">
            <v>الأولى</v>
          </cell>
          <cell r="J3101" t="str">
            <v>مبرر</v>
          </cell>
          <cell r="K3101" t="str">
            <v>الأولى</v>
          </cell>
          <cell r="M3101" t="str">
            <v>الأولى</v>
          </cell>
          <cell r="O3101" t="str">
            <v>الأولى</v>
          </cell>
          <cell r="P3101">
            <v>959</v>
          </cell>
          <cell r="Q3101" t="str">
            <v>الأولى</v>
          </cell>
          <cell r="S3101" t="str">
            <v>الأولى</v>
          </cell>
          <cell r="U3101" t="str">
            <v>الأولى</v>
          </cell>
        </row>
        <row r="3102">
          <cell r="A3102">
            <v>811212</v>
          </cell>
          <cell r="B3102" t="str">
            <v>سليمان الابراهيم</v>
          </cell>
          <cell r="C3102" t="str">
            <v>الأولى حديث</v>
          </cell>
          <cell r="E3102" t="str">
            <v>الأولى</v>
          </cell>
          <cell r="G3102" t="str">
            <v>الأولى</v>
          </cell>
          <cell r="I3102" t="str">
            <v>الأولى</v>
          </cell>
          <cell r="J3102" t="str">
            <v>مبرر</v>
          </cell>
          <cell r="K3102" t="str">
            <v>الأولى</v>
          </cell>
          <cell r="M3102" t="str">
            <v>الأولى</v>
          </cell>
          <cell r="O3102" t="str">
            <v>الأولى</v>
          </cell>
          <cell r="Q3102" t="str">
            <v>الأولى</v>
          </cell>
          <cell r="S3102" t="str">
            <v>الأولى</v>
          </cell>
          <cell r="U3102" t="str">
            <v>الأولى</v>
          </cell>
        </row>
        <row r="3103">
          <cell r="A3103">
            <v>811213</v>
          </cell>
          <cell r="B3103" t="str">
            <v>سليمان علي</v>
          </cell>
          <cell r="C3103" t="str">
            <v>الأولى حديث</v>
          </cell>
          <cell r="E3103" t="str">
            <v>الأولى</v>
          </cell>
          <cell r="G3103" t="str">
            <v>الأولى</v>
          </cell>
          <cell r="I3103" t="str">
            <v>الأولى</v>
          </cell>
          <cell r="J3103" t="str">
            <v>مبرر</v>
          </cell>
          <cell r="K3103" t="str">
            <v>الأولى</v>
          </cell>
          <cell r="M3103" t="str">
            <v>الأولى</v>
          </cell>
          <cell r="O3103" t="str">
            <v>الأولى</v>
          </cell>
          <cell r="Q3103" t="str">
            <v>الأولى</v>
          </cell>
          <cell r="S3103" t="str">
            <v>الأولى</v>
          </cell>
          <cell r="U3103" t="str">
            <v>الأولى</v>
          </cell>
        </row>
        <row r="3104">
          <cell r="A3104">
            <v>811214</v>
          </cell>
          <cell r="B3104" t="str">
            <v>سماح كعدان الحمصي</v>
          </cell>
          <cell r="C3104" t="str">
            <v>الأولى حديث</v>
          </cell>
          <cell r="E3104" t="str">
            <v>الأولى</v>
          </cell>
          <cell r="G3104" t="str">
            <v>الأولى</v>
          </cell>
          <cell r="I3104" t="str">
            <v>الأولى</v>
          </cell>
          <cell r="K3104" t="str">
            <v>الثانية حديث</v>
          </cell>
          <cell r="M3104" t="str">
            <v>الثانية</v>
          </cell>
          <cell r="O3104" t="str">
            <v>الثانية</v>
          </cell>
          <cell r="Q3104" t="str">
            <v>الثانية</v>
          </cell>
          <cell r="S3104" t="str">
            <v>الثانية</v>
          </cell>
          <cell r="U3104" t="str">
            <v>الثانية</v>
          </cell>
        </row>
        <row r="3105">
          <cell r="A3105">
            <v>811215</v>
          </cell>
          <cell r="B3105" t="str">
            <v>سمر العتمه</v>
          </cell>
          <cell r="C3105" t="str">
            <v>الأولى حديث</v>
          </cell>
          <cell r="E3105" t="str">
            <v>الأولى</v>
          </cell>
          <cell r="G3105" t="str">
            <v>الأولى</v>
          </cell>
          <cell r="I3105" t="str">
            <v>الأولى</v>
          </cell>
          <cell r="J3105" t="str">
            <v>مبرر</v>
          </cell>
          <cell r="K3105" t="str">
            <v>الأولى</v>
          </cell>
          <cell r="M3105" t="str">
            <v>الأولى</v>
          </cell>
          <cell r="O3105" t="str">
            <v>الأولى</v>
          </cell>
          <cell r="Q3105" t="str">
            <v>الأولى</v>
          </cell>
          <cell r="S3105" t="str">
            <v>الأولى</v>
          </cell>
          <cell r="U3105" t="str">
            <v>الأولى</v>
          </cell>
        </row>
        <row r="3106">
          <cell r="A3106">
            <v>811216</v>
          </cell>
          <cell r="B3106" t="str">
            <v>سمر الهواري</v>
          </cell>
          <cell r="C3106" t="str">
            <v>الأولى حديث</v>
          </cell>
          <cell r="E3106" t="str">
            <v>الأولى</v>
          </cell>
          <cell r="G3106" t="str">
            <v>الأولى</v>
          </cell>
          <cell r="I3106" t="str">
            <v>الأولى</v>
          </cell>
          <cell r="K3106" t="str">
            <v>الأولى</v>
          </cell>
          <cell r="M3106" t="str">
            <v>الأولى</v>
          </cell>
          <cell r="O3106" t="str">
            <v>الأولى</v>
          </cell>
          <cell r="Q3106" t="str">
            <v>الأولى</v>
          </cell>
          <cell r="S3106" t="str">
            <v>الأولى</v>
          </cell>
          <cell r="U3106" t="str">
            <v>الأولى</v>
          </cell>
        </row>
        <row r="3107">
          <cell r="A3107">
            <v>811217</v>
          </cell>
          <cell r="B3107" t="str">
            <v xml:space="preserve">سمير الفرا </v>
          </cell>
          <cell r="C3107" t="str">
            <v>الأولى حديث</v>
          </cell>
          <cell r="E3107" t="str">
            <v>الأولى</v>
          </cell>
          <cell r="F3107">
            <v>1526</v>
          </cell>
          <cell r="G3107" t="str">
            <v>الأولى</v>
          </cell>
          <cell r="I3107" t="str">
            <v>الأولى</v>
          </cell>
          <cell r="J3107" t="str">
            <v>مبرر</v>
          </cell>
          <cell r="K3107" t="str">
            <v>الأولى</v>
          </cell>
          <cell r="M3107" t="str">
            <v>الأولى</v>
          </cell>
          <cell r="O3107" t="str">
            <v>الأولى</v>
          </cell>
          <cell r="P3107">
            <v>960</v>
          </cell>
          <cell r="Q3107" t="str">
            <v>الأولى</v>
          </cell>
          <cell r="S3107" t="str">
            <v>الأولى</v>
          </cell>
          <cell r="U3107" t="str">
            <v>الأولى</v>
          </cell>
        </row>
        <row r="3108">
          <cell r="A3108">
            <v>811218</v>
          </cell>
          <cell r="B3108" t="str">
            <v>سميه الحسين</v>
          </cell>
          <cell r="C3108" t="str">
            <v>الأولى حديث</v>
          </cell>
          <cell r="E3108" t="str">
            <v>الأولى</v>
          </cell>
          <cell r="G3108" t="str">
            <v>الثانية حديث</v>
          </cell>
          <cell r="I3108" t="str">
            <v>الثانية</v>
          </cell>
          <cell r="K3108" t="str">
            <v>الثانية</v>
          </cell>
          <cell r="M3108" t="str">
            <v>الثانية</v>
          </cell>
          <cell r="O3108" t="str">
            <v>الثالثة حديث</v>
          </cell>
          <cell r="Q3108" t="str">
            <v>الثالثة</v>
          </cell>
          <cell r="S3108" t="str">
            <v>الثالثة</v>
          </cell>
          <cell r="U3108" t="str">
            <v>الرابعة حديث</v>
          </cell>
        </row>
        <row r="3109">
          <cell r="A3109">
            <v>811219</v>
          </cell>
          <cell r="B3109" t="str">
            <v>سميه العبد</v>
          </cell>
          <cell r="C3109" t="str">
            <v>الأولى حديث</v>
          </cell>
          <cell r="E3109" t="str">
            <v>الأولى</v>
          </cell>
          <cell r="G3109" t="str">
            <v>الأولى</v>
          </cell>
          <cell r="I3109" t="str">
            <v>الأولى</v>
          </cell>
          <cell r="J3109" t="str">
            <v>مبرر</v>
          </cell>
          <cell r="K3109" t="str">
            <v>الأولى</v>
          </cell>
          <cell r="M3109" t="str">
            <v>الأولى</v>
          </cell>
          <cell r="O3109" t="str">
            <v>الأولى</v>
          </cell>
          <cell r="Q3109" t="str">
            <v>الأولى</v>
          </cell>
          <cell r="S3109" t="str">
            <v>الأولى</v>
          </cell>
          <cell r="U3109" t="str">
            <v>الأولى</v>
          </cell>
        </row>
        <row r="3110">
          <cell r="A3110">
            <v>811220</v>
          </cell>
          <cell r="B3110" t="str">
            <v>سهام الحمصي</v>
          </cell>
          <cell r="C3110" t="str">
            <v>الأولى حديث</v>
          </cell>
          <cell r="E3110" t="str">
            <v>الأولى</v>
          </cell>
          <cell r="G3110" t="str">
            <v>الأولى</v>
          </cell>
          <cell r="I3110" t="str">
            <v>الأولى</v>
          </cell>
          <cell r="K3110" t="str">
            <v>الأولى</v>
          </cell>
          <cell r="M3110" t="str">
            <v>الأولى</v>
          </cell>
          <cell r="O3110" t="str">
            <v>الأولى</v>
          </cell>
          <cell r="Q3110" t="str">
            <v>الأولى</v>
          </cell>
          <cell r="S3110" t="str">
            <v>الأولى</v>
          </cell>
          <cell r="U3110" t="str">
            <v>الأولى</v>
          </cell>
        </row>
        <row r="3111">
          <cell r="A3111">
            <v>811221</v>
          </cell>
          <cell r="B3111" t="str">
            <v>سهام الطوير</v>
          </cell>
          <cell r="C3111" t="str">
            <v>الأولى حديث</v>
          </cell>
          <cell r="E3111" t="str">
            <v>الأولى</v>
          </cell>
          <cell r="G3111" t="str">
            <v>الأولى</v>
          </cell>
          <cell r="I3111" t="str">
            <v>الأولى</v>
          </cell>
          <cell r="K3111" t="str">
            <v>الأولى</v>
          </cell>
          <cell r="M3111" t="str">
            <v>الأولى</v>
          </cell>
          <cell r="O3111" t="str">
            <v>الأولى</v>
          </cell>
          <cell r="Q3111" t="str">
            <v>الأولى</v>
          </cell>
          <cell r="S3111" t="str">
            <v>الأولى</v>
          </cell>
          <cell r="U3111" t="str">
            <v>الأولى</v>
          </cell>
        </row>
        <row r="3112">
          <cell r="A3112">
            <v>811222</v>
          </cell>
          <cell r="B3112" t="str">
            <v xml:space="preserve">سهام عيسى </v>
          </cell>
          <cell r="C3112" t="str">
            <v>الأولى حديث</v>
          </cell>
          <cell r="E3112" t="str">
            <v>الأولى</v>
          </cell>
          <cell r="G3112" t="str">
            <v>الأولى</v>
          </cell>
          <cell r="I3112" t="str">
            <v>الأولى</v>
          </cell>
          <cell r="J3112" t="str">
            <v>مبرر</v>
          </cell>
          <cell r="K3112" t="str">
            <v>الأولى</v>
          </cell>
          <cell r="M3112" t="str">
            <v>الأولى</v>
          </cell>
          <cell r="O3112" t="str">
            <v>الأولى</v>
          </cell>
          <cell r="Q3112" t="str">
            <v>الأولى</v>
          </cell>
          <cell r="S3112" t="str">
            <v>الأولى</v>
          </cell>
          <cell r="U3112" t="str">
            <v>الأولى</v>
          </cell>
        </row>
        <row r="3113">
          <cell r="A3113">
            <v>811223</v>
          </cell>
          <cell r="B3113" t="str">
            <v>سهى النايف</v>
          </cell>
          <cell r="C3113" t="str">
            <v>الأولى حديث</v>
          </cell>
          <cell r="E3113" t="str">
            <v>الأولى</v>
          </cell>
          <cell r="G3113" t="str">
            <v>الأولى</v>
          </cell>
          <cell r="I3113" t="str">
            <v>الأولى</v>
          </cell>
          <cell r="K3113" t="str">
            <v>الأولى</v>
          </cell>
          <cell r="M3113" t="str">
            <v>الأولى</v>
          </cell>
          <cell r="O3113" t="str">
            <v>الثانية حديث</v>
          </cell>
          <cell r="Q3113" t="str">
            <v>الثانية</v>
          </cell>
          <cell r="S3113" t="str">
            <v>الثالثة حديث</v>
          </cell>
          <cell r="U3113" t="str">
            <v>الثالثة</v>
          </cell>
        </row>
        <row r="3114">
          <cell r="A3114">
            <v>811224</v>
          </cell>
          <cell r="B3114" t="str">
            <v>سوزان الابراهيم</v>
          </cell>
          <cell r="C3114" t="str">
            <v>الأولى حديث</v>
          </cell>
          <cell r="E3114" t="str">
            <v>الأولى</v>
          </cell>
          <cell r="G3114" t="str">
            <v>الأولى</v>
          </cell>
          <cell r="I3114" t="str">
            <v>الأولى</v>
          </cell>
          <cell r="J3114" t="str">
            <v>مبرر</v>
          </cell>
          <cell r="K3114" t="str">
            <v>الأولى</v>
          </cell>
          <cell r="M3114" t="str">
            <v>الأولى</v>
          </cell>
          <cell r="O3114" t="str">
            <v>الأولى</v>
          </cell>
          <cell r="Q3114" t="str">
            <v>الأولى</v>
          </cell>
          <cell r="S3114" t="str">
            <v>الأولى</v>
          </cell>
          <cell r="U3114" t="str">
            <v>الأولى</v>
          </cell>
        </row>
        <row r="3115">
          <cell r="A3115">
            <v>811225</v>
          </cell>
          <cell r="B3115" t="str">
            <v>سوزان المعيوف</v>
          </cell>
          <cell r="C3115" t="str">
            <v>الأولى حديث</v>
          </cell>
          <cell r="E3115" t="str">
            <v>الأولى</v>
          </cell>
          <cell r="G3115" t="str">
            <v>الأولى</v>
          </cell>
          <cell r="I3115" t="str">
            <v>الأولى</v>
          </cell>
          <cell r="J3115" t="str">
            <v>مبرر</v>
          </cell>
          <cell r="K3115" t="str">
            <v>الأولى</v>
          </cell>
          <cell r="M3115" t="str">
            <v>الأولى</v>
          </cell>
          <cell r="O3115" t="str">
            <v>الأولى</v>
          </cell>
          <cell r="Q3115" t="str">
            <v>الأولى</v>
          </cell>
          <cell r="S3115" t="str">
            <v>الأولى</v>
          </cell>
          <cell r="U3115" t="str">
            <v>الأولى</v>
          </cell>
        </row>
        <row r="3116">
          <cell r="A3116">
            <v>811226</v>
          </cell>
          <cell r="B3116" t="str">
            <v>سوزان نصر</v>
          </cell>
          <cell r="C3116" t="str">
            <v>الأولى حديث</v>
          </cell>
          <cell r="E3116" t="str">
            <v>الأولى</v>
          </cell>
          <cell r="F3116">
            <v>1424</v>
          </cell>
          <cell r="G3116" t="str">
            <v>الأولى</v>
          </cell>
          <cell r="I3116" t="str">
            <v>الثانية حديث</v>
          </cell>
          <cell r="K3116" t="str">
            <v>الثانية</v>
          </cell>
          <cell r="M3116" t="str">
            <v>الثانية</v>
          </cell>
          <cell r="O3116" t="str">
            <v>الثالثة حديث</v>
          </cell>
          <cell r="Q3116" t="str">
            <v>الثالثة</v>
          </cell>
          <cell r="S3116" t="str">
            <v>الثالثة</v>
          </cell>
          <cell r="U3116" t="str">
            <v>الرابعة حديث</v>
          </cell>
        </row>
        <row r="3117">
          <cell r="A3117">
            <v>811227</v>
          </cell>
          <cell r="B3117" t="str">
            <v>سوسن المجذوب</v>
          </cell>
          <cell r="C3117" t="str">
            <v>الأولى حديث</v>
          </cell>
          <cell r="E3117" t="str">
            <v>الأولى</v>
          </cell>
          <cell r="G3117" t="str">
            <v>الأولى</v>
          </cell>
          <cell r="I3117" t="str">
            <v>الأولى</v>
          </cell>
          <cell r="J3117" t="str">
            <v>مبرر</v>
          </cell>
          <cell r="K3117" t="str">
            <v>الأولى</v>
          </cell>
          <cell r="M3117" t="str">
            <v>الأولى</v>
          </cell>
          <cell r="O3117" t="str">
            <v>الأولى</v>
          </cell>
          <cell r="Q3117" t="str">
            <v>الأولى</v>
          </cell>
          <cell r="S3117" t="str">
            <v>الأولى</v>
          </cell>
          <cell r="U3117" t="str">
            <v>الأولى</v>
          </cell>
        </row>
        <row r="3118">
          <cell r="A3118">
            <v>811228</v>
          </cell>
          <cell r="B3118" t="str">
            <v>سوسن عاشور</v>
          </cell>
          <cell r="C3118" t="str">
            <v>الأولى حديث</v>
          </cell>
          <cell r="E3118" t="str">
            <v>الأولى</v>
          </cell>
          <cell r="G3118" t="str">
            <v>الأولى</v>
          </cell>
          <cell r="I3118" t="str">
            <v>الثانية حديث</v>
          </cell>
          <cell r="K3118" t="str">
            <v>الثانية</v>
          </cell>
          <cell r="L3118">
            <v>1012</v>
          </cell>
          <cell r="M3118" t="str">
            <v>الثانية</v>
          </cell>
          <cell r="O3118" t="str">
            <v>الثانية</v>
          </cell>
          <cell r="Q3118" t="str">
            <v>الثانية</v>
          </cell>
          <cell r="R3118">
            <v>5015</v>
          </cell>
          <cell r="S3118" t="str">
            <v>الثانية</v>
          </cell>
          <cell r="U3118" t="str">
            <v>الثانية</v>
          </cell>
        </row>
        <row r="3119">
          <cell r="A3119">
            <v>811229</v>
          </cell>
          <cell r="B3119" t="str">
            <v>سوسن قسام الحناوي</v>
          </cell>
          <cell r="C3119" t="str">
            <v>الأولى حديث</v>
          </cell>
          <cell r="E3119" t="str">
            <v>الأولى</v>
          </cell>
          <cell r="G3119" t="str">
            <v>الأولى</v>
          </cell>
          <cell r="I3119" t="str">
            <v>الأولى</v>
          </cell>
          <cell r="J3119" t="str">
            <v>مبرر</v>
          </cell>
          <cell r="K3119" t="str">
            <v>الأولى</v>
          </cell>
          <cell r="M3119" t="str">
            <v>الأولى</v>
          </cell>
          <cell r="O3119" t="str">
            <v>الأولى</v>
          </cell>
          <cell r="Q3119" t="str">
            <v>الأولى</v>
          </cell>
          <cell r="S3119" t="str">
            <v>الأولى</v>
          </cell>
          <cell r="U3119" t="str">
            <v>الأولى</v>
          </cell>
        </row>
        <row r="3120">
          <cell r="A3120">
            <v>811230</v>
          </cell>
          <cell r="B3120" t="str">
            <v>سينا يعقوب</v>
          </cell>
          <cell r="C3120" t="str">
            <v>الأولى حديث</v>
          </cell>
          <cell r="E3120" t="str">
            <v>الأولى</v>
          </cell>
          <cell r="F3120">
            <v>1585</v>
          </cell>
          <cell r="G3120" t="str">
            <v>الأولى</v>
          </cell>
          <cell r="I3120" t="str">
            <v>الثانية حديث</v>
          </cell>
          <cell r="K3120" t="str">
            <v>الثانية</v>
          </cell>
          <cell r="M3120" t="str">
            <v>الثانية</v>
          </cell>
          <cell r="O3120" t="str">
            <v>الثانية</v>
          </cell>
          <cell r="Q3120" t="str">
            <v>الثانية</v>
          </cell>
          <cell r="S3120" t="str">
            <v>الثانية</v>
          </cell>
          <cell r="U3120" t="str">
            <v>الثالثة حديث</v>
          </cell>
        </row>
        <row r="3121">
          <cell r="A3121">
            <v>811231</v>
          </cell>
          <cell r="B3121" t="str">
            <v xml:space="preserve">شادي  غالب </v>
          </cell>
          <cell r="C3121" t="str">
            <v>الأولى حديث</v>
          </cell>
          <cell r="E3121" t="str">
            <v>الأولى</v>
          </cell>
          <cell r="G3121" t="str">
            <v>الأولى</v>
          </cell>
          <cell r="I3121" t="str">
            <v>الأولى</v>
          </cell>
          <cell r="K3121" t="str">
            <v>الثانية حديث</v>
          </cell>
          <cell r="M3121" t="str">
            <v>الثانية</v>
          </cell>
          <cell r="O3121" t="str">
            <v>الثانية</v>
          </cell>
          <cell r="Q3121" t="str">
            <v>الثانية</v>
          </cell>
          <cell r="S3121" t="str">
            <v>الثالثة حديث</v>
          </cell>
          <cell r="U3121" t="str">
            <v>الثالثة</v>
          </cell>
        </row>
        <row r="3122">
          <cell r="A3122">
            <v>811232</v>
          </cell>
          <cell r="B3122" t="str">
            <v>شادي الدخل الله</v>
          </cell>
          <cell r="C3122" t="str">
            <v>الأولى حديث</v>
          </cell>
          <cell r="E3122" t="str">
            <v>الأولى</v>
          </cell>
          <cell r="G3122" t="str">
            <v>الأولى</v>
          </cell>
          <cell r="I3122" t="str">
            <v>الأولى</v>
          </cell>
          <cell r="J3122" t="str">
            <v>مبرر</v>
          </cell>
          <cell r="K3122" t="str">
            <v>الأولى</v>
          </cell>
          <cell r="M3122" t="str">
            <v>الأولى</v>
          </cell>
          <cell r="O3122" t="str">
            <v>الأولى</v>
          </cell>
          <cell r="Q3122" t="str">
            <v>الأولى</v>
          </cell>
          <cell r="S3122" t="str">
            <v>الأولى</v>
          </cell>
          <cell r="U3122" t="str">
            <v>الأولى</v>
          </cell>
        </row>
        <row r="3123">
          <cell r="A3123">
            <v>811234</v>
          </cell>
          <cell r="B3123" t="str">
            <v>شادي حموش</v>
          </cell>
          <cell r="C3123" t="str">
            <v>الأولى حديث</v>
          </cell>
          <cell r="E3123" t="str">
            <v>الأولى</v>
          </cell>
          <cell r="G3123" t="str">
            <v>الأولى</v>
          </cell>
          <cell r="I3123" t="str">
            <v>الأولى</v>
          </cell>
          <cell r="J3123" t="str">
            <v>مبرر</v>
          </cell>
          <cell r="K3123" t="str">
            <v>الأولى</v>
          </cell>
          <cell r="M3123" t="str">
            <v>الأولى</v>
          </cell>
          <cell r="O3123" t="str">
            <v>الأولى</v>
          </cell>
          <cell r="Q3123" t="str">
            <v>الأولى</v>
          </cell>
          <cell r="S3123" t="str">
            <v>الأولى</v>
          </cell>
          <cell r="U3123" t="str">
            <v>الأولى</v>
          </cell>
        </row>
        <row r="3124">
          <cell r="A3124">
            <v>811235</v>
          </cell>
          <cell r="B3124" t="str">
            <v>شادي عمران</v>
          </cell>
          <cell r="C3124" t="str">
            <v>الأولى حديث</v>
          </cell>
          <cell r="E3124" t="str">
            <v>الأولى</v>
          </cell>
          <cell r="G3124" t="str">
            <v>الثانية حديث</v>
          </cell>
          <cell r="I3124" t="str">
            <v>الثانية</v>
          </cell>
          <cell r="K3124" t="str">
            <v>الثانية</v>
          </cell>
          <cell r="M3124" t="str">
            <v>الثانية</v>
          </cell>
          <cell r="O3124" t="str">
            <v>الثانية</v>
          </cell>
          <cell r="P3124">
            <v>725</v>
          </cell>
          <cell r="Q3124" t="str">
            <v>الثانية</v>
          </cell>
          <cell r="R3124">
            <v>3048</v>
          </cell>
          <cell r="S3124" t="str">
            <v>الثانية</v>
          </cell>
          <cell r="T3124">
            <v>336</v>
          </cell>
          <cell r="U3124" t="str">
            <v>الثانية</v>
          </cell>
        </row>
        <row r="3125">
          <cell r="A3125">
            <v>811236</v>
          </cell>
          <cell r="B3125" t="str">
            <v xml:space="preserve">شاديه المحمد </v>
          </cell>
          <cell r="C3125" t="str">
            <v>الأولى حديث</v>
          </cell>
          <cell r="E3125" t="str">
            <v>الأولى</v>
          </cell>
          <cell r="G3125" t="str">
            <v>الأولى</v>
          </cell>
          <cell r="I3125" t="str">
            <v>الأولى</v>
          </cell>
          <cell r="K3125" t="str">
            <v>الأولى</v>
          </cell>
          <cell r="M3125" t="str">
            <v>الأولى</v>
          </cell>
          <cell r="O3125" t="str">
            <v>الثانية حديث</v>
          </cell>
          <cell r="Q3125" t="str">
            <v>الثانية</v>
          </cell>
          <cell r="S3125" t="str">
            <v>الثانية</v>
          </cell>
          <cell r="U3125" t="str">
            <v>الثانية</v>
          </cell>
        </row>
        <row r="3126">
          <cell r="A3126">
            <v>811237</v>
          </cell>
          <cell r="B3126" t="str">
            <v>شام مارديني</v>
          </cell>
          <cell r="C3126" t="str">
            <v>الأولى حديث</v>
          </cell>
          <cell r="E3126" t="str">
            <v>الأولى</v>
          </cell>
          <cell r="G3126" t="str">
            <v>الأولى</v>
          </cell>
          <cell r="I3126" t="str">
            <v>الأولى</v>
          </cell>
          <cell r="K3126" t="str">
            <v>الأولى</v>
          </cell>
          <cell r="M3126" t="str">
            <v>الأولى</v>
          </cell>
          <cell r="O3126" t="str">
            <v>الأولى</v>
          </cell>
          <cell r="Q3126" t="str">
            <v>الأولى</v>
          </cell>
          <cell r="S3126" t="str">
            <v>الأولى</v>
          </cell>
          <cell r="U3126" t="str">
            <v>الأولى</v>
          </cell>
        </row>
        <row r="3127">
          <cell r="A3127">
            <v>811238</v>
          </cell>
          <cell r="B3127" t="str">
            <v>شذا حافظ</v>
          </cell>
          <cell r="C3127" t="str">
            <v>الأولى حديث</v>
          </cell>
          <cell r="E3127" t="str">
            <v>الأولى</v>
          </cell>
          <cell r="G3127" t="str">
            <v>الثانية حديث</v>
          </cell>
          <cell r="I3127" t="str">
            <v>الثانية</v>
          </cell>
          <cell r="K3127" t="str">
            <v>الثانية</v>
          </cell>
          <cell r="M3127" t="str">
            <v>الثالثة حديث</v>
          </cell>
          <cell r="O3127" t="str">
            <v>الثالثة</v>
          </cell>
          <cell r="Q3127" t="str">
            <v>الثالثة</v>
          </cell>
          <cell r="S3127" t="str">
            <v>الرابعة حديث</v>
          </cell>
          <cell r="U3127" t="str">
            <v>الرابعة</v>
          </cell>
        </row>
        <row r="3128">
          <cell r="A3128">
            <v>811239</v>
          </cell>
          <cell r="B3128" t="str">
            <v>شذا خضور</v>
          </cell>
          <cell r="C3128" t="str">
            <v>الأولى حديث</v>
          </cell>
          <cell r="E3128" t="str">
            <v>الأولى</v>
          </cell>
          <cell r="G3128" t="str">
            <v>الأولى</v>
          </cell>
          <cell r="I3128" t="str">
            <v>الأولى</v>
          </cell>
          <cell r="J3128" t="str">
            <v>مبرر</v>
          </cell>
          <cell r="K3128" t="str">
            <v>الأولى</v>
          </cell>
          <cell r="M3128" t="str">
            <v>الأولى</v>
          </cell>
          <cell r="O3128" t="str">
            <v>الأولى</v>
          </cell>
          <cell r="Q3128" t="str">
            <v>الأولى</v>
          </cell>
          <cell r="S3128" t="str">
            <v>الأولى</v>
          </cell>
          <cell r="U3128" t="str">
            <v>الأولى</v>
          </cell>
        </row>
        <row r="3129">
          <cell r="A3129">
            <v>811240</v>
          </cell>
          <cell r="B3129" t="str">
            <v>شذى  المسكي</v>
          </cell>
          <cell r="C3129" t="str">
            <v>الأولى حديث</v>
          </cell>
          <cell r="E3129" t="str">
            <v>الثانية حديث</v>
          </cell>
          <cell r="G3129" t="str">
            <v>الثانية</v>
          </cell>
          <cell r="I3129" t="str">
            <v>الثانية</v>
          </cell>
          <cell r="K3129" t="str">
            <v>الثانية</v>
          </cell>
          <cell r="M3129" t="str">
            <v>الثانية</v>
          </cell>
          <cell r="N3129">
            <v>2543</v>
          </cell>
          <cell r="O3129" t="str">
            <v>الثانية</v>
          </cell>
          <cell r="P3129">
            <v>423</v>
          </cell>
          <cell r="Q3129" t="str">
            <v>الثانية</v>
          </cell>
          <cell r="S3129" t="str">
            <v>الثانية</v>
          </cell>
          <cell r="U3129" t="str">
            <v>الثانية</v>
          </cell>
        </row>
        <row r="3130">
          <cell r="A3130">
            <v>811241</v>
          </cell>
          <cell r="B3130" t="str">
            <v xml:space="preserve">شروق ديبه </v>
          </cell>
          <cell r="C3130" t="str">
            <v>الأولى حديث</v>
          </cell>
          <cell r="E3130" t="str">
            <v>الثانية حديث</v>
          </cell>
          <cell r="G3130" t="str">
            <v>الثانية</v>
          </cell>
          <cell r="I3130" t="str">
            <v>الثانية</v>
          </cell>
          <cell r="K3130" t="str">
            <v>الثانية</v>
          </cell>
          <cell r="M3130" t="str">
            <v>الثانية</v>
          </cell>
          <cell r="O3130" t="str">
            <v>الثانية</v>
          </cell>
          <cell r="Q3130" t="str">
            <v>الثانية</v>
          </cell>
          <cell r="S3130" t="str">
            <v>الثانية</v>
          </cell>
          <cell r="U3130" t="str">
            <v>الثانية</v>
          </cell>
        </row>
        <row r="3131">
          <cell r="A3131">
            <v>811242</v>
          </cell>
          <cell r="B3131" t="str">
            <v>شروق عيسى الحمد</v>
          </cell>
          <cell r="C3131" t="str">
            <v>الأولى حديث</v>
          </cell>
          <cell r="E3131" t="str">
            <v>الثانية حديث</v>
          </cell>
          <cell r="G3131" t="str">
            <v>الثانية</v>
          </cell>
          <cell r="I3131" t="str">
            <v>الثانية</v>
          </cell>
          <cell r="J3131" t="str">
            <v>مبرر</v>
          </cell>
          <cell r="K3131" t="str">
            <v>الثانية</v>
          </cell>
          <cell r="M3131" t="str">
            <v>الثانية</v>
          </cell>
          <cell r="O3131" t="str">
            <v>الثانية</v>
          </cell>
          <cell r="Q3131" t="str">
            <v>الثانية</v>
          </cell>
          <cell r="S3131" t="str">
            <v>الثانية</v>
          </cell>
          <cell r="U3131" t="str">
            <v>الثانية</v>
          </cell>
        </row>
        <row r="3132">
          <cell r="A3132">
            <v>811243</v>
          </cell>
          <cell r="B3132" t="str">
            <v>شهد سرميني</v>
          </cell>
          <cell r="C3132" t="str">
            <v>الأولى حديث</v>
          </cell>
          <cell r="E3132" t="str">
            <v>الأولى</v>
          </cell>
          <cell r="G3132" t="str">
            <v>الأولى</v>
          </cell>
          <cell r="I3132" t="str">
            <v>الأولى</v>
          </cell>
          <cell r="J3132" t="str">
            <v>مبرر</v>
          </cell>
          <cell r="K3132" t="str">
            <v>الأولى</v>
          </cell>
          <cell r="M3132" t="str">
            <v>الأولى</v>
          </cell>
          <cell r="O3132" t="str">
            <v>الأولى</v>
          </cell>
          <cell r="Q3132" t="str">
            <v>الأولى</v>
          </cell>
          <cell r="S3132" t="str">
            <v>الأولى</v>
          </cell>
          <cell r="U3132" t="str">
            <v>الأولى</v>
          </cell>
        </row>
        <row r="3133">
          <cell r="A3133">
            <v>811244</v>
          </cell>
          <cell r="B3133" t="str">
            <v>شيرين الجندلي</v>
          </cell>
          <cell r="C3133" t="str">
            <v>الأولى حديث</v>
          </cell>
          <cell r="E3133" t="str">
            <v>الأولى</v>
          </cell>
          <cell r="G3133" t="str">
            <v>الأولى</v>
          </cell>
          <cell r="I3133" t="str">
            <v>الأولى</v>
          </cell>
          <cell r="J3133" t="str">
            <v>مبرر</v>
          </cell>
          <cell r="K3133" t="str">
            <v>الأولى</v>
          </cell>
          <cell r="M3133" t="str">
            <v>الأولى</v>
          </cell>
          <cell r="O3133" t="str">
            <v>الأولى</v>
          </cell>
          <cell r="P3133">
            <v>284</v>
          </cell>
          <cell r="Q3133" t="str">
            <v>الأولى</v>
          </cell>
          <cell r="S3133" t="str">
            <v>الأولى</v>
          </cell>
          <cell r="U3133" t="str">
            <v>الأولى</v>
          </cell>
        </row>
        <row r="3134">
          <cell r="A3134">
            <v>811246</v>
          </cell>
          <cell r="B3134" t="str">
            <v>صابرين تركي</v>
          </cell>
          <cell r="C3134" t="str">
            <v>الأولى حديث</v>
          </cell>
          <cell r="E3134" t="str">
            <v>الأولى</v>
          </cell>
          <cell r="G3134" t="str">
            <v>الثانية حديث</v>
          </cell>
          <cell r="I3134" t="str">
            <v>الثانية</v>
          </cell>
          <cell r="K3134" t="str">
            <v>الثانية</v>
          </cell>
          <cell r="M3134" t="str">
            <v>الثانية</v>
          </cell>
          <cell r="O3134" t="str">
            <v>الثانية</v>
          </cell>
          <cell r="Q3134" t="str">
            <v>الثانية</v>
          </cell>
          <cell r="S3134" t="str">
            <v>الثانية</v>
          </cell>
          <cell r="U3134" t="str">
            <v>الثانية</v>
          </cell>
        </row>
        <row r="3135">
          <cell r="A3135">
            <v>811247</v>
          </cell>
          <cell r="B3135" t="str">
            <v>صالح الكوساتي</v>
          </cell>
          <cell r="C3135" t="str">
            <v>الأولى حديث</v>
          </cell>
          <cell r="E3135" t="str">
            <v>الأولى</v>
          </cell>
          <cell r="G3135" t="str">
            <v>الأولى</v>
          </cell>
          <cell r="I3135" t="str">
            <v>الأولى</v>
          </cell>
          <cell r="J3135" t="str">
            <v>مبرر</v>
          </cell>
          <cell r="K3135" t="str">
            <v>الأولى</v>
          </cell>
          <cell r="M3135" t="str">
            <v>الأولى</v>
          </cell>
          <cell r="O3135" t="str">
            <v>الأولى</v>
          </cell>
          <cell r="Q3135" t="str">
            <v>الأولى</v>
          </cell>
          <cell r="S3135" t="str">
            <v>الأولى</v>
          </cell>
          <cell r="U3135" t="str">
            <v>الأولى</v>
          </cell>
        </row>
        <row r="3136">
          <cell r="A3136">
            <v>811248</v>
          </cell>
          <cell r="B3136" t="str">
            <v>صباح الياسين</v>
          </cell>
          <cell r="C3136" t="str">
            <v>الأولى حديث</v>
          </cell>
          <cell r="E3136" t="str">
            <v>الأولى</v>
          </cell>
          <cell r="G3136" t="str">
            <v>الأولى</v>
          </cell>
          <cell r="I3136" t="str">
            <v>الأولى</v>
          </cell>
          <cell r="J3136" t="str">
            <v>مبرر</v>
          </cell>
          <cell r="K3136" t="str">
            <v>الأولى</v>
          </cell>
          <cell r="M3136" t="str">
            <v>الأولى</v>
          </cell>
          <cell r="O3136" t="str">
            <v>الأولى</v>
          </cell>
          <cell r="Q3136" t="str">
            <v>الأولى</v>
          </cell>
          <cell r="S3136" t="str">
            <v>الأولى</v>
          </cell>
          <cell r="U3136" t="str">
            <v>الأولى</v>
          </cell>
        </row>
        <row r="3137">
          <cell r="A3137">
            <v>811249</v>
          </cell>
          <cell r="B3137" t="str">
            <v>صبحي غزال</v>
          </cell>
          <cell r="C3137" t="str">
            <v>الأولى حديث</v>
          </cell>
          <cell r="E3137" t="str">
            <v>الأولى</v>
          </cell>
          <cell r="G3137" t="str">
            <v>الأولى</v>
          </cell>
          <cell r="I3137" t="str">
            <v>الأولى</v>
          </cell>
          <cell r="J3137" t="str">
            <v>مبرر</v>
          </cell>
          <cell r="K3137" t="str">
            <v>الأولى</v>
          </cell>
          <cell r="M3137" t="str">
            <v>الأولى</v>
          </cell>
          <cell r="O3137" t="str">
            <v>الأولى</v>
          </cell>
          <cell r="Q3137" t="str">
            <v>الأولى</v>
          </cell>
          <cell r="S3137" t="str">
            <v>الأولى</v>
          </cell>
          <cell r="U3137" t="str">
            <v>الأولى</v>
          </cell>
        </row>
        <row r="3138">
          <cell r="A3138">
            <v>811250</v>
          </cell>
          <cell r="B3138" t="str">
            <v>صخر المدكوك</v>
          </cell>
          <cell r="C3138" t="str">
            <v>الأولى حديث</v>
          </cell>
          <cell r="E3138" t="str">
            <v>الأولى</v>
          </cell>
          <cell r="G3138" t="str">
            <v>الأولى</v>
          </cell>
          <cell r="I3138" t="str">
            <v>الأولى</v>
          </cell>
          <cell r="J3138" t="str">
            <v>مبرر</v>
          </cell>
          <cell r="K3138" t="str">
            <v>الأولى</v>
          </cell>
          <cell r="M3138" t="str">
            <v>الأولى</v>
          </cell>
          <cell r="O3138" t="str">
            <v>الأولى</v>
          </cell>
          <cell r="Q3138" t="str">
            <v>الأولى</v>
          </cell>
          <cell r="S3138" t="str">
            <v>الأولى</v>
          </cell>
          <cell r="U3138" t="str">
            <v>الأولى</v>
          </cell>
        </row>
        <row r="3139">
          <cell r="A3139">
            <v>811251</v>
          </cell>
          <cell r="B3139" t="str">
            <v>صفا العلاوي</v>
          </cell>
          <cell r="C3139" t="str">
            <v>الأولى حديث</v>
          </cell>
          <cell r="E3139" t="str">
            <v>الأولى</v>
          </cell>
          <cell r="G3139" t="str">
            <v>الأولى</v>
          </cell>
          <cell r="I3139" t="str">
            <v>الأولى</v>
          </cell>
          <cell r="J3139" t="str">
            <v>مبرر</v>
          </cell>
          <cell r="K3139" t="str">
            <v>الأولى</v>
          </cell>
          <cell r="M3139" t="str">
            <v>الأولى</v>
          </cell>
          <cell r="O3139" t="str">
            <v>الأولى</v>
          </cell>
          <cell r="Q3139" t="str">
            <v>الأولى</v>
          </cell>
          <cell r="S3139" t="str">
            <v>الأولى</v>
          </cell>
          <cell r="U3139" t="str">
            <v>الأولى</v>
          </cell>
        </row>
        <row r="3140">
          <cell r="A3140">
            <v>811252</v>
          </cell>
          <cell r="B3140" t="str">
            <v>ضحى خضرة</v>
          </cell>
          <cell r="C3140" t="str">
            <v>الأولى حديث</v>
          </cell>
          <cell r="E3140" t="str">
            <v>الأولى</v>
          </cell>
          <cell r="G3140" t="str">
            <v>الأولى</v>
          </cell>
          <cell r="I3140" t="str">
            <v>الأولى</v>
          </cell>
          <cell r="J3140">
            <v>1285</v>
          </cell>
          <cell r="K3140" t="str">
            <v>الأولى</v>
          </cell>
          <cell r="M3140" t="str">
            <v>الأولى</v>
          </cell>
          <cell r="N3140">
            <v>2478</v>
          </cell>
          <cell r="O3140" t="str">
            <v>الأولى</v>
          </cell>
          <cell r="Q3140" t="str">
            <v>الأولى</v>
          </cell>
          <cell r="S3140" t="str">
            <v>الأولى</v>
          </cell>
          <cell r="U3140" t="str">
            <v>الأولى</v>
          </cell>
        </row>
        <row r="3141">
          <cell r="A3141">
            <v>811253</v>
          </cell>
          <cell r="B3141" t="str">
            <v>ضياء الجبر ابو فخر</v>
          </cell>
          <cell r="C3141" t="str">
            <v>الأولى حديث</v>
          </cell>
          <cell r="E3141" t="str">
            <v>الأولى</v>
          </cell>
          <cell r="G3141" t="str">
            <v>الأولى</v>
          </cell>
          <cell r="I3141" t="str">
            <v>الثانية حديث</v>
          </cell>
          <cell r="J3141" t="str">
            <v>مبرر</v>
          </cell>
          <cell r="K3141" t="str">
            <v>الثانية</v>
          </cell>
          <cell r="M3141" t="str">
            <v>الثانية</v>
          </cell>
          <cell r="O3141" t="str">
            <v>الثانية</v>
          </cell>
          <cell r="Q3141" t="str">
            <v>الثانية</v>
          </cell>
          <cell r="S3141" t="str">
            <v>الثانية</v>
          </cell>
          <cell r="U3141" t="str">
            <v>الثانية</v>
          </cell>
        </row>
        <row r="3142">
          <cell r="A3142">
            <v>811254</v>
          </cell>
          <cell r="B3142" t="str">
            <v>ضياء الدين خاتون</v>
          </cell>
          <cell r="C3142" t="str">
            <v>الأولى حديث</v>
          </cell>
          <cell r="E3142" t="str">
            <v>الأولى</v>
          </cell>
          <cell r="G3142" t="str">
            <v>الأولى</v>
          </cell>
          <cell r="I3142" t="str">
            <v>الأولى</v>
          </cell>
          <cell r="J3142" t="str">
            <v>مبرر</v>
          </cell>
          <cell r="K3142" t="str">
            <v>الأولى</v>
          </cell>
          <cell r="M3142" t="str">
            <v>الأولى</v>
          </cell>
          <cell r="O3142" t="str">
            <v>الأولى</v>
          </cell>
          <cell r="Q3142" t="str">
            <v>الأولى</v>
          </cell>
          <cell r="S3142" t="str">
            <v>الأولى</v>
          </cell>
          <cell r="U3142" t="str">
            <v>الأولى</v>
          </cell>
        </row>
        <row r="3143">
          <cell r="A3143">
            <v>811255</v>
          </cell>
          <cell r="B3143" t="str">
            <v>ضياء الفياض</v>
          </cell>
          <cell r="C3143" t="str">
            <v>الثانية حديث</v>
          </cell>
          <cell r="E3143" t="str">
            <v>الثانية</v>
          </cell>
          <cell r="F3143">
            <v>1176</v>
          </cell>
          <cell r="G3143" t="str">
            <v>الثانية</v>
          </cell>
          <cell r="I3143" t="str">
            <v>الثانية</v>
          </cell>
          <cell r="J3143" t="str">
            <v>مبرر</v>
          </cell>
          <cell r="K3143" t="str">
            <v>الثانية</v>
          </cell>
          <cell r="M3143" t="str">
            <v>الثانية</v>
          </cell>
          <cell r="O3143" t="str">
            <v>الثانية</v>
          </cell>
          <cell r="Q3143" t="str">
            <v>الثانية</v>
          </cell>
          <cell r="S3143" t="str">
            <v>الثانية</v>
          </cell>
          <cell r="U3143" t="str">
            <v>الثانية</v>
          </cell>
        </row>
        <row r="3144">
          <cell r="A3144">
            <v>811256</v>
          </cell>
          <cell r="B3144" t="str">
            <v>ضياء علي</v>
          </cell>
          <cell r="C3144" t="str">
            <v>الأولى حديث</v>
          </cell>
          <cell r="E3144" t="str">
            <v>الأولى</v>
          </cell>
          <cell r="G3144" t="str">
            <v>الأولى</v>
          </cell>
          <cell r="I3144" t="str">
            <v>الأولى</v>
          </cell>
          <cell r="J3144" t="str">
            <v>مبرر</v>
          </cell>
          <cell r="K3144" t="str">
            <v>الأولى</v>
          </cell>
          <cell r="M3144" t="str">
            <v>الأولى</v>
          </cell>
          <cell r="O3144" t="str">
            <v>الأولى</v>
          </cell>
          <cell r="Q3144" t="str">
            <v>الأولى</v>
          </cell>
          <cell r="S3144" t="str">
            <v>الأولى</v>
          </cell>
          <cell r="U3144" t="str">
            <v>الأولى</v>
          </cell>
        </row>
        <row r="3145">
          <cell r="A3145">
            <v>811257</v>
          </cell>
          <cell r="B3145" t="str">
            <v>طارق بدوي</v>
          </cell>
          <cell r="C3145" t="str">
            <v>الأولى حديث</v>
          </cell>
          <cell r="E3145" t="str">
            <v>الأولى</v>
          </cell>
          <cell r="G3145" t="str">
            <v>الأولى</v>
          </cell>
          <cell r="I3145" t="str">
            <v>الأولى</v>
          </cell>
          <cell r="J3145" t="str">
            <v>مبرر</v>
          </cell>
          <cell r="K3145" t="str">
            <v>الأولى</v>
          </cell>
          <cell r="M3145" t="str">
            <v>الأولى</v>
          </cell>
          <cell r="O3145" t="str">
            <v>الأولى</v>
          </cell>
          <cell r="Q3145" t="str">
            <v>الأولى</v>
          </cell>
          <cell r="S3145" t="str">
            <v>الأولى</v>
          </cell>
          <cell r="U3145" t="str">
            <v>الأولى</v>
          </cell>
        </row>
        <row r="3146">
          <cell r="A3146">
            <v>811258</v>
          </cell>
          <cell r="B3146" t="str">
            <v>عادل اسبل</v>
          </cell>
          <cell r="C3146" t="str">
            <v>الأولى حديث</v>
          </cell>
          <cell r="E3146" t="str">
            <v>الأولى</v>
          </cell>
          <cell r="G3146" t="str">
            <v>الأولى</v>
          </cell>
          <cell r="I3146" t="str">
            <v>الأولى</v>
          </cell>
          <cell r="J3146" t="str">
            <v>مبرر</v>
          </cell>
          <cell r="K3146" t="str">
            <v>الأولى</v>
          </cell>
          <cell r="M3146" t="str">
            <v>الأولى</v>
          </cell>
          <cell r="O3146" t="str">
            <v>الأولى</v>
          </cell>
          <cell r="Q3146" t="str">
            <v>الثانية حديث</v>
          </cell>
          <cell r="S3146" t="str">
            <v>الثانية</v>
          </cell>
          <cell r="U3146" t="str">
            <v>الثانية</v>
          </cell>
        </row>
        <row r="3147">
          <cell r="A3147">
            <v>811259</v>
          </cell>
          <cell r="B3147" t="str">
            <v>عاصم العبد الله</v>
          </cell>
          <cell r="C3147" t="str">
            <v>الأولى حديث</v>
          </cell>
          <cell r="E3147" t="str">
            <v>الأولى</v>
          </cell>
          <cell r="G3147" t="str">
            <v>الأولى</v>
          </cell>
          <cell r="I3147" t="str">
            <v>الأولى</v>
          </cell>
          <cell r="J3147" t="str">
            <v>مبرر</v>
          </cell>
          <cell r="K3147" t="str">
            <v>الأولى</v>
          </cell>
          <cell r="M3147" t="str">
            <v>الأولى</v>
          </cell>
          <cell r="O3147" t="str">
            <v>الأولى</v>
          </cell>
          <cell r="Q3147" t="str">
            <v>الأولى</v>
          </cell>
          <cell r="S3147" t="str">
            <v>الأولى</v>
          </cell>
          <cell r="U3147" t="str">
            <v>الأولى</v>
          </cell>
        </row>
        <row r="3148">
          <cell r="A3148">
            <v>811260</v>
          </cell>
          <cell r="B3148" t="str">
            <v>عامر حسن</v>
          </cell>
          <cell r="C3148" t="str">
            <v>الأولى حديث</v>
          </cell>
          <cell r="E3148" t="str">
            <v>الأولى</v>
          </cell>
          <cell r="G3148" t="str">
            <v>الأولى</v>
          </cell>
          <cell r="I3148" t="str">
            <v>الأولى</v>
          </cell>
          <cell r="J3148" t="str">
            <v>مبرر</v>
          </cell>
          <cell r="K3148" t="str">
            <v>الأولى</v>
          </cell>
          <cell r="M3148" t="str">
            <v>الأولى</v>
          </cell>
          <cell r="O3148" t="str">
            <v>الأولى</v>
          </cell>
          <cell r="Q3148" t="str">
            <v>الأولى</v>
          </cell>
          <cell r="S3148" t="str">
            <v>الأولى</v>
          </cell>
          <cell r="U3148" t="str">
            <v>الأولى</v>
          </cell>
        </row>
        <row r="3149">
          <cell r="A3149">
            <v>811261</v>
          </cell>
          <cell r="B3149" t="str">
            <v>عائده عيسى</v>
          </cell>
          <cell r="C3149" t="str">
            <v>الأولى حديث</v>
          </cell>
          <cell r="E3149" t="str">
            <v>الأولى</v>
          </cell>
          <cell r="G3149" t="str">
            <v>الأولى</v>
          </cell>
          <cell r="I3149" t="str">
            <v>الأولى</v>
          </cell>
          <cell r="J3149" t="str">
            <v>مبرر</v>
          </cell>
          <cell r="K3149" t="str">
            <v>الأولى</v>
          </cell>
          <cell r="M3149" t="str">
            <v>الأولى</v>
          </cell>
          <cell r="O3149" t="str">
            <v>الأولى</v>
          </cell>
          <cell r="Q3149" t="str">
            <v>الأولى</v>
          </cell>
          <cell r="S3149" t="str">
            <v>الأولى</v>
          </cell>
          <cell r="U3149" t="str">
            <v>الأولى</v>
          </cell>
        </row>
        <row r="3150">
          <cell r="A3150">
            <v>811262</v>
          </cell>
          <cell r="B3150" t="str">
            <v>عائشة المانع خليفة</v>
          </cell>
          <cell r="C3150" t="str">
            <v>الأولى حديث</v>
          </cell>
          <cell r="E3150" t="str">
            <v>الأولى</v>
          </cell>
          <cell r="G3150" t="str">
            <v>الأولى</v>
          </cell>
          <cell r="H3150">
            <v>578</v>
          </cell>
          <cell r="I3150" t="str">
            <v>الأولى</v>
          </cell>
          <cell r="K3150" t="str">
            <v>الأولى</v>
          </cell>
          <cell r="M3150" t="str">
            <v>الأولى</v>
          </cell>
          <cell r="O3150" t="str">
            <v>الثانية حديث</v>
          </cell>
          <cell r="Q3150" t="str">
            <v>الثانية</v>
          </cell>
          <cell r="S3150" t="str">
            <v>الثانية</v>
          </cell>
          <cell r="U3150" t="str">
            <v>الثانية</v>
          </cell>
        </row>
        <row r="3151">
          <cell r="A3151">
            <v>811264</v>
          </cell>
          <cell r="B3151" t="str">
            <v>عباده الحسن</v>
          </cell>
          <cell r="C3151" t="str">
            <v>الأولى حديث</v>
          </cell>
          <cell r="E3151" t="str">
            <v>الأولى</v>
          </cell>
          <cell r="G3151" t="str">
            <v>الأولى</v>
          </cell>
          <cell r="I3151" t="str">
            <v>الأولى</v>
          </cell>
          <cell r="J3151" t="str">
            <v>مبرر</v>
          </cell>
          <cell r="K3151" t="str">
            <v>الأولى</v>
          </cell>
          <cell r="M3151" t="str">
            <v>الأولى</v>
          </cell>
          <cell r="O3151" t="str">
            <v>الأولى</v>
          </cell>
          <cell r="Q3151" t="str">
            <v>الأولى</v>
          </cell>
          <cell r="S3151" t="str">
            <v>الأولى</v>
          </cell>
          <cell r="U3151" t="str">
            <v>الأولى</v>
          </cell>
        </row>
        <row r="3152">
          <cell r="A3152">
            <v>811265</v>
          </cell>
          <cell r="B3152" t="str">
            <v>عبد الرحمن الشالاتي</v>
          </cell>
          <cell r="C3152" t="str">
            <v>الأولى حديث</v>
          </cell>
          <cell r="E3152" t="str">
            <v>الأولى</v>
          </cell>
          <cell r="G3152" t="str">
            <v>الأولى</v>
          </cell>
          <cell r="I3152" t="str">
            <v>الأولى</v>
          </cell>
          <cell r="J3152" t="str">
            <v>مبرر</v>
          </cell>
          <cell r="K3152" t="str">
            <v>الأولى</v>
          </cell>
          <cell r="M3152" t="str">
            <v>الأولى</v>
          </cell>
          <cell r="O3152" t="str">
            <v>الأولى</v>
          </cell>
          <cell r="Q3152" t="str">
            <v>الأولى</v>
          </cell>
          <cell r="S3152" t="str">
            <v>الأولى</v>
          </cell>
          <cell r="U3152" t="str">
            <v>الأولى</v>
          </cell>
        </row>
        <row r="3153">
          <cell r="A3153">
            <v>811266</v>
          </cell>
          <cell r="B3153" t="str">
            <v>عبد الرحمن جانبوت</v>
          </cell>
          <cell r="C3153" t="str">
            <v>الأولى حديث</v>
          </cell>
          <cell r="E3153" t="str">
            <v>الأولى</v>
          </cell>
          <cell r="G3153" t="str">
            <v>الأولى</v>
          </cell>
          <cell r="I3153" t="str">
            <v>الأولى</v>
          </cell>
          <cell r="J3153" t="str">
            <v>مبرر</v>
          </cell>
          <cell r="K3153" t="str">
            <v>الأولى</v>
          </cell>
          <cell r="M3153" t="str">
            <v>الأولى</v>
          </cell>
          <cell r="O3153" t="str">
            <v>الأولى</v>
          </cell>
          <cell r="Q3153" t="str">
            <v>الأولى</v>
          </cell>
          <cell r="S3153" t="str">
            <v>الأولى</v>
          </cell>
          <cell r="U3153" t="str">
            <v>الأولى</v>
          </cell>
        </row>
        <row r="3154">
          <cell r="A3154">
            <v>811267</v>
          </cell>
          <cell r="B3154" t="str">
            <v>عبد الفتاح دحدوح</v>
          </cell>
          <cell r="C3154" t="str">
            <v>الأولى حديث</v>
          </cell>
          <cell r="E3154" t="str">
            <v>الأولى</v>
          </cell>
          <cell r="G3154" t="str">
            <v>الأولى</v>
          </cell>
          <cell r="I3154" t="str">
            <v>الأولى</v>
          </cell>
          <cell r="J3154" t="str">
            <v>مبرر</v>
          </cell>
          <cell r="K3154" t="str">
            <v>الأولى</v>
          </cell>
          <cell r="M3154" t="str">
            <v>الأولى</v>
          </cell>
          <cell r="O3154" t="str">
            <v>الأولى</v>
          </cell>
          <cell r="Q3154" t="str">
            <v>الأولى</v>
          </cell>
          <cell r="S3154" t="str">
            <v>الأولى</v>
          </cell>
          <cell r="U3154" t="str">
            <v>الأولى</v>
          </cell>
        </row>
        <row r="3155">
          <cell r="A3155">
            <v>811268</v>
          </cell>
          <cell r="B3155" t="str">
            <v xml:space="preserve">عبد الكريم الرواس </v>
          </cell>
          <cell r="C3155" t="str">
            <v>الأولى حديث</v>
          </cell>
          <cell r="E3155" t="str">
            <v>الأولى</v>
          </cell>
          <cell r="F3155">
            <v>1491</v>
          </cell>
          <cell r="G3155" t="str">
            <v>الأولى</v>
          </cell>
          <cell r="I3155" t="str">
            <v>الأولى</v>
          </cell>
          <cell r="J3155" t="str">
            <v>مبرر</v>
          </cell>
          <cell r="K3155" t="str">
            <v>الأولى</v>
          </cell>
          <cell r="M3155" t="str">
            <v>الأولى</v>
          </cell>
          <cell r="O3155" t="str">
            <v>الأولى</v>
          </cell>
          <cell r="Q3155" t="str">
            <v>الأولى</v>
          </cell>
          <cell r="S3155" t="str">
            <v>الأولى</v>
          </cell>
          <cell r="U3155" t="str">
            <v>الأولى</v>
          </cell>
        </row>
        <row r="3156">
          <cell r="A3156">
            <v>811270</v>
          </cell>
          <cell r="B3156" t="str">
            <v xml:space="preserve">عبدالله القدومي </v>
          </cell>
          <cell r="C3156" t="str">
            <v>الأولى حديث</v>
          </cell>
          <cell r="E3156" t="str">
            <v>الأولى</v>
          </cell>
          <cell r="G3156" t="str">
            <v>الأولى</v>
          </cell>
          <cell r="I3156" t="str">
            <v>الأولى</v>
          </cell>
          <cell r="J3156" t="str">
            <v>مبرر</v>
          </cell>
          <cell r="K3156" t="str">
            <v>الأولى</v>
          </cell>
          <cell r="M3156" t="str">
            <v>الأولى</v>
          </cell>
          <cell r="O3156" t="str">
            <v>الأولى</v>
          </cell>
          <cell r="Q3156" t="str">
            <v>الأولى</v>
          </cell>
          <cell r="S3156" t="str">
            <v>الأولى</v>
          </cell>
          <cell r="U3156" t="str">
            <v>الأولى</v>
          </cell>
        </row>
        <row r="3157">
          <cell r="A3157">
            <v>811271</v>
          </cell>
          <cell r="B3157" t="str">
            <v>عبد الله المقداد</v>
          </cell>
          <cell r="C3157" t="str">
            <v>الأولى حديث</v>
          </cell>
          <cell r="E3157" t="str">
            <v>الأولى</v>
          </cell>
          <cell r="G3157" t="str">
            <v>الأولى</v>
          </cell>
          <cell r="I3157" t="str">
            <v>الأولى</v>
          </cell>
          <cell r="J3157" t="str">
            <v>مبرر</v>
          </cell>
          <cell r="K3157" t="str">
            <v>الأولى</v>
          </cell>
          <cell r="M3157" t="str">
            <v>الأولى</v>
          </cell>
          <cell r="O3157" t="str">
            <v>الأولى</v>
          </cell>
          <cell r="Q3157" t="str">
            <v>الأولى</v>
          </cell>
          <cell r="S3157" t="str">
            <v>الأولى</v>
          </cell>
          <cell r="U3157" t="str">
            <v>الأولى</v>
          </cell>
        </row>
        <row r="3158">
          <cell r="A3158">
            <v>811272</v>
          </cell>
          <cell r="B3158" t="str">
            <v>عبد الله سلاليمي</v>
          </cell>
          <cell r="C3158" t="str">
            <v>الأولى حديث</v>
          </cell>
          <cell r="E3158" t="str">
            <v>الأولى</v>
          </cell>
          <cell r="G3158" t="str">
            <v>الأولى</v>
          </cell>
          <cell r="I3158" t="str">
            <v>الأولى</v>
          </cell>
          <cell r="J3158" t="str">
            <v>مبرر</v>
          </cell>
          <cell r="K3158" t="str">
            <v>الأولى</v>
          </cell>
          <cell r="M3158" t="str">
            <v>الأولى</v>
          </cell>
          <cell r="O3158" t="str">
            <v>الأولى</v>
          </cell>
          <cell r="Q3158" t="str">
            <v>الأولى</v>
          </cell>
          <cell r="S3158" t="str">
            <v>الأولى</v>
          </cell>
          <cell r="U3158" t="str">
            <v>الأولى</v>
          </cell>
        </row>
        <row r="3159">
          <cell r="A3159">
            <v>811273</v>
          </cell>
          <cell r="B3159" t="str">
            <v>عبد الهادي الدلول</v>
          </cell>
          <cell r="C3159" t="str">
            <v>الأولى حديث</v>
          </cell>
          <cell r="E3159" t="str">
            <v>الأولى</v>
          </cell>
          <cell r="G3159" t="str">
            <v>الأولى</v>
          </cell>
          <cell r="I3159" t="str">
            <v>الأولى</v>
          </cell>
          <cell r="J3159" t="str">
            <v>مبرر</v>
          </cell>
          <cell r="K3159" t="str">
            <v>الأولى</v>
          </cell>
          <cell r="M3159" t="str">
            <v>الأولى</v>
          </cell>
          <cell r="O3159" t="str">
            <v>الأولى</v>
          </cell>
          <cell r="Q3159" t="str">
            <v>الأولى</v>
          </cell>
          <cell r="S3159" t="str">
            <v>الأولى</v>
          </cell>
          <cell r="U3159" t="str">
            <v>الأولى</v>
          </cell>
        </row>
        <row r="3160">
          <cell r="A3160">
            <v>811275</v>
          </cell>
          <cell r="B3160" t="str">
            <v>عبد الوهاب رابعه</v>
          </cell>
          <cell r="C3160" t="str">
            <v>الأولى حديث</v>
          </cell>
          <cell r="E3160" t="str">
            <v>الأولى</v>
          </cell>
          <cell r="G3160" t="str">
            <v>الأولى</v>
          </cell>
          <cell r="I3160" t="str">
            <v>الأولى</v>
          </cell>
          <cell r="K3160" t="str">
            <v>الثانية حديث</v>
          </cell>
          <cell r="M3160" t="str">
            <v>الثانية</v>
          </cell>
          <cell r="O3160" t="str">
            <v>الثانية</v>
          </cell>
          <cell r="Q3160" t="str">
            <v>الثانية</v>
          </cell>
          <cell r="S3160" t="str">
            <v>الثانية</v>
          </cell>
          <cell r="U3160" t="str">
            <v>الثانية</v>
          </cell>
        </row>
        <row r="3161">
          <cell r="A3161">
            <v>811276</v>
          </cell>
          <cell r="B3161" t="str">
            <v>عبد الحميد الادلبي</v>
          </cell>
          <cell r="C3161" t="str">
            <v>الأولى حديث</v>
          </cell>
          <cell r="E3161" t="str">
            <v>الأولى</v>
          </cell>
          <cell r="G3161" t="str">
            <v>الأولى</v>
          </cell>
          <cell r="I3161" t="str">
            <v>الأولى</v>
          </cell>
          <cell r="J3161" t="str">
            <v>مبرر</v>
          </cell>
          <cell r="K3161" t="str">
            <v>الأولى</v>
          </cell>
          <cell r="M3161" t="str">
            <v>الأولى</v>
          </cell>
          <cell r="O3161" t="str">
            <v>الأولى</v>
          </cell>
          <cell r="Q3161" t="str">
            <v>الأولى</v>
          </cell>
          <cell r="S3161" t="str">
            <v>الأولى</v>
          </cell>
          <cell r="U3161" t="str">
            <v>الأولى</v>
          </cell>
        </row>
        <row r="3162">
          <cell r="A3162">
            <v>811277</v>
          </cell>
          <cell r="B3162" t="str">
            <v>عبد الرحمن المؤذن</v>
          </cell>
          <cell r="C3162" t="str">
            <v>الأولى حديث</v>
          </cell>
          <cell r="E3162" t="str">
            <v>الأولى</v>
          </cell>
          <cell r="G3162" t="str">
            <v>الأولى</v>
          </cell>
          <cell r="I3162" t="str">
            <v>الثانية حديث</v>
          </cell>
          <cell r="J3162" t="str">
            <v>مبرر</v>
          </cell>
          <cell r="K3162" t="str">
            <v>الثانية</v>
          </cell>
          <cell r="M3162" t="str">
            <v>الثانية</v>
          </cell>
          <cell r="O3162" t="str">
            <v>الثانية</v>
          </cell>
          <cell r="Q3162" t="str">
            <v>الثانية</v>
          </cell>
          <cell r="R3162">
            <v>4005</v>
          </cell>
          <cell r="S3162" t="str">
            <v>الثانية</v>
          </cell>
          <cell r="T3162">
            <v>96</v>
          </cell>
          <cell r="U3162" t="str">
            <v>الثانية</v>
          </cell>
        </row>
        <row r="3163">
          <cell r="A3163">
            <v>811278</v>
          </cell>
          <cell r="B3163" t="str">
            <v>عبدالرحيم البريدي</v>
          </cell>
          <cell r="C3163" t="str">
            <v>الأولى حديث</v>
          </cell>
          <cell r="E3163" t="str">
            <v>الأولى</v>
          </cell>
          <cell r="G3163" t="str">
            <v>الأولى</v>
          </cell>
          <cell r="I3163" t="str">
            <v>الأولى</v>
          </cell>
          <cell r="J3163" t="str">
            <v>مبرر</v>
          </cell>
          <cell r="K3163" t="str">
            <v>الأولى</v>
          </cell>
          <cell r="M3163" t="str">
            <v>الأولى</v>
          </cell>
          <cell r="O3163" t="str">
            <v>الأولى</v>
          </cell>
          <cell r="Q3163" t="str">
            <v>الأولى</v>
          </cell>
          <cell r="S3163" t="str">
            <v>الأولى</v>
          </cell>
          <cell r="U3163" t="str">
            <v>الأولى</v>
          </cell>
        </row>
        <row r="3164">
          <cell r="A3164">
            <v>811279</v>
          </cell>
          <cell r="B3164" t="str">
            <v>عبد القادر قرقجيه</v>
          </cell>
          <cell r="C3164" t="str">
            <v>الأولى حديث</v>
          </cell>
          <cell r="E3164" t="str">
            <v>الأولى</v>
          </cell>
          <cell r="G3164" t="str">
            <v>الثانية حديث</v>
          </cell>
          <cell r="I3164" t="str">
            <v>الثانية</v>
          </cell>
          <cell r="K3164" t="str">
            <v>الثالثة حديث</v>
          </cell>
          <cell r="M3164" t="str">
            <v>الثالثة</v>
          </cell>
          <cell r="N3164">
            <v>2587</v>
          </cell>
          <cell r="O3164" t="str">
            <v>الثالثة</v>
          </cell>
          <cell r="Q3164" t="str">
            <v>الثالثة</v>
          </cell>
          <cell r="S3164" t="str">
            <v>الرابعة حديث</v>
          </cell>
          <cell r="U3164" t="str">
            <v>الرابعة</v>
          </cell>
        </row>
        <row r="3165">
          <cell r="A3165">
            <v>811280</v>
          </cell>
          <cell r="B3165" t="str">
            <v>عبد الكريم ابراهيم</v>
          </cell>
          <cell r="C3165" t="str">
            <v>الأولى حديث</v>
          </cell>
          <cell r="E3165" t="str">
            <v>الأولى</v>
          </cell>
          <cell r="G3165" t="str">
            <v>الأولى</v>
          </cell>
          <cell r="I3165" t="str">
            <v>الأولى</v>
          </cell>
          <cell r="K3165" t="str">
            <v>الأولى</v>
          </cell>
          <cell r="M3165" t="str">
            <v>الأولى</v>
          </cell>
          <cell r="O3165" t="str">
            <v>الأولى</v>
          </cell>
          <cell r="Q3165" t="str">
            <v>الأولى</v>
          </cell>
          <cell r="S3165" t="str">
            <v>الأولى</v>
          </cell>
          <cell r="U3165" t="str">
            <v>الأولى</v>
          </cell>
        </row>
        <row r="3166">
          <cell r="A3166">
            <v>811281</v>
          </cell>
          <cell r="B3166" t="str">
            <v>عبد الكريم علاوي</v>
          </cell>
          <cell r="C3166" t="str">
            <v>الأولى حديث</v>
          </cell>
          <cell r="D3166">
            <v>197</v>
          </cell>
          <cell r="E3166" t="str">
            <v>الأولى</v>
          </cell>
          <cell r="G3166" t="str">
            <v>الأولى</v>
          </cell>
          <cell r="I3166" t="str">
            <v>الأولى</v>
          </cell>
          <cell r="J3166" t="str">
            <v>مبرر</v>
          </cell>
          <cell r="K3166" t="str">
            <v>الأولى</v>
          </cell>
          <cell r="M3166" t="str">
            <v>الأولى</v>
          </cell>
          <cell r="O3166" t="str">
            <v>الأولى</v>
          </cell>
          <cell r="Q3166" t="str">
            <v>الأولى</v>
          </cell>
          <cell r="S3166" t="str">
            <v>الأولى</v>
          </cell>
          <cell r="U3166" t="str">
            <v>الأولى</v>
          </cell>
        </row>
        <row r="3167">
          <cell r="A3167">
            <v>811282</v>
          </cell>
          <cell r="B3167" t="str">
            <v>عبد الله الحاجي محمد</v>
          </cell>
          <cell r="C3167" t="str">
            <v>الأولى حديث</v>
          </cell>
          <cell r="E3167" t="str">
            <v>الأولى</v>
          </cell>
          <cell r="G3167" t="str">
            <v>الأولى</v>
          </cell>
          <cell r="I3167" t="str">
            <v>الأولى</v>
          </cell>
          <cell r="J3167" t="str">
            <v>مبرر</v>
          </cell>
          <cell r="K3167" t="str">
            <v>الأولى</v>
          </cell>
          <cell r="M3167" t="str">
            <v>الأولى</v>
          </cell>
          <cell r="O3167" t="str">
            <v>الأولى</v>
          </cell>
          <cell r="Q3167" t="str">
            <v>الأولى</v>
          </cell>
          <cell r="S3167" t="str">
            <v>الأولى</v>
          </cell>
          <cell r="U3167" t="str">
            <v>الأولى</v>
          </cell>
        </row>
        <row r="3168">
          <cell r="A3168">
            <v>811283</v>
          </cell>
          <cell r="B3168" t="str">
            <v>عبدالله خصي</v>
          </cell>
          <cell r="C3168" t="str">
            <v>الأولى حديث</v>
          </cell>
          <cell r="E3168" t="str">
            <v>الأولى</v>
          </cell>
          <cell r="G3168" t="str">
            <v>الأولى</v>
          </cell>
          <cell r="I3168" t="str">
            <v>الأولى</v>
          </cell>
          <cell r="J3168" t="str">
            <v>مبرر</v>
          </cell>
          <cell r="K3168" t="str">
            <v>الأولى</v>
          </cell>
          <cell r="M3168" t="str">
            <v>الأولى</v>
          </cell>
          <cell r="O3168" t="str">
            <v>الأولى</v>
          </cell>
          <cell r="Q3168" t="str">
            <v>الأولى</v>
          </cell>
          <cell r="S3168" t="str">
            <v>الأولى</v>
          </cell>
          <cell r="U3168" t="str">
            <v>الأولى</v>
          </cell>
        </row>
        <row r="3169">
          <cell r="A3169">
            <v>811284</v>
          </cell>
          <cell r="B3169" t="str">
            <v>عبد المعطي زكرور</v>
          </cell>
          <cell r="C3169" t="str">
            <v>الأولى حديث</v>
          </cell>
          <cell r="E3169" t="str">
            <v>الأولى</v>
          </cell>
          <cell r="G3169" t="str">
            <v>الأولى</v>
          </cell>
          <cell r="I3169" t="str">
            <v>الأولى</v>
          </cell>
          <cell r="K3169" t="str">
            <v>الثانية حديث</v>
          </cell>
          <cell r="M3169" t="str">
            <v>الثانية</v>
          </cell>
          <cell r="O3169" t="str">
            <v>الثانية</v>
          </cell>
          <cell r="Q3169" t="str">
            <v>الثانية</v>
          </cell>
          <cell r="S3169" t="str">
            <v>الثانية</v>
          </cell>
          <cell r="T3169">
            <v>477</v>
          </cell>
          <cell r="U3169" t="str">
            <v>الثانية</v>
          </cell>
        </row>
        <row r="3170">
          <cell r="A3170">
            <v>811285</v>
          </cell>
          <cell r="B3170" t="str">
            <v>عبد الواحد حمراوي</v>
          </cell>
          <cell r="C3170" t="str">
            <v>الأولى حديث</v>
          </cell>
          <cell r="E3170" t="str">
            <v>الأولى</v>
          </cell>
          <cell r="G3170" t="str">
            <v>الأولى</v>
          </cell>
          <cell r="I3170" t="str">
            <v>الأولى</v>
          </cell>
          <cell r="J3170" t="str">
            <v>مبرر</v>
          </cell>
          <cell r="K3170" t="str">
            <v>الأولى</v>
          </cell>
          <cell r="M3170" t="str">
            <v>الأولى</v>
          </cell>
          <cell r="O3170" t="str">
            <v>الأولى</v>
          </cell>
          <cell r="Q3170" t="str">
            <v>الأولى</v>
          </cell>
          <cell r="S3170" t="str">
            <v>الأولى</v>
          </cell>
          <cell r="U3170" t="str">
            <v>الأولى</v>
          </cell>
        </row>
        <row r="3171">
          <cell r="A3171">
            <v>811286</v>
          </cell>
          <cell r="B3171" t="str">
            <v xml:space="preserve">عبير الحكيم </v>
          </cell>
          <cell r="C3171" t="str">
            <v>الأولى حديث</v>
          </cell>
          <cell r="E3171" t="str">
            <v>الأولى</v>
          </cell>
          <cell r="G3171" t="str">
            <v>الأولى</v>
          </cell>
          <cell r="I3171" t="str">
            <v>الأولى</v>
          </cell>
          <cell r="J3171" t="str">
            <v>مبرر</v>
          </cell>
          <cell r="K3171" t="str">
            <v>الأولى</v>
          </cell>
          <cell r="L3171">
            <v>460</v>
          </cell>
          <cell r="M3171" t="str">
            <v>الأولى</v>
          </cell>
          <cell r="O3171" t="str">
            <v>الأولى</v>
          </cell>
          <cell r="Q3171" t="str">
            <v>الأولى</v>
          </cell>
          <cell r="S3171" t="str">
            <v>الأولى</v>
          </cell>
          <cell r="U3171" t="str">
            <v>الأولى</v>
          </cell>
        </row>
        <row r="3172">
          <cell r="A3172">
            <v>811287</v>
          </cell>
          <cell r="B3172" t="str">
            <v>عبير المزعل</v>
          </cell>
          <cell r="C3172" t="str">
            <v>الأولى حديث</v>
          </cell>
          <cell r="E3172" t="str">
            <v>الأولى</v>
          </cell>
          <cell r="G3172" t="str">
            <v>الثانية حديث</v>
          </cell>
          <cell r="I3172" t="str">
            <v>الثانية</v>
          </cell>
          <cell r="K3172" t="str">
            <v>الثانية</v>
          </cell>
          <cell r="M3172" t="str">
            <v>الثانية</v>
          </cell>
          <cell r="O3172" t="str">
            <v>الثانية</v>
          </cell>
          <cell r="Q3172" t="str">
            <v>الثانية</v>
          </cell>
          <cell r="S3172" t="str">
            <v>الثانية</v>
          </cell>
          <cell r="U3172" t="str">
            <v>الثانية</v>
          </cell>
        </row>
        <row r="3173">
          <cell r="A3173">
            <v>811288</v>
          </cell>
          <cell r="B3173" t="str">
            <v>عبير بكور</v>
          </cell>
          <cell r="C3173" t="str">
            <v>الأولى حديث</v>
          </cell>
          <cell r="E3173" t="str">
            <v>الأولى</v>
          </cell>
          <cell r="G3173" t="str">
            <v>الأولى</v>
          </cell>
          <cell r="I3173" t="str">
            <v>الأولى</v>
          </cell>
          <cell r="J3173" t="str">
            <v>مبرر</v>
          </cell>
          <cell r="K3173" t="str">
            <v>الأولى</v>
          </cell>
          <cell r="M3173" t="str">
            <v>الأولى</v>
          </cell>
          <cell r="O3173" t="str">
            <v>الأولى</v>
          </cell>
          <cell r="Q3173" t="str">
            <v>الأولى</v>
          </cell>
          <cell r="S3173" t="str">
            <v>الأولى</v>
          </cell>
          <cell r="U3173" t="str">
            <v>الأولى</v>
          </cell>
        </row>
        <row r="3174">
          <cell r="A3174">
            <v>811290</v>
          </cell>
          <cell r="B3174" t="str">
            <v>عثمان غنام</v>
          </cell>
          <cell r="C3174" t="str">
            <v>الأولى حديث</v>
          </cell>
          <cell r="E3174" t="str">
            <v>الأولى</v>
          </cell>
          <cell r="G3174" t="str">
            <v>الأولى</v>
          </cell>
          <cell r="I3174" t="str">
            <v>الأولى</v>
          </cell>
          <cell r="J3174" t="str">
            <v>مبرر</v>
          </cell>
          <cell r="K3174" t="str">
            <v>الأولى</v>
          </cell>
          <cell r="M3174" t="str">
            <v>الأولى</v>
          </cell>
          <cell r="O3174" t="str">
            <v>الأولى</v>
          </cell>
          <cell r="Q3174" t="str">
            <v>الأولى</v>
          </cell>
          <cell r="S3174" t="str">
            <v>الأولى</v>
          </cell>
          <cell r="U3174" t="str">
            <v>الأولى</v>
          </cell>
        </row>
        <row r="3175">
          <cell r="A3175">
            <v>811291</v>
          </cell>
          <cell r="B3175" t="str">
            <v>عدنان ابو سيف</v>
          </cell>
          <cell r="C3175" t="str">
            <v>الأولى حديث</v>
          </cell>
          <cell r="E3175" t="str">
            <v>الأولى</v>
          </cell>
          <cell r="G3175" t="str">
            <v>الأولى</v>
          </cell>
          <cell r="I3175" t="str">
            <v>الأولى</v>
          </cell>
          <cell r="K3175" t="str">
            <v>الثانية حديث</v>
          </cell>
          <cell r="M3175" t="str">
            <v>الثانية</v>
          </cell>
          <cell r="O3175" t="str">
            <v>الثانية</v>
          </cell>
          <cell r="Q3175" t="str">
            <v>الثانية</v>
          </cell>
          <cell r="S3175" t="str">
            <v>الثانية</v>
          </cell>
          <cell r="U3175" t="str">
            <v>الثانية</v>
          </cell>
        </row>
        <row r="3176">
          <cell r="A3176">
            <v>811292</v>
          </cell>
          <cell r="B3176" t="str">
            <v>عدنان الرويلي</v>
          </cell>
          <cell r="C3176" t="str">
            <v>الأولى حديث</v>
          </cell>
          <cell r="E3176" t="str">
            <v>الأولى</v>
          </cell>
          <cell r="G3176" t="str">
            <v>الأولى</v>
          </cell>
          <cell r="I3176" t="str">
            <v>الأولى</v>
          </cell>
          <cell r="J3176" t="str">
            <v>مبرر</v>
          </cell>
          <cell r="K3176" t="str">
            <v>الأولى</v>
          </cell>
          <cell r="M3176" t="str">
            <v>الأولى</v>
          </cell>
          <cell r="O3176" t="str">
            <v>الأولى</v>
          </cell>
          <cell r="Q3176" t="str">
            <v>الأولى</v>
          </cell>
          <cell r="S3176" t="str">
            <v>الأولى</v>
          </cell>
          <cell r="U3176" t="str">
            <v>الأولى</v>
          </cell>
        </row>
        <row r="3177">
          <cell r="A3177">
            <v>811293</v>
          </cell>
          <cell r="B3177" t="str">
            <v>عز الدين الفقيه</v>
          </cell>
          <cell r="C3177" t="str">
            <v>الأولى حديث</v>
          </cell>
          <cell r="E3177" t="str">
            <v>الأولى</v>
          </cell>
          <cell r="G3177" t="str">
            <v>الأولى</v>
          </cell>
          <cell r="I3177" t="str">
            <v>الأولى</v>
          </cell>
          <cell r="J3177" t="str">
            <v>مبرر</v>
          </cell>
          <cell r="K3177" t="str">
            <v>الأولى</v>
          </cell>
          <cell r="M3177" t="str">
            <v>الأولى</v>
          </cell>
          <cell r="O3177" t="str">
            <v>الأولى</v>
          </cell>
          <cell r="Q3177" t="str">
            <v>الأولى</v>
          </cell>
          <cell r="S3177" t="str">
            <v>الأولى</v>
          </cell>
          <cell r="U3177" t="str">
            <v>الأولى</v>
          </cell>
        </row>
        <row r="3178">
          <cell r="A3178">
            <v>811294</v>
          </cell>
          <cell r="B3178" t="str">
            <v>عزه الدياب</v>
          </cell>
          <cell r="C3178" t="str">
            <v>الأولى حديث</v>
          </cell>
          <cell r="E3178" t="str">
            <v>الأولى</v>
          </cell>
          <cell r="G3178" t="str">
            <v>الأولى</v>
          </cell>
          <cell r="I3178" t="str">
            <v>الأولى</v>
          </cell>
          <cell r="K3178" t="str">
            <v>الثانية حديث</v>
          </cell>
          <cell r="M3178" t="str">
            <v>الثانية</v>
          </cell>
          <cell r="N3178" t="str">
            <v>حرمان دورتين امتحانيتين من ف2 20-21</v>
          </cell>
          <cell r="O3178" t="str">
            <v>الثانية</v>
          </cell>
          <cell r="Q3178" t="str">
            <v>الثانية</v>
          </cell>
          <cell r="S3178" t="str">
            <v>الثانية</v>
          </cell>
          <cell r="U3178" t="str">
            <v>الثانية</v>
          </cell>
        </row>
        <row r="3179">
          <cell r="A3179">
            <v>811295</v>
          </cell>
          <cell r="B3179" t="str">
            <v>عصام الشيتي</v>
          </cell>
          <cell r="C3179" t="str">
            <v>الأولى حديث</v>
          </cell>
          <cell r="E3179" t="str">
            <v>الأولى</v>
          </cell>
          <cell r="G3179" t="str">
            <v>الأولى</v>
          </cell>
          <cell r="I3179" t="str">
            <v>الأولى</v>
          </cell>
          <cell r="J3179" t="str">
            <v>مبرر</v>
          </cell>
          <cell r="K3179" t="str">
            <v>الأولى</v>
          </cell>
          <cell r="M3179" t="str">
            <v>الأولى</v>
          </cell>
          <cell r="O3179" t="str">
            <v>الأولى</v>
          </cell>
          <cell r="Q3179" t="str">
            <v>الأولى</v>
          </cell>
          <cell r="S3179" t="str">
            <v>الأولى</v>
          </cell>
          <cell r="U3179" t="str">
            <v>الأولى</v>
          </cell>
        </row>
        <row r="3180">
          <cell r="A3180">
            <v>811296</v>
          </cell>
          <cell r="B3180" t="str">
            <v>عطاء اسماعيل العجرش الشمري</v>
          </cell>
          <cell r="C3180" t="str">
            <v>الأولى حديث</v>
          </cell>
          <cell r="E3180" t="str">
            <v>الأولى</v>
          </cell>
          <cell r="G3180" t="str">
            <v>الأولى</v>
          </cell>
          <cell r="I3180" t="str">
            <v>الأولى</v>
          </cell>
          <cell r="J3180" t="str">
            <v>مبرر</v>
          </cell>
          <cell r="K3180" t="str">
            <v>الأولى</v>
          </cell>
          <cell r="M3180" t="str">
            <v>الأولى</v>
          </cell>
          <cell r="O3180" t="str">
            <v>الأولى</v>
          </cell>
          <cell r="Q3180" t="str">
            <v>الأولى</v>
          </cell>
          <cell r="S3180" t="str">
            <v>الأولى</v>
          </cell>
          <cell r="U3180" t="str">
            <v>الأولى</v>
          </cell>
        </row>
        <row r="3181">
          <cell r="A3181">
            <v>811297</v>
          </cell>
          <cell r="B3181" t="str">
            <v xml:space="preserve">عطى الله أبو حمده </v>
          </cell>
          <cell r="C3181" t="str">
            <v>الأولى حديث</v>
          </cell>
          <cell r="E3181" t="str">
            <v>الأولى</v>
          </cell>
          <cell r="G3181" t="str">
            <v>الأولى</v>
          </cell>
          <cell r="I3181" t="str">
            <v>الأولى</v>
          </cell>
          <cell r="K3181" t="str">
            <v>الأولى</v>
          </cell>
          <cell r="M3181" t="str">
            <v>الثانية حديث</v>
          </cell>
          <cell r="O3181" t="str">
            <v>الثانية</v>
          </cell>
          <cell r="Q3181" t="str">
            <v>الثانية</v>
          </cell>
          <cell r="S3181" t="str">
            <v>الثانية</v>
          </cell>
          <cell r="U3181" t="str">
            <v>الثانية</v>
          </cell>
        </row>
        <row r="3182">
          <cell r="A3182">
            <v>811298</v>
          </cell>
          <cell r="B3182" t="str">
            <v xml:space="preserve">عفاف دبور </v>
          </cell>
          <cell r="C3182" t="str">
            <v>الأولى حديث</v>
          </cell>
          <cell r="E3182" t="str">
            <v>الأولى</v>
          </cell>
          <cell r="G3182" t="str">
            <v>الأولى</v>
          </cell>
          <cell r="I3182" t="str">
            <v>الأولى</v>
          </cell>
          <cell r="K3182" t="str">
            <v>الأولى</v>
          </cell>
          <cell r="M3182" t="str">
            <v>الأولى</v>
          </cell>
          <cell r="O3182" t="str">
            <v>الأولى</v>
          </cell>
          <cell r="Q3182" t="str">
            <v>الأولى</v>
          </cell>
          <cell r="S3182" t="str">
            <v>الثانية حديث</v>
          </cell>
          <cell r="U3182" t="str">
            <v>الثانية</v>
          </cell>
        </row>
        <row r="3183">
          <cell r="A3183">
            <v>811299</v>
          </cell>
          <cell r="B3183" t="str">
            <v>عفراء اسماعيل</v>
          </cell>
          <cell r="C3183" t="str">
            <v>الأولى حديث</v>
          </cell>
          <cell r="E3183" t="str">
            <v>الأولى</v>
          </cell>
          <cell r="G3183" t="str">
            <v>الأولى</v>
          </cell>
          <cell r="I3183" t="str">
            <v>الثانية حديث</v>
          </cell>
          <cell r="K3183" t="str">
            <v>الثانية</v>
          </cell>
          <cell r="M3183" t="str">
            <v>الثانية</v>
          </cell>
          <cell r="O3183" t="str">
            <v>الثالثة حديث</v>
          </cell>
          <cell r="Q3183" t="str">
            <v>الثالثة</v>
          </cell>
          <cell r="S3183" t="str">
            <v>الثالثة</v>
          </cell>
          <cell r="U3183" t="str">
            <v>الرابعة حديث</v>
          </cell>
        </row>
        <row r="3184">
          <cell r="A3184">
            <v>811301</v>
          </cell>
          <cell r="B3184" t="str">
            <v xml:space="preserve">علاالسلطي الكراد </v>
          </cell>
          <cell r="C3184" t="str">
            <v>الأولى حديث</v>
          </cell>
          <cell r="E3184" t="str">
            <v>الأولى</v>
          </cell>
          <cell r="G3184" t="str">
            <v>الأولى</v>
          </cell>
          <cell r="I3184" t="str">
            <v>الثانية حديث</v>
          </cell>
          <cell r="K3184" t="str">
            <v>الثانية</v>
          </cell>
          <cell r="M3184" t="str">
            <v>الثانية</v>
          </cell>
          <cell r="O3184" t="str">
            <v>الثانية</v>
          </cell>
          <cell r="Q3184" t="str">
            <v>الثانية</v>
          </cell>
          <cell r="S3184" t="str">
            <v>الثالثة حديث</v>
          </cell>
          <cell r="U3184" t="str">
            <v>الثالثة</v>
          </cell>
        </row>
        <row r="3185">
          <cell r="A3185">
            <v>811302</v>
          </cell>
          <cell r="B3185" t="str">
            <v>علا خير بك</v>
          </cell>
          <cell r="C3185" t="str">
            <v>الأولى حديث</v>
          </cell>
          <cell r="E3185" t="str">
            <v>الأولى</v>
          </cell>
          <cell r="G3185" t="str">
            <v>الثانية حديث</v>
          </cell>
          <cell r="I3185" t="str">
            <v>الثانية</v>
          </cell>
          <cell r="K3185" t="str">
            <v>الثالثة حديث</v>
          </cell>
          <cell r="M3185" t="str">
            <v>الثالثة</v>
          </cell>
          <cell r="O3185" t="str">
            <v>الثالثة</v>
          </cell>
          <cell r="Q3185" t="str">
            <v>الثالثة</v>
          </cell>
          <cell r="R3185" t="str">
            <v>حرمان دورتين اعتباراً من الفصل الثاني 21/22</v>
          </cell>
          <cell r="S3185" t="str">
            <v>الثالثة</v>
          </cell>
          <cell r="U3185" t="str">
            <v>الثالثة</v>
          </cell>
        </row>
        <row r="3186">
          <cell r="A3186">
            <v>811303</v>
          </cell>
          <cell r="B3186" t="str">
            <v>علا ريدان</v>
          </cell>
          <cell r="C3186" t="str">
            <v>الأولى حديث</v>
          </cell>
          <cell r="E3186" t="str">
            <v>الأولى</v>
          </cell>
          <cell r="G3186" t="str">
            <v>الأولى</v>
          </cell>
          <cell r="I3186" t="str">
            <v>الأولى</v>
          </cell>
          <cell r="J3186" t="str">
            <v>مبرر</v>
          </cell>
          <cell r="K3186" t="str">
            <v>الأولى</v>
          </cell>
          <cell r="M3186" t="str">
            <v>الأولى</v>
          </cell>
          <cell r="O3186" t="str">
            <v>الأولى</v>
          </cell>
          <cell r="Q3186" t="str">
            <v>الأولى</v>
          </cell>
          <cell r="S3186" t="str">
            <v>الأولى</v>
          </cell>
          <cell r="U3186" t="str">
            <v>الأولى</v>
          </cell>
        </row>
        <row r="3187">
          <cell r="A3187">
            <v>811305</v>
          </cell>
          <cell r="B3187" t="str">
            <v>علاء الضماد</v>
          </cell>
          <cell r="C3187" t="str">
            <v>الأولى حديث</v>
          </cell>
          <cell r="E3187" t="str">
            <v>الأولى</v>
          </cell>
          <cell r="G3187" t="str">
            <v>الأولى</v>
          </cell>
          <cell r="I3187" t="str">
            <v>الأولى</v>
          </cell>
          <cell r="J3187" t="str">
            <v>مبرر</v>
          </cell>
          <cell r="K3187" t="str">
            <v>الأولى</v>
          </cell>
          <cell r="M3187" t="str">
            <v>الأولى</v>
          </cell>
          <cell r="O3187" t="str">
            <v>الأولى</v>
          </cell>
          <cell r="Q3187" t="str">
            <v>الأولى</v>
          </cell>
          <cell r="S3187" t="str">
            <v>الأولى</v>
          </cell>
          <cell r="U3187" t="str">
            <v>الأولى</v>
          </cell>
        </row>
        <row r="3188">
          <cell r="A3188">
            <v>811306</v>
          </cell>
          <cell r="B3188" t="str">
            <v>علاء العايش</v>
          </cell>
          <cell r="C3188" t="str">
            <v>الأولى حديث</v>
          </cell>
          <cell r="E3188" t="str">
            <v>الأولى</v>
          </cell>
          <cell r="G3188" t="str">
            <v>الأولى</v>
          </cell>
          <cell r="H3188">
            <v>4304</v>
          </cell>
          <cell r="I3188" t="str">
            <v>الأولى</v>
          </cell>
          <cell r="K3188" t="str">
            <v>الأولى</v>
          </cell>
          <cell r="M3188" t="str">
            <v>الثانية</v>
          </cell>
          <cell r="O3188" t="str">
            <v>الثانية</v>
          </cell>
          <cell r="Q3188" t="str">
            <v>الثانية</v>
          </cell>
          <cell r="S3188" t="str">
            <v>الثانية</v>
          </cell>
          <cell r="U3188" t="str">
            <v>الثالثة حديث</v>
          </cell>
        </row>
        <row r="3189">
          <cell r="A3189">
            <v>811307</v>
          </cell>
          <cell r="B3189" t="str">
            <v>علاء العكاوي</v>
          </cell>
          <cell r="C3189" t="str">
            <v>الأولى حديث</v>
          </cell>
          <cell r="E3189" t="str">
            <v>الأولى</v>
          </cell>
          <cell r="G3189" t="str">
            <v>الأولى</v>
          </cell>
          <cell r="I3189" t="str">
            <v>الأولى</v>
          </cell>
          <cell r="J3189" t="str">
            <v>مبرر</v>
          </cell>
          <cell r="K3189" t="str">
            <v>الأولى</v>
          </cell>
          <cell r="M3189" t="str">
            <v>الأولى</v>
          </cell>
          <cell r="O3189" t="str">
            <v>الأولى</v>
          </cell>
          <cell r="Q3189" t="str">
            <v>الأولى</v>
          </cell>
          <cell r="S3189" t="str">
            <v>الأولى</v>
          </cell>
          <cell r="U3189" t="str">
            <v>الأولى</v>
          </cell>
        </row>
        <row r="3190">
          <cell r="A3190">
            <v>811308</v>
          </cell>
          <cell r="B3190" t="str">
            <v>علاء حسين</v>
          </cell>
          <cell r="C3190" t="str">
            <v>الأولى حديث</v>
          </cell>
          <cell r="E3190" t="str">
            <v>الأولى</v>
          </cell>
          <cell r="G3190" t="str">
            <v>الأولى</v>
          </cell>
          <cell r="I3190" t="str">
            <v>الأولى</v>
          </cell>
          <cell r="J3190" t="str">
            <v>مبرر</v>
          </cell>
          <cell r="K3190" t="str">
            <v>الأولى</v>
          </cell>
          <cell r="M3190" t="str">
            <v>الأولى</v>
          </cell>
          <cell r="O3190" t="str">
            <v>الأولى</v>
          </cell>
          <cell r="Q3190" t="str">
            <v>الأولى</v>
          </cell>
          <cell r="S3190" t="str">
            <v>الأولى</v>
          </cell>
          <cell r="U3190" t="str">
            <v>الأولى</v>
          </cell>
        </row>
        <row r="3191">
          <cell r="A3191">
            <v>811311</v>
          </cell>
          <cell r="B3191" t="str">
            <v>علي حسن</v>
          </cell>
          <cell r="C3191" t="str">
            <v>الأولى حديث</v>
          </cell>
          <cell r="E3191" t="str">
            <v>الأولى</v>
          </cell>
          <cell r="G3191" t="str">
            <v>الأولى</v>
          </cell>
          <cell r="I3191" t="str">
            <v>الأولى</v>
          </cell>
          <cell r="K3191" t="str">
            <v>الأولى</v>
          </cell>
          <cell r="M3191" t="str">
            <v>الثانية حديث</v>
          </cell>
          <cell r="O3191" t="str">
            <v>الثانية</v>
          </cell>
          <cell r="Q3191" t="str">
            <v>الثانية</v>
          </cell>
          <cell r="S3191" t="str">
            <v>الثانية</v>
          </cell>
          <cell r="U3191" t="str">
            <v>الثانية</v>
          </cell>
        </row>
        <row r="3192">
          <cell r="A3192">
            <v>811313</v>
          </cell>
          <cell r="B3192" t="str">
            <v>علي الدنف</v>
          </cell>
          <cell r="C3192" t="str">
            <v>الأولى حديث</v>
          </cell>
          <cell r="E3192" t="str">
            <v>الأولى</v>
          </cell>
          <cell r="G3192" t="str">
            <v>الأولى</v>
          </cell>
          <cell r="I3192" t="str">
            <v>الأولى</v>
          </cell>
          <cell r="J3192" t="str">
            <v>مبرر</v>
          </cell>
          <cell r="K3192" t="str">
            <v>الأولى</v>
          </cell>
          <cell r="M3192" t="str">
            <v>الأولى</v>
          </cell>
          <cell r="O3192" t="str">
            <v>الأولى</v>
          </cell>
          <cell r="Q3192" t="str">
            <v>الأولى</v>
          </cell>
          <cell r="S3192" t="str">
            <v>الأولى</v>
          </cell>
          <cell r="U3192" t="str">
            <v>الأولى</v>
          </cell>
        </row>
        <row r="3193">
          <cell r="A3193">
            <v>811314</v>
          </cell>
          <cell r="B3193" t="str">
            <v>علي الصالح</v>
          </cell>
          <cell r="C3193" t="str">
            <v>الأولى حديث</v>
          </cell>
          <cell r="E3193" t="str">
            <v>الأولى</v>
          </cell>
          <cell r="G3193" t="str">
            <v>الأولى</v>
          </cell>
          <cell r="I3193" t="str">
            <v>الأولى</v>
          </cell>
          <cell r="J3193" t="str">
            <v>مبرر</v>
          </cell>
          <cell r="K3193" t="str">
            <v>الأولى</v>
          </cell>
          <cell r="M3193" t="str">
            <v>الأولى</v>
          </cell>
          <cell r="O3193" t="str">
            <v>الأولى</v>
          </cell>
          <cell r="Q3193" t="str">
            <v>الأولى</v>
          </cell>
          <cell r="S3193" t="str">
            <v>الأولى</v>
          </cell>
          <cell r="U3193" t="str">
            <v>الأولى</v>
          </cell>
        </row>
        <row r="3194">
          <cell r="A3194">
            <v>811315</v>
          </cell>
          <cell r="B3194" t="str">
            <v>علي طالب</v>
          </cell>
          <cell r="C3194" t="str">
            <v>الأولى حديث</v>
          </cell>
          <cell r="E3194" t="str">
            <v>الأولى</v>
          </cell>
          <cell r="F3194">
            <v>1610</v>
          </cell>
          <cell r="G3194" t="str">
            <v>الأولى</v>
          </cell>
          <cell r="I3194" t="str">
            <v>الأولى</v>
          </cell>
          <cell r="J3194" t="str">
            <v>مبرر</v>
          </cell>
          <cell r="K3194" t="str">
            <v>الأولى</v>
          </cell>
          <cell r="M3194" t="str">
            <v>الأولى</v>
          </cell>
          <cell r="O3194" t="str">
            <v>الأولى</v>
          </cell>
          <cell r="Q3194" t="str">
            <v>الأولى</v>
          </cell>
          <cell r="S3194" t="str">
            <v>الأولى</v>
          </cell>
          <cell r="U3194" t="str">
            <v>الأولى</v>
          </cell>
        </row>
        <row r="3195">
          <cell r="A3195">
            <v>811316</v>
          </cell>
          <cell r="B3195" t="str">
            <v>علي علوش</v>
          </cell>
          <cell r="C3195" t="str">
            <v>الأولى حديث</v>
          </cell>
          <cell r="E3195" t="str">
            <v>الأولى</v>
          </cell>
          <cell r="F3195">
            <v>1620</v>
          </cell>
          <cell r="G3195" t="str">
            <v>الأولى</v>
          </cell>
          <cell r="I3195" t="str">
            <v>الأولى</v>
          </cell>
          <cell r="J3195" t="str">
            <v>مبرر</v>
          </cell>
          <cell r="K3195" t="str">
            <v>الأولى</v>
          </cell>
          <cell r="M3195" t="str">
            <v>الأولى</v>
          </cell>
          <cell r="O3195" t="str">
            <v>الأولى</v>
          </cell>
          <cell r="Q3195" t="str">
            <v>الأولى</v>
          </cell>
          <cell r="S3195" t="str">
            <v>الأولى</v>
          </cell>
          <cell r="U3195" t="str">
            <v>الأولى</v>
          </cell>
        </row>
        <row r="3196">
          <cell r="A3196">
            <v>811317</v>
          </cell>
          <cell r="B3196" t="str">
            <v>علي منقاش</v>
          </cell>
          <cell r="C3196" t="str">
            <v>الأولى حديث</v>
          </cell>
          <cell r="E3196" t="str">
            <v>الأولى</v>
          </cell>
          <cell r="G3196" t="str">
            <v>الأولى</v>
          </cell>
          <cell r="I3196" t="str">
            <v>الأولى</v>
          </cell>
          <cell r="J3196" t="str">
            <v>مبرر</v>
          </cell>
          <cell r="K3196" t="str">
            <v>الأولى</v>
          </cell>
          <cell r="M3196" t="str">
            <v>الأولى</v>
          </cell>
          <cell r="O3196" t="str">
            <v>الأولى</v>
          </cell>
          <cell r="Q3196" t="str">
            <v>الأولى</v>
          </cell>
          <cell r="S3196" t="str">
            <v>الأولى</v>
          </cell>
          <cell r="U3196" t="str">
            <v>الأولى</v>
          </cell>
        </row>
        <row r="3197">
          <cell r="A3197">
            <v>811318</v>
          </cell>
          <cell r="B3197" t="str">
            <v>عماد بكر</v>
          </cell>
          <cell r="C3197" t="str">
            <v>الأولى حديث</v>
          </cell>
          <cell r="E3197" t="str">
            <v>الأولى</v>
          </cell>
          <cell r="G3197" t="str">
            <v>الأولى</v>
          </cell>
          <cell r="I3197" t="str">
            <v>الأولى</v>
          </cell>
          <cell r="J3197" t="str">
            <v>مبرر</v>
          </cell>
          <cell r="K3197" t="str">
            <v>الأولى</v>
          </cell>
          <cell r="M3197" t="str">
            <v>الأولى</v>
          </cell>
          <cell r="O3197" t="str">
            <v>الأولى</v>
          </cell>
          <cell r="Q3197" t="str">
            <v>الأولى</v>
          </cell>
          <cell r="S3197" t="str">
            <v>الأولى</v>
          </cell>
          <cell r="U3197" t="str">
            <v>الأولى</v>
          </cell>
        </row>
        <row r="3198">
          <cell r="A3198">
            <v>811319</v>
          </cell>
          <cell r="B3198" t="str">
            <v>عمار الاحمد</v>
          </cell>
          <cell r="C3198" t="str">
            <v>الأولى حديث</v>
          </cell>
          <cell r="E3198" t="str">
            <v>الأولى</v>
          </cell>
          <cell r="G3198" t="str">
            <v>الأولى</v>
          </cell>
          <cell r="I3198" t="str">
            <v>الأولى</v>
          </cell>
          <cell r="J3198" t="str">
            <v>مبرر</v>
          </cell>
          <cell r="K3198" t="str">
            <v>الأولى</v>
          </cell>
          <cell r="M3198" t="str">
            <v>الأولى</v>
          </cell>
          <cell r="O3198" t="str">
            <v>الأولى</v>
          </cell>
          <cell r="Q3198" t="str">
            <v>الأولى</v>
          </cell>
          <cell r="S3198" t="str">
            <v>الأولى</v>
          </cell>
          <cell r="U3198" t="str">
            <v>الأولى</v>
          </cell>
        </row>
        <row r="3199">
          <cell r="A3199">
            <v>811320</v>
          </cell>
          <cell r="B3199" t="str">
            <v>عمار الديري</v>
          </cell>
          <cell r="C3199" t="str">
            <v>الأولى حديث</v>
          </cell>
          <cell r="E3199" t="str">
            <v>الأولى</v>
          </cell>
          <cell r="G3199" t="str">
            <v>الأولى</v>
          </cell>
          <cell r="I3199" t="str">
            <v>الأولى</v>
          </cell>
          <cell r="J3199" t="str">
            <v>مبرر</v>
          </cell>
          <cell r="K3199" t="str">
            <v>الأولى</v>
          </cell>
          <cell r="M3199" t="str">
            <v>الأولى</v>
          </cell>
          <cell r="O3199" t="str">
            <v>الأولى</v>
          </cell>
          <cell r="Q3199" t="str">
            <v>الأولى</v>
          </cell>
          <cell r="S3199" t="str">
            <v>الأولى</v>
          </cell>
          <cell r="U3199" t="str">
            <v>الأولى</v>
          </cell>
        </row>
        <row r="3200">
          <cell r="A3200">
            <v>811322</v>
          </cell>
          <cell r="B3200" t="str">
            <v>عمار بكر</v>
          </cell>
          <cell r="C3200" t="str">
            <v>الأولى حديث</v>
          </cell>
          <cell r="E3200" t="str">
            <v>الأولى</v>
          </cell>
          <cell r="G3200" t="str">
            <v>الأولى</v>
          </cell>
          <cell r="I3200" t="str">
            <v>الأولى</v>
          </cell>
          <cell r="J3200" t="str">
            <v>مبرر</v>
          </cell>
          <cell r="K3200" t="str">
            <v>الأولى</v>
          </cell>
          <cell r="M3200" t="str">
            <v>الأولى</v>
          </cell>
          <cell r="O3200" t="str">
            <v>الأولى</v>
          </cell>
          <cell r="Q3200" t="str">
            <v>الأولى</v>
          </cell>
          <cell r="S3200" t="str">
            <v>الأولى</v>
          </cell>
          <cell r="U3200" t="str">
            <v>الأولى</v>
          </cell>
        </row>
        <row r="3201">
          <cell r="A3201">
            <v>811323</v>
          </cell>
          <cell r="B3201" t="str">
            <v>عمار حماده</v>
          </cell>
          <cell r="C3201" t="str">
            <v>الأولى حديث</v>
          </cell>
          <cell r="E3201" t="str">
            <v>الأولى</v>
          </cell>
          <cell r="G3201" t="str">
            <v>الأولى</v>
          </cell>
          <cell r="I3201" t="str">
            <v>الأولى</v>
          </cell>
          <cell r="J3201" t="str">
            <v>مبرر</v>
          </cell>
          <cell r="K3201" t="str">
            <v>الأولى</v>
          </cell>
          <cell r="M3201" t="str">
            <v>الأولى</v>
          </cell>
          <cell r="O3201" t="str">
            <v>الأولى</v>
          </cell>
          <cell r="Q3201" t="str">
            <v>الأولى</v>
          </cell>
          <cell r="S3201" t="str">
            <v>الأولى</v>
          </cell>
          <cell r="U3201" t="str">
            <v>الأولى</v>
          </cell>
        </row>
        <row r="3202">
          <cell r="A3202">
            <v>811324</v>
          </cell>
          <cell r="B3202" t="str">
            <v>عمار سلامة</v>
          </cell>
          <cell r="C3202" t="str">
            <v>الأولى حديث</v>
          </cell>
          <cell r="E3202" t="str">
            <v>الأولى</v>
          </cell>
          <cell r="G3202" t="str">
            <v>الأولى</v>
          </cell>
          <cell r="I3202" t="str">
            <v>الأولى</v>
          </cell>
          <cell r="K3202" t="str">
            <v>الأولى</v>
          </cell>
          <cell r="M3202" t="str">
            <v>الثانية حديث</v>
          </cell>
          <cell r="O3202" t="str">
            <v>الثانية</v>
          </cell>
          <cell r="Q3202" t="str">
            <v>الثانية</v>
          </cell>
          <cell r="S3202" t="str">
            <v>الثالثة حديث</v>
          </cell>
          <cell r="U3202" t="str">
            <v>الثالثة</v>
          </cell>
        </row>
        <row r="3203">
          <cell r="A3203">
            <v>811325</v>
          </cell>
          <cell r="B3203" t="str">
            <v>عمار مهنا</v>
          </cell>
          <cell r="C3203" t="str">
            <v>الأولى حديث</v>
          </cell>
          <cell r="E3203" t="str">
            <v>الأولى</v>
          </cell>
          <cell r="G3203" t="str">
            <v>الأولى</v>
          </cell>
          <cell r="I3203" t="str">
            <v>الأولى</v>
          </cell>
          <cell r="J3203" t="str">
            <v>مبرر</v>
          </cell>
          <cell r="K3203" t="str">
            <v>الأولى</v>
          </cell>
          <cell r="M3203" t="str">
            <v>الأولى</v>
          </cell>
          <cell r="O3203" t="str">
            <v>الأولى</v>
          </cell>
          <cell r="Q3203" t="str">
            <v>الأولى</v>
          </cell>
          <cell r="S3203" t="str">
            <v>الأولى</v>
          </cell>
          <cell r="U3203" t="str">
            <v>الأولى</v>
          </cell>
        </row>
        <row r="3204">
          <cell r="A3204">
            <v>811326</v>
          </cell>
          <cell r="B3204" t="str">
            <v>عمار العايش</v>
          </cell>
          <cell r="C3204" t="str">
            <v>الأولى حديث</v>
          </cell>
          <cell r="E3204" t="str">
            <v>الأولى</v>
          </cell>
          <cell r="F3204">
            <v>1170</v>
          </cell>
          <cell r="G3204" t="str">
            <v>الأولى</v>
          </cell>
          <cell r="I3204" t="str">
            <v>الأولى</v>
          </cell>
          <cell r="J3204" t="str">
            <v>مبرر</v>
          </cell>
          <cell r="K3204" t="str">
            <v>الأولى</v>
          </cell>
          <cell r="M3204" t="str">
            <v>الأولى</v>
          </cell>
          <cell r="O3204" t="str">
            <v>الأولى</v>
          </cell>
          <cell r="Q3204" t="str">
            <v>الأولى</v>
          </cell>
          <cell r="S3204" t="str">
            <v>الأولى</v>
          </cell>
          <cell r="U3204" t="str">
            <v>الأولى</v>
          </cell>
        </row>
        <row r="3205">
          <cell r="A3205">
            <v>811327</v>
          </cell>
          <cell r="B3205" t="str">
            <v>عمر ارناؤط</v>
          </cell>
          <cell r="C3205" t="str">
            <v>الأولى حديث</v>
          </cell>
          <cell r="E3205" t="str">
            <v>الأولى</v>
          </cell>
          <cell r="G3205" t="str">
            <v>الأولى</v>
          </cell>
          <cell r="I3205" t="str">
            <v>الأولى</v>
          </cell>
          <cell r="K3205" t="str">
            <v>الأولى</v>
          </cell>
          <cell r="M3205" t="str">
            <v>الثانية حديث</v>
          </cell>
          <cell r="O3205" t="str">
            <v>الثانية</v>
          </cell>
          <cell r="Q3205" t="str">
            <v>الثانية</v>
          </cell>
          <cell r="S3205" t="str">
            <v>الثالثة حديث</v>
          </cell>
          <cell r="U3205" t="str">
            <v>الثالثة</v>
          </cell>
        </row>
        <row r="3206">
          <cell r="A3206">
            <v>811329</v>
          </cell>
          <cell r="B3206" t="str">
            <v>عمر الدرويش</v>
          </cell>
          <cell r="C3206" t="str">
            <v>الأولى حديث</v>
          </cell>
          <cell r="E3206" t="str">
            <v>الأولى</v>
          </cell>
          <cell r="G3206" t="str">
            <v>الأولى</v>
          </cell>
          <cell r="I3206" t="str">
            <v>الأولى</v>
          </cell>
          <cell r="J3206" t="str">
            <v>مبرر</v>
          </cell>
          <cell r="K3206" t="str">
            <v>الأولى</v>
          </cell>
          <cell r="M3206" t="str">
            <v>الأولى</v>
          </cell>
          <cell r="O3206" t="str">
            <v>الأولى</v>
          </cell>
          <cell r="Q3206" t="str">
            <v>الأولى</v>
          </cell>
          <cell r="S3206" t="str">
            <v>الأولى</v>
          </cell>
          <cell r="U3206" t="str">
            <v>الأولى</v>
          </cell>
        </row>
        <row r="3207">
          <cell r="A3207">
            <v>811330</v>
          </cell>
          <cell r="B3207" t="str">
            <v xml:space="preserve">عمر العاني </v>
          </cell>
          <cell r="C3207" t="str">
            <v>الأولى حديث</v>
          </cell>
          <cell r="E3207" t="str">
            <v>الأولى</v>
          </cell>
          <cell r="G3207" t="str">
            <v>الأولى</v>
          </cell>
          <cell r="I3207" t="str">
            <v>الأولى</v>
          </cell>
          <cell r="J3207" t="str">
            <v>مبرر</v>
          </cell>
          <cell r="K3207" t="str">
            <v>الأولى</v>
          </cell>
          <cell r="M3207" t="str">
            <v>الأولى</v>
          </cell>
          <cell r="O3207" t="str">
            <v>الأولى</v>
          </cell>
          <cell r="Q3207" t="str">
            <v>الأولى</v>
          </cell>
          <cell r="S3207" t="str">
            <v>الأولى</v>
          </cell>
          <cell r="U3207" t="str">
            <v>الأولى</v>
          </cell>
        </row>
        <row r="3208">
          <cell r="A3208">
            <v>811331</v>
          </cell>
          <cell r="B3208" t="str">
            <v>عمر العتمه</v>
          </cell>
          <cell r="C3208" t="str">
            <v>الأولى حديث</v>
          </cell>
          <cell r="E3208" t="str">
            <v>الأولى</v>
          </cell>
          <cell r="G3208" t="str">
            <v>الأولى</v>
          </cell>
          <cell r="I3208" t="str">
            <v>الأولى</v>
          </cell>
          <cell r="J3208" t="str">
            <v>مبرر</v>
          </cell>
          <cell r="K3208" t="str">
            <v>الأولى</v>
          </cell>
          <cell r="M3208" t="str">
            <v>الأولى</v>
          </cell>
          <cell r="O3208" t="str">
            <v>الأولى</v>
          </cell>
          <cell r="Q3208" t="str">
            <v>الأولى</v>
          </cell>
          <cell r="S3208" t="str">
            <v>الأولى</v>
          </cell>
          <cell r="U3208" t="str">
            <v>الأولى</v>
          </cell>
        </row>
        <row r="3209">
          <cell r="A3209">
            <v>811332</v>
          </cell>
          <cell r="B3209" t="str">
            <v>عمر النجلات</v>
          </cell>
          <cell r="C3209" t="str">
            <v>الأولى حديث</v>
          </cell>
          <cell r="E3209" t="str">
            <v>الأولى</v>
          </cell>
          <cell r="G3209" t="str">
            <v>الأولى</v>
          </cell>
          <cell r="I3209" t="str">
            <v>الأولى</v>
          </cell>
          <cell r="J3209" t="str">
            <v>مبرر</v>
          </cell>
          <cell r="K3209" t="str">
            <v>الأولى</v>
          </cell>
          <cell r="M3209" t="str">
            <v>الأولى</v>
          </cell>
          <cell r="O3209" t="str">
            <v>الأولى</v>
          </cell>
          <cell r="Q3209" t="str">
            <v>الأولى</v>
          </cell>
          <cell r="S3209" t="str">
            <v>الأولى</v>
          </cell>
          <cell r="U3209" t="str">
            <v>الأولى</v>
          </cell>
        </row>
        <row r="3210">
          <cell r="A3210">
            <v>811333</v>
          </cell>
          <cell r="B3210" t="str">
            <v>عمر شيشكلي</v>
          </cell>
          <cell r="C3210" t="str">
            <v>الأولى حديث</v>
          </cell>
          <cell r="E3210" t="str">
            <v>الأولى</v>
          </cell>
          <cell r="G3210" t="str">
            <v>الأولى</v>
          </cell>
          <cell r="I3210" t="str">
            <v>الأولى</v>
          </cell>
          <cell r="J3210" t="str">
            <v>مبرر</v>
          </cell>
          <cell r="K3210" t="str">
            <v>الأولى</v>
          </cell>
          <cell r="M3210" t="str">
            <v>الأولى</v>
          </cell>
          <cell r="O3210" t="str">
            <v>الأولى</v>
          </cell>
          <cell r="Q3210" t="str">
            <v>الأولى</v>
          </cell>
          <cell r="S3210" t="str">
            <v>الأولى</v>
          </cell>
          <cell r="U3210" t="str">
            <v>الأولى</v>
          </cell>
        </row>
        <row r="3211">
          <cell r="A3211">
            <v>811335</v>
          </cell>
          <cell r="B3211" t="str">
            <v>عمران الاسعد</v>
          </cell>
          <cell r="C3211" t="str">
            <v>الأولى حديث</v>
          </cell>
          <cell r="E3211" t="str">
            <v>الأولى</v>
          </cell>
          <cell r="G3211" t="str">
            <v>الأولى</v>
          </cell>
          <cell r="I3211" t="str">
            <v>الأولى</v>
          </cell>
          <cell r="J3211" t="str">
            <v>مبرر</v>
          </cell>
          <cell r="K3211" t="str">
            <v>الأولى</v>
          </cell>
          <cell r="M3211" t="str">
            <v>الأولى</v>
          </cell>
          <cell r="O3211" t="str">
            <v>الأولى</v>
          </cell>
          <cell r="Q3211" t="str">
            <v>الأولى</v>
          </cell>
          <cell r="S3211" t="str">
            <v>الأولى</v>
          </cell>
          <cell r="U3211" t="str">
            <v>الأولى</v>
          </cell>
        </row>
        <row r="3212">
          <cell r="A3212">
            <v>811336</v>
          </cell>
          <cell r="B3212" t="str">
            <v>عمران النجم</v>
          </cell>
          <cell r="C3212" t="str">
            <v>الأولى حديث</v>
          </cell>
          <cell r="E3212" t="str">
            <v>الأولى</v>
          </cell>
          <cell r="G3212" t="str">
            <v>الأولى</v>
          </cell>
          <cell r="I3212" t="str">
            <v>الأولى</v>
          </cell>
          <cell r="J3212" t="str">
            <v>مبرر</v>
          </cell>
          <cell r="K3212" t="str">
            <v>الأولى</v>
          </cell>
          <cell r="M3212" t="str">
            <v>الأولى</v>
          </cell>
          <cell r="O3212" t="str">
            <v>الأولى</v>
          </cell>
          <cell r="Q3212" t="str">
            <v>الأولى</v>
          </cell>
          <cell r="S3212" t="str">
            <v>الأولى</v>
          </cell>
          <cell r="U3212" t="str">
            <v>الأولى</v>
          </cell>
        </row>
        <row r="3213">
          <cell r="A3213">
            <v>811337</v>
          </cell>
          <cell r="B3213" t="str">
            <v>عمران ريا</v>
          </cell>
          <cell r="C3213" t="str">
            <v>الأولى حديث</v>
          </cell>
          <cell r="E3213" t="str">
            <v>الأولى</v>
          </cell>
          <cell r="G3213" t="str">
            <v>الأولى</v>
          </cell>
          <cell r="I3213" t="str">
            <v>الأولى</v>
          </cell>
          <cell r="J3213" t="str">
            <v>مبرر</v>
          </cell>
          <cell r="K3213" t="str">
            <v>الأولى</v>
          </cell>
          <cell r="M3213" t="str">
            <v>الأولى</v>
          </cell>
          <cell r="O3213" t="str">
            <v>الأولى</v>
          </cell>
          <cell r="Q3213" t="str">
            <v>الأولى</v>
          </cell>
          <cell r="S3213" t="str">
            <v>الأولى</v>
          </cell>
          <cell r="U3213" t="str">
            <v>الأولى</v>
          </cell>
        </row>
        <row r="3214">
          <cell r="A3214">
            <v>811338</v>
          </cell>
          <cell r="B3214" t="str">
            <v>عهد حجازي خلف</v>
          </cell>
          <cell r="C3214" t="str">
            <v>الأولى حديث</v>
          </cell>
          <cell r="E3214" t="str">
            <v>الأولى</v>
          </cell>
          <cell r="G3214" t="str">
            <v>الأولى</v>
          </cell>
          <cell r="I3214" t="str">
            <v>الأولى</v>
          </cell>
          <cell r="J3214" t="str">
            <v>مبرر</v>
          </cell>
          <cell r="K3214" t="str">
            <v>الأولى</v>
          </cell>
          <cell r="M3214" t="str">
            <v>الأولى</v>
          </cell>
          <cell r="O3214" t="str">
            <v>الأولى</v>
          </cell>
          <cell r="Q3214" t="str">
            <v>الأولى</v>
          </cell>
          <cell r="S3214" t="str">
            <v>الأولى</v>
          </cell>
          <cell r="U3214" t="str">
            <v>الأولى</v>
          </cell>
        </row>
        <row r="3215">
          <cell r="A3215">
            <v>811339</v>
          </cell>
          <cell r="B3215" t="str">
            <v>عهد ناصيف</v>
          </cell>
          <cell r="C3215" t="str">
            <v>الأولى حديث</v>
          </cell>
          <cell r="E3215" t="str">
            <v>الأولى</v>
          </cell>
          <cell r="G3215" t="str">
            <v>الأولى</v>
          </cell>
          <cell r="I3215" t="str">
            <v>الأولى</v>
          </cell>
          <cell r="J3215" t="str">
            <v>مبرر</v>
          </cell>
          <cell r="K3215" t="str">
            <v>الأولى</v>
          </cell>
          <cell r="M3215" t="str">
            <v>الأولى</v>
          </cell>
          <cell r="O3215" t="str">
            <v>الأولى</v>
          </cell>
          <cell r="Q3215" t="str">
            <v>الأولى</v>
          </cell>
          <cell r="S3215" t="str">
            <v>الأولى</v>
          </cell>
          <cell r="U3215" t="str">
            <v>الأولى</v>
          </cell>
        </row>
        <row r="3216">
          <cell r="A3216">
            <v>811340</v>
          </cell>
          <cell r="B3216" t="str">
            <v>عوض عوض</v>
          </cell>
          <cell r="C3216" t="str">
            <v>الأولى حديث</v>
          </cell>
          <cell r="E3216" t="str">
            <v>الأولى</v>
          </cell>
          <cell r="G3216" t="str">
            <v>الأولى</v>
          </cell>
          <cell r="I3216" t="str">
            <v>الأولى</v>
          </cell>
          <cell r="K3216" t="str">
            <v>الثانية حديث</v>
          </cell>
          <cell r="M3216" t="str">
            <v>الثانية</v>
          </cell>
          <cell r="O3216" t="str">
            <v>الثانية</v>
          </cell>
          <cell r="Q3216" t="str">
            <v>الثانية</v>
          </cell>
          <cell r="S3216" t="str">
            <v>الثانية</v>
          </cell>
          <cell r="T3216">
            <v>555</v>
          </cell>
          <cell r="U3216" t="str">
            <v>الثانية</v>
          </cell>
        </row>
        <row r="3217">
          <cell r="A3217">
            <v>811341</v>
          </cell>
          <cell r="B3217" t="str">
            <v>عيسى ديب</v>
          </cell>
          <cell r="C3217" t="str">
            <v>الأولى حديث</v>
          </cell>
          <cell r="E3217" t="str">
            <v>الأولى</v>
          </cell>
          <cell r="G3217" t="str">
            <v>الأولى</v>
          </cell>
          <cell r="I3217" t="str">
            <v>الأولى</v>
          </cell>
          <cell r="J3217" t="str">
            <v>مبرر</v>
          </cell>
          <cell r="K3217" t="str">
            <v>الأولى</v>
          </cell>
          <cell r="M3217" t="str">
            <v>الأولى</v>
          </cell>
          <cell r="O3217" t="str">
            <v>الأولى</v>
          </cell>
          <cell r="Q3217" t="str">
            <v>الأولى</v>
          </cell>
          <cell r="S3217" t="str">
            <v>الأولى</v>
          </cell>
          <cell r="U3217" t="str">
            <v>الأولى</v>
          </cell>
        </row>
        <row r="3218">
          <cell r="A3218">
            <v>811342</v>
          </cell>
          <cell r="B3218" t="str">
            <v>غادة طرودي</v>
          </cell>
          <cell r="C3218" t="str">
            <v>الأولى حديث</v>
          </cell>
          <cell r="E3218" t="str">
            <v>الأولى</v>
          </cell>
          <cell r="G3218" t="str">
            <v>الأولى</v>
          </cell>
          <cell r="I3218" t="str">
            <v>الثانية حديث</v>
          </cell>
          <cell r="K3218" t="str">
            <v>الثانية</v>
          </cell>
          <cell r="M3218" t="str">
            <v>الثانية</v>
          </cell>
          <cell r="O3218" t="str">
            <v>الثانية</v>
          </cell>
          <cell r="P3218">
            <v>184</v>
          </cell>
          <cell r="Q3218" t="str">
            <v>الثانية</v>
          </cell>
          <cell r="R3218">
            <v>3006</v>
          </cell>
          <cell r="S3218" t="str">
            <v>الثانية</v>
          </cell>
          <cell r="T3218">
            <v>309</v>
          </cell>
          <cell r="U3218" t="str">
            <v>الثانية</v>
          </cell>
        </row>
        <row r="3219">
          <cell r="A3219">
            <v>811343</v>
          </cell>
          <cell r="B3219" t="str">
            <v xml:space="preserve">غاليه سمحه </v>
          </cell>
          <cell r="C3219" t="str">
            <v>الأولى حديث</v>
          </cell>
          <cell r="E3219" t="str">
            <v>الثانية حديث</v>
          </cell>
          <cell r="G3219" t="str">
            <v>الثانية</v>
          </cell>
          <cell r="I3219" t="str">
            <v>الثانية</v>
          </cell>
          <cell r="K3219" t="str">
            <v>الثالثة حديث</v>
          </cell>
          <cell r="M3219" t="str">
            <v>الثالثة</v>
          </cell>
          <cell r="O3219" t="str">
            <v>الثالثة</v>
          </cell>
          <cell r="Q3219" t="str">
            <v>الرابعة حديث</v>
          </cell>
          <cell r="S3219" t="str">
            <v>الرابعة</v>
          </cell>
          <cell r="U3219" t="str">
            <v>الرابعة</v>
          </cell>
        </row>
        <row r="3220">
          <cell r="A3220">
            <v>811344</v>
          </cell>
          <cell r="B3220" t="str">
            <v>غدير البوشي</v>
          </cell>
          <cell r="C3220" t="str">
            <v>الأولى حديث</v>
          </cell>
          <cell r="E3220" t="str">
            <v>الأولى</v>
          </cell>
          <cell r="G3220" t="str">
            <v>الأولى</v>
          </cell>
          <cell r="I3220" t="str">
            <v>الأولى</v>
          </cell>
          <cell r="J3220" t="str">
            <v>مبرر</v>
          </cell>
          <cell r="K3220" t="str">
            <v>الأولى</v>
          </cell>
          <cell r="M3220" t="str">
            <v>الأولى</v>
          </cell>
          <cell r="O3220" t="str">
            <v>الأولى</v>
          </cell>
          <cell r="Q3220" t="str">
            <v>الأولى</v>
          </cell>
          <cell r="S3220" t="str">
            <v>الأولى</v>
          </cell>
          <cell r="U3220" t="str">
            <v>الأولى</v>
          </cell>
        </row>
        <row r="3221">
          <cell r="A3221">
            <v>811345</v>
          </cell>
          <cell r="B3221" t="str">
            <v>غرام منصور</v>
          </cell>
          <cell r="C3221" t="str">
            <v>الأولى حديث</v>
          </cell>
          <cell r="E3221" t="str">
            <v>الأولى</v>
          </cell>
          <cell r="G3221" t="str">
            <v>الأولى</v>
          </cell>
          <cell r="I3221" t="str">
            <v>الأولى</v>
          </cell>
          <cell r="J3221" t="str">
            <v>مبرر</v>
          </cell>
          <cell r="K3221" t="str">
            <v>الأولى</v>
          </cell>
          <cell r="M3221" t="str">
            <v>الأولى</v>
          </cell>
          <cell r="O3221" t="str">
            <v>الأولى</v>
          </cell>
          <cell r="Q3221" t="str">
            <v>الأولى</v>
          </cell>
          <cell r="S3221" t="str">
            <v>الأولى</v>
          </cell>
          <cell r="U3221" t="str">
            <v>الأولى</v>
          </cell>
        </row>
        <row r="3222">
          <cell r="A3222">
            <v>811346</v>
          </cell>
          <cell r="B3222" t="str">
            <v>غريد مرشد</v>
          </cell>
          <cell r="C3222" t="str">
            <v>الأولى حديث</v>
          </cell>
          <cell r="E3222" t="str">
            <v>الأولى</v>
          </cell>
          <cell r="G3222" t="str">
            <v>الأولى</v>
          </cell>
          <cell r="I3222" t="str">
            <v>الأولى</v>
          </cell>
          <cell r="J3222" t="str">
            <v>مبرر</v>
          </cell>
          <cell r="K3222" t="str">
            <v>الأولى</v>
          </cell>
          <cell r="M3222" t="str">
            <v>الأولى</v>
          </cell>
          <cell r="O3222" t="str">
            <v>الأولى</v>
          </cell>
          <cell r="Q3222" t="str">
            <v>الأولى</v>
          </cell>
          <cell r="S3222" t="str">
            <v>الأولى</v>
          </cell>
          <cell r="U3222" t="str">
            <v>الأولى</v>
          </cell>
        </row>
        <row r="3223">
          <cell r="A3223">
            <v>811347</v>
          </cell>
          <cell r="B3223" t="str">
            <v xml:space="preserve">غزل الشعار </v>
          </cell>
          <cell r="C3223" t="str">
            <v>الأولى حديث</v>
          </cell>
          <cell r="E3223" t="str">
            <v>الأولى</v>
          </cell>
          <cell r="G3223" t="str">
            <v>الأولى</v>
          </cell>
          <cell r="I3223" t="str">
            <v>الأولى</v>
          </cell>
          <cell r="J3223" t="str">
            <v>مبرر</v>
          </cell>
          <cell r="K3223" t="str">
            <v>الأولى</v>
          </cell>
          <cell r="M3223" t="str">
            <v>الأولى</v>
          </cell>
          <cell r="O3223" t="str">
            <v>الأولى</v>
          </cell>
          <cell r="Q3223" t="str">
            <v>الأولى</v>
          </cell>
          <cell r="S3223" t="str">
            <v>الأولى</v>
          </cell>
          <cell r="U3223" t="str">
            <v>الأولى</v>
          </cell>
        </row>
        <row r="3224">
          <cell r="A3224">
            <v>811348</v>
          </cell>
          <cell r="B3224" t="str">
            <v>غسان النصار</v>
          </cell>
          <cell r="C3224" t="str">
            <v>الأولى حديث</v>
          </cell>
          <cell r="E3224" t="str">
            <v>الأولى</v>
          </cell>
          <cell r="G3224" t="str">
            <v>الأولى</v>
          </cell>
          <cell r="I3224" t="str">
            <v>الأولى</v>
          </cell>
          <cell r="J3224" t="str">
            <v>مبرر</v>
          </cell>
          <cell r="K3224" t="str">
            <v>الأولى</v>
          </cell>
          <cell r="M3224" t="str">
            <v>الأولى</v>
          </cell>
          <cell r="O3224" t="str">
            <v>الأولى</v>
          </cell>
          <cell r="Q3224" t="str">
            <v>الأولى</v>
          </cell>
          <cell r="S3224" t="str">
            <v>الأولى</v>
          </cell>
          <cell r="U3224" t="str">
            <v>الأولى</v>
          </cell>
        </row>
        <row r="3225">
          <cell r="A3225">
            <v>811349</v>
          </cell>
          <cell r="B3225" t="str">
            <v>غسان درويش</v>
          </cell>
          <cell r="C3225" t="str">
            <v>الأولى حديث</v>
          </cell>
          <cell r="E3225" t="str">
            <v>الأولى</v>
          </cell>
          <cell r="G3225" t="str">
            <v>الأولى</v>
          </cell>
          <cell r="I3225" t="str">
            <v>الأولى</v>
          </cell>
          <cell r="K3225" t="str">
            <v>الثانية حديث</v>
          </cell>
          <cell r="M3225" t="str">
            <v>الثانية</v>
          </cell>
          <cell r="O3225" t="str">
            <v>الثانية</v>
          </cell>
          <cell r="Q3225" t="str">
            <v>الثانية</v>
          </cell>
          <cell r="S3225" t="str">
            <v>الثانية</v>
          </cell>
          <cell r="U3225" t="str">
            <v>الثانية</v>
          </cell>
        </row>
        <row r="3226">
          <cell r="A3226">
            <v>811350</v>
          </cell>
          <cell r="B3226" t="str">
            <v>غصون عبدالعزيز</v>
          </cell>
          <cell r="C3226" t="str">
            <v>الأولى حديث</v>
          </cell>
          <cell r="E3226" t="str">
            <v>الأولى</v>
          </cell>
          <cell r="G3226" t="str">
            <v>الأولى</v>
          </cell>
          <cell r="I3226" t="str">
            <v>الأولى</v>
          </cell>
          <cell r="J3226" t="str">
            <v>مبرر</v>
          </cell>
          <cell r="K3226" t="str">
            <v>الأولى</v>
          </cell>
          <cell r="M3226" t="str">
            <v>الأولى</v>
          </cell>
          <cell r="O3226" t="str">
            <v>الأولى</v>
          </cell>
          <cell r="Q3226" t="str">
            <v>الأولى</v>
          </cell>
          <cell r="S3226" t="str">
            <v>الأولى</v>
          </cell>
          <cell r="U3226" t="str">
            <v>الأولى</v>
          </cell>
        </row>
        <row r="3227">
          <cell r="A3227">
            <v>811351</v>
          </cell>
          <cell r="B3227" t="str">
            <v>غفار سلمان</v>
          </cell>
          <cell r="C3227" t="str">
            <v>الأولى حديث</v>
          </cell>
          <cell r="E3227" t="str">
            <v>الأولى</v>
          </cell>
          <cell r="G3227" t="str">
            <v>الأولى</v>
          </cell>
          <cell r="I3227" t="str">
            <v>الأولى</v>
          </cell>
          <cell r="J3227" t="str">
            <v>مبرر</v>
          </cell>
          <cell r="K3227" t="str">
            <v>الأولى</v>
          </cell>
          <cell r="M3227" t="str">
            <v>الأولى</v>
          </cell>
          <cell r="O3227" t="str">
            <v>الأولى</v>
          </cell>
          <cell r="Q3227" t="str">
            <v>الأولى</v>
          </cell>
          <cell r="S3227" t="str">
            <v>الأولى</v>
          </cell>
          <cell r="U3227" t="str">
            <v>الأولى</v>
          </cell>
        </row>
        <row r="3228">
          <cell r="A3228">
            <v>811352</v>
          </cell>
          <cell r="B3228" t="str">
            <v>غفران العكارتة</v>
          </cell>
          <cell r="C3228" t="str">
            <v>الأولى حديث</v>
          </cell>
          <cell r="D3228">
            <v>221</v>
          </cell>
          <cell r="E3228" t="str">
            <v>الأولى</v>
          </cell>
          <cell r="G3228" t="str">
            <v>الأولى</v>
          </cell>
          <cell r="I3228" t="str">
            <v>الأولى</v>
          </cell>
          <cell r="J3228" t="str">
            <v>مبرر</v>
          </cell>
          <cell r="K3228" t="str">
            <v>الأولى</v>
          </cell>
          <cell r="M3228" t="str">
            <v>الأولى</v>
          </cell>
          <cell r="O3228" t="str">
            <v>الأولى</v>
          </cell>
          <cell r="Q3228" t="str">
            <v>الأولى</v>
          </cell>
          <cell r="S3228" t="str">
            <v>الأولى</v>
          </cell>
          <cell r="U3228" t="str">
            <v>الأولى</v>
          </cell>
        </row>
        <row r="3229">
          <cell r="A3229">
            <v>811353</v>
          </cell>
          <cell r="B3229" t="str">
            <v>غفران العلي</v>
          </cell>
          <cell r="C3229" t="str">
            <v>الأولى حديث</v>
          </cell>
          <cell r="E3229" t="str">
            <v>الأولى</v>
          </cell>
          <cell r="G3229" t="str">
            <v>الأولى</v>
          </cell>
          <cell r="I3229" t="str">
            <v>الثانية حديث</v>
          </cell>
          <cell r="K3229" t="str">
            <v>الثانية</v>
          </cell>
          <cell r="M3229" t="str">
            <v>الثانية</v>
          </cell>
          <cell r="O3229" t="str">
            <v>الثانية</v>
          </cell>
          <cell r="Q3229" t="str">
            <v>الثانية</v>
          </cell>
          <cell r="S3229" t="str">
            <v>الثانية</v>
          </cell>
          <cell r="U3229" t="str">
            <v>الثانية</v>
          </cell>
        </row>
        <row r="3230">
          <cell r="A3230">
            <v>811356</v>
          </cell>
          <cell r="B3230" t="str">
            <v>غفران ياسمينه</v>
          </cell>
          <cell r="C3230" t="str">
            <v>الأولى حديث</v>
          </cell>
          <cell r="E3230" t="str">
            <v>الأولى</v>
          </cell>
          <cell r="G3230" t="str">
            <v>الأولى</v>
          </cell>
          <cell r="I3230" t="str">
            <v>الأولى</v>
          </cell>
          <cell r="K3230" t="str">
            <v>الأولى</v>
          </cell>
          <cell r="M3230" t="str">
            <v>الأولى</v>
          </cell>
          <cell r="O3230" t="str">
            <v>الأولى</v>
          </cell>
          <cell r="Q3230" t="str">
            <v>الأولى</v>
          </cell>
          <cell r="S3230" t="str">
            <v>الأولى</v>
          </cell>
          <cell r="U3230" t="str">
            <v>الأولى</v>
          </cell>
        </row>
        <row r="3231">
          <cell r="A3231">
            <v>811357</v>
          </cell>
          <cell r="B3231" t="str">
            <v>غفران ياغي</v>
          </cell>
          <cell r="C3231" t="str">
            <v>الأولى حديث</v>
          </cell>
          <cell r="E3231" t="str">
            <v>الأولى</v>
          </cell>
          <cell r="G3231" t="str">
            <v>الأولى</v>
          </cell>
          <cell r="I3231" t="str">
            <v>الأولى</v>
          </cell>
          <cell r="J3231" t="str">
            <v>مبرر</v>
          </cell>
          <cell r="K3231" t="str">
            <v>الأولى</v>
          </cell>
          <cell r="M3231" t="str">
            <v>الأولى</v>
          </cell>
          <cell r="O3231" t="str">
            <v>الأولى</v>
          </cell>
          <cell r="Q3231" t="str">
            <v>الأولى</v>
          </cell>
          <cell r="S3231" t="str">
            <v>الأولى</v>
          </cell>
          <cell r="U3231" t="str">
            <v>الأولى</v>
          </cell>
        </row>
        <row r="3232">
          <cell r="A3232">
            <v>811358</v>
          </cell>
          <cell r="B3232" t="str">
            <v>غنوة الخطيب</v>
          </cell>
          <cell r="C3232" t="str">
            <v>الأولى حديث</v>
          </cell>
          <cell r="E3232" t="str">
            <v>الأولى</v>
          </cell>
          <cell r="G3232" t="str">
            <v>الثانية حديث</v>
          </cell>
          <cell r="I3232" t="str">
            <v>الثانية</v>
          </cell>
          <cell r="K3232" t="str">
            <v>الثانية</v>
          </cell>
          <cell r="M3232" t="str">
            <v>الثالثة حديث</v>
          </cell>
          <cell r="O3232" t="str">
            <v>الثالثة</v>
          </cell>
          <cell r="Q3232" t="str">
            <v>الثالثة</v>
          </cell>
          <cell r="S3232" t="str">
            <v>الثالثة</v>
          </cell>
          <cell r="U3232" t="str">
            <v>الرابعة حديث</v>
          </cell>
        </row>
        <row r="3233">
          <cell r="A3233">
            <v>811359</v>
          </cell>
          <cell r="B3233" t="str">
            <v>غنى جمعه</v>
          </cell>
          <cell r="C3233" t="str">
            <v>الأولى حديث</v>
          </cell>
          <cell r="E3233" t="str">
            <v>الثانية حديث</v>
          </cell>
          <cell r="G3233" t="str">
            <v>الثانية</v>
          </cell>
          <cell r="I3233" t="str">
            <v>الثالثة حديث</v>
          </cell>
          <cell r="J3233" t="str">
            <v>مبرر</v>
          </cell>
          <cell r="K3233" t="str">
            <v>الثالثة</v>
          </cell>
          <cell r="M3233" t="str">
            <v>الثالثة</v>
          </cell>
          <cell r="O3233" t="str">
            <v>الثالثة</v>
          </cell>
          <cell r="Q3233" t="str">
            <v>الثالثة</v>
          </cell>
          <cell r="S3233" t="str">
            <v>الثالثة</v>
          </cell>
          <cell r="U3233" t="str">
            <v>الثالثة</v>
          </cell>
        </row>
        <row r="3234">
          <cell r="A3234">
            <v>811360</v>
          </cell>
          <cell r="B3234" t="str">
            <v>غيث اسماعيل</v>
          </cell>
          <cell r="C3234" t="str">
            <v>الأولى حديث</v>
          </cell>
          <cell r="E3234" t="str">
            <v>الأولى</v>
          </cell>
          <cell r="G3234" t="str">
            <v>الأولى</v>
          </cell>
          <cell r="I3234" t="str">
            <v>الأولى</v>
          </cell>
          <cell r="J3234" t="str">
            <v>مبرر</v>
          </cell>
          <cell r="K3234" t="str">
            <v>الأولى</v>
          </cell>
          <cell r="M3234" t="str">
            <v>الأولى</v>
          </cell>
          <cell r="O3234" t="str">
            <v>الأولى</v>
          </cell>
          <cell r="Q3234" t="str">
            <v>الأولى</v>
          </cell>
          <cell r="S3234" t="str">
            <v>الأولى</v>
          </cell>
          <cell r="U3234" t="str">
            <v>الأولى</v>
          </cell>
        </row>
        <row r="3235">
          <cell r="A3235">
            <v>811361</v>
          </cell>
          <cell r="B3235" t="str">
            <v>غيث شاهين</v>
          </cell>
          <cell r="C3235" t="str">
            <v>الأولى حديث</v>
          </cell>
          <cell r="E3235" t="str">
            <v>الأولى</v>
          </cell>
          <cell r="G3235" t="str">
            <v>الأولى</v>
          </cell>
          <cell r="I3235" t="str">
            <v>الأولى</v>
          </cell>
          <cell r="J3235" t="str">
            <v>مبرر</v>
          </cell>
          <cell r="K3235" t="str">
            <v>الأولى</v>
          </cell>
          <cell r="M3235" t="str">
            <v>الأولى</v>
          </cell>
          <cell r="O3235" t="str">
            <v>الأولى</v>
          </cell>
          <cell r="Q3235" t="str">
            <v>الأولى</v>
          </cell>
          <cell r="S3235" t="str">
            <v>الأولى</v>
          </cell>
          <cell r="U3235" t="str">
            <v>الأولى</v>
          </cell>
        </row>
        <row r="3236">
          <cell r="A3236">
            <v>811362</v>
          </cell>
          <cell r="B3236" t="str">
            <v>غيث عثمان</v>
          </cell>
          <cell r="C3236" t="str">
            <v>الأولى حديث</v>
          </cell>
          <cell r="E3236" t="str">
            <v>الأولى</v>
          </cell>
          <cell r="G3236" t="str">
            <v>الأولى</v>
          </cell>
          <cell r="I3236" t="str">
            <v>الأولى</v>
          </cell>
          <cell r="J3236" t="str">
            <v>مبرر</v>
          </cell>
          <cell r="K3236" t="str">
            <v>الأولى</v>
          </cell>
          <cell r="M3236" t="str">
            <v>الأولى</v>
          </cell>
          <cell r="O3236" t="str">
            <v>الأولى</v>
          </cell>
          <cell r="Q3236" t="str">
            <v>الأولى</v>
          </cell>
          <cell r="S3236" t="str">
            <v>الأولى</v>
          </cell>
          <cell r="U3236" t="str">
            <v>الأولى</v>
          </cell>
        </row>
        <row r="3237">
          <cell r="A3237">
            <v>811363</v>
          </cell>
          <cell r="B3237" t="str">
            <v>غيثاء سعود</v>
          </cell>
          <cell r="C3237" t="str">
            <v>الأولى حديث</v>
          </cell>
          <cell r="E3237" t="str">
            <v>الأولى</v>
          </cell>
          <cell r="G3237" t="str">
            <v>الثانية حديث</v>
          </cell>
          <cell r="I3237" t="str">
            <v>الثانية</v>
          </cell>
          <cell r="K3237" t="str">
            <v>الثانية</v>
          </cell>
          <cell r="M3237" t="str">
            <v>الثانية</v>
          </cell>
          <cell r="O3237" t="str">
            <v>الثالثة حديث</v>
          </cell>
          <cell r="Q3237" t="str">
            <v>الثالثة</v>
          </cell>
          <cell r="S3237" t="str">
            <v>الرابعة حديث</v>
          </cell>
          <cell r="U3237" t="str">
            <v>الرابعة</v>
          </cell>
        </row>
        <row r="3238">
          <cell r="A3238">
            <v>811364</v>
          </cell>
          <cell r="B3238" t="str">
            <v>غيداء ماضي</v>
          </cell>
          <cell r="C3238" t="str">
            <v>الأولى حديث</v>
          </cell>
          <cell r="E3238" t="str">
            <v>الأولى</v>
          </cell>
          <cell r="F3238">
            <v>1605</v>
          </cell>
          <cell r="G3238" t="str">
            <v>الأولى</v>
          </cell>
          <cell r="I3238" t="str">
            <v>الأولى</v>
          </cell>
          <cell r="J3238" t="str">
            <v>مبرر</v>
          </cell>
          <cell r="K3238" t="str">
            <v>الأولى</v>
          </cell>
          <cell r="M3238" t="str">
            <v>الأولى</v>
          </cell>
          <cell r="O3238" t="str">
            <v>الأولى</v>
          </cell>
          <cell r="Q3238" t="str">
            <v>الأولى</v>
          </cell>
          <cell r="S3238" t="str">
            <v>الأولى</v>
          </cell>
          <cell r="U3238" t="str">
            <v>الأولى</v>
          </cell>
        </row>
        <row r="3239">
          <cell r="A3239">
            <v>811366</v>
          </cell>
          <cell r="B3239" t="str">
            <v>فاتن حسين</v>
          </cell>
          <cell r="C3239" t="str">
            <v>الأولى حديث</v>
          </cell>
          <cell r="D3239">
            <v>91</v>
          </cell>
          <cell r="E3239" t="str">
            <v>الأولى</v>
          </cell>
          <cell r="G3239" t="str">
            <v>الأولى</v>
          </cell>
          <cell r="I3239" t="str">
            <v>الأولى</v>
          </cell>
          <cell r="J3239" t="str">
            <v>مبرر</v>
          </cell>
          <cell r="K3239" t="str">
            <v>الأولى</v>
          </cell>
          <cell r="M3239" t="str">
            <v>الأولى</v>
          </cell>
          <cell r="O3239" t="str">
            <v>الأولى</v>
          </cell>
          <cell r="Q3239" t="str">
            <v>الأولى</v>
          </cell>
          <cell r="S3239" t="str">
            <v>الأولى</v>
          </cell>
          <cell r="U3239" t="str">
            <v>الأولى</v>
          </cell>
        </row>
        <row r="3240">
          <cell r="A3240">
            <v>811367</v>
          </cell>
          <cell r="B3240" t="str">
            <v>فادي الكنعو</v>
          </cell>
          <cell r="C3240" t="str">
            <v>الأولى حديث</v>
          </cell>
          <cell r="E3240" t="str">
            <v>الأولى</v>
          </cell>
          <cell r="G3240" t="str">
            <v>الأولى</v>
          </cell>
          <cell r="I3240" t="str">
            <v>الأولى</v>
          </cell>
          <cell r="K3240" t="str">
            <v>الأولى</v>
          </cell>
          <cell r="M3240" t="str">
            <v>الأولى</v>
          </cell>
          <cell r="O3240" t="str">
            <v>الأولى</v>
          </cell>
          <cell r="Q3240" t="str">
            <v>الأولى</v>
          </cell>
          <cell r="S3240" t="str">
            <v>الأولى</v>
          </cell>
          <cell r="U3240" t="str">
            <v>الأولى</v>
          </cell>
        </row>
        <row r="3241">
          <cell r="A3241">
            <v>811368</v>
          </cell>
          <cell r="B3241" t="str">
            <v>فادي النجم</v>
          </cell>
          <cell r="C3241" t="str">
            <v>الأولى حديث</v>
          </cell>
          <cell r="E3241" t="str">
            <v>الأولى</v>
          </cell>
          <cell r="G3241" t="str">
            <v>الأولى</v>
          </cell>
          <cell r="I3241" t="str">
            <v>الأولى</v>
          </cell>
          <cell r="J3241" t="str">
            <v>مبرر</v>
          </cell>
          <cell r="K3241" t="str">
            <v>الأولى</v>
          </cell>
          <cell r="M3241" t="str">
            <v>الأولى</v>
          </cell>
          <cell r="O3241" t="str">
            <v>الأولى</v>
          </cell>
          <cell r="Q3241" t="str">
            <v>الأولى</v>
          </cell>
          <cell r="S3241" t="str">
            <v>الأولى</v>
          </cell>
          <cell r="U3241" t="str">
            <v>الأولى</v>
          </cell>
        </row>
        <row r="3242">
          <cell r="A3242">
            <v>811369</v>
          </cell>
          <cell r="B3242" t="str">
            <v>فادي رجب</v>
          </cell>
          <cell r="C3242" t="str">
            <v>الأولى حديث</v>
          </cell>
          <cell r="E3242" t="str">
            <v>الأولى</v>
          </cell>
          <cell r="G3242" t="str">
            <v>الأولى</v>
          </cell>
          <cell r="I3242" t="str">
            <v>الأولى</v>
          </cell>
          <cell r="J3242" t="str">
            <v>مبرر</v>
          </cell>
          <cell r="K3242" t="str">
            <v>الأولى</v>
          </cell>
          <cell r="M3242" t="str">
            <v>الأولى</v>
          </cell>
          <cell r="O3242" t="str">
            <v>الأولى</v>
          </cell>
          <cell r="Q3242" t="str">
            <v>الأولى</v>
          </cell>
          <cell r="S3242" t="str">
            <v>الأولى</v>
          </cell>
          <cell r="U3242" t="str">
            <v>الأولى</v>
          </cell>
        </row>
        <row r="3243">
          <cell r="A3243">
            <v>811370</v>
          </cell>
          <cell r="B3243" t="str">
            <v>فاديا الزحيلي</v>
          </cell>
          <cell r="C3243" t="str">
            <v>الأولى حديث</v>
          </cell>
          <cell r="E3243" t="str">
            <v>الأولى</v>
          </cell>
          <cell r="G3243" t="str">
            <v>الأولى</v>
          </cell>
          <cell r="I3243" t="str">
            <v>الأولى</v>
          </cell>
          <cell r="K3243" t="str">
            <v>الأولى</v>
          </cell>
          <cell r="M3243" t="str">
            <v>الثانية حديث</v>
          </cell>
          <cell r="O3243" t="str">
            <v>الثانية</v>
          </cell>
          <cell r="Q3243" t="str">
            <v>الثانية</v>
          </cell>
          <cell r="S3243" t="str">
            <v>الثانية</v>
          </cell>
          <cell r="U3243" t="str">
            <v>الثانية</v>
          </cell>
        </row>
        <row r="3244">
          <cell r="A3244">
            <v>811371</v>
          </cell>
          <cell r="B3244" t="str">
            <v xml:space="preserve">فارس النقيب </v>
          </cell>
          <cell r="C3244" t="str">
            <v>الأولى حديث</v>
          </cell>
          <cell r="E3244" t="str">
            <v>الأولى</v>
          </cell>
          <cell r="G3244" t="str">
            <v>الأولى</v>
          </cell>
          <cell r="I3244" t="str">
            <v>الأولى</v>
          </cell>
          <cell r="J3244" t="str">
            <v>مبرر</v>
          </cell>
          <cell r="K3244" t="str">
            <v>الأولى</v>
          </cell>
          <cell r="M3244" t="str">
            <v>الأولى</v>
          </cell>
          <cell r="O3244" t="str">
            <v>الأولى</v>
          </cell>
          <cell r="Q3244" t="str">
            <v>الأولى</v>
          </cell>
          <cell r="S3244" t="str">
            <v>الأولى</v>
          </cell>
          <cell r="U3244" t="str">
            <v>الأولى</v>
          </cell>
        </row>
        <row r="3245">
          <cell r="A3245">
            <v>811372</v>
          </cell>
          <cell r="B3245" t="str">
            <v>فارس عيسى</v>
          </cell>
          <cell r="C3245" t="str">
            <v>الأولى حديث</v>
          </cell>
          <cell r="E3245" t="str">
            <v>الأولى</v>
          </cell>
          <cell r="G3245" t="str">
            <v>الأولى</v>
          </cell>
          <cell r="I3245" t="str">
            <v>الأولى</v>
          </cell>
          <cell r="J3245" t="str">
            <v>مبرر</v>
          </cell>
          <cell r="K3245" t="str">
            <v>الأولى</v>
          </cell>
          <cell r="M3245" t="str">
            <v>الأولى</v>
          </cell>
          <cell r="O3245" t="str">
            <v>الأولى</v>
          </cell>
          <cell r="Q3245" t="str">
            <v>الأولى</v>
          </cell>
          <cell r="S3245" t="str">
            <v>الأولى</v>
          </cell>
          <cell r="U3245" t="str">
            <v>الأولى</v>
          </cell>
        </row>
        <row r="3246">
          <cell r="A3246">
            <v>811373</v>
          </cell>
          <cell r="B3246" t="str">
            <v>فاطمة ابوعلي</v>
          </cell>
          <cell r="C3246" t="str">
            <v>الأولى حديث</v>
          </cell>
          <cell r="E3246" t="str">
            <v>الأولى</v>
          </cell>
          <cell r="G3246" t="str">
            <v>الأولى</v>
          </cell>
          <cell r="I3246" t="str">
            <v>الأولى</v>
          </cell>
          <cell r="J3246" t="str">
            <v>مبرر</v>
          </cell>
          <cell r="K3246" t="str">
            <v>الأولى</v>
          </cell>
          <cell r="M3246" t="str">
            <v>الأولى</v>
          </cell>
          <cell r="O3246" t="str">
            <v>الأولى</v>
          </cell>
          <cell r="Q3246" t="str">
            <v>الأولى</v>
          </cell>
          <cell r="S3246" t="str">
            <v>الأولى</v>
          </cell>
          <cell r="U3246" t="str">
            <v>الأولى</v>
          </cell>
        </row>
        <row r="3247">
          <cell r="A3247">
            <v>811374</v>
          </cell>
          <cell r="B3247" t="str">
            <v>فاطمة الحاج قنبر</v>
          </cell>
          <cell r="C3247" t="str">
            <v>الأولى حديث</v>
          </cell>
          <cell r="E3247" t="str">
            <v>الأولى</v>
          </cell>
          <cell r="G3247" t="str">
            <v>الأولى</v>
          </cell>
          <cell r="I3247" t="str">
            <v>الثانية حديث</v>
          </cell>
          <cell r="K3247" t="str">
            <v>الثانية</v>
          </cell>
          <cell r="M3247" t="str">
            <v>الثانية</v>
          </cell>
          <cell r="O3247" t="str">
            <v>الثالثة حديث</v>
          </cell>
          <cell r="Q3247" t="str">
            <v>الثالثة</v>
          </cell>
          <cell r="S3247" t="str">
            <v>الثالثة</v>
          </cell>
          <cell r="U3247" t="str">
            <v>الرابعة حديث</v>
          </cell>
        </row>
        <row r="3248">
          <cell r="A3248">
            <v>811375</v>
          </cell>
          <cell r="B3248" t="str">
            <v xml:space="preserve">فاطمه العبدي </v>
          </cell>
          <cell r="C3248" t="str">
            <v>الأولى حديث</v>
          </cell>
          <cell r="E3248" t="str">
            <v>الأولى</v>
          </cell>
          <cell r="G3248" t="str">
            <v>الأولى</v>
          </cell>
          <cell r="I3248" t="str">
            <v>الأولى</v>
          </cell>
          <cell r="J3248" t="str">
            <v>مبرر</v>
          </cell>
          <cell r="K3248" t="str">
            <v>الأولى</v>
          </cell>
          <cell r="M3248" t="str">
            <v>الأولى</v>
          </cell>
          <cell r="O3248" t="str">
            <v>الأولى</v>
          </cell>
          <cell r="Q3248" t="str">
            <v>الأولى</v>
          </cell>
          <cell r="S3248" t="str">
            <v>الأولى</v>
          </cell>
          <cell r="U3248" t="str">
            <v>الأولى</v>
          </cell>
        </row>
        <row r="3249">
          <cell r="A3249">
            <v>811376</v>
          </cell>
          <cell r="B3249" t="str">
            <v>فايز شحرور</v>
          </cell>
          <cell r="C3249" t="str">
            <v>الأولى حديث</v>
          </cell>
          <cell r="E3249" t="str">
            <v>الأولى</v>
          </cell>
          <cell r="G3249" t="str">
            <v>الثانية حديث</v>
          </cell>
          <cell r="I3249" t="str">
            <v>الثانية</v>
          </cell>
          <cell r="K3249" t="str">
            <v>الثالثة حديث</v>
          </cell>
          <cell r="M3249" t="str">
            <v>الثالثة</v>
          </cell>
          <cell r="O3249" t="str">
            <v>الثالثة</v>
          </cell>
          <cell r="Q3249" t="str">
            <v>الثالثة</v>
          </cell>
          <cell r="S3249" t="str">
            <v>الثالثة</v>
          </cell>
          <cell r="U3249" t="str">
            <v>الرابعة حديث</v>
          </cell>
        </row>
        <row r="3250">
          <cell r="A3250">
            <v>811377</v>
          </cell>
          <cell r="B3250" t="str">
            <v xml:space="preserve">فداء حمدان </v>
          </cell>
          <cell r="C3250" t="str">
            <v>الأولى حديث</v>
          </cell>
          <cell r="E3250" t="str">
            <v>الأولى</v>
          </cell>
          <cell r="G3250" t="str">
            <v>الأولى</v>
          </cell>
          <cell r="I3250" t="str">
            <v>الأولى</v>
          </cell>
          <cell r="J3250" t="str">
            <v>مبرر</v>
          </cell>
          <cell r="K3250" t="str">
            <v>الأولى</v>
          </cell>
          <cell r="M3250" t="str">
            <v>الأولى</v>
          </cell>
          <cell r="O3250" t="str">
            <v>الأولى</v>
          </cell>
          <cell r="Q3250" t="str">
            <v>الأولى</v>
          </cell>
          <cell r="S3250" t="str">
            <v>الأولى</v>
          </cell>
          <cell r="U3250" t="str">
            <v>الأولى</v>
          </cell>
        </row>
        <row r="3251">
          <cell r="A3251">
            <v>811378</v>
          </cell>
          <cell r="B3251" t="str">
            <v>فدوى علي</v>
          </cell>
          <cell r="C3251" t="str">
            <v>الأولى حديث</v>
          </cell>
          <cell r="E3251" t="str">
            <v>الأولى</v>
          </cell>
          <cell r="G3251" t="str">
            <v>الثانية حديث</v>
          </cell>
          <cell r="I3251" t="str">
            <v>الثانية</v>
          </cell>
          <cell r="K3251" t="str">
            <v>الثالثة حديث</v>
          </cell>
          <cell r="M3251" t="str">
            <v>الثالثة</v>
          </cell>
          <cell r="O3251" t="str">
            <v>الرابعة حديث</v>
          </cell>
          <cell r="Q3251" t="str">
            <v>الرابعة</v>
          </cell>
          <cell r="S3251" t="str">
            <v>الرابعة</v>
          </cell>
          <cell r="U3251" t="str">
            <v>الرابعة</v>
          </cell>
        </row>
        <row r="3252">
          <cell r="A3252">
            <v>811379</v>
          </cell>
          <cell r="B3252" t="str">
            <v>فراس حموده</v>
          </cell>
          <cell r="C3252" t="str">
            <v>الأولى حديث</v>
          </cell>
          <cell r="E3252" t="str">
            <v>الأولى</v>
          </cell>
          <cell r="G3252" t="str">
            <v>الأولى</v>
          </cell>
          <cell r="I3252" t="str">
            <v>الأولى</v>
          </cell>
          <cell r="J3252" t="str">
            <v>مبرر</v>
          </cell>
          <cell r="K3252" t="str">
            <v>الأولى</v>
          </cell>
          <cell r="M3252" t="str">
            <v>الأولى</v>
          </cell>
          <cell r="O3252" t="str">
            <v>الأولى</v>
          </cell>
          <cell r="Q3252" t="str">
            <v>الأولى</v>
          </cell>
          <cell r="S3252" t="str">
            <v>الأولى</v>
          </cell>
          <cell r="U3252" t="str">
            <v>الأولى</v>
          </cell>
        </row>
        <row r="3253">
          <cell r="A3253">
            <v>811380</v>
          </cell>
          <cell r="B3253" t="str">
            <v>فراس حيمود</v>
          </cell>
          <cell r="C3253" t="str">
            <v>الأولى حديث</v>
          </cell>
          <cell r="E3253" t="str">
            <v>الأولى</v>
          </cell>
          <cell r="G3253" t="str">
            <v>الأولى</v>
          </cell>
          <cell r="I3253" t="str">
            <v>الأولى</v>
          </cell>
          <cell r="J3253">
            <v>1570</v>
          </cell>
          <cell r="K3253" t="str">
            <v>الأولى</v>
          </cell>
          <cell r="M3253" t="str">
            <v>الأولى</v>
          </cell>
          <cell r="O3253" t="str">
            <v>الأولى</v>
          </cell>
          <cell r="Q3253" t="str">
            <v>الأولى</v>
          </cell>
          <cell r="S3253" t="str">
            <v>الأولى</v>
          </cell>
          <cell r="U3253" t="str">
            <v>الأولى</v>
          </cell>
        </row>
        <row r="3254">
          <cell r="A3254">
            <v>811381</v>
          </cell>
          <cell r="B3254" t="str">
            <v>فراس موصللي</v>
          </cell>
          <cell r="C3254" t="str">
            <v>الأولى حديث</v>
          </cell>
          <cell r="E3254" t="str">
            <v>الأولى</v>
          </cell>
          <cell r="G3254" t="str">
            <v>الأولى</v>
          </cell>
          <cell r="I3254" t="str">
            <v>الأولى</v>
          </cell>
          <cell r="J3254" t="str">
            <v>مبرر</v>
          </cell>
          <cell r="K3254" t="str">
            <v>الأولى</v>
          </cell>
          <cell r="M3254" t="str">
            <v>الأولى</v>
          </cell>
          <cell r="O3254" t="str">
            <v>الأولى</v>
          </cell>
          <cell r="Q3254" t="str">
            <v>الأولى</v>
          </cell>
          <cell r="S3254" t="str">
            <v>الأولى</v>
          </cell>
          <cell r="U3254" t="str">
            <v>الأولى</v>
          </cell>
        </row>
        <row r="3255">
          <cell r="A3255">
            <v>811382</v>
          </cell>
          <cell r="B3255" t="str">
            <v>فراس وزه</v>
          </cell>
          <cell r="C3255" t="str">
            <v>الأولى حديث</v>
          </cell>
          <cell r="E3255" t="str">
            <v>الأولى</v>
          </cell>
          <cell r="G3255" t="str">
            <v>الأولى</v>
          </cell>
          <cell r="H3255">
            <v>809</v>
          </cell>
          <cell r="I3255" t="str">
            <v>الأولى</v>
          </cell>
          <cell r="J3255" t="str">
            <v>مبرر</v>
          </cell>
          <cell r="K3255" t="str">
            <v>الأولى</v>
          </cell>
          <cell r="M3255" t="str">
            <v>الأولى</v>
          </cell>
          <cell r="O3255" t="str">
            <v>الأولى</v>
          </cell>
          <cell r="Q3255" t="str">
            <v>الأولى</v>
          </cell>
          <cell r="S3255" t="str">
            <v>الأولى</v>
          </cell>
          <cell r="U3255" t="str">
            <v>الأولى</v>
          </cell>
        </row>
        <row r="3256">
          <cell r="A3256">
            <v>811383</v>
          </cell>
          <cell r="B3256" t="str">
            <v>فرح الشام مكي</v>
          </cell>
          <cell r="C3256" t="str">
            <v>الأولى حديث</v>
          </cell>
          <cell r="E3256" t="str">
            <v>الأولى</v>
          </cell>
          <cell r="G3256" t="str">
            <v>الأولى</v>
          </cell>
          <cell r="I3256" t="str">
            <v>الأولى</v>
          </cell>
          <cell r="K3256" t="str">
            <v>الأولى</v>
          </cell>
          <cell r="M3256" t="str">
            <v>الأولى</v>
          </cell>
          <cell r="O3256" t="str">
            <v>الأولى</v>
          </cell>
          <cell r="Q3256" t="str">
            <v>الأولى</v>
          </cell>
          <cell r="S3256" t="str">
            <v>الأولى</v>
          </cell>
          <cell r="U3256" t="str">
            <v>الأولى</v>
          </cell>
        </row>
        <row r="3257">
          <cell r="A3257">
            <v>811384</v>
          </cell>
          <cell r="B3257" t="str">
            <v>فرح ديماس</v>
          </cell>
          <cell r="C3257" t="str">
            <v>الأولى حديث</v>
          </cell>
          <cell r="E3257" t="str">
            <v>الأولى</v>
          </cell>
          <cell r="G3257" t="str">
            <v>الأولى</v>
          </cell>
          <cell r="I3257" t="str">
            <v>الأولى</v>
          </cell>
          <cell r="K3257" t="str">
            <v>الأولى</v>
          </cell>
          <cell r="M3257" t="str">
            <v>الأولى</v>
          </cell>
          <cell r="O3257" t="str">
            <v>الأولى</v>
          </cell>
          <cell r="Q3257" t="str">
            <v>الأولى</v>
          </cell>
          <cell r="S3257" t="str">
            <v>الأولى</v>
          </cell>
          <cell r="U3257" t="str">
            <v>الأولى</v>
          </cell>
        </row>
        <row r="3258">
          <cell r="A3258">
            <v>811385</v>
          </cell>
          <cell r="B3258" t="str">
            <v xml:space="preserve">فرح صيموعه </v>
          </cell>
          <cell r="C3258" t="str">
            <v>الأولى حديث</v>
          </cell>
          <cell r="E3258" t="str">
            <v>الأولى</v>
          </cell>
          <cell r="G3258" t="str">
            <v>الأولى</v>
          </cell>
          <cell r="I3258" t="str">
            <v>الأولى</v>
          </cell>
          <cell r="J3258" t="str">
            <v>مبرر</v>
          </cell>
          <cell r="K3258" t="str">
            <v>الأولى</v>
          </cell>
          <cell r="M3258" t="str">
            <v>الأولى</v>
          </cell>
          <cell r="O3258" t="str">
            <v>الأولى</v>
          </cell>
          <cell r="Q3258" t="str">
            <v>الأولى</v>
          </cell>
          <cell r="S3258" t="str">
            <v>الأولى</v>
          </cell>
          <cell r="U3258" t="str">
            <v>الأولى</v>
          </cell>
        </row>
        <row r="3259">
          <cell r="A3259">
            <v>811386</v>
          </cell>
          <cell r="B3259" t="str">
            <v>فرح غازي</v>
          </cell>
          <cell r="C3259" t="str">
            <v>الأولى حديث</v>
          </cell>
          <cell r="E3259" t="str">
            <v>الأولى</v>
          </cell>
          <cell r="G3259" t="str">
            <v>الأولى</v>
          </cell>
          <cell r="I3259" t="str">
            <v>الأولى</v>
          </cell>
          <cell r="J3259" t="str">
            <v>مبرر</v>
          </cell>
          <cell r="K3259" t="str">
            <v>الأولى</v>
          </cell>
          <cell r="M3259" t="str">
            <v>الأولى</v>
          </cell>
          <cell r="O3259" t="str">
            <v>الأولى</v>
          </cell>
          <cell r="Q3259" t="str">
            <v>الأولى</v>
          </cell>
          <cell r="S3259" t="str">
            <v>الأولى</v>
          </cell>
          <cell r="U3259" t="str">
            <v>الأولى</v>
          </cell>
        </row>
        <row r="3260">
          <cell r="A3260">
            <v>811387</v>
          </cell>
          <cell r="B3260" t="str">
            <v>فرح مخلوف</v>
          </cell>
          <cell r="C3260" t="str">
            <v>الأولى حديث</v>
          </cell>
          <cell r="E3260" t="str">
            <v>الأولى</v>
          </cell>
          <cell r="G3260" t="str">
            <v>الأولى</v>
          </cell>
          <cell r="I3260" t="str">
            <v>الأولى</v>
          </cell>
          <cell r="J3260" t="str">
            <v>مبرر</v>
          </cell>
          <cell r="K3260" t="str">
            <v>الأولى</v>
          </cell>
          <cell r="M3260" t="str">
            <v>الأولى</v>
          </cell>
          <cell r="O3260" t="str">
            <v>الأولى</v>
          </cell>
          <cell r="Q3260" t="str">
            <v>الأولى</v>
          </cell>
          <cell r="S3260" t="str">
            <v>الأولى</v>
          </cell>
          <cell r="U3260" t="str">
            <v>الأولى</v>
          </cell>
        </row>
        <row r="3261">
          <cell r="A3261">
            <v>811388</v>
          </cell>
          <cell r="B3261" t="str">
            <v>فلك جدعان</v>
          </cell>
          <cell r="C3261" t="str">
            <v>الأولى حديث</v>
          </cell>
          <cell r="E3261" t="str">
            <v>الأولى</v>
          </cell>
          <cell r="G3261" t="str">
            <v>الأولى</v>
          </cell>
          <cell r="I3261" t="str">
            <v>الأولى</v>
          </cell>
          <cell r="J3261" t="str">
            <v>مبرر</v>
          </cell>
          <cell r="K3261" t="str">
            <v>الأولى</v>
          </cell>
          <cell r="M3261" t="str">
            <v>الأولى</v>
          </cell>
          <cell r="O3261" t="str">
            <v>الأولى</v>
          </cell>
          <cell r="Q3261" t="str">
            <v>الأولى</v>
          </cell>
          <cell r="S3261" t="str">
            <v>الأولى</v>
          </cell>
          <cell r="U3261" t="str">
            <v>الأولى</v>
          </cell>
        </row>
        <row r="3262">
          <cell r="A3262">
            <v>811389</v>
          </cell>
          <cell r="B3262" t="str">
            <v>فهمية سفاف</v>
          </cell>
          <cell r="C3262" t="str">
            <v>الأولى حديث</v>
          </cell>
          <cell r="E3262" t="str">
            <v>الأولى</v>
          </cell>
          <cell r="G3262" t="str">
            <v>الثانية حديث</v>
          </cell>
          <cell r="I3262" t="str">
            <v>الثانية</v>
          </cell>
          <cell r="J3262">
            <v>1596</v>
          </cell>
          <cell r="K3262" t="str">
            <v>الثانية</v>
          </cell>
          <cell r="M3262" t="str">
            <v>الثانية</v>
          </cell>
          <cell r="O3262" t="str">
            <v>الثانية</v>
          </cell>
          <cell r="Q3262" t="str">
            <v>الثانية</v>
          </cell>
          <cell r="S3262" t="str">
            <v>الثانية</v>
          </cell>
          <cell r="U3262" t="str">
            <v>الثانية</v>
          </cell>
        </row>
        <row r="3263">
          <cell r="A3263">
            <v>811390</v>
          </cell>
          <cell r="B3263" t="str">
            <v>فوزي الروبة</v>
          </cell>
          <cell r="C3263" t="str">
            <v>الأولى حديث</v>
          </cell>
          <cell r="E3263" t="str">
            <v>الأولى</v>
          </cell>
          <cell r="G3263" t="str">
            <v>الأولى</v>
          </cell>
          <cell r="I3263" t="str">
            <v>الأولى</v>
          </cell>
          <cell r="J3263" t="str">
            <v>مبرر</v>
          </cell>
          <cell r="K3263" t="str">
            <v>الأولى</v>
          </cell>
          <cell r="M3263" t="str">
            <v>الأولى</v>
          </cell>
          <cell r="O3263" t="str">
            <v>الأولى</v>
          </cell>
          <cell r="Q3263" t="str">
            <v>الأولى</v>
          </cell>
          <cell r="S3263" t="str">
            <v>الأولى</v>
          </cell>
          <cell r="U3263" t="str">
            <v>الأولى</v>
          </cell>
        </row>
        <row r="3264">
          <cell r="A3264">
            <v>811391</v>
          </cell>
          <cell r="B3264" t="str">
            <v>فوزي عزام</v>
          </cell>
          <cell r="C3264" t="str">
            <v>الأولى حديث</v>
          </cell>
          <cell r="E3264" t="str">
            <v>الأولى</v>
          </cell>
          <cell r="G3264" t="str">
            <v>الأولى</v>
          </cell>
          <cell r="I3264" t="str">
            <v>الثانية حديث</v>
          </cell>
          <cell r="K3264" t="str">
            <v>الثانية</v>
          </cell>
          <cell r="M3264" t="str">
            <v>الثانية</v>
          </cell>
          <cell r="O3264" t="str">
            <v>الثانية</v>
          </cell>
          <cell r="Q3264" t="str">
            <v>الثانية</v>
          </cell>
          <cell r="S3264" t="str">
            <v>الثانية</v>
          </cell>
          <cell r="U3264" t="str">
            <v>الثانية</v>
          </cell>
        </row>
        <row r="3265">
          <cell r="A3265">
            <v>811392</v>
          </cell>
          <cell r="B3265" t="str">
            <v>فؤاد بوز</v>
          </cell>
          <cell r="C3265" t="str">
            <v>الأولى حديث</v>
          </cell>
          <cell r="E3265" t="str">
            <v>الأولى</v>
          </cell>
          <cell r="G3265" t="str">
            <v>الأولى</v>
          </cell>
          <cell r="I3265" t="str">
            <v>الأولى</v>
          </cell>
          <cell r="J3265" t="str">
            <v>مبرر</v>
          </cell>
          <cell r="K3265" t="str">
            <v>الأولى</v>
          </cell>
          <cell r="M3265" t="str">
            <v>الأولى</v>
          </cell>
          <cell r="O3265" t="str">
            <v>الأولى</v>
          </cell>
          <cell r="Q3265" t="str">
            <v>الأولى</v>
          </cell>
          <cell r="S3265" t="str">
            <v>الأولى</v>
          </cell>
          <cell r="U3265" t="str">
            <v>الأولى</v>
          </cell>
        </row>
        <row r="3266">
          <cell r="A3266">
            <v>811393</v>
          </cell>
          <cell r="B3266" t="str">
            <v>فيصل المسالمه</v>
          </cell>
          <cell r="C3266" t="str">
            <v>الأولى حديث</v>
          </cell>
          <cell r="E3266" t="str">
            <v>الأولى</v>
          </cell>
          <cell r="G3266" t="str">
            <v>الأولى</v>
          </cell>
          <cell r="I3266" t="str">
            <v>الأولى</v>
          </cell>
          <cell r="J3266" t="str">
            <v>مبرر</v>
          </cell>
          <cell r="K3266" t="str">
            <v>الأولى</v>
          </cell>
          <cell r="M3266" t="str">
            <v>الأولى</v>
          </cell>
          <cell r="O3266" t="str">
            <v>الأولى</v>
          </cell>
          <cell r="Q3266" t="str">
            <v>الأولى</v>
          </cell>
          <cell r="S3266" t="str">
            <v>الأولى</v>
          </cell>
          <cell r="U3266" t="str">
            <v>الأولى</v>
          </cell>
        </row>
        <row r="3267">
          <cell r="A3267">
            <v>811394</v>
          </cell>
          <cell r="B3267" t="str">
            <v>فيصل المصري</v>
          </cell>
          <cell r="C3267" t="str">
            <v>الأولى حديث</v>
          </cell>
          <cell r="E3267" t="str">
            <v>الأولى</v>
          </cell>
          <cell r="G3267" t="str">
            <v>الأولى</v>
          </cell>
          <cell r="I3267" t="str">
            <v>الأولى</v>
          </cell>
          <cell r="J3267" t="str">
            <v>مبرر</v>
          </cell>
          <cell r="K3267" t="str">
            <v>الأولى</v>
          </cell>
          <cell r="M3267" t="str">
            <v>الأولى</v>
          </cell>
          <cell r="O3267" t="str">
            <v>الأولى</v>
          </cell>
          <cell r="Q3267" t="str">
            <v>الأولى</v>
          </cell>
          <cell r="S3267" t="str">
            <v>الأولى</v>
          </cell>
          <cell r="U3267" t="str">
            <v>الأولى</v>
          </cell>
        </row>
        <row r="3268">
          <cell r="A3268">
            <v>811395</v>
          </cell>
          <cell r="B3268" t="str">
            <v>قاسم ابو شامه</v>
          </cell>
          <cell r="C3268" t="str">
            <v>الأولى حديث</v>
          </cell>
          <cell r="E3268" t="str">
            <v>الأولى</v>
          </cell>
          <cell r="G3268" t="str">
            <v>الأولى</v>
          </cell>
          <cell r="I3268" t="str">
            <v>الأولى</v>
          </cell>
          <cell r="J3268" t="str">
            <v>مبرر</v>
          </cell>
          <cell r="K3268" t="str">
            <v>الأولى</v>
          </cell>
          <cell r="M3268" t="str">
            <v>الأولى</v>
          </cell>
          <cell r="O3268" t="str">
            <v>الأولى</v>
          </cell>
          <cell r="Q3268" t="str">
            <v>الأولى</v>
          </cell>
          <cell r="S3268" t="str">
            <v>الأولى</v>
          </cell>
          <cell r="U3268" t="str">
            <v>الأولى</v>
          </cell>
        </row>
        <row r="3269">
          <cell r="A3269">
            <v>811396</v>
          </cell>
          <cell r="B3269" t="str">
            <v>قاسم العلي</v>
          </cell>
          <cell r="C3269" t="str">
            <v>الأولى حديث</v>
          </cell>
          <cell r="E3269" t="str">
            <v>الأولى</v>
          </cell>
          <cell r="G3269" t="str">
            <v>الأولى</v>
          </cell>
          <cell r="I3269" t="str">
            <v>الأولى</v>
          </cell>
          <cell r="J3269" t="str">
            <v>مبرر</v>
          </cell>
          <cell r="K3269" t="str">
            <v>الأولى</v>
          </cell>
          <cell r="M3269" t="str">
            <v>الأولى</v>
          </cell>
          <cell r="O3269" t="str">
            <v>الأولى</v>
          </cell>
          <cell r="Q3269" t="str">
            <v>الأولى</v>
          </cell>
          <cell r="S3269" t="str">
            <v>الأولى</v>
          </cell>
          <cell r="U3269" t="str">
            <v>الأولى</v>
          </cell>
        </row>
        <row r="3270">
          <cell r="A3270">
            <v>811398</v>
          </cell>
          <cell r="B3270" t="str">
            <v>قمر الصدقة</v>
          </cell>
          <cell r="C3270" t="str">
            <v>الأولى حديث</v>
          </cell>
          <cell r="E3270" t="str">
            <v>الأولى</v>
          </cell>
          <cell r="G3270" t="str">
            <v>الأولى</v>
          </cell>
          <cell r="I3270" t="str">
            <v>الأولى</v>
          </cell>
          <cell r="J3270" t="str">
            <v>مبرر</v>
          </cell>
          <cell r="K3270" t="str">
            <v>الأولى</v>
          </cell>
          <cell r="M3270" t="str">
            <v>الأولى</v>
          </cell>
          <cell r="O3270" t="str">
            <v>الأولى</v>
          </cell>
          <cell r="Q3270" t="str">
            <v>الأولى</v>
          </cell>
          <cell r="S3270" t="str">
            <v>الأولى</v>
          </cell>
          <cell r="U3270" t="str">
            <v>الأولى</v>
          </cell>
        </row>
        <row r="3271">
          <cell r="A3271">
            <v>811399</v>
          </cell>
          <cell r="B3271" t="str">
            <v>قمر القزاز</v>
          </cell>
          <cell r="C3271" t="str">
            <v>الأولى حديث</v>
          </cell>
          <cell r="E3271" t="str">
            <v>الأولى</v>
          </cell>
          <cell r="G3271" t="str">
            <v>الأولى</v>
          </cell>
          <cell r="I3271" t="str">
            <v>الأولى</v>
          </cell>
          <cell r="J3271">
            <v>1523</v>
          </cell>
          <cell r="K3271" t="str">
            <v>الأولى</v>
          </cell>
          <cell r="L3271">
            <v>984</v>
          </cell>
          <cell r="M3271" t="str">
            <v>الأولى</v>
          </cell>
          <cell r="O3271" t="str">
            <v>الأولى</v>
          </cell>
          <cell r="Q3271" t="str">
            <v>الأولى</v>
          </cell>
          <cell r="S3271" t="str">
            <v>الأولى</v>
          </cell>
          <cell r="U3271" t="str">
            <v>الأولى</v>
          </cell>
        </row>
        <row r="3272">
          <cell r="A3272">
            <v>811400</v>
          </cell>
          <cell r="B3272" t="str">
            <v>كرم يازجي</v>
          </cell>
          <cell r="C3272" t="str">
            <v>الأولى حديث</v>
          </cell>
          <cell r="E3272" t="str">
            <v>الأولى</v>
          </cell>
          <cell r="G3272" t="str">
            <v>الأولى</v>
          </cell>
          <cell r="I3272" t="str">
            <v>الأولى</v>
          </cell>
          <cell r="J3272" t="str">
            <v>مبرر</v>
          </cell>
          <cell r="K3272" t="str">
            <v>الأولى</v>
          </cell>
          <cell r="M3272" t="str">
            <v>الأولى</v>
          </cell>
          <cell r="O3272" t="str">
            <v>الأولى</v>
          </cell>
          <cell r="Q3272" t="str">
            <v>الأولى</v>
          </cell>
          <cell r="S3272" t="str">
            <v>الأولى</v>
          </cell>
          <cell r="U3272" t="str">
            <v>الأولى</v>
          </cell>
        </row>
        <row r="3273">
          <cell r="A3273">
            <v>811402</v>
          </cell>
          <cell r="B3273" t="str">
            <v xml:space="preserve">كفاء الهلال </v>
          </cell>
          <cell r="C3273" t="str">
            <v>الأولى حديث</v>
          </cell>
          <cell r="E3273" t="str">
            <v>الأولى</v>
          </cell>
          <cell r="G3273" t="str">
            <v>الثانية حديث</v>
          </cell>
          <cell r="I3273" t="str">
            <v>الثانية</v>
          </cell>
          <cell r="K3273" t="str">
            <v>الثالثة حديث</v>
          </cell>
          <cell r="M3273" t="str">
            <v>الثالثة</v>
          </cell>
          <cell r="O3273" t="str">
            <v>الثالثة</v>
          </cell>
          <cell r="Q3273" t="str">
            <v>الرابعة حديث</v>
          </cell>
          <cell r="S3273" t="str">
            <v>الرابعة</v>
          </cell>
          <cell r="U3273" t="str">
            <v>الرابعة</v>
          </cell>
        </row>
        <row r="3274">
          <cell r="A3274">
            <v>811403</v>
          </cell>
          <cell r="B3274" t="str">
            <v>كمال الدين ريحان</v>
          </cell>
          <cell r="C3274" t="str">
            <v>الأولى حديث</v>
          </cell>
          <cell r="E3274" t="str">
            <v>الأولى</v>
          </cell>
          <cell r="G3274" t="str">
            <v>الأولى</v>
          </cell>
          <cell r="I3274" t="str">
            <v>الأولى</v>
          </cell>
          <cell r="J3274" t="str">
            <v>مبرر</v>
          </cell>
          <cell r="K3274" t="str">
            <v>الأولى</v>
          </cell>
          <cell r="M3274" t="str">
            <v>الأولى</v>
          </cell>
          <cell r="O3274" t="str">
            <v>الأولى</v>
          </cell>
          <cell r="Q3274" t="str">
            <v>الأولى</v>
          </cell>
          <cell r="S3274" t="str">
            <v>الأولى</v>
          </cell>
          <cell r="U3274" t="str">
            <v>الأولى</v>
          </cell>
        </row>
        <row r="3275">
          <cell r="A3275">
            <v>811404</v>
          </cell>
          <cell r="B3275" t="str">
            <v>كمي هنيدي</v>
          </cell>
          <cell r="C3275" t="str">
            <v>الأولى حديث</v>
          </cell>
          <cell r="E3275" t="str">
            <v>الأولى</v>
          </cell>
          <cell r="G3275" t="str">
            <v>الأولى</v>
          </cell>
          <cell r="I3275" t="str">
            <v>الثانية حديث</v>
          </cell>
          <cell r="K3275" t="str">
            <v>الثانية</v>
          </cell>
          <cell r="M3275" t="str">
            <v>الثانية</v>
          </cell>
          <cell r="O3275" t="str">
            <v>الثانية</v>
          </cell>
          <cell r="Q3275" t="str">
            <v>الثانية</v>
          </cell>
          <cell r="S3275" t="str">
            <v>الثانية</v>
          </cell>
          <cell r="U3275" t="str">
            <v>الثانية</v>
          </cell>
        </row>
        <row r="3276">
          <cell r="A3276">
            <v>811405</v>
          </cell>
          <cell r="B3276" t="str">
            <v>كوثر كسيبة</v>
          </cell>
          <cell r="C3276" t="str">
            <v>الأولى حديث</v>
          </cell>
          <cell r="E3276" t="str">
            <v>الأولى</v>
          </cell>
          <cell r="G3276" t="str">
            <v>الأولى</v>
          </cell>
          <cell r="H3276">
            <v>722</v>
          </cell>
          <cell r="I3276" t="str">
            <v>الأولى</v>
          </cell>
          <cell r="K3276" t="str">
            <v>الأولى</v>
          </cell>
          <cell r="M3276" t="str">
            <v>الأولى</v>
          </cell>
          <cell r="O3276" t="str">
            <v>الأولى</v>
          </cell>
          <cell r="Q3276" t="str">
            <v>الأولى</v>
          </cell>
          <cell r="S3276" t="str">
            <v>الأولى</v>
          </cell>
          <cell r="U3276" t="str">
            <v>الأولى</v>
          </cell>
        </row>
        <row r="3277">
          <cell r="A3277">
            <v>811406</v>
          </cell>
          <cell r="B3277" t="str">
            <v>كيندا الراعي</v>
          </cell>
          <cell r="C3277" t="str">
            <v>الأولى حديث</v>
          </cell>
          <cell r="E3277" t="str">
            <v>الأولى</v>
          </cell>
          <cell r="G3277" t="str">
            <v>الأولى</v>
          </cell>
          <cell r="I3277" t="str">
            <v>الأولى</v>
          </cell>
          <cell r="J3277" t="str">
            <v>مبرر</v>
          </cell>
          <cell r="K3277" t="str">
            <v>الأولى</v>
          </cell>
          <cell r="M3277" t="str">
            <v>الأولى</v>
          </cell>
          <cell r="O3277" t="str">
            <v>الأولى</v>
          </cell>
          <cell r="Q3277" t="str">
            <v>الأولى</v>
          </cell>
          <cell r="S3277" t="str">
            <v>الأولى</v>
          </cell>
          <cell r="U3277" t="str">
            <v>الأولى</v>
          </cell>
        </row>
        <row r="3278">
          <cell r="A3278">
            <v>811407</v>
          </cell>
          <cell r="B3278" t="str">
            <v>لارا النجم</v>
          </cell>
          <cell r="C3278" t="str">
            <v>الأولى حديث</v>
          </cell>
          <cell r="E3278" t="str">
            <v>الأولى</v>
          </cell>
          <cell r="G3278" t="str">
            <v>الأولى</v>
          </cell>
          <cell r="I3278" t="str">
            <v>الأولى</v>
          </cell>
          <cell r="J3278" t="str">
            <v>مبرر</v>
          </cell>
          <cell r="K3278" t="str">
            <v>الأولى</v>
          </cell>
          <cell r="M3278" t="str">
            <v>الأولى</v>
          </cell>
          <cell r="O3278" t="str">
            <v>الأولى</v>
          </cell>
          <cell r="Q3278" t="str">
            <v>الأولى</v>
          </cell>
          <cell r="S3278" t="str">
            <v>الأولى</v>
          </cell>
          <cell r="U3278" t="str">
            <v>الأولى</v>
          </cell>
        </row>
        <row r="3279">
          <cell r="A3279">
            <v>811408</v>
          </cell>
          <cell r="B3279" t="str">
            <v>لارا علوش</v>
          </cell>
          <cell r="C3279" t="str">
            <v>الأولى حديث</v>
          </cell>
          <cell r="E3279" t="str">
            <v>الأولى</v>
          </cell>
          <cell r="G3279" t="str">
            <v>الأولى</v>
          </cell>
          <cell r="I3279" t="str">
            <v>الأولى</v>
          </cell>
          <cell r="K3279" t="str">
            <v>الأولى</v>
          </cell>
          <cell r="M3279" t="str">
            <v>الثانية حديث</v>
          </cell>
          <cell r="O3279" t="str">
            <v>الثانية</v>
          </cell>
          <cell r="Q3279" t="str">
            <v>الثانية</v>
          </cell>
          <cell r="S3279" t="str">
            <v>الثانية</v>
          </cell>
          <cell r="U3279" t="str">
            <v>الثانية</v>
          </cell>
        </row>
        <row r="3280">
          <cell r="A3280">
            <v>811409</v>
          </cell>
          <cell r="B3280" t="str">
            <v>لانا عرفه</v>
          </cell>
          <cell r="C3280" t="str">
            <v>الأولى حديث</v>
          </cell>
          <cell r="E3280" t="str">
            <v>الأولى</v>
          </cell>
          <cell r="G3280" t="str">
            <v>الأولى</v>
          </cell>
          <cell r="I3280" t="str">
            <v>الأولى</v>
          </cell>
          <cell r="J3280" t="str">
            <v>مبرر</v>
          </cell>
          <cell r="K3280" t="str">
            <v>الأولى</v>
          </cell>
          <cell r="M3280" t="str">
            <v>الأولى</v>
          </cell>
          <cell r="O3280" t="str">
            <v>الأولى</v>
          </cell>
          <cell r="Q3280" t="str">
            <v>الأولى</v>
          </cell>
          <cell r="S3280" t="str">
            <v>الأولى</v>
          </cell>
          <cell r="U3280" t="str">
            <v>الأولى</v>
          </cell>
        </row>
        <row r="3281">
          <cell r="A3281">
            <v>811410</v>
          </cell>
          <cell r="B3281" t="str">
            <v>لبانه ادريس</v>
          </cell>
          <cell r="C3281" t="str">
            <v>الأولى حديث</v>
          </cell>
          <cell r="E3281" t="str">
            <v>الأولى</v>
          </cell>
          <cell r="G3281" t="str">
            <v>الثانية حديث</v>
          </cell>
          <cell r="I3281" t="str">
            <v>الثانية</v>
          </cell>
          <cell r="K3281" t="str">
            <v>الثالثة حديث</v>
          </cell>
          <cell r="M3281" t="str">
            <v>الثالثة</v>
          </cell>
          <cell r="O3281" t="str">
            <v>الرابعة حديث</v>
          </cell>
          <cell r="Q3281" t="str">
            <v>الرابعة</v>
          </cell>
          <cell r="S3281" t="str">
            <v>الرابعة</v>
          </cell>
          <cell r="U3281" t="str">
            <v>الرابعة</v>
          </cell>
        </row>
        <row r="3282">
          <cell r="A3282">
            <v>811412</v>
          </cell>
          <cell r="B3282" t="str">
            <v xml:space="preserve">لبانه حيدر </v>
          </cell>
          <cell r="C3282" t="str">
            <v>الأولى حديث</v>
          </cell>
          <cell r="E3282" t="str">
            <v>الأولى</v>
          </cell>
          <cell r="G3282" t="str">
            <v>الأولى</v>
          </cell>
          <cell r="I3282" t="str">
            <v>الأولى</v>
          </cell>
          <cell r="K3282" t="str">
            <v>الأولى</v>
          </cell>
          <cell r="M3282" t="str">
            <v>الأولى</v>
          </cell>
          <cell r="O3282" t="str">
            <v>الأولى</v>
          </cell>
          <cell r="Q3282" t="str">
            <v>الأولى</v>
          </cell>
          <cell r="S3282" t="str">
            <v>الأولى</v>
          </cell>
          <cell r="U3282" t="str">
            <v>الأولى</v>
          </cell>
        </row>
        <row r="3283">
          <cell r="A3283">
            <v>811413</v>
          </cell>
          <cell r="B3283" t="str">
            <v xml:space="preserve">لبنه الزعبي </v>
          </cell>
          <cell r="C3283" t="str">
            <v>الأولى حديث</v>
          </cell>
          <cell r="E3283" t="str">
            <v>الأولى</v>
          </cell>
          <cell r="G3283" t="str">
            <v>الأولى</v>
          </cell>
          <cell r="I3283" t="str">
            <v>الأولى</v>
          </cell>
          <cell r="J3283" t="str">
            <v>مبرر</v>
          </cell>
          <cell r="K3283" t="str">
            <v>الأولى</v>
          </cell>
          <cell r="M3283" t="str">
            <v>الأولى</v>
          </cell>
          <cell r="O3283" t="str">
            <v>الأولى</v>
          </cell>
          <cell r="Q3283" t="str">
            <v>الأولى</v>
          </cell>
          <cell r="S3283" t="str">
            <v>الأولى</v>
          </cell>
          <cell r="U3283" t="str">
            <v>الأولى</v>
          </cell>
        </row>
        <row r="3284">
          <cell r="A3284">
            <v>811414</v>
          </cell>
          <cell r="B3284" t="str">
            <v>لبنى الهندي</v>
          </cell>
          <cell r="C3284" t="str">
            <v>الأولى حديث</v>
          </cell>
          <cell r="E3284" t="str">
            <v>الأولى</v>
          </cell>
          <cell r="G3284" t="str">
            <v>الأولى</v>
          </cell>
          <cell r="I3284" t="str">
            <v>الأولى</v>
          </cell>
          <cell r="K3284" t="str">
            <v>الأولى</v>
          </cell>
          <cell r="M3284" t="str">
            <v>الأولى</v>
          </cell>
          <cell r="O3284" t="str">
            <v>الأولى</v>
          </cell>
          <cell r="Q3284" t="str">
            <v>الأولى</v>
          </cell>
          <cell r="S3284" t="str">
            <v>الأولى</v>
          </cell>
          <cell r="U3284" t="str">
            <v>الأولى</v>
          </cell>
        </row>
        <row r="3285">
          <cell r="A3285">
            <v>811415</v>
          </cell>
          <cell r="B3285" t="str">
            <v xml:space="preserve">لبنى الكيلاني </v>
          </cell>
          <cell r="C3285" t="str">
            <v>الأولى حديث</v>
          </cell>
          <cell r="E3285" t="str">
            <v>الأولى</v>
          </cell>
          <cell r="G3285" t="str">
            <v>الأولى</v>
          </cell>
          <cell r="I3285" t="str">
            <v>الأولى</v>
          </cell>
          <cell r="K3285" t="str">
            <v>الثانية حديث</v>
          </cell>
          <cell r="M3285" t="str">
            <v>الثانية</v>
          </cell>
          <cell r="O3285" t="str">
            <v>الثانية</v>
          </cell>
          <cell r="Q3285" t="str">
            <v>الثانية</v>
          </cell>
          <cell r="S3285" t="str">
            <v>الثانية</v>
          </cell>
          <cell r="U3285" t="str">
            <v>الثالثة حديث</v>
          </cell>
        </row>
        <row r="3286">
          <cell r="A3286">
            <v>811416</v>
          </cell>
          <cell r="B3286" t="str">
            <v>لبيبه الأورفلي</v>
          </cell>
          <cell r="C3286" t="str">
            <v>الأولى حديث</v>
          </cell>
          <cell r="E3286" t="str">
            <v>الأولى</v>
          </cell>
          <cell r="G3286" t="str">
            <v>الأولى</v>
          </cell>
          <cell r="I3286" t="str">
            <v>الثانية حديث</v>
          </cell>
          <cell r="K3286" t="str">
            <v>الثانية</v>
          </cell>
          <cell r="M3286" t="str">
            <v>الثانية</v>
          </cell>
          <cell r="O3286" t="str">
            <v>الثانية</v>
          </cell>
          <cell r="Q3286" t="str">
            <v>الثانية</v>
          </cell>
          <cell r="S3286" t="str">
            <v>الثانية</v>
          </cell>
          <cell r="U3286" t="str">
            <v>الثانية</v>
          </cell>
        </row>
        <row r="3287">
          <cell r="A3287">
            <v>811418</v>
          </cell>
          <cell r="B3287" t="str">
            <v>لجين ديوب</v>
          </cell>
          <cell r="C3287" t="str">
            <v>الأولى حديث</v>
          </cell>
          <cell r="E3287" t="str">
            <v>الأولى</v>
          </cell>
          <cell r="G3287" t="str">
            <v>الأولى</v>
          </cell>
          <cell r="I3287" t="str">
            <v>الأولى</v>
          </cell>
          <cell r="J3287" t="str">
            <v>مبرر</v>
          </cell>
          <cell r="K3287" t="str">
            <v>الأولى</v>
          </cell>
          <cell r="M3287" t="str">
            <v>الأولى</v>
          </cell>
          <cell r="O3287" t="str">
            <v>الأولى</v>
          </cell>
          <cell r="Q3287" t="str">
            <v>الأولى</v>
          </cell>
          <cell r="S3287" t="str">
            <v>الأولى</v>
          </cell>
          <cell r="U3287" t="str">
            <v>الأولى</v>
          </cell>
        </row>
        <row r="3288">
          <cell r="A3288">
            <v>811419</v>
          </cell>
          <cell r="B3288" t="str">
            <v>لجين كامل</v>
          </cell>
          <cell r="C3288" t="str">
            <v>الأولى حديث</v>
          </cell>
          <cell r="E3288" t="str">
            <v>الأولى</v>
          </cell>
          <cell r="G3288" t="str">
            <v>الأولى</v>
          </cell>
          <cell r="I3288" t="str">
            <v>الأولى</v>
          </cell>
          <cell r="J3288" t="str">
            <v>مبرر</v>
          </cell>
          <cell r="K3288" t="str">
            <v>الأولى</v>
          </cell>
          <cell r="M3288" t="str">
            <v>الأولى</v>
          </cell>
          <cell r="O3288" t="str">
            <v>الأولى</v>
          </cell>
          <cell r="Q3288" t="str">
            <v>الأولى</v>
          </cell>
          <cell r="S3288" t="str">
            <v>الأولى</v>
          </cell>
          <cell r="U3288" t="str">
            <v>الأولى</v>
          </cell>
        </row>
        <row r="3289">
          <cell r="A3289">
            <v>811420</v>
          </cell>
          <cell r="B3289" t="str">
            <v>لما يونس</v>
          </cell>
          <cell r="C3289" t="str">
            <v>الأولى حديث</v>
          </cell>
          <cell r="E3289" t="str">
            <v>الأولى</v>
          </cell>
          <cell r="G3289" t="str">
            <v>الأولى</v>
          </cell>
          <cell r="I3289" t="str">
            <v>الأولى</v>
          </cell>
          <cell r="J3289" t="str">
            <v>مبرر</v>
          </cell>
          <cell r="K3289" t="str">
            <v>الأولى</v>
          </cell>
          <cell r="M3289" t="str">
            <v>الأولى</v>
          </cell>
          <cell r="O3289" t="str">
            <v>الأولى</v>
          </cell>
          <cell r="Q3289" t="str">
            <v>الأولى</v>
          </cell>
          <cell r="S3289" t="str">
            <v>الأولى</v>
          </cell>
          <cell r="U3289" t="str">
            <v>الأولى</v>
          </cell>
        </row>
        <row r="3290">
          <cell r="A3290">
            <v>811421</v>
          </cell>
          <cell r="B3290" t="str">
            <v>لمى مصطفى</v>
          </cell>
          <cell r="C3290" t="str">
            <v>الأولى حديث</v>
          </cell>
          <cell r="E3290" t="str">
            <v>الأولى</v>
          </cell>
          <cell r="G3290" t="str">
            <v>الأولى</v>
          </cell>
          <cell r="I3290" t="str">
            <v>الأولى</v>
          </cell>
          <cell r="J3290" t="str">
            <v>مبرر</v>
          </cell>
          <cell r="K3290" t="str">
            <v>الأولى</v>
          </cell>
          <cell r="M3290" t="str">
            <v>الأولى</v>
          </cell>
          <cell r="O3290" t="str">
            <v>الأولى</v>
          </cell>
          <cell r="Q3290" t="str">
            <v>الأولى</v>
          </cell>
          <cell r="S3290" t="str">
            <v>الأولى</v>
          </cell>
          <cell r="U3290" t="str">
            <v>الأولى</v>
          </cell>
        </row>
        <row r="3291">
          <cell r="A3291">
            <v>811422</v>
          </cell>
          <cell r="B3291" t="str">
            <v>لوتس أبو قورة</v>
          </cell>
          <cell r="C3291" t="str">
            <v>الأولى حديث</v>
          </cell>
          <cell r="E3291" t="str">
            <v>الأولى</v>
          </cell>
          <cell r="G3291" t="str">
            <v>الأولى</v>
          </cell>
          <cell r="I3291" t="str">
            <v>الأولى</v>
          </cell>
          <cell r="K3291" t="str">
            <v>الثانية حديث</v>
          </cell>
          <cell r="M3291" t="str">
            <v>الثانية</v>
          </cell>
          <cell r="O3291" t="str">
            <v>الثانية</v>
          </cell>
          <cell r="Q3291" t="str">
            <v>الثانية</v>
          </cell>
          <cell r="S3291" t="str">
            <v>الثانية</v>
          </cell>
          <cell r="U3291" t="str">
            <v>الثانية</v>
          </cell>
        </row>
        <row r="3292">
          <cell r="A3292">
            <v>811423</v>
          </cell>
          <cell r="B3292" t="str">
            <v>لورين اليوسف</v>
          </cell>
          <cell r="C3292" t="str">
            <v>الأولى حديث</v>
          </cell>
          <cell r="E3292" t="str">
            <v>الأولى</v>
          </cell>
          <cell r="F3292">
            <v>1595</v>
          </cell>
          <cell r="G3292" t="str">
            <v>الأولى</v>
          </cell>
          <cell r="I3292" t="str">
            <v>الأولى</v>
          </cell>
          <cell r="J3292" t="str">
            <v>مبرر</v>
          </cell>
          <cell r="K3292" t="str">
            <v>الأولى</v>
          </cell>
          <cell r="M3292" t="str">
            <v>الأولى</v>
          </cell>
          <cell r="O3292" t="str">
            <v>الأولى</v>
          </cell>
          <cell r="Q3292" t="str">
            <v>الأولى</v>
          </cell>
          <cell r="S3292" t="str">
            <v>الأولى</v>
          </cell>
          <cell r="U3292" t="str">
            <v>الأولى</v>
          </cell>
        </row>
        <row r="3293">
          <cell r="A3293">
            <v>811424</v>
          </cell>
          <cell r="B3293" t="str">
            <v>لؤي البسطي</v>
          </cell>
          <cell r="C3293" t="str">
            <v>الأولى حديث</v>
          </cell>
          <cell r="E3293" t="str">
            <v>الأولى</v>
          </cell>
          <cell r="G3293" t="str">
            <v>الأولى</v>
          </cell>
          <cell r="I3293" t="str">
            <v>الأولى</v>
          </cell>
          <cell r="J3293" t="str">
            <v>مبرر</v>
          </cell>
          <cell r="K3293" t="str">
            <v>الأولى</v>
          </cell>
          <cell r="M3293" t="str">
            <v>الأولى</v>
          </cell>
          <cell r="O3293" t="str">
            <v>الثانية حديث</v>
          </cell>
          <cell r="P3293">
            <v>331</v>
          </cell>
          <cell r="Q3293" t="str">
            <v>الثانية</v>
          </cell>
          <cell r="R3293">
            <v>3083</v>
          </cell>
          <cell r="S3293" t="str">
            <v>الثانية</v>
          </cell>
          <cell r="U3293" t="str">
            <v>الثانية</v>
          </cell>
        </row>
        <row r="3294">
          <cell r="A3294">
            <v>811426</v>
          </cell>
          <cell r="B3294" t="str">
            <v xml:space="preserve">لؤي قبلان </v>
          </cell>
          <cell r="C3294" t="str">
            <v>الأولى حديث</v>
          </cell>
          <cell r="E3294" t="str">
            <v>الأولى</v>
          </cell>
          <cell r="G3294" t="str">
            <v>الأولى</v>
          </cell>
          <cell r="I3294" t="str">
            <v>الأولى</v>
          </cell>
          <cell r="J3294" t="str">
            <v>مبرر</v>
          </cell>
          <cell r="K3294" t="str">
            <v>الأولى</v>
          </cell>
          <cell r="M3294" t="str">
            <v>الأولى</v>
          </cell>
          <cell r="O3294" t="str">
            <v>الأولى</v>
          </cell>
          <cell r="Q3294" t="str">
            <v>الأولى</v>
          </cell>
          <cell r="S3294" t="str">
            <v>الأولى</v>
          </cell>
          <cell r="U3294" t="str">
            <v>الأولى</v>
          </cell>
        </row>
        <row r="3295">
          <cell r="A3295">
            <v>811427</v>
          </cell>
          <cell r="B3295" t="str">
            <v>لؤي لباد</v>
          </cell>
          <cell r="C3295" t="str">
            <v>الأولى حديث</v>
          </cell>
          <cell r="E3295" t="str">
            <v>الأولى</v>
          </cell>
          <cell r="G3295" t="str">
            <v>الأولى</v>
          </cell>
          <cell r="I3295" t="str">
            <v>الأولى</v>
          </cell>
          <cell r="K3295" t="str">
            <v>الأولى</v>
          </cell>
          <cell r="M3295" t="str">
            <v>الثانية حديث</v>
          </cell>
          <cell r="O3295" t="str">
            <v>الثانية</v>
          </cell>
          <cell r="Q3295" t="str">
            <v>الثانية</v>
          </cell>
          <cell r="S3295" t="str">
            <v>الثانية</v>
          </cell>
          <cell r="U3295" t="str">
            <v>الثانية</v>
          </cell>
        </row>
        <row r="3296">
          <cell r="A3296">
            <v>811428</v>
          </cell>
          <cell r="B3296" t="str">
            <v>لؤي محمد</v>
          </cell>
          <cell r="C3296" t="str">
            <v>الأولى حديث</v>
          </cell>
          <cell r="E3296" t="str">
            <v>الأولى</v>
          </cell>
          <cell r="G3296" t="str">
            <v>الأولى</v>
          </cell>
          <cell r="I3296" t="str">
            <v>الأولى</v>
          </cell>
          <cell r="J3296" t="str">
            <v>مبرر</v>
          </cell>
          <cell r="K3296" t="str">
            <v>الأولى</v>
          </cell>
          <cell r="M3296" t="str">
            <v>الأولى</v>
          </cell>
          <cell r="O3296" t="str">
            <v>الأولى</v>
          </cell>
          <cell r="Q3296" t="str">
            <v>الأولى</v>
          </cell>
          <cell r="S3296" t="str">
            <v>الأولى</v>
          </cell>
          <cell r="U3296" t="str">
            <v>الأولى</v>
          </cell>
        </row>
        <row r="3297">
          <cell r="A3297">
            <v>811429</v>
          </cell>
          <cell r="B3297" t="str">
            <v>ليال ابو عاصي</v>
          </cell>
          <cell r="C3297" t="str">
            <v>الأولى حديث</v>
          </cell>
          <cell r="E3297" t="str">
            <v>الأولى</v>
          </cell>
          <cell r="G3297" t="str">
            <v>الثانية حديث</v>
          </cell>
          <cell r="I3297" t="str">
            <v>الثانية</v>
          </cell>
          <cell r="K3297" t="str">
            <v>الثالثة حديث</v>
          </cell>
          <cell r="M3297" t="str">
            <v>الثالثة</v>
          </cell>
          <cell r="O3297" t="str">
            <v>الثالثة</v>
          </cell>
          <cell r="Q3297" t="str">
            <v>الرابعة حديث</v>
          </cell>
          <cell r="S3297" t="str">
            <v>الرابعة</v>
          </cell>
          <cell r="U3297" t="str">
            <v>الرابعة</v>
          </cell>
        </row>
        <row r="3298">
          <cell r="A3298">
            <v>811430</v>
          </cell>
          <cell r="B3298" t="str">
            <v>ليال مارديني</v>
          </cell>
          <cell r="C3298" t="str">
            <v>الأولى حديث</v>
          </cell>
          <cell r="E3298" t="str">
            <v>الأولى</v>
          </cell>
          <cell r="G3298" t="str">
            <v>الأولى</v>
          </cell>
          <cell r="I3298" t="str">
            <v>الأولى</v>
          </cell>
          <cell r="J3298" t="str">
            <v>مبرر</v>
          </cell>
          <cell r="K3298" t="str">
            <v>الأولى</v>
          </cell>
          <cell r="M3298" t="str">
            <v>الأولى</v>
          </cell>
          <cell r="O3298" t="str">
            <v>الأولى</v>
          </cell>
          <cell r="Q3298" t="str">
            <v>الأولى</v>
          </cell>
          <cell r="S3298" t="str">
            <v>الأولى</v>
          </cell>
          <cell r="U3298" t="str">
            <v>الأولى</v>
          </cell>
        </row>
        <row r="3299">
          <cell r="A3299">
            <v>811432</v>
          </cell>
          <cell r="B3299" t="str">
            <v>ليـزا سليم</v>
          </cell>
          <cell r="C3299" t="str">
            <v>الأولى حديث</v>
          </cell>
          <cell r="E3299" t="str">
            <v>الأولى</v>
          </cell>
          <cell r="G3299" t="str">
            <v>الأولى</v>
          </cell>
          <cell r="I3299" t="str">
            <v>الأولى</v>
          </cell>
          <cell r="J3299" t="str">
            <v>مبرر</v>
          </cell>
          <cell r="K3299" t="str">
            <v>الأولى</v>
          </cell>
          <cell r="M3299" t="str">
            <v>الأولى</v>
          </cell>
          <cell r="O3299" t="str">
            <v>الأولى</v>
          </cell>
          <cell r="Q3299" t="str">
            <v>الأولى</v>
          </cell>
          <cell r="S3299" t="str">
            <v>الأولى</v>
          </cell>
          <cell r="U3299" t="str">
            <v>الأولى</v>
          </cell>
        </row>
        <row r="3300">
          <cell r="A3300">
            <v>811433</v>
          </cell>
          <cell r="B3300" t="str">
            <v xml:space="preserve">ليلاس الجنيدي </v>
          </cell>
          <cell r="C3300" t="str">
            <v>الأولى حديث</v>
          </cell>
          <cell r="E3300" t="str">
            <v>الثانية حديث</v>
          </cell>
          <cell r="G3300" t="str">
            <v>الثانية</v>
          </cell>
          <cell r="I3300" t="str">
            <v>الثانية</v>
          </cell>
          <cell r="K3300" t="str">
            <v>الثانية</v>
          </cell>
          <cell r="M3300" t="str">
            <v>الثانية</v>
          </cell>
          <cell r="O3300" t="str">
            <v>الثالثة حديث</v>
          </cell>
          <cell r="Q3300" t="str">
            <v>الثالثة</v>
          </cell>
          <cell r="S3300" t="str">
            <v>الثالثة</v>
          </cell>
          <cell r="U3300" t="str">
            <v>الرابعة حديث</v>
          </cell>
        </row>
        <row r="3301">
          <cell r="A3301">
            <v>811434</v>
          </cell>
          <cell r="B3301" t="str">
            <v>ليلاس السيروان</v>
          </cell>
          <cell r="C3301" t="str">
            <v>الأولى حديث</v>
          </cell>
          <cell r="E3301" t="str">
            <v>الأولى</v>
          </cell>
          <cell r="G3301" t="str">
            <v>الأولى</v>
          </cell>
          <cell r="I3301" t="str">
            <v>الأولى</v>
          </cell>
          <cell r="J3301" t="str">
            <v>مبرر</v>
          </cell>
          <cell r="K3301" t="str">
            <v>الأولى</v>
          </cell>
          <cell r="M3301" t="str">
            <v>الأولى</v>
          </cell>
          <cell r="O3301" t="str">
            <v>الأولى</v>
          </cell>
          <cell r="Q3301" t="str">
            <v>الأولى</v>
          </cell>
          <cell r="S3301" t="str">
            <v>الأولى</v>
          </cell>
          <cell r="U3301" t="str">
            <v>الأولى</v>
          </cell>
        </row>
        <row r="3302">
          <cell r="A3302">
            <v>811435</v>
          </cell>
          <cell r="B3302" t="str">
            <v>ليلى العبد الله</v>
          </cell>
          <cell r="C3302" t="str">
            <v>الأولى حديث</v>
          </cell>
          <cell r="E3302" t="str">
            <v>الأولى</v>
          </cell>
          <cell r="G3302" t="str">
            <v>الأولى</v>
          </cell>
          <cell r="I3302" t="str">
            <v>الثانية حديث</v>
          </cell>
          <cell r="K3302" t="str">
            <v>الثانية</v>
          </cell>
          <cell r="M3302" t="str">
            <v>الثانية</v>
          </cell>
          <cell r="O3302" t="str">
            <v>الثانية</v>
          </cell>
          <cell r="Q3302" t="str">
            <v>الثالثة حديث</v>
          </cell>
          <cell r="S3302" t="str">
            <v>الثالثة</v>
          </cell>
          <cell r="U3302" t="str">
            <v>الثالثة</v>
          </cell>
        </row>
        <row r="3303">
          <cell r="A3303">
            <v>811436</v>
          </cell>
          <cell r="B3303" t="str">
            <v>لين حوا</v>
          </cell>
          <cell r="C3303" t="str">
            <v>الأولى حديث</v>
          </cell>
          <cell r="E3303" t="str">
            <v>الأولى</v>
          </cell>
          <cell r="G3303" t="str">
            <v>الأولى</v>
          </cell>
          <cell r="I3303" t="str">
            <v>الأولى</v>
          </cell>
          <cell r="J3303">
            <v>1569</v>
          </cell>
          <cell r="K3303" t="str">
            <v>الأولى</v>
          </cell>
          <cell r="M3303" t="str">
            <v>الأولى</v>
          </cell>
          <cell r="O3303" t="str">
            <v>الأولى</v>
          </cell>
          <cell r="Q3303" t="str">
            <v>الأولى</v>
          </cell>
          <cell r="S3303" t="str">
            <v>الأولى</v>
          </cell>
          <cell r="U3303" t="str">
            <v>الأولى</v>
          </cell>
        </row>
        <row r="3304">
          <cell r="A3304">
            <v>811437</v>
          </cell>
          <cell r="B3304" t="str">
            <v>لين عابده</v>
          </cell>
          <cell r="C3304" t="str">
            <v>الأولى حديث</v>
          </cell>
          <cell r="E3304" t="str">
            <v>الأولى</v>
          </cell>
          <cell r="G3304" t="str">
            <v>الأولى</v>
          </cell>
          <cell r="I3304" t="str">
            <v>الأولى</v>
          </cell>
          <cell r="K3304" t="str">
            <v>الأولى</v>
          </cell>
          <cell r="M3304" t="str">
            <v>الثانية حديث</v>
          </cell>
          <cell r="N3304">
            <v>2613</v>
          </cell>
          <cell r="O3304" t="str">
            <v>الثانية</v>
          </cell>
          <cell r="Q3304" t="str">
            <v>الثانية</v>
          </cell>
          <cell r="R3304">
            <v>5014</v>
          </cell>
          <cell r="S3304" t="str">
            <v>الثانية</v>
          </cell>
          <cell r="U3304" t="str">
            <v>الثانية</v>
          </cell>
        </row>
        <row r="3305">
          <cell r="A3305">
            <v>811438</v>
          </cell>
          <cell r="B3305" t="str">
            <v>لين عيسى</v>
          </cell>
          <cell r="C3305" t="str">
            <v>الأولى حديث</v>
          </cell>
          <cell r="E3305" t="str">
            <v>الأولى</v>
          </cell>
          <cell r="G3305" t="str">
            <v>الأولى</v>
          </cell>
          <cell r="I3305" t="str">
            <v>الأولى</v>
          </cell>
          <cell r="J3305" t="str">
            <v>مبرر</v>
          </cell>
          <cell r="K3305" t="str">
            <v>الأولى</v>
          </cell>
          <cell r="M3305" t="str">
            <v>الأولى</v>
          </cell>
          <cell r="O3305" t="str">
            <v>الأولى</v>
          </cell>
          <cell r="Q3305" t="str">
            <v>الأولى</v>
          </cell>
          <cell r="S3305" t="str">
            <v>الأولى</v>
          </cell>
          <cell r="U3305" t="str">
            <v>الأولى</v>
          </cell>
        </row>
        <row r="3306">
          <cell r="A3306">
            <v>811439</v>
          </cell>
          <cell r="B3306" t="str">
            <v>لينا ايوب</v>
          </cell>
          <cell r="C3306" t="str">
            <v>الأولى حديث</v>
          </cell>
          <cell r="E3306" t="str">
            <v>الأولى</v>
          </cell>
          <cell r="G3306" t="str">
            <v>الأولى</v>
          </cell>
          <cell r="I3306" t="str">
            <v>الأولى</v>
          </cell>
          <cell r="J3306" t="str">
            <v>مبرر</v>
          </cell>
          <cell r="K3306" t="str">
            <v>الأولى</v>
          </cell>
          <cell r="M3306" t="str">
            <v>الأولى</v>
          </cell>
          <cell r="O3306" t="str">
            <v>الأولى</v>
          </cell>
          <cell r="Q3306" t="str">
            <v>الأولى</v>
          </cell>
          <cell r="S3306" t="str">
            <v>الأولى</v>
          </cell>
          <cell r="U3306" t="str">
            <v>الأولى</v>
          </cell>
        </row>
        <row r="3307">
          <cell r="A3307">
            <v>811440</v>
          </cell>
          <cell r="B3307" t="str">
            <v>لينا محفوظ</v>
          </cell>
          <cell r="C3307" t="str">
            <v>الأولى حديث</v>
          </cell>
          <cell r="E3307" t="str">
            <v>الأولى</v>
          </cell>
          <cell r="G3307" t="str">
            <v>الأولى</v>
          </cell>
          <cell r="I3307" t="str">
            <v>الأولى</v>
          </cell>
          <cell r="K3307" t="str">
            <v>الأولى</v>
          </cell>
          <cell r="M3307" t="str">
            <v>الأولى</v>
          </cell>
          <cell r="O3307" t="str">
            <v>الأولى</v>
          </cell>
          <cell r="Q3307" t="str">
            <v>الأولى</v>
          </cell>
          <cell r="S3307" t="str">
            <v>الأولى</v>
          </cell>
          <cell r="U3307" t="str">
            <v>الأولى</v>
          </cell>
        </row>
        <row r="3308">
          <cell r="A3308">
            <v>811441</v>
          </cell>
          <cell r="B3308" t="str">
            <v>ماجدة برهومي</v>
          </cell>
          <cell r="C3308" t="str">
            <v>الأولى حديث</v>
          </cell>
          <cell r="E3308" t="str">
            <v>الأولى</v>
          </cell>
          <cell r="G3308" t="str">
            <v>الأولى</v>
          </cell>
          <cell r="I3308" t="str">
            <v>الأولى</v>
          </cell>
          <cell r="J3308" t="str">
            <v>مبرر</v>
          </cell>
          <cell r="K3308" t="str">
            <v>الأولى</v>
          </cell>
          <cell r="M3308" t="str">
            <v>الأولى</v>
          </cell>
          <cell r="O3308" t="str">
            <v>الأولى</v>
          </cell>
          <cell r="Q3308" t="str">
            <v>الأولى</v>
          </cell>
          <cell r="S3308" t="str">
            <v>الأولى</v>
          </cell>
          <cell r="U3308" t="str">
            <v>الأولى</v>
          </cell>
        </row>
        <row r="3309">
          <cell r="A3309">
            <v>811442</v>
          </cell>
          <cell r="B3309" t="str">
            <v>ماجده طالو</v>
          </cell>
          <cell r="C3309" t="str">
            <v>الأولى حديث</v>
          </cell>
          <cell r="E3309" t="str">
            <v>الأولى</v>
          </cell>
          <cell r="G3309" t="str">
            <v>الأولى</v>
          </cell>
          <cell r="I3309" t="str">
            <v>الأولى</v>
          </cell>
          <cell r="J3309" t="str">
            <v>مبرر</v>
          </cell>
          <cell r="K3309" t="str">
            <v>الأولى</v>
          </cell>
          <cell r="M3309" t="str">
            <v>الأولى</v>
          </cell>
          <cell r="O3309" t="str">
            <v>الأولى</v>
          </cell>
          <cell r="Q3309" t="str">
            <v>الأولى</v>
          </cell>
          <cell r="S3309" t="str">
            <v>الأولى</v>
          </cell>
          <cell r="U3309" t="str">
            <v>الأولى</v>
          </cell>
        </row>
        <row r="3310">
          <cell r="A3310">
            <v>811443</v>
          </cell>
          <cell r="B3310" t="str">
            <v>مارغريت معماري</v>
          </cell>
          <cell r="C3310" t="str">
            <v>الأولى حديث</v>
          </cell>
          <cell r="E3310" t="str">
            <v>الأولى</v>
          </cell>
          <cell r="G3310" t="str">
            <v>الأولى</v>
          </cell>
          <cell r="I3310" t="str">
            <v>الثانية حديث</v>
          </cell>
          <cell r="K3310" t="str">
            <v>الثانية</v>
          </cell>
          <cell r="M3310" t="str">
            <v>الثانية</v>
          </cell>
          <cell r="O3310" t="str">
            <v>الثالثة حديث</v>
          </cell>
          <cell r="Q3310" t="str">
            <v>الثالثة</v>
          </cell>
          <cell r="S3310" t="str">
            <v>الثالثة</v>
          </cell>
          <cell r="U3310" t="str">
            <v>الثالثة</v>
          </cell>
        </row>
        <row r="3311">
          <cell r="A3311">
            <v>811444</v>
          </cell>
          <cell r="B3311" t="str">
            <v>ماريتا حنون</v>
          </cell>
          <cell r="C3311" t="str">
            <v>الأولى حديث</v>
          </cell>
          <cell r="E3311" t="str">
            <v>الأولى</v>
          </cell>
          <cell r="G3311" t="str">
            <v>الأولى</v>
          </cell>
          <cell r="I3311" t="str">
            <v>الأولى</v>
          </cell>
          <cell r="J3311" t="str">
            <v>مبرر</v>
          </cell>
          <cell r="K3311" t="str">
            <v>الأولى</v>
          </cell>
          <cell r="M3311" t="str">
            <v>الأولى</v>
          </cell>
          <cell r="O3311" t="str">
            <v>الأولى</v>
          </cell>
          <cell r="Q3311" t="str">
            <v>الأولى</v>
          </cell>
          <cell r="S3311" t="str">
            <v>الأولى</v>
          </cell>
          <cell r="U3311" t="str">
            <v>الأولى</v>
          </cell>
        </row>
        <row r="3312">
          <cell r="A3312">
            <v>811445</v>
          </cell>
          <cell r="B3312" t="str">
            <v xml:space="preserve">ماريمار ميخائيل </v>
          </cell>
          <cell r="C3312" t="str">
            <v>الأولى حديث</v>
          </cell>
          <cell r="E3312" t="str">
            <v>الأولى</v>
          </cell>
          <cell r="G3312" t="str">
            <v>الأولى</v>
          </cell>
          <cell r="I3312" t="str">
            <v>الأولى</v>
          </cell>
          <cell r="J3312" t="str">
            <v>مبرر</v>
          </cell>
          <cell r="K3312" t="str">
            <v>الأولى</v>
          </cell>
          <cell r="M3312" t="str">
            <v>الأولى</v>
          </cell>
          <cell r="O3312" t="str">
            <v>الأولى</v>
          </cell>
          <cell r="Q3312" t="str">
            <v>الأولى</v>
          </cell>
          <cell r="S3312" t="str">
            <v>الأولى</v>
          </cell>
          <cell r="U3312" t="str">
            <v>الأولى</v>
          </cell>
        </row>
        <row r="3313">
          <cell r="A3313">
            <v>811446</v>
          </cell>
          <cell r="B3313" t="str">
            <v>مارينا مرهج</v>
          </cell>
          <cell r="C3313" t="str">
            <v>الأولى حديث</v>
          </cell>
          <cell r="E3313" t="str">
            <v>الأولى</v>
          </cell>
          <cell r="G3313" t="str">
            <v>الأولى</v>
          </cell>
          <cell r="I3313" t="str">
            <v>الثانية حديث</v>
          </cell>
          <cell r="J3313" t="str">
            <v>مبرر</v>
          </cell>
          <cell r="K3313" t="str">
            <v>الثانية</v>
          </cell>
          <cell r="M3313" t="str">
            <v>الثانية</v>
          </cell>
          <cell r="O3313" t="str">
            <v>الثانية</v>
          </cell>
          <cell r="Q3313" t="str">
            <v>الثانية</v>
          </cell>
          <cell r="S3313" t="str">
            <v>الثانية</v>
          </cell>
          <cell r="U3313" t="str">
            <v>الثانية</v>
          </cell>
        </row>
        <row r="3314">
          <cell r="A3314">
            <v>811447</v>
          </cell>
          <cell r="B3314" t="str">
            <v>مازن البويضاني</v>
          </cell>
          <cell r="C3314" t="str">
            <v>الأولى حديث</v>
          </cell>
          <cell r="E3314" t="str">
            <v>الأولى</v>
          </cell>
          <cell r="G3314" t="str">
            <v>الأولى</v>
          </cell>
          <cell r="I3314" t="str">
            <v>الأولى</v>
          </cell>
          <cell r="J3314" t="str">
            <v>مبرر</v>
          </cell>
          <cell r="K3314" t="str">
            <v>الأولى</v>
          </cell>
          <cell r="M3314" t="str">
            <v>الأولى</v>
          </cell>
          <cell r="O3314" t="str">
            <v>الأولى</v>
          </cell>
          <cell r="Q3314" t="str">
            <v>الأولى</v>
          </cell>
          <cell r="S3314" t="str">
            <v>الأولى</v>
          </cell>
          <cell r="U3314" t="str">
            <v>الأولى</v>
          </cell>
        </row>
        <row r="3315">
          <cell r="A3315">
            <v>811448</v>
          </cell>
          <cell r="B3315" t="str">
            <v>مازن القشاش</v>
          </cell>
          <cell r="C3315" t="str">
            <v>الأولى حديث</v>
          </cell>
          <cell r="E3315" t="str">
            <v>الأولى</v>
          </cell>
          <cell r="G3315" t="str">
            <v>الأولى</v>
          </cell>
          <cell r="I3315" t="str">
            <v>الأولى</v>
          </cell>
          <cell r="J3315" t="str">
            <v>مبرر</v>
          </cell>
          <cell r="K3315" t="str">
            <v>الأولى</v>
          </cell>
          <cell r="M3315" t="str">
            <v>الأولى</v>
          </cell>
          <cell r="O3315" t="str">
            <v>الأولى</v>
          </cell>
          <cell r="Q3315" t="str">
            <v>الأولى</v>
          </cell>
          <cell r="S3315" t="str">
            <v>الأولى</v>
          </cell>
          <cell r="U3315" t="str">
            <v>الأولى</v>
          </cell>
        </row>
        <row r="3316">
          <cell r="A3316">
            <v>811449</v>
          </cell>
          <cell r="B3316" t="str">
            <v>مالدة محمد</v>
          </cell>
          <cell r="C3316" t="str">
            <v>الأولى حديث</v>
          </cell>
          <cell r="D3316">
            <v>4313</v>
          </cell>
          <cell r="E3316" t="str">
            <v>الأولى</v>
          </cell>
          <cell r="G3316" t="str">
            <v>الأولى</v>
          </cell>
          <cell r="I3316" t="str">
            <v>الثانية حديث</v>
          </cell>
          <cell r="K3316" t="str">
            <v>الثانية</v>
          </cell>
          <cell r="M3316" t="str">
            <v>الثانية</v>
          </cell>
          <cell r="O3316" t="str">
            <v>الثالثة حديث</v>
          </cell>
          <cell r="Q3316" t="str">
            <v>الثالثة</v>
          </cell>
          <cell r="S3316" t="str">
            <v>الثالثة</v>
          </cell>
          <cell r="U3316" t="str">
            <v>الرابعة حديث</v>
          </cell>
        </row>
        <row r="3317">
          <cell r="A3317">
            <v>811451</v>
          </cell>
          <cell r="B3317" t="str">
            <v>ماهر الأغبر</v>
          </cell>
          <cell r="C3317" t="str">
            <v>الأولى حديث</v>
          </cell>
          <cell r="E3317" t="str">
            <v>الأولى</v>
          </cell>
          <cell r="G3317" t="str">
            <v>الأولى</v>
          </cell>
          <cell r="I3317" t="str">
            <v>الأولى</v>
          </cell>
          <cell r="J3317" t="str">
            <v>مبرر</v>
          </cell>
          <cell r="K3317" t="str">
            <v>الأولى</v>
          </cell>
          <cell r="M3317" t="str">
            <v>الأولى</v>
          </cell>
          <cell r="O3317" t="str">
            <v>الأولى</v>
          </cell>
          <cell r="Q3317" t="str">
            <v>الأولى</v>
          </cell>
          <cell r="S3317" t="str">
            <v>الأولى</v>
          </cell>
          <cell r="U3317" t="str">
            <v>الأولى</v>
          </cell>
        </row>
        <row r="3318">
          <cell r="A3318">
            <v>811452</v>
          </cell>
          <cell r="B3318" t="str">
            <v>ماهر الشيخه</v>
          </cell>
          <cell r="C3318" t="str">
            <v>الأولى حديث</v>
          </cell>
          <cell r="E3318" t="str">
            <v>الثانية حديث</v>
          </cell>
          <cell r="G3318" t="str">
            <v>الثانية</v>
          </cell>
          <cell r="I3318" t="str">
            <v>الثانية</v>
          </cell>
          <cell r="J3318" t="str">
            <v>مبرر</v>
          </cell>
          <cell r="K3318" t="str">
            <v>الثانية</v>
          </cell>
          <cell r="M3318" t="str">
            <v>الثانية</v>
          </cell>
          <cell r="O3318" t="str">
            <v>الثانية</v>
          </cell>
          <cell r="Q3318" t="str">
            <v>الثانية</v>
          </cell>
          <cell r="S3318" t="str">
            <v>الثانية</v>
          </cell>
          <cell r="U3318" t="str">
            <v>الثانية</v>
          </cell>
        </row>
        <row r="3319">
          <cell r="A3319">
            <v>811453</v>
          </cell>
          <cell r="B3319" t="str">
            <v>ماهر سليمان</v>
          </cell>
          <cell r="C3319" t="str">
            <v>الأولى حديث</v>
          </cell>
          <cell r="E3319" t="str">
            <v>الأولى</v>
          </cell>
          <cell r="G3319" t="str">
            <v>الثانية حديث</v>
          </cell>
          <cell r="I3319" t="str">
            <v>الثانية</v>
          </cell>
          <cell r="K3319" t="str">
            <v>الثالثة حديث</v>
          </cell>
          <cell r="M3319" t="str">
            <v>الثالثة</v>
          </cell>
          <cell r="O3319" t="str">
            <v>الثالثة</v>
          </cell>
          <cell r="Q3319" t="str">
            <v>الثالثة</v>
          </cell>
          <cell r="S3319" t="str">
            <v>الثالثة</v>
          </cell>
          <cell r="U3319" t="str">
            <v>الثالثة</v>
          </cell>
        </row>
        <row r="3320">
          <cell r="A3320">
            <v>811454</v>
          </cell>
          <cell r="B3320" t="str">
            <v xml:space="preserve">ماهر عامر </v>
          </cell>
          <cell r="C3320" t="str">
            <v>الأولى حديث</v>
          </cell>
          <cell r="E3320" t="str">
            <v>الأولى</v>
          </cell>
          <cell r="G3320" t="str">
            <v>الأولى</v>
          </cell>
          <cell r="I3320" t="str">
            <v>الأولى</v>
          </cell>
          <cell r="K3320" t="str">
            <v>الأولى</v>
          </cell>
          <cell r="L3320">
            <v>1002</v>
          </cell>
          <cell r="M3320" t="str">
            <v>الأولى</v>
          </cell>
          <cell r="O3320" t="str">
            <v>الأولى</v>
          </cell>
          <cell r="Q3320" t="str">
            <v>الأولى</v>
          </cell>
          <cell r="S3320" t="str">
            <v>الأولى</v>
          </cell>
          <cell r="U3320" t="str">
            <v>الأولى</v>
          </cell>
        </row>
        <row r="3321">
          <cell r="A3321">
            <v>811455</v>
          </cell>
          <cell r="B3321" t="str">
            <v>ماهر عميره</v>
          </cell>
          <cell r="C3321" t="str">
            <v>الأولى حديث</v>
          </cell>
          <cell r="E3321" t="str">
            <v>الأولى</v>
          </cell>
          <cell r="G3321" t="str">
            <v>الأولى</v>
          </cell>
          <cell r="I3321" t="str">
            <v>الأولى</v>
          </cell>
          <cell r="K3321" t="str">
            <v>الثانية حديث</v>
          </cell>
          <cell r="M3321" t="str">
            <v>الثانية</v>
          </cell>
          <cell r="O3321" t="str">
            <v>الثانية</v>
          </cell>
          <cell r="Q3321" t="str">
            <v>الثالثة حديث</v>
          </cell>
          <cell r="S3321" t="str">
            <v>الثالثة</v>
          </cell>
          <cell r="U3321" t="str">
            <v>الرابعة حديث</v>
          </cell>
        </row>
        <row r="3322">
          <cell r="A3322">
            <v>811456</v>
          </cell>
          <cell r="B3322" t="str">
            <v>ماهر يونس</v>
          </cell>
          <cell r="C3322" t="str">
            <v>الأولى حديث</v>
          </cell>
          <cell r="E3322" t="str">
            <v>الأولى</v>
          </cell>
          <cell r="F3322">
            <v>1602</v>
          </cell>
          <cell r="G3322" t="str">
            <v>الأولى</v>
          </cell>
          <cell r="I3322" t="str">
            <v>الأولى</v>
          </cell>
          <cell r="J3322" t="str">
            <v>مبرر</v>
          </cell>
          <cell r="K3322" t="str">
            <v>الأولى</v>
          </cell>
          <cell r="M3322" t="str">
            <v>الأولى</v>
          </cell>
          <cell r="O3322" t="str">
            <v>الثانية</v>
          </cell>
          <cell r="Q3322" t="str">
            <v>الثانية</v>
          </cell>
          <cell r="S3322" t="str">
            <v>الثانية</v>
          </cell>
          <cell r="U3322" t="str">
            <v>الثانية</v>
          </cell>
        </row>
        <row r="3323">
          <cell r="A3323">
            <v>811457</v>
          </cell>
          <cell r="B3323" t="str">
            <v>مايا ابوخميس</v>
          </cell>
          <cell r="C3323" t="str">
            <v>الأولى حديث</v>
          </cell>
          <cell r="E3323" t="str">
            <v>الأولى</v>
          </cell>
          <cell r="G3323" t="str">
            <v>الأولى</v>
          </cell>
          <cell r="I3323" t="str">
            <v>الأولى</v>
          </cell>
          <cell r="J3323" t="str">
            <v>مبرر</v>
          </cell>
          <cell r="K3323" t="str">
            <v>الأولى</v>
          </cell>
          <cell r="M3323" t="str">
            <v>الأولى</v>
          </cell>
          <cell r="O3323" t="str">
            <v>الأولى</v>
          </cell>
          <cell r="Q3323" t="str">
            <v>الأولى</v>
          </cell>
          <cell r="S3323" t="str">
            <v>الأولى</v>
          </cell>
          <cell r="U3323" t="str">
            <v>الأولى</v>
          </cell>
        </row>
        <row r="3324">
          <cell r="A3324">
            <v>811458</v>
          </cell>
          <cell r="B3324" t="str">
            <v>مايا ملغوج</v>
          </cell>
          <cell r="C3324" t="str">
            <v>الأولى حديث</v>
          </cell>
          <cell r="E3324" t="str">
            <v>الأولى</v>
          </cell>
          <cell r="G3324" t="str">
            <v>الأولى</v>
          </cell>
          <cell r="H3324">
            <v>106</v>
          </cell>
          <cell r="I3324" t="str">
            <v>الأولى</v>
          </cell>
          <cell r="K3324" t="str">
            <v>الأولى</v>
          </cell>
          <cell r="M3324" t="str">
            <v>الثانية حديث</v>
          </cell>
          <cell r="O3324" t="str">
            <v>الثانية</v>
          </cell>
          <cell r="Q3324" t="str">
            <v>الثانية</v>
          </cell>
          <cell r="S3324" t="str">
            <v>الثانية</v>
          </cell>
          <cell r="T3324">
            <v>454</v>
          </cell>
          <cell r="U3324" t="str">
            <v>الثانية</v>
          </cell>
        </row>
        <row r="3325">
          <cell r="A3325">
            <v>811459</v>
          </cell>
          <cell r="B3325" t="str">
            <v>مجد الاحمد الشحاده</v>
          </cell>
          <cell r="C3325" t="str">
            <v>الأولى حديث</v>
          </cell>
          <cell r="E3325" t="str">
            <v>الأولى</v>
          </cell>
          <cell r="G3325" t="str">
            <v>الأولى</v>
          </cell>
          <cell r="I3325" t="str">
            <v>الأولى</v>
          </cell>
          <cell r="J3325" t="str">
            <v>مبرر</v>
          </cell>
          <cell r="K3325" t="str">
            <v>الأولى</v>
          </cell>
          <cell r="M3325" t="str">
            <v>الأولى</v>
          </cell>
          <cell r="O3325" t="str">
            <v>الأولى</v>
          </cell>
          <cell r="Q3325" t="str">
            <v>الأولى</v>
          </cell>
          <cell r="S3325" t="str">
            <v>الأولى</v>
          </cell>
          <cell r="U3325" t="str">
            <v>الأولى</v>
          </cell>
        </row>
        <row r="3326">
          <cell r="A3326">
            <v>811460</v>
          </cell>
          <cell r="B3326" t="str">
            <v>مجد الشوفي</v>
          </cell>
          <cell r="C3326" t="str">
            <v>الأولى حديث</v>
          </cell>
          <cell r="E3326" t="str">
            <v>الأولى</v>
          </cell>
          <cell r="G3326" t="str">
            <v>الأولى</v>
          </cell>
          <cell r="I3326" t="str">
            <v>الأولى</v>
          </cell>
          <cell r="J3326" t="str">
            <v>مبرر</v>
          </cell>
          <cell r="K3326" t="str">
            <v>الأولى</v>
          </cell>
          <cell r="M3326" t="str">
            <v>الأولى</v>
          </cell>
          <cell r="O3326" t="str">
            <v>الأولى</v>
          </cell>
          <cell r="Q3326" t="str">
            <v>الأولى</v>
          </cell>
          <cell r="S3326" t="str">
            <v>الأولى</v>
          </cell>
          <cell r="U3326" t="str">
            <v>الأولى</v>
          </cell>
        </row>
        <row r="3327">
          <cell r="A3327">
            <v>811461</v>
          </cell>
          <cell r="B3327" t="str">
            <v>مجد اسعد</v>
          </cell>
          <cell r="C3327" t="str">
            <v>الأولى حديث</v>
          </cell>
          <cell r="E3327" t="str">
            <v>الأولى</v>
          </cell>
          <cell r="G3327" t="str">
            <v>الأولى</v>
          </cell>
          <cell r="I3327" t="str">
            <v>الأولى</v>
          </cell>
          <cell r="J3327" t="str">
            <v>مبرر</v>
          </cell>
          <cell r="K3327" t="str">
            <v>الأولى</v>
          </cell>
          <cell r="M3327" t="str">
            <v>الأولى</v>
          </cell>
          <cell r="O3327" t="str">
            <v>الأولى</v>
          </cell>
          <cell r="Q3327" t="str">
            <v>الأولى</v>
          </cell>
          <cell r="S3327" t="str">
            <v>الأولى</v>
          </cell>
          <cell r="U3327" t="str">
            <v>الأولى</v>
          </cell>
        </row>
        <row r="3328">
          <cell r="A3328">
            <v>811462</v>
          </cell>
          <cell r="B3328" t="str">
            <v>مجد بربور</v>
          </cell>
          <cell r="C3328" t="str">
            <v>الأولى حديث</v>
          </cell>
          <cell r="E3328" t="str">
            <v>الأولى</v>
          </cell>
          <cell r="G3328" t="str">
            <v>الأولى</v>
          </cell>
          <cell r="I3328" t="str">
            <v>الأولى</v>
          </cell>
          <cell r="J3328" t="str">
            <v>مبرر</v>
          </cell>
          <cell r="K3328" t="str">
            <v>الأولى</v>
          </cell>
          <cell r="M3328" t="str">
            <v>الأولى</v>
          </cell>
          <cell r="O3328" t="str">
            <v>الأولى</v>
          </cell>
          <cell r="Q3328" t="str">
            <v>الأولى</v>
          </cell>
          <cell r="S3328" t="str">
            <v>الأولى</v>
          </cell>
          <cell r="U3328" t="str">
            <v>الأولى</v>
          </cell>
        </row>
        <row r="3329">
          <cell r="A3329">
            <v>811463</v>
          </cell>
          <cell r="B3329" t="str">
            <v>مجد خلوف</v>
          </cell>
          <cell r="C3329" t="str">
            <v>الأولى حديث</v>
          </cell>
          <cell r="E3329" t="str">
            <v>الثانية حديث</v>
          </cell>
          <cell r="G3329" t="str">
            <v>الثانية</v>
          </cell>
          <cell r="I3329" t="str">
            <v>الثانية</v>
          </cell>
          <cell r="J3329" t="str">
            <v>مبرر</v>
          </cell>
          <cell r="K3329" t="str">
            <v>الثانية</v>
          </cell>
          <cell r="M3329" t="str">
            <v>الثانية</v>
          </cell>
          <cell r="O3329" t="str">
            <v>الثانية</v>
          </cell>
          <cell r="Q3329" t="str">
            <v>الثانية</v>
          </cell>
          <cell r="S3329" t="str">
            <v>الثانية</v>
          </cell>
          <cell r="U3329" t="str">
            <v>الثانية</v>
          </cell>
        </row>
        <row r="3330">
          <cell r="A3330">
            <v>811464</v>
          </cell>
          <cell r="B3330" t="str">
            <v>مجدي البصار</v>
          </cell>
          <cell r="C3330" t="str">
            <v>الأولى حديث</v>
          </cell>
          <cell r="E3330" t="str">
            <v>الأولى</v>
          </cell>
          <cell r="G3330" t="str">
            <v>الأولى</v>
          </cell>
          <cell r="I3330" t="str">
            <v>الأولى</v>
          </cell>
          <cell r="J3330" t="str">
            <v>مبرر</v>
          </cell>
          <cell r="K3330" t="str">
            <v>الأولى</v>
          </cell>
          <cell r="M3330" t="str">
            <v>الأولى</v>
          </cell>
          <cell r="O3330" t="str">
            <v>الأولى</v>
          </cell>
          <cell r="Q3330" t="str">
            <v>الأولى</v>
          </cell>
          <cell r="S3330" t="str">
            <v>الأولى</v>
          </cell>
          <cell r="U3330" t="str">
            <v>الأولى</v>
          </cell>
        </row>
        <row r="3331">
          <cell r="A3331">
            <v>811465</v>
          </cell>
          <cell r="B3331" t="str">
            <v xml:space="preserve">محسن موسى </v>
          </cell>
          <cell r="C3331" t="str">
            <v>الأولى حديث</v>
          </cell>
          <cell r="E3331" t="str">
            <v>الأولى</v>
          </cell>
          <cell r="F3331">
            <v>1412</v>
          </cell>
          <cell r="G3331" t="str">
            <v>الأولى</v>
          </cell>
          <cell r="I3331" t="str">
            <v>الأولى</v>
          </cell>
          <cell r="K3331" t="str">
            <v>الثانية حديث</v>
          </cell>
          <cell r="M3331" t="str">
            <v>الثانية</v>
          </cell>
          <cell r="O3331" t="str">
            <v>الثانية</v>
          </cell>
          <cell r="Q3331" t="str">
            <v>الثالثة حديث</v>
          </cell>
          <cell r="S3331" t="str">
            <v>الثالثة</v>
          </cell>
          <cell r="U3331" t="str">
            <v>الرابعة حديث</v>
          </cell>
        </row>
        <row r="3332">
          <cell r="A3332">
            <v>811466</v>
          </cell>
          <cell r="B3332" t="str">
            <v>محمد  بربر</v>
          </cell>
          <cell r="C3332" t="str">
            <v>الأولى حديث</v>
          </cell>
          <cell r="E3332" t="str">
            <v>الأولى</v>
          </cell>
          <cell r="G3332" t="str">
            <v>الأولى</v>
          </cell>
          <cell r="I3332" t="str">
            <v>الأولى</v>
          </cell>
          <cell r="J3332" t="str">
            <v>مبرر</v>
          </cell>
          <cell r="K3332" t="str">
            <v>الأولى</v>
          </cell>
          <cell r="M3332" t="str">
            <v>الأولى</v>
          </cell>
          <cell r="O3332" t="str">
            <v>الأولى</v>
          </cell>
          <cell r="Q3332" t="str">
            <v>الأولى</v>
          </cell>
          <cell r="S3332" t="str">
            <v>الأولى</v>
          </cell>
          <cell r="U3332" t="str">
            <v>الأولى</v>
          </cell>
        </row>
        <row r="3333">
          <cell r="A3333">
            <v>811467</v>
          </cell>
          <cell r="B3333" t="str">
            <v>محمد خليل</v>
          </cell>
          <cell r="C3333" t="str">
            <v>الأولى حديث</v>
          </cell>
          <cell r="E3333" t="str">
            <v>الأولى</v>
          </cell>
          <cell r="G3333" t="str">
            <v>الأولى</v>
          </cell>
          <cell r="I3333" t="str">
            <v>الأولى</v>
          </cell>
          <cell r="J3333" t="str">
            <v>مبرر</v>
          </cell>
          <cell r="K3333" t="str">
            <v>الأولى</v>
          </cell>
          <cell r="M3333" t="str">
            <v>الأولى</v>
          </cell>
          <cell r="O3333" t="str">
            <v>الأولى</v>
          </cell>
          <cell r="Q3333" t="str">
            <v>الأولى</v>
          </cell>
          <cell r="S3333" t="str">
            <v>الأولى</v>
          </cell>
          <cell r="U3333" t="str">
            <v>الأولى</v>
          </cell>
        </row>
        <row r="3334">
          <cell r="A3334">
            <v>811468</v>
          </cell>
          <cell r="B3334" t="str">
            <v>محمد عباس</v>
          </cell>
          <cell r="C3334" t="str">
            <v>الأولى حديث</v>
          </cell>
          <cell r="E3334" t="str">
            <v>الثانية حديث</v>
          </cell>
          <cell r="G3334" t="str">
            <v>الثانية</v>
          </cell>
          <cell r="I3334" t="str">
            <v>الثانية</v>
          </cell>
          <cell r="K3334" t="str">
            <v>الثانية</v>
          </cell>
          <cell r="M3334" t="str">
            <v>الثالثة حديث</v>
          </cell>
          <cell r="O3334" t="str">
            <v>الثالثة</v>
          </cell>
          <cell r="Q3334" t="str">
            <v>الثالثة</v>
          </cell>
          <cell r="S3334" t="str">
            <v>الثالثة</v>
          </cell>
          <cell r="U3334" t="str">
            <v>الرابعة حديث</v>
          </cell>
        </row>
        <row r="3335">
          <cell r="A3335">
            <v>811469</v>
          </cell>
          <cell r="B3335" t="str">
            <v>محمد ابراهيم</v>
          </cell>
          <cell r="C3335" t="str">
            <v>الأولى حديث</v>
          </cell>
          <cell r="E3335" t="str">
            <v>الأولى</v>
          </cell>
          <cell r="G3335" t="str">
            <v>الأولى</v>
          </cell>
          <cell r="I3335" t="str">
            <v>الأولى</v>
          </cell>
          <cell r="J3335" t="str">
            <v>مبرر</v>
          </cell>
          <cell r="K3335" t="str">
            <v>الأولى</v>
          </cell>
          <cell r="M3335" t="str">
            <v>الأولى</v>
          </cell>
          <cell r="O3335" t="str">
            <v>الأولى</v>
          </cell>
          <cell r="Q3335" t="str">
            <v>الأولى</v>
          </cell>
          <cell r="S3335" t="str">
            <v>الأولى</v>
          </cell>
          <cell r="U3335" t="str">
            <v>الأولى</v>
          </cell>
        </row>
        <row r="3336">
          <cell r="A3336">
            <v>811470</v>
          </cell>
          <cell r="B3336" t="str">
            <v>محمد ابو زيد</v>
          </cell>
          <cell r="C3336" t="str">
            <v>الأولى حديث</v>
          </cell>
          <cell r="E3336" t="str">
            <v>الأولى</v>
          </cell>
          <cell r="G3336" t="str">
            <v>الأولى</v>
          </cell>
          <cell r="I3336" t="str">
            <v>الأولى</v>
          </cell>
          <cell r="J3336" t="str">
            <v>مبرر</v>
          </cell>
          <cell r="K3336" t="str">
            <v>الأولى</v>
          </cell>
          <cell r="M3336" t="str">
            <v>الأولى</v>
          </cell>
          <cell r="O3336" t="str">
            <v>الأولى</v>
          </cell>
          <cell r="Q3336" t="str">
            <v>الأولى</v>
          </cell>
          <cell r="S3336" t="str">
            <v>الأولى</v>
          </cell>
          <cell r="U3336" t="str">
            <v>الأولى</v>
          </cell>
        </row>
        <row r="3337">
          <cell r="A3337">
            <v>811471</v>
          </cell>
          <cell r="B3337" t="str">
            <v>محمد ابو قاقا</v>
          </cell>
          <cell r="C3337" t="str">
            <v>الأولى حديث</v>
          </cell>
          <cell r="E3337" t="str">
            <v>الأولى</v>
          </cell>
          <cell r="G3337" t="str">
            <v>الأولى</v>
          </cell>
          <cell r="I3337" t="str">
            <v>الأولى</v>
          </cell>
          <cell r="J3337" t="str">
            <v>مبرر</v>
          </cell>
          <cell r="K3337" t="str">
            <v>الأولى</v>
          </cell>
          <cell r="M3337" t="str">
            <v>الأولى</v>
          </cell>
          <cell r="O3337" t="str">
            <v>الأولى</v>
          </cell>
          <cell r="Q3337" t="str">
            <v>الأولى</v>
          </cell>
          <cell r="S3337" t="str">
            <v>الأولى</v>
          </cell>
          <cell r="U3337" t="str">
            <v>الأولى</v>
          </cell>
        </row>
        <row r="3338">
          <cell r="A3338">
            <v>811472</v>
          </cell>
          <cell r="B3338" t="str">
            <v>محمد ابو ماضي</v>
          </cell>
          <cell r="C3338" t="str">
            <v>الأولى حديث</v>
          </cell>
          <cell r="E3338" t="str">
            <v>الأولى</v>
          </cell>
          <cell r="G3338" t="str">
            <v>الثانية حديث</v>
          </cell>
          <cell r="I3338" t="str">
            <v>الثانية</v>
          </cell>
          <cell r="K3338" t="str">
            <v>الثالثة حديث</v>
          </cell>
          <cell r="M3338" t="str">
            <v>الثالثة</v>
          </cell>
          <cell r="O3338" t="str">
            <v>الثالثة</v>
          </cell>
          <cell r="Q3338" t="str">
            <v>الثالثة</v>
          </cell>
          <cell r="S3338" t="str">
            <v>الثالثة</v>
          </cell>
          <cell r="U3338" t="str">
            <v>الثالثة</v>
          </cell>
        </row>
        <row r="3339">
          <cell r="A3339">
            <v>811473</v>
          </cell>
          <cell r="B3339" t="str">
            <v>محمد الأغبر</v>
          </cell>
          <cell r="C3339" t="str">
            <v>الأولى حديث</v>
          </cell>
          <cell r="E3339" t="str">
            <v>الأولى</v>
          </cell>
          <cell r="G3339" t="str">
            <v>الأولى</v>
          </cell>
          <cell r="I3339" t="str">
            <v>الأولى</v>
          </cell>
          <cell r="J3339" t="str">
            <v>مبرر</v>
          </cell>
          <cell r="K3339" t="str">
            <v>الأولى</v>
          </cell>
          <cell r="M3339" t="str">
            <v>الأولى</v>
          </cell>
          <cell r="O3339" t="str">
            <v>الأولى</v>
          </cell>
          <cell r="Q3339" t="str">
            <v>الأولى</v>
          </cell>
          <cell r="S3339" t="str">
            <v>الأولى</v>
          </cell>
          <cell r="U3339" t="str">
            <v>الأولى</v>
          </cell>
        </row>
        <row r="3340">
          <cell r="A3340">
            <v>811474</v>
          </cell>
          <cell r="B3340" t="str">
            <v>محمد الحايك</v>
          </cell>
          <cell r="C3340" t="str">
            <v>الأولى حديث</v>
          </cell>
          <cell r="E3340" t="str">
            <v>الأولى</v>
          </cell>
          <cell r="G3340" t="str">
            <v>الأولى</v>
          </cell>
          <cell r="I3340" t="str">
            <v>الأولى</v>
          </cell>
          <cell r="J3340" t="str">
            <v>مبرر</v>
          </cell>
          <cell r="K3340" t="str">
            <v>الأولى</v>
          </cell>
          <cell r="M3340" t="str">
            <v>الأولى</v>
          </cell>
          <cell r="O3340" t="str">
            <v>الأولى</v>
          </cell>
          <cell r="Q3340" t="str">
            <v>الأولى</v>
          </cell>
          <cell r="S3340" t="str">
            <v>الأولى</v>
          </cell>
          <cell r="U3340" t="str">
            <v>الأولى</v>
          </cell>
        </row>
        <row r="3341">
          <cell r="A3341">
            <v>811475</v>
          </cell>
          <cell r="B3341" t="str">
            <v>محمد الحريري</v>
          </cell>
          <cell r="C3341" t="str">
            <v>الأولى حديث</v>
          </cell>
          <cell r="E3341" t="str">
            <v>الأولى</v>
          </cell>
          <cell r="G3341" t="str">
            <v>الأولى</v>
          </cell>
          <cell r="I3341" t="str">
            <v>الأولى</v>
          </cell>
          <cell r="J3341" t="str">
            <v>مبرر</v>
          </cell>
          <cell r="K3341" t="str">
            <v>الأولى</v>
          </cell>
          <cell r="M3341" t="str">
            <v>الأولى</v>
          </cell>
          <cell r="O3341" t="str">
            <v>الأولى</v>
          </cell>
          <cell r="Q3341" t="str">
            <v>الأولى</v>
          </cell>
          <cell r="S3341" t="str">
            <v>الأولى</v>
          </cell>
          <cell r="U3341" t="str">
            <v>الأولى</v>
          </cell>
        </row>
        <row r="3342">
          <cell r="A3342">
            <v>811476</v>
          </cell>
          <cell r="B3342" t="str">
            <v>محمد الحسن</v>
          </cell>
          <cell r="C3342" t="str">
            <v>الأولى حديث</v>
          </cell>
          <cell r="E3342" t="str">
            <v>الأولى</v>
          </cell>
          <cell r="G3342" t="str">
            <v>الأولى</v>
          </cell>
          <cell r="I3342" t="str">
            <v>الأولى</v>
          </cell>
          <cell r="J3342" t="str">
            <v>مبرر</v>
          </cell>
          <cell r="K3342" t="str">
            <v>الأولى</v>
          </cell>
          <cell r="M3342" t="str">
            <v>الأولى</v>
          </cell>
          <cell r="O3342" t="str">
            <v>الأولى</v>
          </cell>
          <cell r="Q3342" t="str">
            <v>الأولى</v>
          </cell>
          <cell r="S3342" t="str">
            <v>الأولى</v>
          </cell>
          <cell r="U3342" t="str">
            <v>الأولى</v>
          </cell>
        </row>
        <row r="3343">
          <cell r="A3343">
            <v>811477</v>
          </cell>
          <cell r="B3343" t="str">
            <v>محمد الحسين</v>
          </cell>
          <cell r="C3343" t="str">
            <v>الأولى حديث</v>
          </cell>
          <cell r="E3343" t="str">
            <v>الأولى</v>
          </cell>
          <cell r="G3343" t="str">
            <v>الأولى</v>
          </cell>
          <cell r="I3343" t="str">
            <v>الأولى</v>
          </cell>
          <cell r="J3343" t="str">
            <v>مبرر</v>
          </cell>
          <cell r="K3343" t="str">
            <v>الأولى</v>
          </cell>
          <cell r="M3343" t="str">
            <v>الأولى</v>
          </cell>
          <cell r="O3343" t="str">
            <v>الأولى</v>
          </cell>
          <cell r="Q3343" t="str">
            <v>الأولى</v>
          </cell>
          <cell r="S3343" t="str">
            <v>الأولى</v>
          </cell>
          <cell r="U3343" t="str">
            <v>الأولى</v>
          </cell>
        </row>
        <row r="3344">
          <cell r="A3344">
            <v>811478</v>
          </cell>
          <cell r="B3344" t="str">
            <v>محمد الحمصي</v>
          </cell>
          <cell r="C3344" t="str">
            <v>الأولى حديث</v>
          </cell>
          <cell r="E3344" t="str">
            <v>الأولى</v>
          </cell>
          <cell r="G3344" t="str">
            <v>الأولى</v>
          </cell>
          <cell r="I3344" t="str">
            <v>الأولى</v>
          </cell>
          <cell r="J3344" t="str">
            <v>مبرر</v>
          </cell>
          <cell r="K3344" t="str">
            <v>الأولى</v>
          </cell>
          <cell r="M3344" t="str">
            <v>الأولى</v>
          </cell>
          <cell r="O3344" t="str">
            <v>الأولى</v>
          </cell>
          <cell r="Q3344" t="str">
            <v>الأولى</v>
          </cell>
          <cell r="S3344" t="str">
            <v>الأولى</v>
          </cell>
          <cell r="U3344" t="str">
            <v>الأولى</v>
          </cell>
        </row>
        <row r="3345">
          <cell r="A3345">
            <v>811479</v>
          </cell>
          <cell r="B3345" t="str">
            <v>محمد الخطبا</v>
          </cell>
          <cell r="C3345" t="str">
            <v>الأولى حديث</v>
          </cell>
          <cell r="E3345" t="str">
            <v>الأولى</v>
          </cell>
          <cell r="G3345" t="str">
            <v>الأولى</v>
          </cell>
          <cell r="I3345" t="str">
            <v>الأولى</v>
          </cell>
          <cell r="J3345" t="str">
            <v>مبرر</v>
          </cell>
          <cell r="K3345" t="str">
            <v>الأولى</v>
          </cell>
          <cell r="M3345" t="str">
            <v>الأولى</v>
          </cell>
          <cell r="O3345" t="str">
            <v>الأولى</v>
          </cell>
          <cell r="Q3345" t="str">
            <v>الأولى</v>
          </cell>
          <cell r="S3345" t="str">
            <v>الأولى</v>
          </cell>
          <cell r="U3345" t="str">
            <v>الأولى</v>
          </cell>
        </row>
        <row r="3346">
          <cell r="A3346">
            <v>811480</v>
          </cell>
          <cell r="B3346" t="str">
            <v>محمد الخطيب</v>
          </cell>
          <cell r="C3346" t="str">
            <v>الأولى حديث</v>
          </cell>
          <cell r="E3346" t="str">
            <v>الأولى</v>
          </cell>
          <cell r="G3346" t="str">
            <v>الأولى</v>
          </cell>
          <cell r="I3346" t="str">
            <v>الثانية حديث</v>
          </cell>
          <cell r="J3346">
            <v>1473</v>
          </cell>
          <cell r="K3346" t="str">
            <v>الثانية</v>
          </cell>
          <cell r="L3346">
            <v>854</v>
          </cell>
          <cell r="M3346" t="str">
            <v>الثانية</v>
          </cell>
          <cell r="N3346">
            <v>2523</v>
          </cell>
          <cell r="O3346" t="str">
            <v>الثانية</v>
          </cell>
          <cell r="Q3346" t="str">
            <v>الثانية</v>
          </cell>
          <cell r="R3346">
            <v>5005</v>
          </cell>
          <cell r="S3346" t="str">
            <v>الثانية</v>
          </cell>
          <cell r="U3346" t="str">
            <v>الثانية</v>
          </cell>
        </row>
        <row r="3347">
          <cell r="A3347">
            <v>811481</v>
          </cell>
          <cell r="B3347" t="str">
            <v>محمد الخطيب</v>
          </cell>
          <cell r="C3347" t="str">
            <v>الأولى حديث</v>
          </cell>
          <cell r="E3347" t="str">
            <v>الأولى</v>
          </cell>
          <cell r="G3347" t="str">
            <v>الأولى</v>
          </cell>
          <cell r="I3347" t="str">
            <v>الأولى</v>
          </cell>
          <cell r="J3347" t="str">
            <v>مبرر</v>
          </cell>
          <cell r="K3347" t="str">
            <v>الأولى</v>
          </cell>
          <cell r="M3347" t="str">
            <v>الأولى</v>
          </cell>
          <cell r="O3347" t="str">
            <v>الأولى</v>
          </cell>
          <cell r="Q3347" t="str">
            <v>الأولى</v>
          </cell>
          <cell r="S3347" t="str">
            <v>الأولى</v>
          </cell>
          <cell r="U3347" t="str">
            <v>الأولى</v>
          </cell>
        </row>
        <row r="3348">
          <cell r="A3348">
            <v>811482</v>
          </cell>
          <cell r="B3348" t="str">
            <v>محمد الخليل</v>
          </cell>
          <cell r="C3348" t="str">
            <v>الأولى حديث</v>
          </cell>
          <cell r="E3348" t="str">
            <v>الأولى</v>
          </cell>
          <cell r="G3348" t="str">
            <v>الأولى</v>
          </cell>
          <cell r="I3348" t="str">
            <v>الأولى</v>
          </cell>
          <cell r="J3348" t="str">
            <v>مبرر</v>
          </cell>
          <cell r="K3348" t="str">
            <v>الأولى</v>
          </cell>
          <cell r="M3348" t="str">
            <v>الأولى</v>
          </cell>
          <cell r="O3348" t="str">
            <v>الأولى</v>
          </cell>
          <cell r="Q3348" t="str">
            <v>الأولى</v>
          </cell>
          <cell r="S3348" t="str">
            <v>الأولى</v>
          </cell>
          <cell r="U3348" t="str">
            <v>الأولى</v>
          </cell>
        </row>
        <row r="3349">
          <cell r="A3349">
            <v>811483</v>
          </cell>
          <cell r="B3349" t="str">
            <v>محمد الخليل</v>
          </cell>
          <cell r="C3349" t="str">
            <v>الأولى حديث</v>
          </cell>
          <cell r="E3349" t="str">
            <v>الأولى</v>
          </cell>
          <cell r="G3349" t="str">
            <v>الأولى</v>
          </cell>
          <cell r="I3349" t="str">
            <v>الأولى</v>
          </cell>
          <cell r="J3349" t="str">
            <v>مبرر</v>
          </cell>
          <cell r="K3349" t="str">
            <v>الأولى</v>
          </cell>
          <cell r="M3349" t="str">
            <v>الأولى</v>
          </cell>
          <cell r="O3349" t="str">
            <v>الأولى</v>
          </cell>
          <cell r="Q3349" t="str">
            <v>الأولى</v>
          </cell>
          <cell r="S3349" t="str">
            <v>الأولى</v>
          </cell>
          <cell r="U3349" t="str">
            <v>الأولى</v>
          </cell>
        </row>
        <row r="3350">
          <cell r="A3350">
            <v>811484</v>
          </cell>
          <cell r="B3350" t="str">
            <v>محمد الدبل</v>
          </cell>
          <cell r="C3350" t="str">
            <v>الأولى حديث</v>
          </cell>
          <cell r="E3350" t="str">
            <v>الأولى</v>
          </cell>
          <cell r="G3350" t="str">
            <v>الأولى</v>
          </cell>
          <cell r="I3350" t="str">
            <v>الأولى</v>
          </cell>
          <cell r="J3350" t="str">
            <v>مبرر</v>
          </cell>
          <cell r="K3350" t="str">
            <v>الأولى</v>
          </cell>
          <cell r="M3350" t="str">
            <v>الأولى</v>
          </cell>
          <cell r="O3350" t="str">
            <v>الأولى</v>
          </cell>
          <cell r="Q3350" t="str">
            <v>الأولى</v>
          </cell>
          <cell r="S3350" t="str">
            <v>الأولى</v>
          </cell>
          <cell r="U3350" t="str">
            <v>الأولى</v>
          </cell>
        </row>
        <row r="3351">
          <cell r="A3351">
            <v>811485</v>
          </cell>
          <cell r="B3351" t="str">
            <v>محمد الدرويش</v>
          </cell>
          <cell r="C3351" t="str">
            <v>الأولى حديث</v>
          </cell>
          <cell r="E3351" t="str">
            <v>الأولى</v>
          </cell>
          <cell r="G3351" t="str">
            <v>الأولى</v>
          </cell>
          <cell r="I3351" t="str">
            <v>الأولى</v>
          </cell>
          <cell r="J3351" t="str">
            <v>مبرر</v>
          </cell>
          <cell r="K3351" t="str">
            <v>الأولى</v>
          </cell>
          <cell r="M3351" t="str">
            <v>الأولى</v>
          </cell>
          <cell r="O3351" t="str">
            <v>الأولى</v>
          </cell>
          <cell r="Q3351" t="str">
            <v>الأولى</v>
          </cell>
          <cell r="S3351" t="str">
            <v>الأولى</v>
          </cell>
          <cell r="U3351" t="str">
            <v>الأولى</v>
          </cell>
        </row>
        <row r="3352">
          <cell r="A3352">
            <v>811486</v>
          </cell>
          <cell r="B3352" t="str">
            <v>محمد الدريبي</v>
          </cell>
          <cell r="C3352" t="str">
            <v>الأولى حديث</v>
          </cell>
          <cell r="D3352">
            <v>4147</v>
          </cell>
          <cell r="E3352" t="str">
            <v>الأولى</v>
          </cell>
          <cell r="G3352" t="str">
            <v>الأولى</v>
          </cell>
          <cell r="I3352" t="str">
            <v>الأولى</v>
          </cell>
          <cell r="J3352" t="str">
            <v>مبرر</v>
          </cell>
          <cell r="K3352" t="str">
            <v>الأولى</v>
          </cell>
          <cell r="M3352" t="str">
            <v>الأولى</v>
          </cell>
          <cell r="O3352" t="str">
            <v>الأولى</v>
          </cell>
          <cell r="Q3352" t="str">
            <v>الأولى</v>
          </cell>
          <cell r="S3352" t="str">
            <v>الأولى</v>
          </cell>
          <cell r="U3352" t="str">
            <v>الأولى</v>
          </cell>
        </row>
        <row r="3353">
          <cell r="A3353">
            <v>811487</v>
          </cell>
          <cell r="B3353" t="str">
            <v>محمد الزهنان</v>
          </cell>
          <cell r="C3353" t="str">
            <v>الأولى حديث</v>
          </cell>
          <cell r="E3353" t="str">
            <v>الأولى</v>
          </cell>
          <cell r="G3353" t="str">
            <v>الأولى</v>
          </cell>
          <cell r="I3353" t="str">
            <v>الأولى</v>
          </cell>
          <cell r="J3353" t="str">
            <v>مبرر</v>
          </cell>
          <cell r="K3353" t="str">
            <v>الأولى</v>
          </cell>
          <cell r="M3353" t="str">
            <v>الأولى</v>
          </cell>
          <cell r="O3353" t="str">
            <v>الأولى</v>
          </cell>
          <cell r="Q3353" t="str">
            <v>الأولى</v>
          </cell>
          <cell r="S3353" t="str">
            <v>الأولى</v>
          </cell>
          <cell r="U3353" t="str">
            <v>الأولى</v>
          </cell>
        </row>
        <row r="3354">
          <cell r="A3354">
            <v>811488</v>
          </cell>
          <cell r="B3354" t="str">
            <v>محمد السبيناتي</v>
          </cell>
          <cell r="C3354" t="str">
            <v>الأولى حديث</v>
          </cell>
          <cell r="E3354" t="str">
            <v>الأولى</v>
          </cell>
          <cell r="G3354" t="str">
            <v>الأولى</v>
          </cell>
          <cell r="I3354" t="str">
            <v>الأولى</v>
          </cell>
          <cell r="J3354" t="str">
            <v>مبرر</v>
          </cell>
          <cell r="K3354" t="str">
            <v>الأولى</v>
          </cell>
          <cell r="M3354" t="str">
            <v>الأولى</v>
          </cell>
          <cell r="O3354" t="str">
            <v>الأولى</v>
          </cell>
          <cell r="Q3354" t="str">
            <v>الأولى</v>
          </cell>
          <cell r="S3354" t="str">
            <v>الأولى</v>
          </cell>
          <cell r="U3354" t="str">
            <v>الأولى</v>
          </cell>
        </row>
        <row r="3355">
          <cell r="A3355">
            <v>811489</v>
          </cell>
          <cell r="B3355" t="str">
            <v>محمد الشعبي</v>
          </cell>
          <cell r="C3355" t="str">
            <v>الأولى حديث</v>
          </cell>
          <cell r="E3355" t="str">
            <v>الأولى</v>
          </cell>
          <cell r="G3355" t="str">
            <v>الأولى</v>
          </cell>
          <cell r="I3355" t="str">
            <v>الأولى</v>
          </cell>
          <cell r="J3355" t="str">
            <v>مبرر</v>
          </cell>
          <cell r="K3355" t="str">
            <v>الأولى</v>
          </cell>
          <cell r="M3355" t="str">
            <v>الأولى</v>
          </cell>
          <cell r="O3355" t="str">
            <v>الأولى</v>
          </cell>
          <cell r="Q3355" t="str">
            <v>الأولى</v>
          </cell>
          <cell r="S3355" t="str">
            <v>الأولى</v>
          </cell>
          <cell r="U3355" t="str">
            <v>الأولى</v>
          </cell>
        </row>
        <row r="3356">
          <cell r="A3356">
            <v>811490</v>
          </cell>
          <cell r="B3356" t="str">
            <v>محمد الصباغ</v>
          </cell>
          <cell r="C3356" t="str">
            <v>الأولى حديث</v>
          </cell>
          <cell r="E3356" t="str">
            <v>الأولى</v>
          </cell>
          <cell r="G3356" t="str">
            <v>الأولى</v>
          </cell>
          <cell r="I3356" t="str">
            <v>الأولى</v>
          </cell>
          <cell r="J3356" t="str">
            <v>مبرر</v>
          </cell>
          <cell r="K3356" t="str">
            <v>الأولى</v>
          </cell>
          <cell r="M3356" t="str">
            <v>الأولى</v>
          </cell>
          <cell r="O3356" t="str">
            <v>الأولى</v>
          </cell>
          <cell r="Q3356" t="str">
            <v>الأولى</v>
          </cell>
          <cell r="S3356" t="str">
            <v>الأولى</v>
          </cell>
          <cell r="U3356" t="str">
            <v>الأولى</v>
          </cell>
        </row>
        <row r="3357">
          <cell r="A3357">
            <v>811491</v>
          </cell>
          <cell r="B3357" t="str">
            <v>محمد الطرشان</v>
          </cell>
          <cell r="C3357" t="str">
            <v>الأولى حديث</v>
          </cell>
          <cell r="E3357" t="str">
            <v>الأولى</v>
          </cell>
          <cell r="G3357" t="str">
            <v>الأولى</v>
          </cell>
          <cell r="I3357" t="str">
            <v>الأولى</v>
          </cell>
          <cell r="J3357" t="str">
            <v>مبرر</v>
          </cell>
          <cell r="K3357" t="str">
            <v>الأولى</v>
          </cell>
          <cell r="M3357" t="str">
            <v>الأولى</v>
          </cell>
          <cell r="O3357" t="str">
            <v>الأولى</v>
          </cell>
          <cell r="Q3357" t="str">
            <v>الأولى</v>
          </cell>
          <cell r="S3357" t="str">
            <v>الأولى</v>
          </cell>
          <cell r="U3357" t="str">
            <v>الأولى</v>
          </cell>
        </row>
        <row r="3358">
          <cell r="A3358">
            <v>811493</v>
          </cell>
          <cell r="B3358" t="str">
            <v>محمد العويدات</v>
          </cell>
          <cell r="C3358" t="str">
            <v>الأولى حديث</v>
          </cell>
          <cell r="E3358" t="str">
            <v>الأولى</v>
          </cell>
          <cell r="G3358" t="str">
            <v>الأولى</v>
          </cell>
          <cell r="I3358" t="str">
            <v>الأولى</v>
          </cell>
          <cell r="J3358" t="str">
            <v>مبرر</v>
          </cell>
          <cell r="K3358" t="str">
            <v>الأولى</v>
          </cell>
          <cell r="M3358" t="str">
            <v>الأولى</v>
          </cell>
          <cell r="O3358" t="str">
            <v>الأولى</v>
          </cell>
          <cell r="Q3358" t="str">
            <v>الأولى</v>
          </cell>
          <cell r="S3358" t="str">
            <v>الأولى</v>
          </cell>
          <cell r="U3358" t="str">
            <v>الأولى</v>
          </cell>
        </row>
        <row r="3359">
          <cell r="A3359">
            <v>811494</v>
          </cell>
          <cell r="B3359" t="str">
            <v>محمد القطه</v>
          </cell>
          <cell r="C3359" t="str">
            <v>الأولى حديث</v>
          </cell>
          <cell r="E3359" t="str">
            <v>الثانية حديث</v>
          </cell>
          <cell r="G3359" t="str">
            <v>الثانية</v>
          </cell>
          <cell r="I3359" t="str">
            <v>الثانية</v>
          </cell>
          <cell r="K3359" t="str">
            <v>الثالثة حديث</v>
          </cell>
          <cell r="M3359" t="str">
            <v>الثالثة</v>
          </cell>
          <cell r="N3359" t="str">
            <v>حرمان ثلاث دورات امتحانية من ف2 20-21/ تعديل قرار لجنة الانضباط لتصبح العقوبة حرمان دورتين امتحانيتن اعتباراً من الفصل الثاني 20-21 قرار لجنة التظلم رقم /35/ تاريخ 21/2/2022</v>
          </cell>
          <cell r="O3359" t="str">
            <v>الثالثة</v>
          </cell>
          <cell r="Q3359" t="str">
            <v>الثالثة</v>
          </cell>
          <cell r="S3359" t="str">
            <v>الثالثة</v>
          </cell>
          <cell r="U3359" t="str">
            <v>الرابعة حديث</v>
          </cell>
        </row>
        <row r="3360">
          <cell r="A3360">
            <v>811495</v>
          </cell>
          <cell r="B3360" t="str">
            <v>محمد المصري</v>
          </cell>
          <cell r="C3360" t="str">
            <v>الأولى حديث</v>
          </cell>
          <cell r="E3360" t="str">
            <v>الأولى</v>
          </cell>
          <cell r="G3360" t="str">
            <v>الأولى</v>
          </cell>
          <cell r="I3360" t="str">
            <v>الأولى</v>
          </cell>
          <cell r="J3360" t="str">
            <v>مبرر</v>
          </cell>
          <cell r="K3360" t="str">
            <v>الأولى</v>
          </cell>
          <cell r="M3360" t="str">
            <v>الأولى</v>
          </cell>
          <cell r="O3360" t="str">
            <v>الأولى</v>
          </cell>
          <cell r="Q3360" t="str">
            <v>الأولى</v>
          </cell>
          <cell r="S3360" t="str">
            <v>الأولى</v>
          </cell>
          <cell r="U3360" t="str">
            <v>الأولى</v>
          </cell>
        </row>
        <row r="3361">
          <cell r="A3361">
            <v>811496</v>
          </cell>
          <cell r="B3361" t="str">
            <v>محمد الناجي</v>
          </cell>
          <cell r="C3361" t="str">
            <v>الأولى حديث</v>
          </cell>
          <cell r="E3361" t="str">
            <v>الأولى</v>
          </cell>
          <cell r="G3361" t="str">
            <v>الأولى</v>
          </cell>
          <cell r="I3361" t="str">
            <v>الأولى</v>
          </cell>
          <cell r="J3361" t="str">
            <v>مبرر</v>
          </cell>
          <cell r="K3361" t="str">
            <v>الأولى</v>
          </cell>
          <cell r="M3361" t="str">
            <v>الأولى</v>
          </cell>
          <cell r="O3361" t="str">
            <v>الأولى</v>
          </cell>
          <cell r="Q3361" t="str">
            <v>الأولى</v>
          </cell>
          <cell r="S3361" t="str">
            <v>الأولى</v>
          </cell>
          <cell r="U3361" t="str">
            <v>الأولى</v>
          </cell>
        </row>
        <row r="3362">
          <cell r="A3362">
            <v>811497</v>
          </cell>
          <cell r="B3362" t="str">
            <v>محمد النوفل</v>
          </cell>
          <cell r="C3362" t="str">
            <v>الأولى حديث</v>
          </cell>
          <cell r="E3362" t="str">
            <v>الأولى</v>
          </cell>
          <cell r="G3362" t="str">
            <v>الأولى</v>
          </cell>
          <cell r="I3362" t="str">
            <v>الأولى</v>
          </cell>
          <cell r="J3362" t="str">
            <v>مبرر</v>
          </cell>
          <cell r="K3362" t="str">
            <v>الأولى</v>
          </cell>
          <cell r="M3362" t="str">
            <v>الأولى</v>
          </cell>
          <cell r="O3362" t="str">
            <v>الأولى</v>
          </cell>
          <cell r="Q3362" t="str">
            <v>الأولى</v>
          </cell>
          <cell r="S3362" t="str">
            <v>الأولى</v>
          </cell>
          <cell r="U3362" t="str">
            <v>الأولى</v>
          </cell>
        </row>
        <row r="3363">
          <cell r="A3363">
            <v>811498</v>
          </cell>
          <cell r="B3363" t="str">
            <v>محمد ايهم الشوى</v>
          </cell>
          <cell r="C3363" t="str">
            <v>الأولى حديث</v>
          </cell>
          <cell r="E3363" t="str">
            <v>الأولى</v>
          </cell>
          <cell r="G3363" t="str">
            <v>الأولى</v>
          </cell>
          <cell r="I3363" t="str">
            <v>الأولى</v>
          </cell>
          <cell r="J3363" t="str">
            <v>مبرر</v>
          </cell>
          <cell r="K3363" t="str">
            <v>الأولى</v>
          </cell>
          <cell r="M3363" t="str">
            <v>الأولى</v>
          </cell>
          <cell r="O3363" t="str">
            <v>الأولى</v>
          </cell>
          <cell r="Q3363" t="str">
            <v>الأولى</v>
          </cell>
          <cell r="S3363" t="str">
            <v>الأولى</v>
          </cell>
          <cell r="U3363" t="str">
            <v>الأولى</v>
          </cell>
        </row>
        <row r="3364">
          <cell r="A3364">
            <v>811499</v>
          </cell>
          <cell r="B3364" t="str">
            <v>محمد أديب الخولي</v>
          </cell>
          <cell r="C3364" t="str">
            <v>الأولى حديث</v>
          </cell>
          <cell r="E3364" t="str">
            <v>الأولى</v>
          </cell>
          <cell r="G3364" t="str">
            <v>الأولى</v>
          </cell>
          <cell r="I3364" t="str">
            <v>الأولى</v>
          </cell>
          <cell r="J3364" t="str">
            <v>مبرر</v>
          </cell>
          <cell r="K3364" t="str">
            <v>الأولى</v>
          </cell>
          <cell r="M3364" t="str">
            <v>الأولى</v>
          </cell>
          <cell r="O3364" t="str">
            <v>الأولى</v>
          </cell>
          <cell r="Q3364" t="str">
            <v>الأولى</v>
          </cell>
          <cell r="S3364" t="str">
            <v>الأولى</v>
          </cell>
          <cell r="U3364" t="str">
            <v>الأولى</v>
          </cell>
        </row>
        <row r="3365">
          <cell r="A3365">
            <v>811500</v>
          </cell>
          <cell r="B3365" t="str">
            <v>محمد أمين ريحان</v>
          </cell>
          <cell r="C3365" t="str">
            <v>الأولى حديث</v>
          </cell>
          <cell r="E3365" t="str">
            <v>الأولى</v>
          </cell>
          <cell r="G3365" t="str">
            <v>الأولى</v>
          </cell>
          <cell r="I3365" t="str">
            <v>الأولى</v>
          </cell>
          <cell r="J3365" t="str">
            <v>مبرر</v>
          </cell>
          <cell r="K3365" t="str">
            <v>الأولى</v>
          </cell>
          <cell r="M3365" t="str">
            <v>الأولى</v>
          </cell>
          <cell r="O3365" t="str">
            <v>الأولى</v>
          </cell>
          <cell r="Q3365" t="str">
            <v>الأولى</v>
          </cell>
          <cell r="S3365" t="str">
            <v>الأولى</v>
          </cell>
          <cell r="U3365" t="str">
            <v>الأولى</v>
          </cell>
        </row>
        <row r="3366">
          <cell r="A3366">
            <v>811501</v>
          </cell>
          <cell r="B3366" t="str">
            <v>محمد أنس صوان</v>
          </cell>
          <cell r="C3366" t="str">
            <v>الأولى حديث</v>
          </cell>
          <cell r="E3366" t="str">
            <v>الأولى</v>
          </cell>
          <cell r="G3366" t="str">
            <v>الأولى</v>
          </cell>
          <cell r="I3366" t="str">
            <v>الأولى</v>
          </cell>
          <cell r="J3366" t="str">
            <v>مبرر</v>
          </cell>
          <cell r="K3366" t="str">
            <v>الأولى</v>
          </cell>
          <cell r="M3366" t="str">
            <v>الأولى</v>
          </cell>
          <cell r="O3366" t="str">
            <v>الأولى</v>
          </cell>
          <cell r="Q3366" t="str">
            <v>الأولى</v>
          </cell>
          <cell r="S3366" t="str">
            <v>الأولى</v>
          </cell>
          <cell r="U3366" t="str">
            <v>الأولى</v>
          </cell>
        </row>
        <row r="3367">
          <cell r="A3367">
            <v>811502</v>
          </cell>
          <cell r="B3367" t="str">
            <v>محمد أيهم العلبي</v>
          </cell>
          <cell r="C3367" t="str">
            <v>الأولى حديث</v>
          </cell>
          <cell r="E3367" t="str">
            <v>الأولى</v>
          </cell>
          <cell r="G3367" t="str">
            <v>الأولى</v>
          </cell>
          <cell r="I3367" t="str">
            <v>الأولى</v>
          </cell>
          <cell r="J3367" t="str">
            <v>مبرر</v>
          </cell>
          <cell r="K3367" t="str">
            <v>الأولى</v>
          </cell>
          <cell r="M3367" t="str">
            <v>الأولى</v>
          </cell>
          <cell r="O3367" t="str">
            <v>الأولى</v>
          </cell>
          <cell r="Q3367" t="str">
            <v>الأولى</v>
          </cell>
          <cell r="S3367" t="str">
            <v>الأولى</v>
          </cell>
          <cell r="U3367" t="str">
            <v>الأولى</v>
          </cell>
        </row>
        <row r="3368">
          <cell r="A3368">
            <v>811503</v>
          </cell>
          <cell r="B3368" t="str">
            <v>محمد بردويل</v>
          </cell>
          <cell r="C3368" t="str">
            <v>الأولى حديث</v>
          </cell>
          <cell r="E3368" t="str">
            <v>الأولى</v>
          </cell>
          <cell r="G3368" t="str">
            <v>الأولى</v>
          </cell>
          <cell r="I3368" t="str">
            <v>الأولى</v>
          </cell>
          <cell r="K3368" t="str">
            <v>الأولى</v>
          </cell>
          <cell r="M3368" t="str">
            <v>الأولى</v>
          </cell>
          <cell r="O3368" t="str">
            <v>الثانية حديث</v>
          </cell>
          <cell r="Q3368" t="str">
            <v>الثانية</v>
          </cell>
          <cell r="S3368" t="str">
            <v>الثانية</v>
          </cell>
          <cell r="U3368" t="str">
            <v>الثانية</v>
          </cell>
        </row>
        <row r="3369">
          <cell r="A3369">
            <v>811504</v>
          </cell>
          <cell r="B3369" t="str">
            <v>محمد بلال المملوك</v>
          </cell>
          <cell r="C3369" t="str">
            <v>الأولى حديث</v>
          </cell>
          <cell r="E3369" t="str">
            <v>الأولى</v>
          </cell>
          <cell r="G3369" t="str">
            <v>الأولى</v>
          </cell>
          <cell r="I3369" t="str">
            <v>الأولى</v>
          </cell>
          <cell r="J3369" t="str">
            <v>مبرر</v>
          </cell>
          <cell r="K3369" t="str">
            <v>الأولى</v>
          </cell>
          <cell r="M3369" t="str">
            <v>الأولى</v>
          </cell>
          <cell r="O3369" t="str">
            <v>الأولى</v>
          </cell>
          <cell r="Q3369" t="str">
            <v>الأولى</v>
          </cell>
          <cell r="S3369" t="str">
            <v>الأولى</v>
          </cell>
          <cell r="U3369" t="str">
            <v>الأولى</v>
          </cell>
        </row>
        <row r="3370">
          <cell r="A3370">
            <v>811505</v>
          </cell>
          <cell r="B3370" t="str">
            <v>محمد بهاء الدين الحلبي</v>
          </cell>
          <cell r="C3370" t="str">
            <v>الأولى حديث</v>
          </cell>
          <cell r="E3370" t="str">
            <v>الأولى</v>
          </cell>
          <cell r="G3370" t="str">
            <v>الأولى</v>
          </cell>
          <cell r="I3370" t="str">
            <v>الأولى</v>
          </cell>
          <cell r="J3370" t="str">
            <v>مبرر</v>
          </cell>
          <cell r="K3370" t="str">
            <v>الأولى</v>
          </cell>
          <cell r="M3370" t="str">
            <v>الأولى</v>
          </cell>
          <cell r="O3370" t="str">
            <v>الثانية حديث</v>
          </cell>
          <cell r="Q3370" t="str">
            <v>الثانية</v>
          </cell>
          <cell r="S3370" t="str">
            <v>الثانية</v>
          </cell>
          <cell r="U3370" t="str">
            <v>الثانية</v>
          </cell>
        </row>
        <row r="3371">
          <cell r="A3371">
            <v>811506</v>
          </cell>
          <cell r="B3371" t="str">
            <v xml:space="preserve">محمد بوز العسل  </v>
          </cell>
          <cell r="C3371" t="str">
            <v>الأولى حديث</v>
          </cell>
          <cell r="E3371" t="str">
            <v>الأولى</v>
          </cell>
          <cell r="G3371" t="str">
            <v>الأولى</v>
          </cell>
          <cell r="I3371" t="str">
            <v>الأولى</v>
          </cell>
          <cell r="J3371" t="str">
            <v>مبرر</v>
          </cell>
          <cell r="K3371" t="str">
            <v>الأولى</v>
          </cell>
          <cell r="M3371" t="str">
            <v>الأولى</v>
          </cell>
          <cell r="O3371" t="str">
            <v>الأولى</v>
          </cell>
          <cell r="Q3371" t="str">
            <v>الأولى</v>
          </cell>
          <cell r="S3371" t="str">
            <v>الأولى</v>
          </cell>
          <cell r="U3371" t="str">
            <v>الأولى</v>
          </cell>
        </row>
        <row r="3372">
          <cell r="A3372">
            <v>811507</v>
          </cell>
          <cell r="B3372" t="str">
            <v>محمد حازم لديه الحموي</v>
          </cell>
          <cell r="C3372" t="str">
            <v>الأولى حديث</v>
          </cell>
          <cell r="E3372" t="str">
            <v>الأولى</v>
          </cell>
          <cell r="G3372" t="str">
            <v>الأولى</v>
          </cell>
          <cell r="I3372" t="str">
            <v>الأولى</v>
          </cell>
          <cell r="J3372" t="str">
            <v>مبرر</v>
          </cell>
          <cell r="K3372" t="str">
            <v>الأولى</v>
          </cell>
          <cell r="M3372" t="str">
            <v>الأولى</v>
          </cell>
          <cell r="O3372" t="str">
            <v>الأولى</v>
          </cell>
          <cell r="Q3372" t="str">
            <v>الأولى</v>
          </cell>
          <cell r="S3372" t="str">
            <v>الأولى</v>
          </cell>
          <cell r="U3372" t="str">
            <v>الأولى</v>
          </cell>
        </row>
        <row r="3373">
          <cell r="A3373">
            <v>811508</v>
          </cell>
          <cell r="B3373" t="str">
            <v>محمد حسن</v>
          </cell>
          <cell r="C3373" t="str">
            <v>الأولى حديث</v>
          </cell>
          <cell r="E3373" t="str">
            <v>الأولى</v>
          </cell>
          <cell r="G3373" t="str">
            <v>الأولى</v>
          </cell>
          <cell r="I3373" t="str">
            <v>الأولى</v>
          </cell>
          <cell r="J3373" t="str">
            <v>مبرر</v>
          </cell>
          <cell r="K3373" t="str">
            <v>الأولى</v>
          </cell>
          <cell r="M3373" t="str">
            <v>الأولى</v>
          </cell>
          <cell r="O3373" t="str">
            <v>الأولى</v>
          </cell>
          <cell r="Q3373" t="str">
            <v>الأولى</v>
          </cell>
          <cell r="S3373" t="str">
            <v>الأولى</v>
          </cell>
          <cell r="U3373" t="str">
            <v>الأولى</v>
          </cell>
        </row>
        <row r="3374">
          <cell r="A3374">
            <v>811509</v>
          </cell>
          <cell r="B3374" t="str">
            <v>محمد حسين</v>
          </cell>
          <cell r="C3374" t="str">
            <v>الأولى حديث</v>
          </cell>
          <cell r="E3374" t="str">
            <v>الأولى</v>
          </cell>
          <cell r="G3374" t="str">
            <v>الأولى</v>
          </cell>
          <cell r="I3374" t="str">
            <v>الأولى</v>
          </cell>
          <cell r="K3374" t="str">
            <v>الأولى</v>
          </cell>
          <cell r="M3374" t="str">
            <v>الأولى</v>
          </cell>
          <cell r="O3374" t="str">
            <v>الأولى</v>
          </cell>
          <cell r="Q3374" t="str">
            <v>الأولى</v>
          </cell>
          <cell r="S3374" t="str">
            <v>الأولى</v>
          </cell>
          <cell r="U3374" t="str">
            <v>الأولى</v>
          </cell>
        </row>
        <row r="3375">
          <cell r="A3375">
            <v>811510</v>
          </cell>
          <cell r="B3375" t="str">
            <v>محمد حمود</v>
          </cell>
          <cell r="C3375" t="str">
            <v>الأولى حديث</v>
          </cell>
          <cell r="E3375" t="str">
            <v>الأولى</v>
          </cell>
          <cell r="G3375" t="str">
            <v>الأولى</v>
          </cell>
          <cell r="I3375" t="str">
            <v>الأولى</v>
          </cell>
          <cell r="J3375" t="str">
            <v>مبرر</v>
          </cell>
          <cell r="K3375" t="str">
            <v>الأولى</v>
          </cell>
          <cell r="M3375" t="str">
            <v>الأولى</v>
          </cell>
          <cell r="O3375" t="str">
            <v>الأولى</v>
          </cell>
          <cell r="Q3375" t="str">
            <v>الأولى</v>
          </cell>
          <cell r="S3375" t="str">
            <v>الأولى</v>
          </cell>
          <cell r="U3375" t="str">
            <v>الأولى</v>
          </cell>
        </row>
        <row r="3376">
          <cell r="A3376">
            <v>811511</v>
          </cell>
          <cell r="B3376" t="str">
            <v>محمد حيدر الخضر</v>
          </cell>
          <cell r="C3376" t="str">
            <v>الأولى حديث</v>
          </cell>
          <cell r="E3376" t="str">
            <v>الأولى</v>
          </cell>
          <cell r="G3376" t="str">
            <v>الأولى</v>
          </cell>
          <cell r="I3376" t="str">
            <v>الأولى</v>
          </cell>
          <cell r="J3376" t="str">
            <v>مبرر</v>
          </cell>
          <cell r="K3376" t="str">
            <v>الأولى</v>
          </cell>
          <cell r="M3376" t="str">
            <v>الأولى</v>
          </cell>
          <cell r="O3376" t="str">
            <v>الأولى</v>
          </cell>
          <cell r="Q3376" t="str">
            <v>الأولى</v>
          </cell>
          <cell r="S3376" t="str">
            <v>الأولى</v>
          </cell>
          <cell r="U3376" t="str">
            <v>الأولى</v>
          </cell>
        </row>
        <row r="3377">
          <cell r="A3377">
            <v>811512</v>
          </cell>
          <cell r="B3377" t="str">
            <v>محمد خاروف</v>
          </cell>
          <cell r="C3377" t="str">
            <v>الأولى حديث</v>
          </cell>
          <cell r="E3377" t="str">
            <v>الأولى</v>
          </cell>
          <cell r="G3377" t="str">
            <v>الأولى</v>
          </cell>
          <cell r="I3377" t="str">
            <v>الثانية حديث</v>
          </cell>
          <cell r="K3377" t="str">
            <v>الثانية</v>
          </cell>
          <cell r="M3377" t="str">
            <v>الثانية</v>
          </cell>
          <cell r="N3377">
            <v>2435</v>
          </cell>
          <cell r="O3377" t="str">
            <v>الثانية</v>
          </cell>
          <cell r="P3377">
            <v>283</v>
          </cell>
          <cell r="Q3377" t="str">
            <v>الثانية</v>
          </cell>
          <cell r="R3377">
            <v>3027</v>
          </cell>
          <cell r="S3377" t="str">
            <v>الثانية</v>
          </cell>
          <cell r="T3377">
            <v>521</v>
          </cell>
          <cell r="U3377" t="str">
            <v>الثانية</v>
          </cell>
        </row>
        <row r="3378">
          <cell r="A3378">
            <v>811513</v>
          </cell>
          <cell r="B3378" t="str">
            <v>محمد خالد الشويكي</v>
          </cell>
          <cell r="C3378" t="str">
            <v>الأولى حديث</v>
          </cell>
          <cell r="E3378" t="str">
            <v>الأولى</v>
          </cell>
          <cell r="F3378">
            <v>1593</v>
          </cell>
          <cell r="G3378" t="str">
            <v>الأولى</v>
          </cell>
          <cell r="H3378">
            <v>4408</v>
          </cell>
          <cell r="I3378" t="str">
            <v>الأولى</v>
          </cell>
          <cell r="J3378" t="str">
            <v>مبرر</v>
          </cell>
          <cell r="K3378" t="str">
            <v>الأولى</v>
          </cell>
          <cell r="M3378" t="str">
            <v>الأولى</v>
          </cell>
          <cell r="O3378" t="str">
            <v>الأولى</v>
          </cell>
          <cell r="Q3378" t="str">
            <v>الأولى</v>
          </cell>
          <cell r="S3378" t="str">
            <v>الأولى</v>
          </cell>
          <cell r="U3378" t="str">
            <v>الأولى</v>
          </cell>
        </row>
        <row r="3379">
          <cell r="A3379">
            <v>811514</v>
          </cell>
          <cell r="B3379" t="str">
            <v>محمد خطاب</v>
          </cell>
          <cell r="C3379" t="str">
            <v>الأولى حديث</v>
          </cell>
          <cell r="E3379" t="str">
            <v>الأولى</v>
          </cell>
          <cell r="G3379" t="str">
            <v>الأولى</v>
          </cell>
          <cell r="I3379" t="str">
            <v>الأولى</v>
          </cell>
          <cell r="J3379" t="str">
            <v>مبرر</v>
          </cell>
          <cell r="K3379" t="str">
            <v>الأولى</v>
          </cell>
          <cell r="M3379" t="str">
            <v>الأولى</v>
          </cell>
          <cell r="O3379" t="str">
            <v>الأولى</v>
          </cell>
          <cell r="Q3379" t="str">
            <v>الأولى</v>
          </cell>
          <cell r="S3379" t="str">
            <v>الأولى</v>
          </cell>
          <cell r="U3379" t="str">
            <v>الأولى</v>
          </cell>
        </row>
        <row r="3380">
          <cell r="A3380">
            <v>811515</v>
          </cell>
          <cell r="B3380" t="str">
            <v>محمد خلوف</v>
          </cell>
          <cell r="C3380" t="str">
            <v>الأولى حديث</v>
          </cell>
          <cell r="E3380" t="str">
            <v>الأولى</v>
          </cell>
          <cell r="G3380" t="str">
            <v>الأولى</v>
          </cell>
          <cell r="I3380" t="str">
            <v>الثانية حديث</v>
          </cell>
          <cell r="K3380" t="str">
            <v>الثانية</v>
          </cell>
          <cell r="M3380" t="str">
            <v>الثانية</v>
          </cell>
          <cell r="O3380" t="str">
            <v>الثانية</v>
          </cell>
          <cell r="Q3380" t="str">
            <v>الثانية</v>
          </cell>
          <cell r="R3380">
            <v>3072</v>
          </cell>
          <cell r="S3380" t="str">
            <v>الثانية</v>
          </cell>
          <cell r="T3380">
            <v>343</v>
          </cell>
          <cell r="U3380" t="str">
            <v>الثانية</v>
          </cell>
        </row>
        <row r="3381">
          <cell r="A3381">
            <v>811516</v>
          </cell>
          <cell r="B3381" t="str">
            <v xml:space="preserve"> محمد خليفة</v>
          </cell>
          <cell r="C3381" t="str">
            <v>الأولى حديث</v>
          </cell>
          <cell r="E3381" t="str">
            <v>الأولى</v>
          </cell>
          <cell r="G3381" t="str">
            <v>الأولى</v>
          </cell>
          <cell r="I3381" t="str">
            <v>الأولى</v>
          </cell>
          <cell r="J3381" t="str">
            <v>مبرر</v>
          </cell>
          <cell r="K3381" t="str">
            <v>الأولى</v>
          </cell>
          <cell r="M3381" t="str">
            <v>الأولى</v>
          </cell>
          <cell r="O3381" t="str">
            <v>الأولى</v>
          </cell>
          <cell r="Q3381" t="str">
            <v>الأولى</v>
          </cell>
          <cell r="S3381" t="str">
            <v>الأولى</v>
          </cell>
          <cell r="U3381" t="str">
            <v>الأولى</v>
          </cell>
        </row>
        <row r="3382">
          <cell r="A3382">
            <v>811517</v>
          </cell>
          <cell r="B3382" t="str">
            <v>محمد خير الخضراء</v>
          </cell>
          <cell r="C3382" t="str">
            <v>الأولى حديث</v>
          </cell>
          <cell r="E3382" t="str">
            <v>الأولى</v>
          </cell>
          <cell r="G3382" t="str">
            <v>الأولى</v>
          </cell>
          <cell r="I3382" t="str">
            <v>الأولى</v>
          </cell>
          <cell r="K3382" t="str">
            <v>الأولى</v>
          </cell>
          <cell r="M3382" t="str">
            <v>الأولى</v>
          </cell>
          <cell r="O3382" t="str">
            <v>الأولى</v>
          </cell>
          <cell r="Q3382" t="str">
            <v>الأولى</v>
          </cell>
          <cell r="S3382" t="str">
            <v>الأولى</v>
          </cell>
          <cell r="U3382" t="str">
            <v>الأولى</v>
          </cell>
        </row>
        <row r="3383">
          <cell r="A3383">
            <v>811518</v>
          </cell>
          <cell r="B3383" t="str">
            <v>محمد خير اليونس</v>
          </cell>
          <cell r="C3383" t="str">
            <v>الأولى حديث</v>
          </cell>
          <cell r="E3383" t="str">
            <v>الأولى</v>
          </cell>
          <cell r="G3383" t="str">
            <v>الأولى</v>
          </cell>
          <cell r="I3383" t="str">
            <v>الأولى</v>
          </cell>
          <cell r="J3383" t="str">
            <v>مبرر</v>
          </cell>
          <cell r="K3383" t="str">
            <v>الأولى</v>
          </cell>
          <cell r="M3383" t="str">
            <v>الأولى</v>
          </cell>
          <cell r="O3383" t="str">
            <v>الأولى</v>
          </cell>
          <cell r="Q3383" t="str">
            <v>الأولى</v>
          </cell>
          <cell r="S3383" t="str">
            <v>الأولى</v>
          </cell>
          <cell r="U3383" t="str">
            <v>الأولى</v>
          </cell>
        </row>
        <row r="3384">
          <cell r="A3384">
            <v>811519</v>
          </cell>
          <cell r="B3384" t="str">
            <v>محمد خير زوكار</v>
          </cell>
          <cell r="C3384" t="str">
            <v>الأولى حديث</v>
          </cell>
          <cell r="E3384" t="str">
            <v>الأولى</v>
          </cell>
          <cell r="G3384" t="str">
            <v>الأولى</v>
          </cell>
          <cell r="I3384" t="str">
            <v>الأولى</v>
          </cell>
          <cell r="J3384" t="str">
            <v>مبرر</v>
          </cell>
          <cell r="K3384" t="str">
            <v>الأولى</v>
          </cell>
          <cell r="M3384" t="str">
            <v>الأولى</v>
          </cell>
          <cell r="O3384" t="str">
            <v>الأولى</v>
          </cell>
          <cell r="Q3384" t="str">
            <v>الأولى</v>
          </cell>
          <cell r="S3384" t="str">
            <v>الأولى</v>
          </cell>
          <cell r="U3384" t="str">
            <v>الأولى</v>
          </cell>
        </row>
        <row r="3385">
          <cell r="A3385">
            <v>811520</v>
          </cell>
          <cell r="B3385" t="str">
            <v>محمد دراج</v>
          </cell>
          <cell r="C3385" t="str">
            <v>الأولى حديث</v>
          </cell>
          <cell r="E3385" t="str">
            <v>الأولى</v>
          </cell>
          <cell r="G3385" t="str">
            <v>الأولى</v>
          </cell>
          <cell r="I3385" t="str">
            <v>الأولى</v>
          </cell>
          <cell r="J3385" t="str">
            <v>مبرر</v>
          </cell>
          <cell r="K3385" t="str">
            <v>الأولى</v>
          </cell>
          <cell r="M3385" t="str">
            <v>الأولى</v>
          </cell>
          <cell r="O3385" t="str">
            <v>الأولى</v>
          </cell>
          <cell r="Q3385" t="str">
            <v>الأولى</v>
          </cell>
          <cell r="S3385" t="str">
            <v>الأولى</v>
          </cell>
          <cell r="U3385" t="str">
            <v>الأولى</v>
          </cell>
        </row>
        <row r="3386">
          <cell r="A3386">
            <v>811521</v>
          </cell>
          <cell r="B3386" t="str">
            <v>محمد رامي العشي</v>
          </cell>
          <cell r="C3386" t="str">
            <v>الأولى حديث</v>
          </cell>
          <cell r="E3386" t="str">
            <v>الأولى</v>
          </cell>
          <cell r="G3386" t="str">
            <v>الأولى</v>
          </cell>
          <cell r="I3386" t="str">
            <v>الأولى</v>
          </cell>
          <cell r="J3386" t="str">
            <v>مبرر</v>
          </cell>
          <cell r="K3386" t="str">
            <v>الأولى</v>
          </cell>
          <cell r="M3386" t="str">
            <v>الأولى</v>
          </cell>
          <cell r="O3386" t="str">
            <v>الأولى</v>
          </cell>
          <cell r="Q3386" t="str">
            <v>الأولى</v>
          </cell>
          <cell r="S3386" t="str">
            <v>الأولى</v>
          </cell>
          <cell r="U3386" t="str">
            <v>الأولى</v>
          </cell>
        </row>
        <row r="3387">
          <cell r="A3387">
            <v>811522</v>
          </cell>
          <cell r="B3387" t="str">
            <v>محمد ربيع</v>
          </cell>
          <cell r="C3387" t="str">
            <v>الأولى حديث</v>
          </cell>
          <cell r="E3387" t="str">
            <v>الأولى</v>
          </cell>
          <cell r="G3387" t="str">
            <v>الأولى</v>
          </cell>
          <cell r="I3387" t="str">
            <v>الأولى</v>
          </cell>
          <cell r="J3387" t="str">
            <v>مبرر</v>
          </cell>
          <cell r="K3387" t="str">
            <v>الأولى</v>
          </cell>
          <cell r="M3387" t="str">
            <v>الأولى</v>
          </cell>
          <cell r="O3387" t="str">
            <v>الأولى</v>
          </cell>
          <cell r="Q3387" t="str">
            <v>الأولى</v>
          </cell>
          <cell r="S3387" t="str">
            <v>الأولى</v>
          </cell>
          <cell r="U3387" t="str">
            <v>الأولى</v>
          </cell>
        </row>
        <row r="3388">
          <cell r="A3388">
            <v>811523</v>
          </cell>
          <cell r="B3388" t="str">
            <v>محمد رحال</v>
          </cell>
          <cell r="C3388" t="str">
            <v>الأولى حديث</v>
          </cell>
          <cell r="E3388" t="str">
            <v>الأولى</v>
          </cell>
          <cell r="G3388" t="str">
            <v>الأولى</v>
          </cell>
          <cell r="I3388" t="str">
            <v>الأولى</v>
          </cell>
          <cell r="J3388" t="str">
            <v>مبرر</v>
          </cell>
          <cell r="K3388" t="str">
            <v>الأولى</v>
          </cell>
          <cell r="M3388" t="str">
            <v>الأولى</v>
          </cell>
          <cell r="O3388" t="str">
            <v>الأولى</v>
          </cell>
          <cell r="Q3388" t="str">
            <v>الأولى</v>
          </cell>
          <cell r="S3388" t="str">
            <v>الأولى</v>
          </cell>
          <cell r="U3388" t="str">
            <v>الأولى</v>
          </cell>
        </row>
        <row r="3389">
          <cell r="A3389">
            <v>811524</v>
          </cell>
          <cell r="B3389" t="str">
            <v>محمد زرزور</v>
          </cell>
          <cell r="C3389" t="str">
            <v>الأولى حديث</v>
          </cell>
          <cell r="E3389" t="str">
            <v>الأولى</v>
          </cell>
          <cell r="G3389" t="str">
            <v>الأولى</v>
          </cell>
          <cell r="I3389" t="str">
            <v>الأولى</v>
          </cell>
          <cell r="J3389" t="str">
            <v>مبرر</v>
          </cell>
          <cell r="K3389" t="str">
            <v>الأولى</v>
          </cell>
          <cell r="M3389" t="str">
            <v>الأولى</v>
          </cell>
          <cell r="O3389" t="str">
            <v>الأولى</v>
          </cell>
          <cell r="Q3389" t="str">
            <v>الأولى</v>
          </cell>
          <cell r="S3389" t="str">
            <v>الأولى</v>
          </cell>
          <cell r="U3389" t="str">
            <v>الأولى</v>
          </cell>
        </row>
        <row r="3390">
          <cell r="A3390">
            <v>811525</v>
          </cell>
          <cell r="B3390" t="str">
            <v>محمد زيتون</v>
          </cell>
          <cell r="C3390" t="str">
            <v>الأولى حديث</v>
          </cell>
          <cell r="E3390" t="str">
            <v>الأولى</v>
          </cell>
          <cell r="G3390" t="str">
            <v>الأولى</v>
          </cell>
          <cell r="I3390" t="str">
            <v>الأولى</v>
          </cell>
          <cell r="J3390" t="str">
            <v>مبرر</v>
          </cell>
          <cell r="K3390" t="str">
            <v>الأولى</v>
          </cell>
          <cell r="M3390" t="str">
            <v>الأولى</v>
          </cell>
          <cell r="O3390" t="str">
            <v>الأولى</v>
          </cell>
          <cell r="Q3390" t="str">
            <v>الأولى</v>
          </cell>
          <cell r="S3390" t="str">
            <v>الأولى</v>
          </cell>
          <cell r="U3390" t="str">
            <v>الأولى</v>
          </cell>
        </row>
        <row r="3391">
          <cell r="A3391">
            <v>811526</v>
          </cell>
          <cell r="B3391" t="str">
            <v>محمد شادي الناطور</v>
          </cell>
          <cell r="C3391" t="str">
            <v>الأولى حديث</v>
          </cell>
          <cell r="E3391" t="str">
            <v>الأولى</v>
          </cell>
          <cell r="G3391" t="str">
            <v>الأولى</v>
          </cell>
          <cell r="I3391" t="str">
            <v>الأولى</v>
          </cell>
          <cell r="J3391" t="str">
            <v>مبرر</v>
          </cell>
          <cell r="K3391" t="str">
            <v>الأولى</v>
          </cell>
          <cell r="M3391" t="str">
            <v>الأولى</v>
          </cell>
          <cell r="O3391" t="str">
            <v>الأولى</v>
          </cell>
          <cell r="Q3391" t="str">
            <v>الأولى</v>
          </cell>
          <cell r="S3391" t="str">
            <v>الأولى</v>
          </cell>
          <cell r="U3391" t="str">
            <v>الأولى</v>
          </cell>
        </row>
        <row r="3392">
          <cell r="A3392">
            <v>811527</v>
          </cell>
          <cell r="B3392" t="str">
            <v>محمد شنشو</v>
          </cell>
          <cell r="C3392" t="str">
            <v>الأولى حديث</v>
          </cell>
          <cell r="E3392" t="str">
            <v>الأولى</v>
          </cell>
          <cell r="G3392" t="str">
            <v>الأولى</v>
          </cell>
          <cell r="I3392" t="str">
            <v>الأولى</v>
          </cell>
          <cell r="J3392" t="str">
            <v>مبرر</v>
          </cell>
          <cell r="K3392" t="str">
            <v>الأولى</v>
          </cell>
          <cell r="M3392" t="str">
            <v>الأولى</v>
          </cell>
          <cell r="O3392" t="str">
            <v>الأولى</v>
          </cell>
          <cell r="Q3392" t="str">
            <v>الأولى</v>
          </cell>
          <cell r="S3392" t="str">
            <v>الأولى</v>
          </cell>
          <cell r="U3392" t="str">
            <v>الأولى</v>
          </cell>
        </row>
        <row r="3393">
          <cell r="A3393">
            <v>811528</v>
          </cell>
          <cell r="B3393" t="str">
            <v>محمد صبحية</v>
          </cell>
          <cell r="C3393" t="str">
            <v>الأولى حديث</v>
          </cell>
          <cell r="E3393" t="str">
            <v>الثانية حديث</v>
          </cell>
          <cell r="G3393" t="str">
            <v>الثانية</v>
          </cell>
          <cell r="I3393" t="str">
            <v>الثالثة حديث</v>
          </cell>
          <cell r="K3393" t="str">
            <v>الثالثة</v>
          </cell>
          <cell r="M3393" t="str">
            <v>الرابعة حديث</v>
          </cell>
          <cell r="O3393" t="str">
            <v>الرابعة</v>
          </cell>
          <cell r="Q3393" t="str">
            <v>الرابعة</v>
          </cell>
          <cell r="R3393">
            <v>5058</v>
          </cell>
          <cell r="S3393" t="str">
            <v>الرابعة</v>
          </cell>
          <cell r="T3393">
            <v>363</v>
          </cell>
          <cell r="U3393" t="str">
            <v>الرابعة</v>
          </cell>
        </row>
        <row r="3394">
          <cell r="A3394">
            <v>811529</v>
          </cell>
          <cell r="B3394" t="str">
            <v>محمد طه المرعي</v>
          </cell>
          <cell r="C3394" t="str">
            <v>الأولى حديث</v>
          </cell>
          <cell r="E3394" t="str">
            <v>الأولى</v>
          </cell>
          <cell r="G3394" t="str">
            <v>الأولى</v>
          </cell>
          <cell r="I3394" t="str">
            <v>الأولى</v>
          </cell>
          <cell r="K3394" t="str">
            <v>الثانية حديث</v>
          </cell>
          <cell r="M3394" t="str">
            <v>الثانية</v>
          </cell>
          <cell r="O3394" t="str">
            <v>الثانية</v>
          </cell>
          <cell r="Q3394" t="str">
            <v>الثانية</v>
          </cell>
          <cell r="S3394" t="str">
            <v>الثانية</v>
          </cell>
          <cell r="U3394" t="str">
            <v>الثانية</v>
          </cell>
        </row>
        <row r="3395">
          <cell r="A3395">
            <v>811530</v>
          </cell>
          <cell r="B3395" t="str">
            <v>محمد عاجي</v>
          </cell>
          <cell r="C3395" t="str">
            <v>الأولى حديث</v>
          </cell>
          <cell r="E3395" t="str">
            <v>الأولى</v>
          </cell>
          <cell r="G3395" t="str">
            <v>الأولى</v>
          </cell>
          <cell r="I3395" t="str">
            <v>الأولى</v>
          </cell>
          <cell r="J3395" t="str">
            <v>مبرر</v>
          </cell>
          <cell r="K3395" t="str">
            <v>الأولى</v>
          </cell>
          <cell r="M3395" t="str">
            <v>الأولى</v>
          </cell>
          <cell r="O3395" t="str">
            <v>الأولى</v>
          </cell>
          <cell r="Q3395" t="str">
            <v>الأولى</v>
          </cell>
          <cell r="S3395" t="str">
            <v>الأولى</v>
          </cell>
          <cell r="U3395" t="str">
            <v>الأولى</v>
          </cell>
        </row>
        <row r="3396">
          <cell r="A3396">
            <v>811531</v>
          </cell>
          <cell r="B3396" t="str">
            <v>محمد عامر برنبو</v>
          </cell>
          <cell r="C3396" t="str">
            <v>الأولى حديث</v>
          </cell>
          <cell r="E3396" t="str">
            <v>الأولى</v>
          </cell>
          <cell r="F3396">
            <v>1508</v>
          </cell>
          <cell r="G3396" t="str">
            <v>الأولى</v>
          </cell>
          <cell r="I3396" t="str">
            <v>الأولى</v>
          </cell>
          <cell r="J3396" t="str">
            <v>مبرر</v>
          </cell>
          <cell r="K3396" t="str">
            <v>الأولى</v>
          </cell>
          <cell r="M3396" t="str">
            <v>الأولى</v>
          </cell>
          <cell r="O3396" t="str">
            <v>الأولى</v>
          </cell>
          <cell r="Q3396" t="str">
            <v>الأولى</v>
          </cell>
          <cell r="S3396" t="str">
            <v>الأولى</v>
          </cell>
          <cell r="U3396" t="str">
            <v>الأولى</v>
          </cell>
        </row>
        <row r="3397">
          <cell r="A3397">
            <v>811532</v>
          </cell>
          <cell r="B3397" t="str">
            <v>محمد عباس</v>
          </cell>
          <cell r="C3397" t="str">
            <v>الأولى حديث</v>
          </cell>
          <cell r="E3397" t="str">
            <v>الأولى</v>
          </cell>
          <cell r="G3397" t="str">
            <v>الأولى</v>
          </cell>
          <cell r="I3397" t="str">
            <v>الأولى</v>
          </cell>
          <cell r="J3397" t="str">
            <v>مبرر</v>
          </cell>
          <cell r="K3397" t="str">
            <v>الأولى</v>
          </cell>
          <cell r="M3397" t="str">
            <v>الأولى</v>
          </cell>
          <cell r="O3397" t="str">
            <v>الأولى</v>
          </cell>
          <cell r="Q3397" t="str">
            <v>الأولى</v>
          </cell>
          <cell r="S3397" t="str">
            <v>الأولى</v>
          </cell>
          <cell r="U3397" t="str">
            <v>الأولى</v>
          </cell>
        </row>
        <row r="3398">
          <cell r="A3398">
            <v>811533</v>
          </cell>
          <cell r="B3398" t="str">
            <v>محمد عبد السلام الدالي</v>
          </cell>
          <cell r="C3398" t="str">
            <v>الأولى حديث</v>
          </cell>
          <cell r="E3398" t="str">
            <v>الأولى</v>
          </cell>
          <cell r="F3398">
            <v>1583</v>
          </cell>
          <cell r="G3398" t="str">
            <v>الأولى</v>
          </cell>
          <cell r="I3398" t="str">
            <v>الأولى</v>
          </cell>
          <cell r="J3398" t="str">
            <v>مبرر</v>
          </cell>
          <cell r="K3398" t="str">
            <v>الأولى</v>
          </cell>
          <cell r="M3398" t="str">
            <v>الأولى</v>
          </cell>
          <cell r="O3398" t="str">
            <v>الأولى</v>
          </cell>
          <cell r="Q3398" t="str">
            <v>الأولى</v>
          </cell>
          <cell r="S3398" t="str">
            <v>الأولى</v>
          </cell>
          <cell r="U3398" t="str">
            <v>الأولى</v>
          </cell>
        </row>
        <row r="3399">
          <cell r="A3399">
            <v>811534</v>
          </cell>
          <cell r="B3399" t="str">
            <v>محمد عجاج</v>
          </cell>
          <cell r="C3399" t="str">
            <v>الأولى حديث</v>
          </cell>
          <cell r="E3399" t="str">
            <v>الأولى</v>
          </cell>
          <cell r="G3399" t="str">
            <v>الأولى</v>
          </cell>
          <cell r="I3399" t="str">
            <v>الأولى</v>
          </cell>
          <cell r="J3399" t="str">
            <v>مبرر</v>
          </cell>
          <cell r="K3399" t="str">
            <v>الأولى</v>
          </cell>
          <cell r="M3399" t="str">
            <v>الأولى</v>
          </cell>
          <cell r="O3399" t="str">
            <v>الأولى</v>
          </cell>
          <cell r="Q3399" t="str">
            <v>الأولى</v>
          </cell>
          <cell r="S3399" t="str">
            <v>الأولى</v>
          </cell>
          <cell r="U3399" t="str">
            <v>الأولى</v>
          </cell>
        </row>
        <row r="3400">
          <cell r="A3400">
            <v>811535</v>
          </cell>
          <cell r="B3400" t="str">
            <v>محمد عدلا</v>
          </cell>
          <cell r="C3400" t="str">
            <v>الأولى حديث</v>
          </cell>
          <cell r="E3400" t="str">
            <v>الأولى</v>
          </cell>
          <cell r="G3400" t="str">
            <v>الأولى</v>
          </cell>
          <cell r="I3400" t="str">
            <v>الأولى</v>
          </cell>
          <cell r="J3400" t="str">
            <v>مبرر</v>
          </cell>
          <cell r="K3400" t="str">
            <v>الأولى</v>
          </cell>
          <cell r="M3400" t="str">
            <v>الأولى</v>
          </cell>
          <cell r="O3400" t="str">
            <v>الأولى</v>
          </cell>
          <cell r="Q3400" t="str">
            <v>الأولى</v>
          </cell>
          <cell r="S3400" t="str">
            <v>الأولى</v>
          </cell>
          <cell r="U3400" t="str">
            <v>الأولى</v>
          </cell>
        </row>
        <row r="3401">
          <cell r="A3401">
            <v>811536</v>
          </cell>
          <cell r="B3401" t="str">
            <v xml:space="preserve">محمد علي قابوق </v>
          </cell>
          <cell r="C3401" t="str">
            <v>الثانية حديث</v>
          </cell>
          <cell r="E3401" t="str">
            <v>الثانية</v>
          </cell>
          <cell r="G3401" t="str">
            <v>الثانية</v>
          </cell>
          <cell r="I3401" t="str">
            <v>الثانية</v>
          </cell>
          <cell r="K3401" t="str">
            <v>الثالثة حديث</v>
          </cell>
          <cell r="M3401" t="str">
            <v>الثالثة</v>
          </cell>
          <cell r="O3401" t="str">
            <v>الثالثة</v>
          </cell>
          <cell r="Q3401" t="str">
            <v>الثالثة</v>
          </cell>
          <cell r="S3401" t="str">
            <v>الثالثة</v>
          </cell>
          <cell r="T3401">
            <v>388</v>
          </cell>
          <cell r="U3401" t="str">
            <v>الثالثة</v>
          </cell>
        </row>
        <row r="3402">
          <cell r="A3402">
            <v>811537</v>
          </cell>
          <cell r="B3402" t="str">
            <v>محمد عمار الشياح</v>
          </cell>
          <cell r="C3402" t="str">
            <v>الأولى حديث</v>
          </cell>
          <cell r="E3402" t="str">
            <v>الأولى</v>
          </cell>
          <cell r="G3402" t="str">
            <v>الأولى</v>
          </cell>
          <cell r="I3402" t="str">
            <v>الأولى</v>
          </cell>
          <cell r="J3402" t="str">
            <v>مبرر</v>
          </cell>
          <cell r="K3402" t="str">
            <v>الأولى</v>
          </cell>
          <cell r="M3402" t="str">
            <v>الأولى</v>
          </cell>
          <cell r="O3402" t="str">
            <v>الأولى</v>
          </cell>
          <cell r="Q3402" t="str">
            <v>الأولى</v>
          </cell>
          <cell r="S3402" t="str">
            <v>الأولى</v>
          </cell>
          <cell r="U3402" t="str">
            <v>الأولى</v>
          </cell>
        </row>
        <row r="3403">
          <cell r="A3403">
            <v>811538</v>
          </cell>
          <cell r="B3403" t="str">
            <v>محمد عمر</v>
          </cell>
          <cell r="C3403" t="str">
            <v>الأولى حديث</v>
          </cell>
          <cell r="E3403" t="str">
            <v>الأولى</v>
          </cell>
          <cell r="G3403" t="str">
            <v>الأولى</v>
          </cell>
          <cell r="I3403" t="str">
            <v>الأولى</v>
          </cell>
          <cell r="J3403" t="str">
            <v>مبرر</v>
          </cell>
          <cell r="K3403" t="str">
            <v>الأولى</v>
          </cell>
          <cell r="M3403" t="str">
            <v>الأولى</v>
          </cell>
          <cell r="O3403" t="str">
            <v>الأولى</v>
          </cell>
          <cell r="Q3403" t="str">
            <v>الأولى</v>
          </cell>
          <cell r="S3403" t="str">
            <v>الأولى</v>
          </cell>
          <cell r="U3403" t="str">
            <v>الأولى</v>
          </cell>
        </row>
        <row r="3404">
          <cell r="A3404">
            <v>811539</v>
          </cell>
          <cell r="B3404" t="str">
            <v>محمد عمر تفكجي</v>
          </cell>
          <cell r="C3404" t="str">
            <v>الأولى حديث</v>
          </cell>
          <cell r="E3404" t="str">
            <v>الأولى</v>
          </cell>
          <cell r="G3404" t="str">
            <v>الأولى</v>
          </cell>
          <cell r="I3404" t="str">
            <v>الأولى</v>
          </cell>
          <cell r="J3404" t="str">
            <v>مبرر</v>
          </cell>
          <cell r="K3404" t="str">
            <v>الأولى</v>
          </cell>
          <cell r="M3404" t="str">
            <v>الأولى</v>
          </cell>
          <cell r="O3404" t="str">
            <v>الأولى</v>
          </cell>
          <cell r="Q3404" t="str">
            <v>الأولى</v>
          </cell>
          <cell r="S3404" t="str">
            <v>الأولى</v>
          </cell>
          <cell r="U3404" t="str">
            <v>الأولى</v>
          </cell>
        </row>
        <row r="3405">
          <cell r="A3405">
            <v>811540</v>
          </cell>
          <cell r="B3405" t="str">
            <v xml:space="preserve">محمد غيث الصفدي </v>
          </cell>
          <cell r="C3405" t="str">
            <v>الأولى حديث</v>
          </cell>
          <cell r="E3405" t="str">
            <v>الأولى</v>
          </cell>
          <cell r="G3405" t="str">
            <v>الأولى</v>
          </cell>
          <cell r="I3405" t="str">
            <v>الأولى</v>
          </cell>
          <cell r="K3405" t="str">
            <v>الأولى</v>
          </cell>
          <cell r="M3405" t="str">
            <v>الأولى</v>
          </cell>
          <cell r="N3405">
            <v>2530</v>
          </cell>
          <cell r="O3405" t="str">
            <v>الأولى</v>
          </cell>
          <cell r="Q3405" t="str">
            <v>الأولى</v>
          </cell>
          <cell r="S3405" t="str">
            <v>الأولى</v>
          </cell>
          <cell r="U3405" t="str">
            <v>الأولى</v>
          </cell>
        </row>
        <row r="3406">
          <cell r="A3406">
            <v>811541</v>
          </cell>
          <cell r="B3406" t="str">
            <v>محمد فيصل اليوسف</v>
          </cell>
          <cell r="C3406" t="str">
            <v>الأولى حديث</v>
          </cell>
          <cell r="E3406" t="str">
            <v>الأولى</v>
          </cell>
          <cell r="G3406" t="str">
            <v>الأولى</v>
          </cell>
          <cell r="I3406" t="str">
            <v>الأولى</v>
          </cell>
          <cell r="K3406" t="str">
            <v>الثانية حديث</v>
          </cell>
          <cell r="M3406" t="str">
            <v>الثانية</v>
          </cell>
          <cell r="O3406" t="str">
            <v>الثانية</v>
          </cell>
          <cell r="P3406">
            <v>94</v>
          </cell>
          <cell r="Q3406" t="str">
            <v>الثانية</v>
          </cell>
          <cell r="S3406" t="str">
            <v>الثانية</v>
          </cell>
          <cell r="U3406" t="str">
            <v>الثانية</v>
          </cell>
        </row>
        <row r="3407">
          <cell r="A3407">
            <v>811542</v>
          </cell>
          <cell r="B3407" t="str">
            <v>محمد مجد العلان</v>
          </cell>
          <cell r="C3407" t="str">
            <v>الأولى حديث</v>
          </cell>
          <cell r="E3407" t="str">
            <v>الأولى</v>
          </cell>
          <cell r="G3407" t="str">
            <v>الأولى</v>
          </cell>
          <cell r="I3407" t="str">
            <v>الأولى</v>
          </cell>
          <cell r="K3407" t="str">
            <v>الثانية حديث</v>
          </cell>
          <cell r="M3407" t="str">
            <v>الثانية</v>
          </cell>
          <cell r="O3407" t="str">
            <v>الثانية</v>
          </cell>
          <cell r="Q3407" t="str">
            <v>الثانية</v>
          </cell>
          <cell r="S3407" t="str">
            <v>الثانية</v>
          </cell>
          <cell r="U3407" t="str">
            <v>الثالثة حديث</v>
          </cell>
        </row>
        <row r="3408">
          <cell r="A3408">
            <v>811543</v>
          </cell>
          <cell r="B3408" t="str">
            <v>محمد محارب</v>
          </cell>
          <cell r="C3408" t="str">
            <v>الأولى حديث</v>
          </cell>
          <cell r="E3408" t="str">
            <v>الأولى</v>
          </cell>
          <cell r="G3408" t="str">
            <v>الثانية حديث</v>
          </cell>
          <cell r="I3408" t="str">
            <v>الثانية</v>
          </cell>
          <cell r="K3408" t="str">
            <v>الثالثة حديث</v>
          </cell>
          <cell r="L3408" t="str">
            <v>حرمان ثلاث دورات امتحانية اعتباراً من الفصل الأول 20-21</v>
          </cell>
          <cell r="M3408" t="str">
            <v>الثالثة</v>
          </cell>
          <cell r="O3408" t="str">
            <v>الثالثة</v>
          </cell>
          <cell r="Q3408" t="str">
            <v>الثالثة</v>
          </cell>
          <cell r="S3408" t="str">
            <v>الثالثة</v>
          </cell>
          <cell r="U3408" t="str">
            <v>الثالثة</v>
          </cell>
        </row>
        <row r="3409">
          <cell r="A3409">
            <v>811544</v>
          </cell>
          <cell r="B3409" t="str">
            <v>محمد محمد</v>
          </cell>
          <cell r="C3409" t="str">
            <v>الأولى حديث</v>
          </cell>
          <cell r="E3409" t="str">
            <v>الأولى</v>
          </cell>
          <cell r="G3409" t="str">
            <v>الأولى</v>
          </cell>
          <cell r="I3409" t="str">
            <v>الأولى</v>
          </cell>
          <cell r="J3409" t="str">
            <v>مبرر</v>
          </cell>
          <cell r="K3409" t="str">
            <v>الأولى</v>
          </cell>
          <cell r="M3409" t="str">
            <v>الأولى</v>
          </cell>
          <cell r="O3409" t="str">
            <v>الأولى</v>
          </cell>
          <cell r="Q3409" t="str">
            <v>الأولى</v>
          </cell>
          <cell r="S3409" t="str">
            <v>الأولى</v>
          </cell>
          <cell r="U3409" t="str">
            <v>الأولى</v>
          </cell>
        </row>
        <row r="3410">
          <cell r="A3410">
            <v>811545</v>
          </cell>
          <cell r="B3410" t="str">
            <v>محمد محمد</v>
          </cell>
          <cell r="C3410" t="str">
            <v>الأولى حديث</v>
          </cell>
          <cell r="E3410" t="str">
            <v>الأولى</v>
          </cell>
          <cell r="G3410" t="str">
            <v>الأولى</v>
          </cell>
          <cell r="I3410" t="str">
            <v>الأولى</v>
          </cell>
          <cell r="K3410" t="str">
            <v>الأولى</v>
          </cell>
          <cell r="M3410" t="str">
            <v>الأولى</v>
          </cell>
          <cell r="N3410">
            <v>2393</v>
          </cell>
          <cell r="O3410" t="str">
            <v>الأولى</v>
          </cell>
          <cell r="Q3410" t="str">
            <v>الأولى</v>
          </cell>
          <cell r="S3410" t="str">
            <v>الأولى</v>
          </cell>
          <cell r="U3410" t="str">
            <v>الأولى</v>
          </cell>
        </row>
        <row r="3411">
          <cell r="A3411">
            <v>811546</v>
          </cell>
          <cell r="B3411" t="str">
            <v>محمد مرعي</v>
          </cell>
          <cell r="C3411" t="str">
            <v>الأولى حديث</v>
          </cell>
          <cell r="D3411">
            <v>3677</v>
          </cell>
          <cell r="E3411" t="str">
            <v>الأولى</v>
          </cell>
          <cell r="G3411" t="str">
            <v>الأولى</v>
          </cell>
          <cell r="I3411" t="str">
            <v>الأولى</v>
          </cell>
          <cell r="J3411" t="str">
            <v>مبرر</v>
          </cell>
          <cell r="K3411" t="str">
            <v>الأولى</v>
          </cell>
          <cell r="M3411" t="str">
            <v>الأولى</v>
          </cell>
          <cell r="O3411" t="str">
            <v>الأولى</v>
          </cell>
          <cell r="Q3411" t="str">
            <v>الأولى</v>
          </cell>
          <cell r="S3411" t="str">
            <v>الأولى</v>
          </cell>
          <cell r="U3411" t="str">
            <v>الأولى</v>
          </cell>
        </row>
        <row r="3412">
          <cell r="A3412">
            <v>811547</v>
          </cell>
          <cell r="B3412" t="str">
            <v>محمد مرعي</v>
          </cell>
          <cell r="C3412" t="str">
            <v>الأولى حديث</v>
          </cell>
          <cell r="E3412" t="str">
            <v>الأولى</v>
          </cell>
          <cell r="G3412" t="str">
            <v>الثانية حديث</v>
          </cell>
          <cell r="I3412" t="str">
            <v>الثانية</v>
          </cell>
          <cell r="J3412" t="str">
            <v>مبرر</v>
          </cell>
          <cell r="K3412" t="str">
            <v>الثانية</v>
          </cell>
          <cell r="M3412" t="str">
            <v>الثانية</v>
          </cell>
          <cell r="O3412" t="str">
            <v>الثانية</v>
          </cell>
          <cell r="Q3412" t="str">
            <v>الثانية</v>
          </cell>
          <cell r="S3412" t="str">
            <v>الثانية</v>
          </cell>
          <cell r="U3412" t="str">
            <v>الثانية</v>
          </cell>
        </row>
        <row r="3413">
          <cell r="A3413">
            <v>811548</v>
          </cell>
          <cell r="B3413" t="str">
            <v>محمد معاذ خادم السروجي</v>
          </cell>
          <cell r="C3413" t="str">
            <v>الأولى حديث</v>
          </cell>
          <cell r="E3413" t="str">
            <v>الأولى</v>
          </cell>
          <cell r="G3413" t="str">
            <v>الأولى</v>
          </cell>
          <cell r="I3413" t="str">
            <v>الأولى</v>
          </cell>
          <cell r="J3413" t="str">
            <v>مبرر</v>
          </cell>
          <cell r="K3413" t="str">
            <v>الأولى</v>
          </cell>
          <cell r="M3413" t="str">
            <v>الأولى</v>
          </cell>
          <cell r="O3413" t="str">
            <v>الأولى</v>
          </cell>
          <cell r="Q3413" t="str">
            <v>الأولى</v>
          </cell>
          <cell r="S3413" t="str">
            <v>الأولى</v>
          </cell>
          <cell r="U3413" t="str">
            <v>الأولى</v>
          </cell>
        </row>
        <row r="3414">
          <cell r="A3414">
            <v>811549</v>
          </cell>
          <cell r="B3414" t="str">
            <v>محمد المعتصم الدوبه</v>
          </cell>
          <cell r="C3414" t="str">
            <v>الأولى حديث</v>
          </cell>
          <cell r="E3414" t="str">
            <v>الأولى</v>
          </cell>
          <cell r="G3414" t="str">
            <v>الأولى</v>
          </cell>
          <cell r="I3414" t="str">
            <v>الأولى</v>
          </cell>
          <cell r="J3414" t="str">
            <v>مبرر</v>
          </cell>
          <cell r="K3414" t="str">
            <v>الأولى</v>
          </cell>
          <cell r="M3414" t="str">
            <v>الأولى</v>
          </cell>
          <cell r="O3414" t="str">
            <v>الأولى</v>
          </cell>
          <cell r="Q3414" t="str">
            <v>الأولى</v>
          </cell>
          <cell r="S3414" t="str">
            <v>الأولى</v>
          </cell>
          <cell r="U3414" t="str">
            <v>الأولى</v>
          </cell>
        </row>
        <row r="3415">
          <cell r="A3415">
            <v>811550</v>
          </cell>
          <cell r="B3415" t="str">
            <v>محمد مللي</v>
          </cell>
          <cell r="C3415" t="str">
            <v>الأولى حديث</v>
          </cell>
          <cell r="E3415" t="str">
            <v>الأولى</v>
          </cell>
          <cell r="G3415" t="str">
            <v>الأولى</v>
          </cell>
          <cell r="I3415" t="str">
            <v>الأولى</v>
          </cell>
          <cell r="K3415" t="str">
            <v>الأولى</v>
          </cell>
          <cell r="L3415">
            <v>619</v>
          </cell>
          <cell r="M3415" t="str">
            <v>الأولى</v>
          </cell>
          <cell r="N3415">
            <v>2389</v>
          </cell>
          <cell r="O3415" t="str">
            <v>الأولى</v>
          </cell>
          <cell r="P3415">
            <v>294</v>
          </cell>
          <cell r="Q3415" t="str">
            <v>الأولى</v>
          </cell>
          <cell r="R3415">
            <v>4011</v>
          </cell>
          <cell r="S3415" t="str">
            <v>الأولى</v>
          </cell>
          <cell r="U3415" t="str">
            <v>الأولى</v>
          </cell>
        </row>
        <row r="3416">
          <cell r="A3416">
            <v>811551</v>
          </cell>
          <cell r="B3416" t="str">
            <v>محمد ممدوح عابدون</v>
          </cell>
          <cell r="C3416" t="str">
            <v>الأولى حديث</v>
          </cell>
          <cell r="E3416" t="str">
            <v>الأولى</v>
          </cell>
          <cell r="G3416" t="str">
            <v>الأولى</v>
          </cell>
          <cell r="I3416" t="str">
            <v>الأولى</v>
          </cell>
          <cell r="K3416" t="str">
            <v>الأولى</v>
          </cell>
          <cell r="M3416" t="str">
            <v>الأولى</v>
          </cell>
          <cell r="O3416" t="str">
            <v>الأولى</v>
          </cell>
          <cell r="Q3416" t="str">
            <v>الأولى</v>
          </cell>
          <cell r="S3416" t="str">
            <v>الأولى</v>
          </cell>
          <cell r="U3416" t="str">
            <v>الأولى</v>
          </cell>
        </row>
        <row r="3417">
          <cell r="A3417">
            <v>811552</v>
          </cell>
          <cell r="B3417" t="str">
            <v>محمد مناف فرج</v>
          </cell>
          <cell r="C3417" t="str">
            <v>الأولى حديث</v>
          </cell>
          <cell r="E3417" t="str">
            <v>الأولى</v>
          </cell>
          <cell r="G3417" t="str">
            <v>الأولى</v>
          </cell>
          <cell r="I3417" t="str">
            <v>الأولى</v>
          </cell>
          <cell r="J3417">
            <v>1404</v>
          </cell>
          <cell r="K3417" t="str">
            <v>الأولى</v>
          </cell>
          <cell r="L3417">
            <v>1079</v>
          </cell>
          <cell r="M3417" t="str">
            <v>الأولى</v>
          </cell>
          <cell r="O3417" t="str">
            <v>الأولى</v>
          </cell>
          <cell r="Q3417" t="str">
            <v>الأولى</v>
          </cell>
          <cell r="S3417" t="str">
            <v>الأولى</v>
          </cell>
          <cell r="U3417" t="str">
            <v>الأولى</v>
          </cell>
        </row>
        <row r="3418">
          <cell r="A3418">
            <v>811553</v>
          </cell>
          <cell r="B3418" t="str">
            <v>مجمد نادر محمد العلي</v>
          </cell>
          <cell r="C3418" t="str">
            <v>الأولى حديث</v>
          </cell>
          <cell r="E3418" t="str">
            <v>الأولى</v>
          </cell>
          <cell r="G3418" t="str">
            <v>الأولى</v>
          </cell>
          <cell r="I3418" t="str">
            <v>الأولى</v>
          </cell>
          <cell r="J3418" t="str">
            <v>مبرر</v>
          </cell>
          <cell r="K3418" t="str">
            <v>الأولى</v>
          </cell>
          <cell r="M3418" t="str">
            <v>الأولى</v>
          </cell>
          <cell r="O3418" t="str">
            <v>الأولى</v>
          </cell>
          <cell r="Q3418" t="str">
            <v>الأولى</v>
          </cell>
          <cell r="S3418" t="str">
            <v>الأولى</v>
          </cell>
          <cell r="U3418" t="str">
            <v>الأولى</v>
          </cell>
        </row>
        <row r="3419">
          <cell r="A3419">
            <v>811554</v>
          </cell>
          <cell r="B3419" t="str">
            <v xml:space="preserve">محمد ناصر </v>
          </cell>
          <cell r="C3419" t="str">
            <v>الأولى حديث</v>
          </cell>
          <cell r="E3419" t="str">
            <v>الأولى</v>
          </cell>
          <cell r="G3419" t="str">
            <v>الأولى</v>
          </cell>
          <cell r="I3419" t="str">
            <v>الأولى</v>
          </cell>
          <cell r="K3419" t="str">
            <v>الأولى</v>
          </cell>
          <cell r="M3419" t="str">
            <v>الأولى</v>
          </cell>
          <cell r="O3419" t="str">
            <v>الأولى</v>
          </cell>
          <cell r="Q3419" t="str">
            <v>الأولى</v>
          </cell>
          <cell r="S3419" t="str">
            <v>الأولى</v>
          </cell>
          <cell r="U3419" t="str">
            <v>الأولى</v>
          </cell>
        </row>
        <row r="3420">
          <cell r="A3420">
            <v>811555</v>
          </cell>
          <cell r="B3420" t="str">
            <v>محمد نبيل قسومة</v>
          </cell>
          <cell r="C3420" t="str">
            <v>الأولى حديث</v>
          </cell>
          <cell r="E3420" t="str">
            <v>الأولى</v>
          </cell>
          <cell r="G3420" t="str">
            <v>الأولى</v>
          </cell>
          <cell r="I3420" t="str">
            <v>الأولى</v>
          </cell>
          <cell r="J3420" t="str">
            <v>مبرر</v>
          </cell>
          <cell r="K3420" t="str">
            <v>الأولى</v>
          </cell>
          <cell r="M3420" t="str">
            <v>الأولى</v>
          </cell>
          <cell r="O3420" t="str">
            <v>الأولى</v>
          </cell>
          <cell r="Q3420" t="str">
            <v>الأولى</v>
          </cell>
          <cell r="S3420" t="str">
            <v>الأولى</v>
          </cell>
          <cell r="U3420" t="str">
            <v>الأولى</v>
          </cell>
        </row>
        <row r="3421">
          <cell r="A3421">
            <v>811556</v>
          </cell>
          <cell r="B3421" t="str">
            <v>محمد نضال الشمعة</v>
          </cell>
          <cell r="C3421" t="str">
            <v>الأولى حديث</v>
          </cell>
          <cell r="E3421" t="str">
            <v>الأولى</v>
          </cell>
          <cell r="G3421" t="str">
            <v>الأولى</v>
          </cell>
          <cell r="I3421" t="str">
            <v>الأولى</v>
          </cell>
          <cell r="J3421" t="str">
            <v>مبرر</v>
          </cell>
          <cell r="K3421" t="str">
            <v>الأولى</v>
          </cell>
          <cell r="M3421" t="str">
            <v>الثانية</v>
          </cell>
          <cell r="O3421" t="str">
            <v>الثانية</v>
          </cell>
          <cell r="Q3421" t="str">
            <v>الثانية</v>
          </cell>
          <cell r="S3421" t="str">
            <v>الثانية</v>
          </cell>
          <cell r="U3421" t="str">
            <v>الثانية</v>
          </cell>
        </row>
        <row r="3422">
          <cell r="A3422">
            <v>811558</v>
          </cell>
          <cell r="B3422" t="str">
            <v>محمد نور الحمدان</v>
          </cell>
          <cell r="C3422" t="str">
            <v>الأولى حديث</v>
          </cell>
          <cell r="D3422">
            <v>4370</v>
          </cell>
          <cell r="E3422" t="str">
            <v>الأولى</v>
          </cell>
          <cell r="G3422" t="str">
            <v>الأولى</v>
          </cell>
          <cell r="I3422" t="str">
            <v>الأولى</v>
          </cell>
          <cell r="K3422" t="str">
            <v>الأولى</v>
          </cell>
          <cell r="M3422" t="str">
            <v>الأولى</v>
          </cell>
          <cell r="O3422" t="str">
            <v>الأولى</v>
          </cell>
          <cell r="Q3422" t="str">
            <v>الأولى</v>
          </cell>
          <cell r="S3422" t="str">
            <v>الأولى</v>
          </cell>
          <cell r="U3422" t="str">
            <v>الأولى</v>
          </cell>
        </row>
        <row r="3423">
          <cell r="A3423">
            <v>811559</v>
          </cell>
          <cell r="B3423" t="str">
            <v xml:space="preserve">محمد نور الدوبة </v>
          </cell>
          <cell r="C3423" t="str">
            <v>الأولى حديث</v>
          </cell>
          <cell r="E3423" t="str">
            <v>الأولى</v>
          </cell>
          <cell r="G3423" t="str">
            <v>الأولى</v>
          </cell>
          <cell r="I3423" t="str">
            <v>الأولى</v>
          </cell>
          <cell r="J3423" t="str">
            <v>مبرر</v>
          </cell>
          <cell r="K3423" t="str">
            <v>الأولى</v>
          </cell>
          <cell r="M3423" t="str">
            <v>الأولى</v>
          </cell>
          <cell r="O3423" t="str">
            <v>الأولى</v>
          </cell>
          <cell r="Q3423" t="str">
            <v>الأولى</v>
          </cell>
          <cell r="S3423" t="str">
            <v>الأولى</v>
          </cell>
          <cell r="U3423" t="str">
            <v>الأولى</v>
          </cell>
        </row>
        <row r="3424">
          <cell r="A3424">
            <v>811560</v>
          </cell>
          <cell r="B3424" t="str">
            <v>محمد نور الرمان</v>
          </cell>
          <cell r="C3424" t="str">
            <v>الأولى حديث</v>
          </cell>
          <cell r="E3424" t="str">
            <v>الأولى</v>
          </cell>
          <cell r="G3424" t="str">
            <v>الثانية حديث</v>
          </cell>
          <cell r="I3424" t="str">
            <v>الثانية</v>
          </cell>
          <cell r="K3424" t="str">
            <v>الثانية</v>
          </cell>
          <cell r="M3424" t="str">
            <v>الثانية</v>
          </cell>
          <cell r="O3424" t="str">
            <v>الثانية</v>
          </cell>
          <cell r="Q3424" t="str">
            <v>الثانية</v>
          </cell>
          <cell r="S3424" t="str">
            <v>الثانية</v>
          </cell>
          <cell r="U3424" t="str">
            <v>الثانية</v>
          </cell>
        </row>
        <row r="3425">
          <cell r="A3425">
            <v>811561</v>
          </cell>
          <cell r="B3425" t="str">
            <v>محمد نور الضاهر</v>
          </cell>
          <cell r="C3425" t="str">
            <v>الأولى حديث</v>
          </cell>
          <cell r="E3425" t="str">
            <v>الأولى</v>
          </cell>
          <cell r="G3425" t="str">
            <v>الأولى</v>
          </cell>
          <cell r="I3425" t="str">
            <v>الأولى</v>
          </cell>
          <cell r="J3425" t="str">
            <v>مبرر</v>
          </cell>
          <cell r="K3425" t="str">
            <v>الأولى</v>
          </cell>
          <cell r="M3425" t="str">
            <v>الأولى</v>
          </cell>
          <cell r="O3425" t="str">
            <v>الأولى</v>
          </cell>
          <cell r="Q3425" t="str">
            <v>الأولى</v>
          </cell>
          <cell r="S3425" t="str">
            <v>الأولى</v>
          </cell>
          <cell r="U3425" t="str">
            <v>الأولى</v>
          </cell>
        </row>
        <row r="3426">
          <cell r="A3426">
            <v>811562</v>
          </cell>
          <cell r="B3426" t="str">
            <v>محمد وائل العش</v>
          </cell>
          <cell r="C3426" t="str">
            <v>الأولى حديث</v>
          </cell>
          <cell r="E3426" t="str">
            <v>الأولى</v>
          </cell>
          <cell r="G3426" t="str">
            <v>الأولى</v>
          </cell>
          <cell r="I3426" t="str">
            <v>الأولى</v>
          </cell>
          <cell r="J3426" t="str">
            <v>مبرر</v>
          </cell>
          <cell r="K3426" t="str">
            <v>الأولى</v>
          </cell>
          <cell r="M3426" t="str">
            <v>الأولى</v>
          </cell>
          <cell r="O3426" t="str">
            <v>الأولى</v>
          </cell>
          <cell r="Q3426" t="str">
            <v>الأولى</v>
          </cell>
          <cell r="S3426" t="str">
            <v>الأولى</v>
          </cell>
          <cell r="U3426" t="str">
            <v>الأولى</v>
          </cell>
        </row>
        <row r="3427">
          <cell r="A3427">
            <v>811564</v>
          </cell>
          <cell r="B3427" t="str">
            <v>محمد أنس مريود</v>
          </cell>
          <cell r="C3427" t="str">
            <v>الأولى حديث</v>
          </cell>
          <cell r="E3427" t="str">
            <v>الأولى</v>
          </cell>
          <cell r="G3427" t="str">
            <v>الأولى</v>
          </cell>
          <cell r="I3427" t="str">
            <v>الأولى</v>
          </cell>
          <cell r="K3427" t="str">
            <v>الأولى</v>
          </cell>
          <cell r="M3427" t="str">
            <v>الثانية حديث</v>
          </cell>
          <cell r="O3427" t="str">
            <v>الثانية</v>
          </cell>
          <cell r="Q3427" t="str">
            <v>الثانية</v>
          </cell>
          <cell r="S3427" t="str">
            <v>الثالثة حديث</v>
          </cell>
          <cell r="U3427" t="str">
            <v>الثالثة</v>
          </cell>
        </row>
        <row r="3428">
          <cell r="A3428">
            <v>811565</v>
          </cell>
          <cell r="B3428" t="str">
            <v>محمد أمجد الحبش</v>
          </cell>
          <cell r="C3428" t="str">
            <v>الأولى حديث</v>
          </cell>
          <cell r="E3428" t="str">
            <v>الأولى</v>
          </cell>
          <cell r="G3428" t="str">
            <v>الأولى</v>
          </cell>
          <cell r="I3428" t="str">
            <v>الأولى</v>
          </cell>
          <cell r="J3428" t="str">
            <v>مبرر</v>
          </cell>
          <cell r="K3428" t="str">
            <v>الأولى</v>
          </cell>
          <cell r="M3428" t="str">
            <v>الأولى</v>
          </cell>
          <cell r="O3428" t="str">
            <v>الأولى</v>
          </cell>
          <cell r="Q3428" t="str">
            <v>الأولى</v>
          </cell>
          <cell r="S3428" t="str">
            <v>الأولى</v>
          </cell>
          <cell r="U3428" t="str">
            <v>الأولى</v>
          </cell>
        </row>
        <row r="3429">
          <cell r="A3429">
            <v>811566</v>
          </cell>
          <cell r="B3429" t="str">
            <v>محمدحسان بيضه</v>
          </cell>
          <cell r="C3429" t="str">
            <v>الأولى حديث</v>
          </cell>
          <cell r="E3429" t="str">
            <v>الأولى</v>
          </cell>
          <cell r="G3429" t="str">
            <v>الأولى</v>
          </cell>
          <cell r="I3429" t="str">
            <v>الأولى</v>
          </cell>
          <cell r="J3429" t="str">
            <v>مبرر</v>
          </cell>
          <cell r="K3429" t="str">
            <v>الأولى</v>
          </cell>
          <cell r="M3429" t="str">
            <v>الأولى</v>
          </cell>
          <cell r="O3429" t="str">
            <v>الأولى</v>
          </cell>
          <cell r="Q3429" t="str">
            <v>الأولى</v>
          </cell>
          <cell r="S3429" t="str">
            <v>الأولى</v>
          </cell>
          <cell r="U3429" t="str">
            <v>الأولى</v>
          </cell>
        </row>
        <row r="3430">
          <cell r="A3430">
            <v>811567</v>
          </cell>
          <cell r="B3430" t="str">
            <v xml:space="preserve">محمد خالد النملي </v>
          </cell>
          <cell r="C3430" t="str">
            <v>الأولى حديث</v>
          </cell>
          <cell r="E3430" t="str">
            <v>الأولى</v>
          </cell>
          <cell r="G3430" t="str">
            <v>الأولى</v>
          </cell>
          <cell r="I3430" t="str">
            <v>الأولى</v>
          </cell>
          <cell r="J3430" t="str">
            <v>مبرر</v>
          </cell>
          <cell r="K3430" t="str">
            <v>الأولى</v>
          </cell>
          <cell r="M3430" t="str">
            <v>الأولى</v>
          </cell>
          <cell r="O3430" t="str">
            <v>الأولى</v>
          </cell>
          <cell r="Q3430" t="str">
            <v>الأولى</v>
          </cell>
          <cell r="S3430" t="str">
            <v>الأولى</v>
          </cell>
          <cell r="U3430" t="str">
            <v>الأولى</v>
          </cell>
        </row>
        <row r="3431">
          <cell r="A3431">
            <v>811568</v>
          </cell>
          <cell r="B3431" t="str">
            <v>محمدربحي حداد</v>
          </cell>
          <cell r="C3431" t="str">
            <v>الأولى حديث</v>
          </cell>
          <cell r="E3431" t="str">
            <v>الأولى</v>
          </cell>
          <cell r="G3431" t="str">
            <v>الأولى</v>
          </cell>
          <cell r="I3431" t="str">
            <v>الأولى</v>
          </cell>
          <cell r="J3431" t="str">
            <v>مبرر</v>
          </cell>
          <cell r="K3431" t="str">
            <v>الأولى</v>
          </cell>
          <cell r="M3431" t="str">
            <v>الأولى</v>
          </cell>
          <cell r="O3431" t="str">
            <v>الأولى</v>
          </cell>
          <cell r="Q3431" t="str">
            <v>الأولى</v>
          </cell>
          <cell r="S3431" t="str">
            <v>الأولى</v>
          </cell>
          <cell r="U3431" t="str">
            <v>الأولى</v>
          </cell>
        </row>
        <row r="3432">
          <cell r="A3432">
            <v>811569</v>
          </cell>
          <cell r="B3432" t="str">
            <v>محمد رشاد كشور</v>
          </cell>
          <cell r="C3432" t="str">
            <v>الأولى حديث</v>
          </cell>
          <cell r="E3432" t="str">
            <v>الأولى</v>
          </cell>
          <cell r="G3432" t="str">
            <v>الأولى</v>
          </cell>
          <cell r="I3432" t="str">
            <v>الأولى</v>
          </cell>
          <cell r="K3432" t="str">
            <v>الثانية حديث</v>
          </cell>
          <cell r="M3432" t="str">
            <v>الثانية</v>
          </cell>
          <cell r="O3432" t="str">
            <v>الثانية</v>
          </cell>
          <cell r="Q3432" t="str">
            <v>الثانية</v>
          </cell>
          <cell r="S3432" t="str">
            <v>الثالثة حديث</v>
          </cell>
          <cell r="U3432" t="str">
            <v>الثالثة</v>
          </cell>
        </row>
        <row r="3433">
          <cell r="A3433">
            <v>811570</v>
          </cell>
          <cell r="B3433" t="str">
            <v>محمد رضا الشحرور</v>
          </cell>
          <cell r="C3433" t="str">
            <v>الأولى حديث</v>
          </cell>
          <cell r="E3433" t="str">
            <v>الأولى</v>
          </cell>
          <cell r="G3433" t="str">
            <v>الأولى</v>
          </cell>
          <cell r="I3433" t="str">
            <v>الأولى</v>
          </cell>
          <cell r="J3433" t="str">
            <v>مبرر</v>
          </cell>
          <cell r="K3433" t="str">
            <v>الأولى</v>
          </cell>
          <cell r="M3433" t="str">
            <v>الأولى</v>
          </cell>
          <cell r="O3433" t="str">
            <v>الأولى</v>
          </cell>
          <cell r="Q3433" t="str">
            <v>الأولى</v>
          </cell>
          <cell r="S3433" t="str">
            <v>الأولى</v>
          </cell>
          <cell r="U3433" t="str">
            <v>الأولى</v>
          </cell>
        </row>
        <row r="3434">
          <cell r="A3434">
            <v>811571</v>
          </cell>
          <cell r="B3434" t="str">
            <v>محمدرضوان دياب آغا</v>
          </cell>
          <cell r="C3434" t="str">
            <v>الأولى حديث</v>
          </cell>
          <cell r="E3434" t="str">
            <v>الأولى</v>
          </cell>
          <cell r="G3434" t="str">
            <v>الأولى</v>
          </cell>
          <cell r="I3434" t="str">
            <v>الأولى</v>
          </cell>
          <cell r="J3434" t="str">
            <v>مبرر</v>
          </cell>
          <cell r="K3434" t="str">
            <v>الأولى</v>
          </cell>
          <cell r="M3434" t="str">
            <v>الأولى</v>
          </cell>
          <cell r="O3434" t="str">
            <v>الأولى</v>
          </cell>
          <cell r="Q3434" t="str">
            <v>الأولى</v>
          </cell>
          <cell r="S3434" t="str">
            <v>الأولى</v>
          </cell>
          <cell r="U3434" t="str">
            <v>الأولى</v>
          </cell>
        </row>
        <row r="3435">
          <cell r="A3435">
            <v>811572</v>
          </cell>
          <cell r="B3435" t="str">
            <v>محمد زاهر سكريه</v>
          </cell>
          <cell r="C3435" t="str">
            <v>الأولى حديث</v>
          </cell>
          <cell r="E3435" t="str">
            <v>الأولى</v>
          </cell>
          <cell r="G3435" t="str">
            <v>الأولى</v>
          </cell>
          <cell r="I3435" t="str">
            <v>الثانية حديث</v>
          </cell>
          <cell r="K3435" t="str">
            <v>الثانية</v>
          </cell>
          <cell r="M3435" t="str">
            <v>الثانية</v>
          </cell>
          <cell r="O3435" t="str">
            <v>الثانية</v>
          </cell>
          <cell r="Q3435" t="str">
            <v>الثانية</v>
          </cell>
          <cell r="S3435" t="str">
            <v>الثانية</v>
          </cell>
          <cell r="U3435" t="str">
            <v>الثانية</v>
          </cell>
        </row>
        <row r="3436">
          <cell r="A3436">
            <v>811573</v>
          </cell>
          <cell r="B3436" t="str">
            <v>محمدزيد الصبيح</v>
          </cell>
          <cell r="C3436" t="str">
            <v>الأولى حديث</v>
          </cell>
          <cell r="E3436" t="str">
            <v>الأولى</v>
          </cell>
          <cell r="G3436" t="str">
            <v>الأولى</v>
          </cell>
          <cell r="I3436" t="str">
            <v>الأولى</v>
          </cell>
          <cell r="J3436" t="str">
            <v>مبرر</v>
          </cell>
          <cell r="K3436" t="str">
            <v>الأولى</v>
          </cell>
          <cell r="M3436" t="str">
            <v>الأولى</v>
          </cell>
          <cell r="O3436" t="str">
            <v>الأولى</v>
          </cell>
          <cell r="Q3436" t="str">
            <v>الأولى</v>
          </cell>
          <cell r="S3436" t="str">
            <v>الأولى</v>
          </cell>
          <cell r="U3436" t="str">
            <v>الأولى</v>
          </cell>
        </row>
        <row r="3437">
          <cell r="A3437">
            <v>811574</v>
          </cell>
          <cell r="B3437" t="str">
            <v>محمد شاهر سكريه</v>
          </cell>
          <cell r="C3437" t="str">
            <v>الأولى حديث</v>
          </cell>
          <cell r="E3437" t="str">
            <v>الأولى</v>
          </cell>
          <cell r="G3437" t="str">
            <v>الأولى</v>
          </cell>
          <cell r="I3437" t="str">
            <v>الثانية حديث</v>
          </cell>
          <cell r="K3437" t="str">
            <v>الثانية</v>
          </cell>
          <cell r="M3437" t="str">
            <v>الثانية</v>
          </cell>
          <cell r="O3437" t="str">
            <v>الثانية</v>
          </cell>
          <cell r="Q3437" t="str">
            <v>الثانية</v>
          </cell>
          <cell r="S3437" t="str">
            <v>الثانية</v>
          </cell>
          <cell r="U3437" t="str">
            <v>الثانية</v>
          </cell>
        </row>
        <row r="3438">
          <cell r="A3438">
            <v>811575</v>
          </cell>
          <cell r="B3438" t="str">
            <v>محمدطارق الجدا</v>
          </cell>
          <cell r="C3438" t="str">
            <v>الأولى حديث</v>
          </cell>
          <cell r="E3438" t="str">
            <v>الأولى</v>
          </cell>
          <cell r="G3438" t="str">
            <v>الأولى</v>
          </cell>
          <cell r="I3438" t="str">
            <v>الأولى</v>
          </cell>
          <cell r="J3438" t="str">
            <v>مبرر</v>
          </cell>
          <cell r="K3438" t="str">
            <v>الأولى</v>
          </cell>
          <cell r="M3438" t="str">
            <v>الأولى</v>
          </cell>
          <cell r="O3438" t="str">
            <v>الأولى</v>
          </cell>
          <cell r="Q3438" t="str">
            <v>الأولى</v>
          </cell>
          <cell r="S3438" t="str">
            <v>الأولى</v>
          </cell>
          <cell r="U3438" t="str">
            <v>الأولى</v>
          </cell>
        </row>
        <row r="3439">
          <cell r="A3439">
            <v>811576</v>
          </cell>
          <cell r="B3439" t="str">
            <v>محمدنور قرقجية</v>
          </cell>
          <cell r="C3439" t="str">
            <v>الأولى حديث</v>
          </cell>
          <cell r="E3439" t="str">
            <v>الأولى</v>
          </cell>
          <cell r="G3439" t="str">
            <v>الأولى</v>
          </cell>
          <cell r="I3439" t="str">
            <v>الأولى</v>
          </cell>
          <cell r="K3439" t="str">
            <v>الأولى</v>
          </cell>
          <cell r="M3439" t="str">
            <v>الأولى</v>
          </cell>
          <cell r="O3439" t="str">
            <v>الثانية حديث</v>
          </cell>
          <cell r="Q3439" t="str">
            <v>الثانية</v>
          </cell>
          <cell r="S3439" t="str">
            <v>الثانية</v>
          </cell>
          <cell r="U3439" t="str">
            <v>الثانية</v>
          </cell>
        </row>
        <row r="3440">
          <cell r="A3440">
            <v>811577</v>
          </cell>
          <cell r="B3440" t="str">
            <v>محمدهاني مرهج</v>
          </cell>
          <cell r="C3440" t="str">
            <v>الأولى حديث</v>
          </cell>
          <cell r="E3440" t="str">
            <v>الأولى</v>
          </cell>
          <cell r="G3440" t="str">
            <v>الأولى</v>
          </cell>
          <cell r="I3440" t="str">
            <v>الأولى</v>
          </cell>
          <cell r="J3440" t="str">
            <v>مبرر</v>
          </cell>
          <cell r="K3440" t="str">
            <v>الأولى</v>
          </cell>
          <cell r="M3440" t="str">
            <v>الأولى</v>
          </cell>
          <cell r="O3440" t="str">
            <v>الأولى</v>
          </cell>
          <cell r="Q3440" t="str">
            <v>الأولى</v>
          </cell>
          <cell r="S3440" t="str">
            <v>الأولى</v>
          </cell>
          <cell r="U3440" t="str">
            <v>الأولى</v>
          </cell>
        </row>
        <row r="3441">
          <cell r="A3441">
            <v>811578</v>
          </cell>
          <cell r="B3441" t="str">
            <v>محمد وسيم خليفة</v>
          </cell>
          <cell r="C3441" t="str">
            <v>الأولى حديث</v>
          </cell>
          <cell r="E3441" t="str">
            <v>الأولى</v>
          </cell>
          <cell r="G3441" t="str">
            <v>الأولى</v>
          </cell>
          <cell r="I3441" t="str">
            <v>الأولى</v>
          </cell>
          <cell r="J3441" t="str">
            <v>مبرر</v>
          </cell>
          <cell r="K3441" t="str">
            <v>الأولى</v>
          </cell>
          <cell r="M3441" t="str">
            <v>الأولى</v>
          </cell>
          <cell r="O3441" t="str">
            <v>الأولى</v>
          </cell>
          <cell r="Q3441" t="str">
            <v>الأولى</v>
          </cell>
          <cell r="S3441" t="str">
            <v>الأولى</v>
          </cell>
          <cell r="U3441" t="str">
            <v>الأولى</v>
          </cell>
        </row>
        <row r="3442">
          <cell r="A3442">
            <v>811579</v>
          </cell>
          <cell r="B3442" t="str">
            <v>محمد يامن الكاشي</v>
          </cell>
          <cell r="C3442" t="str">
            <v>الأولى حديث</v>
          </cell>
          <cell r="E3442" t="str">
            <v>الأولى</v>
          </cell>
          <cell r="G3442" t="str">
            <v>الأولى</v>
          </cell>
          <cell r="H3442">
            <v>843</v>
          </cell>
          <cell r="I3442" t="str">
            <v>الأولى</v>
          </cell>
          <cell r="J3442" t="str">
            <v>مبرر</v>
          </cell>
          <cell r="K3442" t="str">
            <v>الأولى</v>
          </cell>
          <cell r="M3442" t="str">
            <v>الأولى</v>
          </cell>
          <cell r="O3442" t="str">
            <v>الأولى</v>
          </cell>
          <cell r="Q3442" t="str">
            <v>الأولى</v>
          </cell>
          <cell r="S3442" t="str">
            <v>الأولى</v>
          </cell>
          <cell r="U3442" t="str">
            <v>الأولى</v>
          </cell>
        </row>
        <row r="3443">
          <cell r="A3443">
            <v>811580</v>
          </cell>
          <cell r="B3443" t="str">
            <v>محمود اعزيز</v>
          </cell>
          <cell r="C3443" t="str">
            <v>الأولى حديث</v>
          </cell>
          <cell r="E3443" t="str">
            <v>الأولى</v>
          </cell>
          <cell r="G3443" t="str">
            <v>الأولى</v>
          </cell>
          <cell r="I3443" t="str">
            <v>الأولى</v>
          </cell>
          <cell r="J3443" t="str">
            <v>مبرر</v>
          </cell>
          <cell r="K3443" t="str">
            <v>الأولى</v>
          </cell>
          <cell r="M3443" t="str">
            <v>الأولى</v>
          </cell>
          <cell r="O3443" t="str">
            <v>الأولى</v>
          </cell>
          <cell r="Q3443" t="str">
            <v>الأولى</v>
          </cell>
          <cell r="S3443" t="str">
            <v>الأولى</v>
          </cell>
          <cell r="U3443" t="str">
            <v>الأولى</v>
          </cell>
        </row>
        <row r="3444">
          <cell r="A3444">
            <v>811581</v>
          </cell>
          <cell r="B3444" t="str">
            <v>محمود الدره</v>
          </cell>
          <cell r="C3444" t="str">
            <v>الأولى حديث</v>
          </cell>
          <cell r="E3444" t="str">
            <v>الأولى</v>
          </cell>
          <cell r="G3444" t="str">
            <v>الأولى</v>
          </cell>
          <cell r="H3444">
            <v>218</v>
          </cell>
          <cell r="I3444" t="str">
            <v>الأولى</v>
          </cell>
          <cell r="J3444" t="str">
            <v>مبرر</v>
          </cell>
          <cell r="K3444" t="str">
            <v>الأولى</v>
          </cell>
          <cell r="M3444" t="str">
            <v>الأولى</v>
          </cell>
          <cell r="O3444" t="str">
            <v>الأولى</v>
          </cell>
          <cell r="Q3444" t="str">
            <v>الأولى</v>
          </cell>
          <cell r="S3444" t="str">
            <v>الأولى</v>
          </cell>
          <cell r="U3444" t="str">
            <v>الأولى</v>
          </cell>
        </row>
        <row r="3445">
          <cell r="A3445">
            <v>811582</v>
          </cell>
          <cell r="B3445" t="str">
            <v>محمود العش</v>
          </cell>
          <cell r="C3445" t="str">
            <v>الأولى حديث</v>
          </cell>
          <cell r="E3445" t="str">
            <v>الأولى</v>
          </cell>
          <cell r="G3445" t="str">
            <v>الأولى</v>
          </cell>
          <cell r="I3445" t="str">
            <v>الأولى</v>
          </cell>
          <cell r="J3445" t="str">
            <v>مبرر</v>
          </cell>
          <cell r="K3445" t="str">
            <v>الأولى</v>
          </cell>
          <cell r="M3445" t="str">
            <v>الأولى</v>
          </cell>
          <cell r="O3445" t="str">
            <v>الأولى</v>
          </cell>
          <cell r="Q3445" t="str">
            <v>الأولى</v>
          </cell>
          <cell r="S3445" t="str">
            <v>الأولى</v>
          </cell>
          <cell r="U3445" t="str">
            <v>الأولى</v>
          </cell>
        </row>
        <row r="3446">
          <cell r="A3446">
            <v>811583</v>
          </cell>
          <cell r="B3446" t="str">
            <v>محمود الفاعوري</v>
          </cell>
          <cell r="C3446" t="str">
            <v>الأولى حديث</v>
          </cell>
          <cell r="E3446" t="str">
            <v>الأولى</v>
          </cell>
          <cell r="G3446" t="str">
            <v>الأولى</v>
          </cell>
          <cell r="I3446" t="str">
            <v>الأولى</v>
          </cell>
          <cell r="J3446" t="str">
            <v>مبرر</v>
          </cell>
          <cell r="K3446" t="str">
            <v>الأولى</v>
          </cell>
          <cell r="M3446" t="str">
            <v>الأولى</v>
          </cell>
          <cell r="O3446" t="str">
            <v>الأولى</v>
          </cell>
          <cell r="Q3446" t="str">
            <v>الأولى</v>
          </cell>
          <cell r="S3446" t="str">
            <v>الأولى</v>
          </cell>
          <cell r="U3446" t="str">
            <v>الأولى</v>
          </cell>
        </row>
        <row r="3447">
          <cell r="A3447">
            <v>811584</v>
          </cell>
          <cell r="B3447" t="str">
            <v>محمود جعاره</v>
          </cell>
          <cell r="C3447" t="str">
            <v>الأولى حديث</v>
          </cell>
          <cell r="E3447" t="str">
            <v>الأولى</v>
          </cell>
          <cell r="G3447" t="str">
            <v>الأولى</v>
          </cell>
          <cell r="I3447" t="str">
            <v>الأولى</v>
          </cell>
          <cell r="J3447" t="str">
            <v>مبرر</v>
          </cell>
          <cell r="K3447" t="str">
            <v>الأولى</v>
          </cell>
          <cell r="M3447" t="str">
            <v>الأولى</v>
          </cell>
          <cell r="O3447" t="str">
            <v>الأولى</v>
          </cell>
          <cell r="Q3447" t="str">
            <v>الأولى</v>
          </cell>
          <cell r="S3447" t="str">
            <v>الأولى</v>
          </cell>
          <cell r="U3447" t="str">
            <v>الأولى</v>
          </cell>
        </row>
        <row r="3448">
          <cell r="A3448">
            <v>811585</v>
          </cell>
          <cell r="B3448" t="str">
            <v>محمود حيدر</v>
          </cell>
          <cell r="C3448" t="str">
            <v>الأولى حديث</v>
          </cell>
          <cell r="E3448" t="str">
            <v>الأولى</v>
          </cell>
          <cell r="G3448" t="str">
            <v>الثانية حديث</v>
          </cell>
          <cell r="I3448" t="str">
            <v>الثانية</v>
          </cell>
          <cell r="K3448" t="str">
            <v>الثانية</v>
          </cell>
          <cell r="M3448" t="str">
            <v>الثانية</v>
          </cell>
          <cell r="O3448" t="str">
            <v>الثانية</v>
          </cell>
          <cell r="Q3448" t="str">
            <v>الثانية</v>
          </cell>
          <cell r="S3448" t="str">
            <v>الثانية</v>
          </cell>
          <cell r="U3448" t="str">
            <v>الثانية</v>
          </cell>
        </row>
        <row r="3449">
          <cell r="A3449">
            <v>811586</v>
          </cell>
          <cell r="B3449" t="str">
            <v>محمود دحدوح</v>
          </cell>
          <cell r="C3449" t="str">
            <v>الأولى حديث</v>
          </cell>
          <cell r="E3449" t="str">
            <v>الأولى</v>
          </cell>
          <cell r="G3449" t="str">
            <v>الأولى</v>
          </cell>
          <cell r="I3449" t="str">
            <v>الأولى</v>
          </cell>
          <cell r="J3449" t="str">
            <v>مبرر</v>
          </cell>
          <cell r="K3449" t="str">
            <v>الأولى</v>
          </cell>
          <cell r="M3449" t="str">
            <v>الأولى</v>
          </cell>
          <cell r="O3449" t="str">
            <v>الأولى</v>
          </cell>
          <cell r="Q3449" t="str">
            <v>الأولى</v>
          </cell>
          <cell r="S3449" t="str">
            <v>الأولى</v>
          </cell>
          <cell r="U3449" t="str">
            <v>الأولى</v>
          </cell>
        </row>
        <row r="3450">
          <cell r="A3450">
            <v>811587</v>
          </cell>
          <cell r="B3450" t="str">
            <v>محمود زعيتر</v>
          </cell>
          <cell r="C3450" t="str">
            <v>الأولى حديث</v>
          </cell>
          <cell r="E3450" t="str">
            <v>الأولى</v>
          </cell>
          <cell r="G3450" t="str">
            <v>الأولى</v>
          </cell>
          <cell r="I3450" t="str">
            <v>الأولى</v>
          </cell>
          <cell r="J3450" t="str">
            <v>مبرر</v>
          </cell>
          <cell r="K3450" t="str">
            <v>الأولى</v>
          </cell>
          <cell r="M3450" t="str">
            <v>الأولى</v>
          </cell>
          <cell r="O3450" t="str">
            <v>الأولى</v>
          </cell>
          <cell r="Q3450" t="str">
            <v>الأولى</v>
          </cell>
          <cell r="S3450" t="str">
            <v>الأولى</v>
          </cell>
          <cell r="U3450" t="str">
            <v>الأولى</v>
          </cell>
        </row>
        <row r="3451">
          <cell r="A3451">
            <v>811589</v>
          </cell>
          <cell r="B3451" t="str">
            <v>محمود قطيش</v>
          </cell>
          <cell r="C3451" t="str">
            <v>الأولى حديث</v>
          </cell>
          <cell r="E3451" t="str">
            <v>الأولى</v>
          </cell>
          <cell r="G3451" t="str">
            <v>الأولى</v>
          </cell>
          <cell r="I3451" t="str">
            <v>الأولى</v>
          </cell>
          <cell r="J3451" t="str">
            <v>مبرر</v>
          </cell>
          <cell r="K3451" t="str">
            <v>الأولى</v>
          </cell>
          <cell r="M3451" t="str">
            <v>الأولى</v>
          </cell>
          <cell r="O3451" t="str">
            <v>الأولى</v>
          </cell>
          <cell r="Q3451" t="str">
            <v>الأولى</v>
          </cell>
          <cell r="S3451" t="str">
            <v>الأولى</v>
          </cell>
          <cell r="U3451" t="str">
            <v>الأولى</v>
          </cell>
        </row>
        <row r="3452">
          <cell r="A3452">
            <v>811590</v>
          </cell>
          <cell r="B3452" t="str">
            <v>محمود مسرابي</v>
          </cell>
          <cell r="C3452" t="str">
            <v>الأولى حديث</v>
          </cell>
          <cell r="E3452" t="str">
            <v>الأولى</v>
          </cell>
          <cell r="F3452">
            <v>1397</v>
          </cell>
          <cell r="G3452" t="str">
            <v>الأولى</v>
          </cell>
          <cell r="I3452" t="str">
            <v>الأولى</v>
          </cell>
          <cell r="J3452" t="str">
            <v>مبرر</v>
          </cell>
          <cell r="K3452" t="str">
            <v>الأولى</v>
          </cell>
          <cell r="M3452" t="str">
            <v>الأولى</v>
          </cell>
          <cell r="O3452" t="str">
            <v>الأولى</v>
          </cell>
          <cell r="Q3452" t="str">
            <v>الأولى</v>
          </cell>
          <cell r="S3452" t="str">
            <v>الأولى</v>
          </cell>
          <cell r="U3452" t="str">
            <v>الأولى</v>
          </cell>
        </row>
        <row r="3453">
          <cell r="A3453">
            <v>811591</v>
          </cell>
          <cell r="B3453" t="str">
            <v>محي الدين حبيبه</v>
          </cell>
          <cell r="C3453" t="str">
            <v>الأولى حديث</v>
          </cell>
          <cell r="E3453" t="str">
            <v>الأولى</v>
          </cell>
          <cell r="G3453" t="str">
            <v>الأولى</v>
          </cell>
          <cell r="I3453" t="str">
            <v>الأولى</v>
          </cell>
          <cell r="J3453" t="str">
            <v>مبرر</v>
          </cell>
          <cell r="K3453" t="str">
            <v>الأولى</v>
          </cell>
          <cell r="M3453" t="str">
            <v>الأولى</v>
          </cell>
          <cell r="O3453" t="str">
            <v>الأولى</v>
          </cell>
          <cell r="Q3453" t="str">
            <v>الأولى</v>
          </cell>
          <cell r="S3453" t="str">
            <v>الأولى</v>
          </cell>
          <cell r="U3453" t="str">
            <v>الأولى</v>
          </cell>
        </row>
        <row r="3454">
          <cell r="A3454">
            <v>811592</v>
          </cell>
          <cell r="B3454" t="str">
            <v>مدين حسن</v>
          </cell>
          <cell r="C3454" t="str">
            <v>الأولى حديث</v>
          </cell>
          <cell r="E3454" t="str">
            <v>الأولى</v>
          </cell>
          <cell r="G3454" t="str">
            <v>الأولى</v>
          </cell>
          <cell r="I3454" t="str">
            <v>الأولى</v>
          </cell>
          <cell r="J3454" t="str">
            <v>مبرر</v>
          </cell>
          <cell r="K3454" t="str">
            <v>الأولى</v>
          </cell>
          <cell r="M3454" t="str">
            <v>الأولى</v>
          </cell>
          <cell r="O3454" t="str">
            <v>الأولى</v>
          </cell>
          <cell r="Q3454" t="str">
            <v>الأولى</v>
          </cell>
          <cell r="S3454" t="str">
            <v>الأولى</v>
          </cell>
          <cell r="U3454" t="str">
            <v>الأولى</v>
          </cell>
        </row>
        <row r="3455">
          <cell r="A3455">
            <v>811593</v>
          </cell>
          <cell r="B3455" t="str">
            <v>مرام الحفار</v>
          </cell>
          <cell r="C3455" t="str">
            <v>الأولى حديث</v>
          </cell>
          <cell r="E3455" t="str">
            <v>الأولى</v>
          </cell>
          <cell r="G3455" t="str">
            <v>الأولى</v>
          </cell>
          <cell r="I3455" t="str">
            <v>الأولى</v>
          </cell>
          <cell r="J3455" t="str">
            <v>مبرر</v>
          </cell>
          <cell r="K3455" t="str">
            <v>الأولى</v>
          </cell>
          <cell r="M3455" t="str">
            <v>الأولى</v>
          </cell>
          <cell r="O3455" t="str">
            <v>الأولى</v>
          </cell>
          <cell r="Q3455" t="str">
            <v>الأولى</v>
          </cell>
          <cell r="S3455" t="str">
            <v>الأولى</v>
          </cell>
          <cell r="U3455" t="str">
            <v>الأولى</v>
          </cell>
        </row>
        <row r="3456">
          <cell r="A3456">
            <v>811594</v>
          </cell>
          <cell r="B3456" t="str">
            <v>مرام الخطيب</v>
          </cell>
          <cell r="C3456" t="str">
            <v>الأولى حديث</v>
          </cell>
          <cell r="E3456" t="str">
            <v>الأولى</v>
          </cell>
          <cell r="G3456" t="str">
            <v>الأولى</v>
          </cell>
          <cell r="I3456" t="str">
            <v>الأولى</v>
          </cell>
          <cell r="J3456" t="str">
            <v>مبرر</v>
          </cell>
          <cell r="K3456" t="str">
            <v>الأولى</v>
          </cell>
          <cell r="M3456" t="str">
            <v>الأولى</v>
          </cell>
          <cell r="O3456" t="str">
            <v>الأولى</v>
          </cell>
          <cell r="Q3456" t="str">
            <v>الأولى</v>
          </cell>
          <cell r="S3456" t="str">
            <v>الأولى</v>
          </cell>
          <cell r="U3456" t="str">
            <v>الأولى</v>
          </cell>
        </row>
        <row r="3457">
          <cell r="A3457">
            <v>811595</v>
          </cell>
          <cell r="B3457" t="str">
            <v>مرام دعبول</v>
          </cell>
          <cell r="C3457" t="str">
            <v>الأولى حديث</v>
          </cell>
          <cell r="E3457" t="str">
            <v>الأولى</v>
          </cell>
          <cell r="G3457" t="str">
            <v>الأولى</v>
          </cell>
          <cell r="I3457" t="str">
            <v>الأولى</v>
          </cell>
          <cell r="J3457" t="str">
            <v>مبرر</v>
          </cell>
          <cell r="K3457" t="str">
            <v>الأولى</v>
          </cell>
          <cell r="M3457" t="str">
            <v>الأولى</v>
          </cell>
          <cell r="O3457" t="str">
            <v>الأولى</v>
          </cell>
          <cell r="Q3457" t="str">
            <v>الأولى</v>
          </cell>
          <cell r="S3457" t="str">
            <v>الأولى</v>
          </cell>
          <cell r="U3457" t="str">
            <v>الأولى</v>
          </cell>
        </row>
        <row r="3458">
          <cell r="A3458">
            <v>811596</v>
          </cell>
          <cell r="B3458" t="str">
            <v>مرام صوان</v>
          </cell>
          <cell r="C3458" t="str">
            <v>الأولى حديث</v>
          </cell>
          <cell r="E3458" t="str">
            <v>الأولى</v>
          </cell>
          <cell r="G3458" t="str">
            <v>الأولى</v>
          </cell>
          <cell r="I3458" t="str">
            <v>الأولى</v>
          </cell>
          <cell r="K3458" t="str">
            <v>الأولى</v>
          </cell>
          <cell r="M3458" t="str">
            <v>الأولى</v>
          </cell>
          <cell r="O3458" t="str">
            <v>الأولى</v>
          </cell>
          <cell r="Q3458" t="str">
            <v>الأولى</v>
          </cell>
          <cell r="S3458" t="str">
            <v>الأولى</v>
          </cell>
          <cell r="U3458" t="str">
            <v>الأولى</v>
          </cell>
        </row>
        <row r="3459">
          <cell r="A3459">
            <v>811598</v>
          </cell>
          <cell r="B3459" t="str">
            <v>مرح سكيف</v>
          </cell>
          <cell r="C3459" t="str">
            <v>الأولى حديث</v>
          </cell>
          <cell r="E3459" t="str">
            <v>الأولى</v>
          </cell>
          <cell r="G3459" t="str">
            <v>الأولى</v>
          </cell>
          <cell r="I3459" t="str">
            <v>الأولى</v>
          </cell>
          <cell r="J3459">
            <v>1395</v>
          </cell>
          <cell r="K3459" t="str">
            <v>الأولى</v>
          </cell>
          <cell r="M3459" t="str">
            <v>الأولى</v>
          </cell>
          <cell r="O3459" t="str">
            <v>الأولى</v>
          </cell>
          <cell r="Q3459" t="str">
            <v>الأولى</v>
          </cell>
          <cell r="S3459" t="str">
            <v>الأولى</v>
          </cell>
          <cell r="U3459" t="str">
            <v>الأولى</v>
          </cell>
        </row>
        <row r="3460">
          <cell r="A3460">
            <v>811599</v>
          </cell>
          <cell r="B3460" t="str">
            <v>مرهف درويش</v>
          </cell>
          <cell r="C3460" t="str">
            <v>الأولى حديث</v>
          </cell>
          <cell r="E3460" t="str">
            <v>الأولى</v>
          </cell>
          <cell r="G3460" t="str">
            <v>الأولى</v>
          </cell>
          <cell r="I3460" t="str">
            <v>الأولى</v>
          </cell>
          <cell r="J3460" t="str">
            <v>مبرر</v>
          </cell>
          <cell r="K3460" t="str">
            <v>الأولى</v>
          </cell>
          <cell r="M3460" t="str">
            <v>الأولى</v>
          </cell>
          <cell r="O3460" t="str">
            <v>الأولى</v>
          </cell>
          <cell r="Q3460" t="str">
            <v>الأولى</v>
          </cell>
          <cell r="S3460" t="str">
            <v>الأولى</v>
          </cell>
          <cell r="U3460" t="str">
            <v>الأولى</v>
          </cell>
        </row>
        <row r="3461">
          <cell r="A3461">
            <v>811600</v>
          </cell>
          <cell r="B3461" t="str">
            <v>مرهف سعد</v>
          </cell>
          <cell r="C3461" t="str">
            <v>الثانية حديث</v>
          </cell>
          <cell r="E3461" t="str">
            <v>الثانية</v>
          </cell>
          <cell r="F3461">
            <v>1559</v>
          </cell>
          <cell r="G3461" t="str">
            <v>الثانية</v>
          </cell>
          <cell r="H3461">
            <v>844</v>
          </cell>
          <cell r="I3461" t="str">
            <v>الثانية</v>
          </cell>
          <cell r="K3461" t="str">
            <v>الثانية</v>
          </cell>
          <cell r="M3461" t="str">
            <v>الثانية</v>
          </cell>
          <cell r="O3461" t="str">
            <v>الثانية</v>
          </cell>
          <cell r="Q3461" t="str">
            <v>الثانية</v>
          </cell>
          <cell r="S3461" t="str">
            <v>الثانية</v>
          </cell>
          <cell r="U3461" t="str">
            <v>الثانية</v>
          </cell>
        </row>
        <row r="3462">
          <cell r="A3462">
            <v>811601</v>
          </cell>
          <cell r="B3462" t="str">
            <v>مروان الحمد</v>
          </cell>
          <cell r="C3462" t="str">
            <v>الأولى حديث</v>
          </cell>
          <cell r="E3462" t="str">
            <v>الأولى</v>
          </cell>
          <cell r="G3462" t="str">
            <v>الأولى</v>
          </cell>
          <cell r="I3462" t="str">
            <v>الأولى</v>
          </cell>
          <cell r="J3462" t="str">
            <v>مبرر</v>
          </cell>
          <cell r="K3462" t="str">
            <v>الأولى</v>
          </cell>
          <cell r="M3462" t="str">
            <v>الأولى</v>
          </cell>
          <cell r="O3462" t="str">
            <v>الأولى</v>
          </cell>
          <cell r="Q3462" t="str">
            <v>الأولى</v>
          </cell>
          <cell r="S3462" t="str">
            <v>الأولى</v>
          </cell>
          <cell r="U3462" t="str">
            <v>الأولى</v>
          </cell>
        </row>
        <row r="3463">
          <cell r="A3463">
            <v>811602</v>
          </cell>
          <cell r="B3463" t="str">
            <v>مروة االحموي</v>
          </cell>
          <cell r="C3463" t="str">
            <v>الأولى حديث</v>
          </cell>
          <cell r="E3463" t="str">
            <v>الثانية حديث</v>
          </cell>
          <cell r="G3463" t="str">
            <v>الثانية</v>
          </cell>
          <cell r="I3463" t="str">
            <v>الثانية</v>
          </cell>
          <cell r="K3463" t="str">
            <v>الثالثة حديث</v>
          </cell>
          <cell r="M3463" t="str">
            <v>الثالثة</v>
          </cell>
          <cell r="O3463" t="str">
            <v>الثالثة</v>
          </cell>
          <cell r="Q3463" t="str">
            <v>الرابعة حديث</v>
          </cell>
          <cell r="S3463" t="str">
            <v>الرابعة</v>
          </cell>
          <cell r="U3463" t="str">
            <v>الرابعة</v>
          </cell>
        </row>
        <row r="3464">
          <cell r="A3464">
            <v>811603</v>
          </cell>
          <cell r="B3464" t="str">
            <v>مروة بلوق</v>
          </cell>
          <cell r="C3464" t="str">
            <v>الأولى حديث</v>
          </cell>
          <cell r="E3464" t="str">
            <v>الأولى</v>
          </cell>
          <cell r="G3464" t="str">
            <v>الثانية حديث</v>
          </cell>
          <cell r="I3464" t="str">
            <v>الثانية</v>
          </cell>
          <cell r="K3464" t="str">
            <v>الثالثة حديث</v>
          </cell>
          <cell r="M3464" t="str">
            <v>الثالثة</v>
          </cell>
          <cell r="O3464" t="str">
            <v>الثالثة</v>
          </cell>
          <cell r="Q3464" t="str">
            <v>الثالثة</v>
          </cell>
          <cell r="R3464">
            <v>4010</v>
          </cell>
          <cell r="S3464" t="str">
            <v>الثالثة</v>
          </cell>
          <cell r="T3464">
            <v>664</v>
          </cell>
          <cell r="U3464" t="str">
            <v>الثالثة</v>
          </cell>
        </row>
        <row r="3465">
          <cell r="A3465">
            <v>811604</v>
          </cell>
          <cell r="B3465" t="str">
            <v xml:space="preserve">مروة فطيمة </v>
          </cell>
          <cell r="C3465" t="str">
            <v>الأولى حديث</v>
          </cell>
          <cell r="E3465" t="str">
            <v>الأولى</v>
          </cell>
          <cell r="G3465" t="str">
            <v>الأولى</v>
          </cell>
          <cell r="I3465" t="str">
            <v>الثانية حديث</v>
          </cell>
          <cell r="K3465" t="str">
            <v>الثانية</v>
          </cell>
          <cell r="M3465" t="str">
            <v>الثانية</v>
          </cell>
          <cell r="O3465" t="str">
            <v>الثالثة حديث</v>
          </cell>
          <cell r="Q3465" t="str">
            <v>الثالثة</v>
          </cell>
          <cell r="S3465" t="str">
            <v>الثالثة</v>
          </cell>
          <cell r="U3465" t="str">
            <v>الثالثة</v>
          </cell>
        </row>
        <row r="3466">
          <cell r="A3466">
            <v>811605</v>
          </cell>
          <cell r="B3466" t="str">
            <v xml:space="preserve">مروه ابراهيم </v>
          </cell>
          <cell r="C3466" t="str">
            <v>الأولى حديث</v>
          </cell>
          <cell r="E3466" t="str">
            <v>الأولى</v>
          </cell>
          <cell r="G3466" t="str">
            <v>الأولى</v>
          </cell>
          <cell r="I3466" t="str">
            <v>الثانية حديث</v>
          </cell>
          <cell r="K3466" t="str">
            <v>الثانية</v>
          </cell>
          <cell r="M3466" t="str">
            <v>الثانية</v>
          </cell>
          <cell r="N3466">
            <v>2550</v>
          </cell>
          <cell r="O3466" t="str">
            <v>الثانية</v>
          </cell>
          <cell r="Q3466" t="str">
            <v>الثانية</v>
          </cell>
          <cell r="R3466">
            <v>5029</v>
          </cell>
          <cell r="S3466" t="str">
            <v>الثانية</v>
          </cell>
          <cell r="T3466">
            <v>611</v>
          </cell>
          <cell r="U3466" t="str">
            <v>الثانية</v>
          </cell>
        </row>
        <row r="3467">
          <cell r="A3467">
            <v>811606</v>
          </cell>
          <cell r="B3467" t="str">
            <v>مروة العلاوي</v>
          </cell>
          <cell r="C3467" t="str">
            <v>الأولى حديث</v>
          </cell>
          <cell r="E3467" t="str">
            <v>الأولى</v>
          </cell>
          <cell r="G3467" t="str">
            <v>الأولى</v>
          </cell>
          <cell r="I3467" t="str">
            <v>الأولى</v>
          </cell>
          <cell r="J3467" t="str">
            <v>مبرر</v>
          </cell>
          <cell r="K3467" t="str">
            <v>الأولى</v>
          </cell>
          <cell r="M3467" t="str">
            <v>الأولى</v>
          </cell>
          <cell r="O3467" t="str">
            <v>الأولى</v>
          </cell>
          <cell r="Q3467" t="str">
            <v>الأولى</v>
          </cell>
          <cell r="S3467" t="str">
            <v>الأولى</v>
          </cell>
          <cell r="U3467" t="str">
            <v>الأولى</v>
          </cell>
        </row>
        <row r="3468">
          <cell r="A3468">
            <v>811607</v>
          </cell>
          <cell r="B3468" t="str">
            <v>مروه العواد</v>
          </cell>
          <cell r="C3468" t="str">
            <v>الأولى حديث</v>
          </cell>
          <cell r="E3468" t="str">
            <v>الأولى</v>
          </cell>
          <cell r="G3468" t="str">
            <v>الأولى</v>
          </cell>
          <cell r="I3468" t="str">
            <v>الأولى</v>
          </cell>
          <cell r="J3468" t="str">
            <v>مبرر</v>
          </cell>
          <cell r="K3468" t="str">
            <v>الأولى</v>
          </cell>
          <cell r="M3468" t="str">
            <v>الأولى</v>
          </cell>
          <cell r="O3468" t="str">
            <v>الأولى</v>
          </cell>
          <cell r="Q3468" t="str">
            <v>الأولى</v>
          </cell>
          <cell r="S3468" t="str">
            <v>الأولى</v>
          </cell>
          <cell r="U3468" t="str">
            <v>الأولى</v>
          </cell>
        </row>
        <row r="3469">
          <cell r="A3469">
            <v>811608</v>
          </cell>
          <cell r="B3469" t="str">
            <v>مروى بيضون</v>
          </cell>
          <cell r="C3469" t="str">
            <v>الأولى حديث</v>
          </cell>
          <cell r="E3469" t="str">
            <v>الأولى</v>
          </cell>
          <cell r="G3469" t="str">
            <v>الأولى</v>
          </cell>
          <cell r="I3469" t="str">
            <v>الأولى</v>
          </cell>
          <cell r="K3469" t="str">
            <v>الثانية حديث</v>
          </cell>
          <cell r="M3469" t="str">
            <v>الثانية</v>
          </cell>
          <cell r="O3469" t="str">
            <v>الثانية</v>
          </cell>
          <cell r="Q3469" t="str">
            <v>الثانية</v>
          </cell>
          <cell r="S3469" t="str">
            <v>الثانية</v>
          </cell>
          <cell r="U3469" t="str">
            <v>الثانية</v>
          </cell>
        </row>
        <row r="3470">
          <cell r="A3470">
            <v>811610</v>
          </cell>
          <cell r="B3470" t="str">
            <v>مروه كنعان</v>
          </cell>
          <cell r="C3470" t="str">
            <v>الأولى حديث</v>
          </cell>
          <cell r="E3470" t="str">
            <v>الأولى</v>
          </cell>
          <cell r="G3470" t="str">
            <v>الأولى</v>
          </cell>
          <cell r="I3470" t="str">
            <v>الأولى</v>
          </cell>
          <cell r="J3470" t="str">
            <v>مبرر</v>
          </cell>
          <cell r="K3470" t="str">
            <v>الأولى</v>
          </cell>
          <cell r="M3470" t="str">
            <v>الأولى</v>
          </cell>
          <cell r="O3470" t="str">
            <v>الأولى</v>
          </cell>
          <cell r="Q3470" t="str">
            <v>الأولى</v>
          </cell>
          <cell r="S3470" t="str">
            <v>الأولى</v>
          </cell>
          <cell r="U3470" t="str">
            <v>الأولى</v>
          </cell>
        </row>
        <row r="3471">
          <cell r="A3471">
            <v>811611</v>
          </cell>
          <cell r="B3471" t="str">
            <v>مروى  الجمعه</v>
          </cell>
          <cell r="C3471" t="str">
            <v>الأولى حديث</v>
          </cell>
          <cell r="E3471" t="str">
            <v>الأولى</v>
          </cell>
          <cell r="G3471" t="str">
            <v>الأولى</v>
          </cell>
          <cell r="I3471" t="str">
            <v>الثانية حديث</v>
          </cell>
          <cell r="J3471">
            <v>1491</v>
          </cell>
          <cell r="K3471" t="str">
            <v>الثانية</v>
          </cell>
          <cell r="M3471" t="str">
            <v>الثانية</v>
          </cell>
          <cell r="O3471" t="str">
            <v>الثانية</v>
          </cell>
          <cell r="P3471">
            <v>719</v>
          </cell>
          <cell r="Q3471" t="str">
            <v>الثانية</v>
          </cell>
          <cell r="S3471" t="str">
            <v>الثانية</v>
          </cell>
          <cell r="U3471" t="str">
            <v>الثانية</v>
          </cell>
        </row>
        <row r="3472">
          <cell r="A3472">
            <v>811612</v>
          </cell>
          <cell r="B3472" t="str">
            <v>مريان علي</v>
          </cell>
          <cell r="C3472" t="str">
            <v>الأولى حديث</v>
          </cell>
          <cell r="E3472" t="str">
            <v>الأولى</v>
          </cell>
          <cell r="G3472" t="str">
            <v>الأولى</v>
          </cell>
          <cell r="I3472" t="str">
            <v>الأولى</v>
          </cell>
          <cell r="J3472" t="str">
            <v>مبرر</v>
          </cell>
          <cell r="K3472" t="str">
            <v>الأولى</v>
          </cell>
          <cell r="M3472" t="str">
            <v>الأولى</v>
          </cell>
          <cell r="O3472" t="str">
            <v>الأولى</v>
          </cell>
          <cell r="Q3472" t="str">
            <v>الأولى</v>
          </cell>
          <cell r="S3472" t="str">
            <v>الأولى</v>
          </cell>
          <cell r="U3472" t="str">
            <v>الأولى</v>
          </cell>
        </row>
        <row r="3473">
          <cell r="A3473">
            <v>811613</v>
          </cell>
          <cell r="B3473" t="str">
            <v>مريم رمزي</v>
          </cell>
          <cell r="C3473" t="str">
            <v>الأولى حديث</v>
          </cell>
          <cell r="E3473" t="str">
            <v>الثانية حديث</v>
          </cell>
          <cell r="G3473" t="str">
            <v>الثانية</v>
          </cell>
          <cell r="I3473" t="str">
            <v>الثانية</v>
          </cell>
          <cell r="K3473" t="str">
            <v>الثانية</v>
          </cell>
          <cell r="M3473" t="str">
            <v>الثانية</v>
          </cell>
          <cell r="O3473" t="str">
            <v>الثالثة حديث</v>
          </cell>
          <cell r="Q3473" t="str">
            <v>الثالثة</v>
          </cell>
          <cell r="S3473" t="str">
            <v>الرابعة حديث</v>
          </cell>
          <cell r="U3473" t="str">
            <v>الرابعة</v>
          </cell>
        </row>
        <row r="3474">
          <cell r="A3474">
            <v>811614</v>
          </cell>
          <cell r="B3474" t="str">
            <v>مريم عاشور</v>
          </cell>
          <cell r="C3474" t="str">
            <v>الأولى حديث</v>
          </cell>
          <cell r="E3474" t="str">
            <v>الأولى</v>
          </cell>
          <cell r="G3474" t="str">
            <v>الأولى</v>
          </cell>
          <cell r="I3474" t="str">
            <v>الأولى</v>
          </cell>
          <cell r="J3474" t="str">
            <v>مبرر</v>
          </cell>
          <cell r="K3474" t="str">
            <v>الأولى</v>
          </cell>
          <cell r="M3474" t="str">
            <v>الأولى</v>
          </cell>
          <cell r="O3474" t="str">
            <v>الأولى</v>
          </cell>
          <cell r="Q3474" t="str">
            <v>الأولى</v>
          </cell>
          <cell r="S3474" t="str">
            <v>الأولى</v>
          </cell>
          <cell r="U3474" t="str">
            <v>الأولى</v>
          </cell>
        </row>
        <row r="3475">
          <cell r="A3475">
            <v>811615</v>
          </cell>
          <cell r="B3475" t="str">
            <v>مريم ملص</v>
          </cell>
          <cell r="C3475" t="str">
            <v>الأولى حديث</v>
          </cell>
          <cell r="E3475" t="str">
            <v>الأولى</v>
          </cell>
          <cell r="G3475" t="str">
            <v>الأولى</v>
          </cell>
          <cell r="I3475" t="str">
            <v>الأولى</v>
          </cell>
          <cell r="J3475" t="str">
            <v>مبرر</v>
          </cell>
          <cell r="K3475" t="str">
            <v>الأولى</v>
          </cell>
          <cell r="M3475" t="str">
            <v>الأولى</v>
          </cell>
          <cell r="O3475" t="str">
            <v>الأولى</v>
          </cell>
          <cell r="Q3475" t="str">
            <v>الثانية حديث</v>
          </cell>
          <cell r="S3475" t="str">
            <v>الثانية</v>
          </cell>
          <cell r="U3475" t="str">
            <v>الثانية</v>
          </cell>
        </row>
        <row r="3476">
          <cell r="A3476">
            <v>811616</v>
          </cell>
          <cell r="B3476" t="str">
            <v>ميريهان سيلفا الشرع</v>
          </cell>
          <cell r="C3476" t="str">
            <v>الأولى حديث</v>
          </cell>
          <cell r="E3476" t="str">
            <v>الأولى</v>
          </cell>
          <cell r="G3476" t="str">
            <v>الأولى</v>
          </cell>
          <cell r="I3476" t="str">
            <v>الأولى</v>
          </cell>
          <cell r="J3476" t="str">
            <v>مبرر</v>
          </cell>
          <cell r="K3476" t="str">
            <v>الأولى</v>
          </cell>
          <cell r="M3476" t="str">
            <v>الأولى</v>
          </cell>
          <cell r="O3476" t="str">
            <v>الأولى</v>
          </cell>
          <cell r="Q3476" t="str">
            <v>الأولى</v>
          </cell>
          <cell r="S3476" t="str">
            <v>الأولى</v>
          </cell>
          <cell r="U3476" t="str">
            <v>الأولى</v>
          </cell>
        </row>
        <row r="3477">
          <cell r="A3477">
            <v>811617</v>
          </cell>
          <cell r="B3477" t="str">
            <v>مزيد الذيب هنيدي</v>
          </cell>
          <cell r="C3477" t="str">
            <v>الأولى حديث</v>
          </cell>
          <cell r="E3477" t="str">
            <v>الأولى</v>
          </cell>
          <cell r="G3477" t="str">
            <v>الأولى</v>
          </cell>
          <cell r="I3477" t="str">
            <v>الأولى</v>
          </cell>
          <cell r="K3477" t="str">
            <v>الأولى</v>
          </cell>
          <cell r="M3477" t="str">
            <v>الأولى</v>
          </cell>
          <cell r="O3477" t="str">
            <v>الأولى</v>
          </cell>
          <cell r="Q3477" t="str">
            <v>الأولى</v>
          </cell>
          <cell r="S3477" t="str">
            <v>الأولى</v>
          </cell>
          <cell r="U3477" t="str">
            <v>الأولى</v>
          </cell>
        </row>
        <row r="3478">
          <cell r="A3478">
            <v>811618</v>
          </cell>
          <cell r="B3478" t="str">
            <v>مصطفى الصيرفي</v>
          </cell>
          <cell r="C3478" t="str">
            <v>الأولى حديث</v>
          </cell>
          <cell r="E3478" t="str">
            <v>الأولى</v>
          </cell>
          <cell r="G3478" t="str">
            <v>الأولى</v>
          </cell>
          <cell r="I3478" t="str">
            <v>الأولى</v>
          </cell>
          <cell r="J3478" t="str">
            <v>مبرر</v>
          </cell>
          <cell r="K3478" t="str">
            <v>الأولى</v>
          </cell>
          <cell r="M3478" t="str">
            <v>الأولى</v>
          </cell>
          <cell r="O3478" t="str">
            <v>الأولى</v>
          </cell>
          <cell r="Q3478" t="str">
            <v>الأولى</v>
          </cell>
          <cell r="S3478" t="str">
            <v>الأولى</v>
          </cell>
          <cell r="U3478" t="str">
            <v>الأولى</v>
          </cell>
        </row>
        <row r="3479">
          <cell r="A3479">
            <v>811619</v>
          </cell>
          <cell r="B3479" t="str">
            <v>مصطفى خرب</v>
          </cell>
          <cell r="C3479" t="str">
            <v>الأولى حديث</v>
          </cell>
          <cell r="E3479" t="str">
            <v>الأولى</v>
          </cell>
          <cell r="G3479" t="str">
            <v>الأولى</v>
          </cell>
          <cell r="I3479" t="str">
            <v>الأولى</v>
          </cell>
          <cell r="J3479" t="str">
            <v>مبرر</v>
          </cell>
          <cell r="K3479" t="str">
            <v>الأولى</v>
          </cell>
          <cell r="M3479" t="str">
            <v>الأولى</v>
          </cell>
          <cell r="O3479" t="str">
            <v>الأولى</v>
          </cell>
          <cell r="Q3479" t="str">
            <v>الأولى</v>
          </cell>
          <cell r="S3479" t="str">
            <v>الأولى</v>
          </cell>
          <cell r="U3479" t="str">
            <v>الأولى</v>
          </cell>
        </row>
        <row r="3480">
          <cell r="A3480">
            <v>811620</v>
          </cell>
          <cell r="B3480" t="str">
            <v>مصطفى ناصر</v>
          </cell>
          <cell r="C3480" t="str">
            <v>الأولى حديث</v>
          </cell>
          <cell r="E3480" t="str">
            <v>الأولى</v>
          </cell>
          <cell r="G3480" t="str">
            <v>الثانية حديث</v>
          </cell>
          <cell r="I3480" t="str">
            <v>الثانية</v>
          </cell>
          <cell r="K3480" t="str">
            <v>الثانية</v>
          </cell>
          <cell r="M3480" t="str">
            <v>الثانية</v>
          </cell>
          <cell r="O3480" t="str">
            <v>الثانية</v>
          </cell>
          <cell r="Q3480" t="str">
            <v>الثالثة حديث</v>
          </cell>
          <cell r="S3480" t="str">
            <v>الثالثة</v>
          </cell>
          <cell r="U3480" t="str">
            <v>الثالثة</v>
          </cell>
        </row>
        <row r="3481">
          <cell r="A3481">
            <v>811621</v>
          </cell>
          <cell r="B3481" t="str">
            <v xml:space="preserve">معاذ الاخرس </v>
          </cell>
          <cell r="C3481" t="str">
            <v>الأولى حديث</v>
          </cell>
          <cell r="E3481" t="str">
            <v>الأولى</v>
          </cell>
          <cell r="G3481" t="str">
            <v>الأولى</v>
          </cell>
          <cell r="I3481" t="str">
            <v>الأولى</v>
          </cell>
          <cell r="J3481" t="str">
            <v>مبرر</v>
          </cell>
          <cell r="K3481" t="str">
            <v>الأولى</v>
          </cell>
          <cell r="M3481" t="str">
            <v>الأولى</v>
          </cell>
          <cell r="O3481" t="str">
            <v>الأولى</v>
          </cell>
          <cell r="Q3481" t="str">
            <v>الأولى</v>
          </cell>
          <cell r="S3481" t="str">
            <v>الأولى</v>
          </cell>
          <cell r="U3481" t="str">
            <v>الأولى</v>
          </cell>
        </row>
        <row r="3482">
          <cell r="A3482">
            <v>811622</v>
          </cell>
          <cell r="B3482" t="str">
            <v>معاذ شعيرية</v>
          </cell>
          <cell r="C3482" t="str">
            <v>الأولى حديث</v>
          </cell>
          <cell r="E3482" t="str">
            <v>الأولى</v>
          </cell>
          <cell r="G3482" t="str">
            <v>الأولى</v>
          </cell>
          <cell r="I3482" t="str">
            <v>الأولى</v>
          </cell>
          <cell r="J3482" t="str">
            <v>مبرر</v>
          </cell>
          <cell r="K3482" t="str">
            <v>الأولى</v>
          </cell>
          <cell r="M3482" t="str">
            <v>الأولى</v>
          </cell>
          <cell r="O3482" t="str">
            <v>الأولى</v>
          </cell>
          <cell r="Q3482" t="str">
            <v>الأولى</v>
          </cell>
          <cell r="S3482" t="str">
            <v>الأولى</v>
          </cell>
          <cell r="U3482" t="str">
            <v>الأولى</v>
          </cell>
        </row>
        <row r="3483">
          <cell r="A3483">
            <v>811623</v>
          </cell>
          <cell r="B3483" t="str">
            <v>معاويه المؤذن</v>
          </cell>
          <cell r="C3483" t="str">
            <v>الأولى حديث</v>
          </cell>
          <cell r="E3483" t="str">
            <v>الأولى</v>
          </cell>
          <cell r="G3483" t="str">
            <v>الأولى</v>
          </cell>
          <cell r="I3483" t="str">
            <v>الأولى</v>
          </cell>
          <cell r="J3483" t="str">
            <v>مبرر</v>
          </cell>
          <cell r="K3483" t="str">
            <v>الأولى</v>
          </cell>
          <cell r="M3483" t="str">
            <v>الأولى</v>
          </cell>
          <cell r="O3483" t="str">
            <v>الأولى</v>
          </cell>
          <cell r="Q3483" t="str">
            <v>الأولى</v>
          </cell>
          <cell r="S3483" t="str">
            <v>الأولى</v>
          </cell>
          <cell r="U3483" t="str">
            <v>الأولى</v>
          </cell>
        </row>
        <row r="3484">
          <cell r="A3484">
            <v>811624</v>
          </cell>
          <cell r="B3484" t="str">
            <v xml:space="preserve">معن الزعبي </v>
          </cell>
          <cell r="C3484" t="str">
            <v>الأولى حديث</v>
          </cell>
          <cell r="E3484" t="str">
            <v>الأولى</v>
          </cell>
          <cell r="G3484" t="str">
            <v>الأولى</v>
          </cell>
          <cell r="I3484" t="str">
            <v>الأولى</v>
          </cell>
          <cell r="J3484" t="str">
            <v>مبرر</v>
          </cell>
          <cell r="K3484" t="str">
            <v>الأولى</v>
          </cell>
          <cell r="M3484" t="str">
            <v>الأولى</v>
          </cell>
          <cell r="O3484" t="str">
            <v>الأولى</v>
          </cell>
          <cell r="Q3484" t="str">
            <v>الأولى</v>
          </cell>
          <cell r="S3484" t="str">
            <v>الأولى</v>
          </cell>
          <cell r="U3484" t="str">
            <v>الأولى</v>
          </cell>
        </row>
        <row r="3485">
          <cell r="A3485">
            <v>811625</v>
          </cell>
          <cell r="B3485" t="str">
            <v xml:space="preserve">ملك أيوب </v>
          </cell>
          <cell r="C3485" t="str">
            <v>الأولى حديث</v>
          </cell>
          <cell r="E3485" t="str">
            <v>الأولى</v>
          </cell>
          <cell r="G3485" t="str">
            <v>الأولى</v>
          </cell>
          <cell r="I3485" t="str">
            <v>الأولى</v>
          </cell>
          <cell r="J3485" t="str">
            <v>مبرر</v>
          </cell>
          <cell r="K3485" t="str">
            <v>الأولى</v>
          </cell>
          <cell r="M3485" t="str">
            <v>الأولى</v>
          </cell>
          <cell r="O3485" t="str">
            <v>الأولى</v>
          </cell>
          <cell r="Q3485" t="str">
            <v>الأولى</v>
          </cell>
          <cell r="S3485" t="str">
            <v>الأولى</v>
          </cell>
          <cell r="U3485" t="str">
            <v>الأولى</v>
          </cell>
        </row>
        <row r="3486">
          <cell r="A3486">
            <v>811626</v>
          </cell>
          <cell r="B3486" t="str">
            <v>ملك شنشو</v>
          </cell>
          <cell r="C3486" t="str">
            <v>الأولى حديث</v>
          </cell>
          <cell r="E3486" t="str">
            <v>الأولى</v>
          </cell>
          <cell r="G3486" t="str">
            <v>الأولى</v>
          </cell>
          <cell r="I3486" t="str">
            <v>الأولى</v>
          </cell>
          <cell r="J3486" t="str">
            <v>مبرر</v>
          </cell>
          <cell r="K3486" t="str">
            <v>الأولى</v>
          </cell>
          <cell r="M3486" t="str">
            <v>الأولى</v>
          </cell>
          <cell r="O3486" t="str">
            <v>الأولى</v>
          </cell>
          <cell r="Q3486" t="str">
            <v>الأولى</v>
          </cell>
          <cell r="S3486" t="str">
            <v>الأولى</v>
          </cell>
          <cell r="U3486" t="str">
            <v>الأولى</v>
          </cell>
        </row>
        <row r="3487">
          <cell r="A3487">
            <v>811627</v>
          </cell>
          <cell r="B3487" t="str">
            <v>منار الاوس</v>
          </cell>
          <cell r="C3487" t="str">
            <v>الأولى حديث</v>
          </cell>
          <cell r="E3487" t="str">
            <v>الأولى</v>
          </cell>
          <cell r="G3487" t="str">
            <v>الأولى</v>
          </cell>
          <cell r="I3487" t="str">
            <v>الأولى</v>
          </cell>
          <cell r="J3487" t="str">
            <v>مبرر</v>
          </cell>
          <cell r="K3487" t="str">
            <v>الأولى</v>
          </cell>
          <cell r="M3487" t="str">
            <v>الأولى</v>
          </cell>
          <cell r="O3487" t="str">
            <v>الأولى</v>
          </cell>
          <cell r="Q3487" t="str">
            <v>الأولى</v>
          </cell>
          <cell r="S3487" t="str">
            <v>الأولى</v>
          </cell>
          <cell r="U3487" t="str">
            <v>الأولى</v>
          </cell>
        </row>
        <row r="3488">
          <cell r="A3488">
            <v>811628</v>
          </cell>
          <cell r="B3488" t="str">
            <v>منار قاسم</v>
          </cell>
          <cell r="C3488" t="str">
            <v>الأولى حديث</v>
          </cell>
          <cell r="E3488" t="str">
            <v>الأولى</v>
          </cell>
          <cell r="G3488" t="str">
            <v>الأولى</v>
          </cell>
          <cell r="I3488" t="str">
            <v>الثانية حديث</v>
          </cell>
          <cell r="K3488" t="str">
            <v>الثانية</v>
          </cell>
          <cell r="M3488" t="str">
            <v>الثالثة حديث</v>
          </cell>
          <cell r="O3488" t="str">
            <v>الثالثة</v>
          </cell>
          <cell r="Q3488" t="str">
            <v>الثالثة</v>
          </cell>
          <cell r="S3488" t="str">
            <v>الرابعة حديث</v>
          </cell>
          <cell r="U3488" t="str">
            <v>الرابعة</v>
          </cell>
        </row>
        <row r="3489">
          <cell r="A3489">
            <v>811630</v>
          </cell>
          <cell r="B3489" t="str">
            <v>منال الديات</v>
          </cell>
          <cell r="C3489" t="str">
            <v>الأولى حديث</v>
          </cell>
          <cell r="E3489" t="str">
            <v>الأولى</v>
          </cell>
          <cell r="G3489" t="str">
            <v>الأولى</v>
          </cell>
          <cell r="I3489" t="str">
            <v>الأولى</v>
          </cell>
          <cell r="J3489" t="str">
            <v>مبرر</v>
          </cell>
          <cell r="K3489" t="str">
            <v>الأولى</v>
          </cell>
          <cell r="M3489" t="str">
            <v>الأولى</v>
          </cell>
          <cell r="O3489" t="str">
            <v>الأولى</v>
          </cell>
          <cell r="Q3489" t="str">
            <v>الأولى</v>
          </cell>
          <cell r="S3489" t="str">
            <v>الأولى</v>
          </cell>
          <cell r="U3489" t="str">
            <v>الأولى</v>
          </cell>
        </row>
        <row r="3490">
          <cell r="A3490">
            <v>811631</v>
          </cell>
          <cell r="B3490" t="str">
            <v>منتصر عزام</v>
          </cell>
          <cell r="C3490" t="str">
            <v>الأولى حديث</v>
          </cell>
          <cell r="E3490" t="str">
            <v>الأولى</v>
          </cell>
          <cell r="G3490" t="str">
            <v>الأولى</v>
          </cell>
          <cell r="I3490" t="str">
            <v>الأولى</v>
          </cell>
          <cell r="K3490" t="str">
            <v>الأولى</v>
          </cell>
          <cell r="M3490" t="str">
            <v>الأولى</v>
          </cell>
          <cell r="O3490" t="str">
            <v>الأولى</v>
          </cell>
          <cell r="Q3490" t="str">
            <v>الأولى</v>
          </cell>
          <cell r="S3490" t="str">
            <v>الأولى</v>
          </cell>
          <cell r="U3490" t="str">
            <v>الأولى</v>
          </cell>
        </row>
        <row r="3491">
          <cell r="A3491">
            <v>811632</v>
          </cell>
          <cell r="B3491" t="str">
            <v>منذر الحفار</v>
          </cell>
          <cell r="C3491" t="str">
            <v>الأولى حديث</v>
          </cell>
          <cell r="E3491" t="str">
            <v>الأولى</v>
          </cell>
          <cell r="G3491" t="str">
            <v>الأولى</v>
          </cell>
          <cell r="I3491" t="str">
            <v>الأولى</v>
          </cell>
          <cell r="J3491" t="str">
            <v>مبرر</v>
          </cell>
          <cell r="K3491" t="str">
            <v>الأولى</v>
          </cell>
          <cell r="M3491" t="str">
            <v>الأولى</v>
          </cell>
          <cell r="O3491" t="str">
            <v>الأولى</v>
          </cell>
          <cell r="Q3491" t="str">
            <v>الأولى</v>
          </cell>
          <cell r="S3491" t="str">
            <v>الأولى</v>
          </cell>
          <cell r="U3491" t="str">
            <v>الأولى</v>
          </cell>
        </row>
        <row r="3492">
          <cell r="A3492">
            <v>811633</v>
          </cell>
          <cell r="B3492" t="str">
            <v xml:space="preserve">منى الذياب </v>
          </cell>
          <cell r="C3492" t="str">
            <v>الأولى حديث</v>
          </cell>
          <cell r="E3492" t="str">
            <v>الثانية حديث</v>
          </cell>
          <cell r="G3492" t="str">
            <v>الثانية</v>
          </cell>
          <cell r="I3492" t="str">
            <v>الثانية</v>
          </cell>
          <cell r="K3492" t="str">
            <v>الثالثة حديث</v>
          </cell>
          <cell r="M3492" t="str">
            <v>الثالثة</v>
          </cell>
          <cell r="O3492" t="str">
            <v>الرابعة حديث</v>
          </cell>
          <cell r="Q3492" t="str">
            <v>الرابعة</v>
          </cell>
          <cell r="S3492" t="str">
            <v>الرابعة</v>
          </cell>
          <cell r="U3492" t="str">
            <v>الرابعة</v>
          </cell>
        </row>
        <row r="3493">
          <cell r="A3493">
            <v>811634</v>
          </cell>
          <cell r="B3493" t="str">
            <v xml:space="preserve">منى ايوب </v>
          </cell>
          <cell r="C3493" t="str">
            <v>الأولى حديث</v>
          </cell>
          <cell r="E3493" t="str">
            <v>الثانية حديث</v>
          </cell>
          <cell r="G3493" t="str">
            <v>الثانية</v>
          </cell>
          <cell r="I3493" t="str">
            <v>الثالثة حديث</v>
          </cell>
          <cell r="K3493" t="str">
            <v>الثالثة</v>
          </cell>
          <cell r="M3493" t="str">
            <v>الثالثة</v>
          </cell>
          <cell r="O3493" t="str">
            <v>الثالثة</v>
          </cell>
          <cell r="Q3493" t="str">
            <v>الرابعة حديث</v>
          </cell>
          <cell r="S3493" t="str">
            <v>الرابعة</v>
          </cell>
          <cell r="U3493" t="str">
            <v>الرابعة</v>
          </cell>
        </row>
        <row r="3494">
          <cell r="A3494">
            <v>811635</v>
          </cell>
          <cell r="B3494" t="str">
            <v>منى عتم</v>
          </cell>
          <cell r="C3494" t="str">
            <v>الأولى حديث</v>
          </cell>
          <cell r="E3494" t="str">
            <v>الأولى</v>
          </cell>
          <cell r="G3494" t="str">
            <v>الثانية حديث</v>
          </cell>
          <cell r="I3494" t="str">
            <v>الثانية</v>
          </cell>
          <cell r="K3494" t="str">
            <v>الثالثة حديث</v>
          </cell>
          <cell r="M3494" t="str">
            <v>الثالثة</v>
          </cell>
          <cell r="O3494" t="str">
            <v>الثالثة</v>
          </cell>
          <cell r="Q3494" t="str">
            <v>الرابعة حديث</v>
          </cell>
          <cell r="S3494" t="str">
            <v>الرابعة</v>
          </cell>
          <cell r="U3494" t="str">
            <v>الرابعة</v>
          </cell>
        </row>
        <row r="3495">
          <cell r="A3495">
            <v>811636</v>
          </cell>
          <cell r="B3495" t="str">
            <v>مها أبوزرد</v>
          </cell>
          <cell r="C3495" t="str">
            <v>الأولى حديث</v>
          </cell>
          <cell r="E3495" t="str">
            <v>الأولى</v>
          </cell>
          <cell r="F3495">
            <v>1392</v>
          </cell>
          <cell r="G3495" t="str">
            <v>الأولى</v>
          </cell>
          <cell r="I3495" t="str">
            <v>الأولى</v>
          </cell>
          <cell r="J3495" t="str">
            <v>مبرر</v>
          </cell>
          <cell r="K3495" t="str">
            <v>الأولى</v>
          </cell>
          <cell r="M3495" t="str">
            <v>الأولى</v>
          </cell>
          <cell r="O3495" t="str">
            <v>الأولى</v>
          </cell>
          <cell r="Q3495" t="str">
            <v>الأولى</v>
          </cell>
          <cell r="S3495" t="str">
            <v>الأولى</v>
          </cell>
          <cell r="U3495" t="str">
            <v>الأولى</v>
          </cell>
        </row>
        <row r="3496">
          <cell r="A3496">
            <v>811639</v>
          </cell>
          <cell r="B3496" t="str">
            <v>مهند فياض</v>
          </cell>
          <cell r="C3496" t="str">
            <v>الأولى حديث</v>
          </cell>
          <cell r="E3496" t="str">
            <v>الأولى</v>
          </cell>
          <cell r="G3496" t="str">
            <v>الأولى</v>
          </cell>
          <cell r="I3496" t="str">
            <v>الأولى</v>
          </cell>
          <cell r="J3496" t="str">
            <v>مبرر</v>
          </cell>
          <cell r="K3496" t="str">
            <v>الأولى</v>
          </cell>
          <cell r="M3496" t="str">
            <v>الأولى</v>
          </cell>
          <cell r="O3496" t="str">
            <v>الأولى</v>
          </cell>
          <cell r="Q3496" t="str">
            <v>الأولى</v>
          </cell>
          <cell r="S3496" t="str">
            <v>الأولى</v>
          </cell>
          <cell r="U3496" t="str">
            <v>الأولى</v>
          </cell>
        </row>
        <row r="3497">
          <cell r="A3497">
            <v>811640</v>
          </cell>
          <cell r="B3497" t="str">
            <v>مهند كوكش</v>
          </cell>
          <cell r="C3497" t="str">
            <v>الأولى حديث</v>
          </cell>
          <cell r="E3497" t="str">
            <v>الأولى</v>
          </cell>
          <cell r="G3497" t="str">
            <v>الأولى</v>
          </cell>
          <cell r="I3497" t="str">
            <v>الأولى</v>
          </cell>
          <cell r="J3497" t="str">
            <v>مبرر</v>
          </cell>
          <cell r="K3497" t="str">
            <v>الأولى</v>
          </cell>
          <cell r="M3497" t="str">
            <v>الأولى</v>
          </cell>
          <cell r="O3497" t="str">
            <v>الأولى</v>
          </cell>
          <cell r="Q3497" t="str">
            <v>الأولى</v>
          </cell>
          <cell r="S3497" t="str">
            <v>الأولى</v>
          </cell>
          <cell r="U3497" t="str">
            <v>الأولى</v>
          </cell>
        </row>
        <row r="3498">
          <cell r="A3498">
            <v>811641</v>
          </cell>
          <cell r="B3498" t="str">
            <v>موسى الحريسي</v>
          </cell>
          <cell r="C3498" t="str">
            <v>الأولى حديث</v>
          </cell>
          <cell r="E3498" t="str">
            <v>الأولى</v>
          </cell>
          <cell r="G3498" t="str">
            <v>الثانية حديث</v>
          </cell>
          <cell r="I3498" t="str">
            <v>الثانية</v>
          </cell>
          <cell r="K3498" t="str">
            <v>الثالثة حديث</v>
          </cell>
          <cell r="M3498" t="str">
            <v>الثالثة</v>
          </cell>
          <cell r="O3498" t="str">
            <v>الثالثة</v>
          </cell>
          <cell r="Q3498" t="str">
            <v>الرابعة حديث</v>
          </cell>
          <cell r="S3498" t="str">
            <v>الرابعة</v>
          </cell>
          <cell r="U3498" t="str">
            <v>الرابعة</v>
          </cell>
        </row>
        <row r="3499">
          <cell r="A3499">
            <v>811642</v>
          </cell>
          <cell r="B3499" t="str">
            <v>مؤيد البيضه</v>
          </cell>
          <cell r="C3499" t="str">
            <v>الأولى حديث</v>
          </cell>
          <cell r="E3499" t="str">
            <v>الأولى</v>
          </cell>
          <cell r="G3499" t="str">
            <v>الأولى</v>
          </cell>
          <cell r="I3499" t="str">
            <v>الأولى</v>
          </cell>
          <cell r="J3499" t="str">
            <v>مبرر</v>
          </cell>
          <cell r="K3499" t="str">
            <v>الأولى</v>
          </cell>
          <cell r="M3499" t="str">
            <v>الأولى</v>
          </cell>
          <cell r="O3499" t="str">
            <v>الأولى</v>
          </cell>
          <cell r="Q3499" t="str">
            <v>الأولى</v>
          </cell>
          <cell r="S3499" t="str">
            <v>الأولى</v>
          </cell>
          <cell r="U3499" t="str">
            <v>الأولى</v>
          </cell>
        </row>
        <row r="3500">
          <cell r="A3500">
            <v>811643</v>
          </cell>
          <cell r="B3500" t="str">
            <v>مؤيد الحداد</v>
          </cell>
          <cell r="C3500" t="str">
            <v>الأولى حديث</v>
          </cell>
          <cell r="E3500" t="str">
            <v>الأولى</v>
          </cell>
          <cell r="G3500" t="str">
            <v>الأولى</v>
          </cell>
          <cell r="I3500" t="str">
            <v>الثانية حديث</v>
          </cell>
          <cell r="K3500" t="str">
            <v>الثانية</v>
          </cell>
          <cell r="M3500" t="str">
            <v>الثانية</v>
          </cell>
          <cell r="O3500" t="str">
            <v>الثالثة حديث</v>
          </cell>
          <cell r="Q3500" t="str">
            <v>الثالثة</v>
          </cell>
          <cell r="S3500" t="str">
            <v>الثالثة</v>
          </cell>
          <cell r="U3500" t="str">
            <v>الثالثة</v>
          </cell>
        </row>
        <row r="3501">
          <cell r="A3501">
            <v>811644</v>
          </cell>
          <cell r="B3501" t="str">
            <v>مؤيد حمزه</v>
          </cell>
          <cell r="C3501" t="str">
            <v>الأولى حديث</v>
          </cell>
          <cell r="E3501" t="str">
            <v>الأولى</v>
          </cell>
          <cell r="G3501" t="str">
            <v>الأولى</v>
          </cell>
          <cell r="I3501" t="str">
            <v>الأولى</v>
          </cell>
          <cell r="J3501" t="str">
            <v>مبرر</v>
          </cell>
          <cell r="K3501" t="str">
            <v>الأولى</v>
          </cell>
          <cell r="M3501" t="str">
            <v>الأولى</v>
          </cell>
          <cell r="O3501" t="str">
            <v>الأولى</v>
          </cell>
          <cell r="Q3501" t="str">
            <v>الأولى</v>
          </cell>
          <cell r="S3501" t="str">
            <v>الأولى</v>
          </cell>
          <cell r="U3501" t="str">
            <v>الأولى</v>
          </cell>
        </row>
        <row r="3502">
          <cell r="A3502">
            <v>811645</v>
          </cell>
          <cell r="B3502" t="str">
            <v>مؤيد نعسان</v>
          </cell>
          <cell r="C3502" t="str">
            <v>الأولى حديث</v>
          </cell>
          <cell r="E3502" t="str">
            <v>الأولى</v>
          </cell>
          <cell r="G3502" t="str">
            <v>الأولى</v>
          </cell>
          <cell r="I3502" t="str">
            <v>الأولى</v>
          </cell>
          <cell r="J3502" t="str">
            <v>مبرر</v>
          </cell>
          <cell r="K3502" t="str">
            <v>الأولى</v>
          </cell>
          <cell r="M3502" t="str">
            <v>الأولى</v>
          </cell>
          <cell r="N3502">
            <v>2464</v>
          </cell>
          <cell r="O3502" t="str">
            <v>الأولى</v>
          </cell>
          <cell r="Q3502" t="str">
            <v>الأولى</v>
          </cell>
          <cell r="S3502" t="str">
            <v>الأولى</v>
          </cell>
          <cell r="U3502" t="str">
            <v>الأولى</v>
          </cell>
        </row>
        <row r="3503">
          <cell r="A3503">
            <v>811646</v>
          </cell>
          <cell r="B3503" t="str">
            <v>مي رزمه</v>
          </cell>
          <cell r="C3503" t="str">
            <v>الأولى حديث</v>
          </cell>
          <cell r="E3503" t="str">
            <v>الأولى</v>
          </cell>
          <cell r="G3503" t="str">
            <v>الأولى</v>
          </cell>
          <cell r="I3503" t="str">
            <v>الأولى</v>
          </cell>
          <cell r="J3503" t="str">
            <v>مبرر</v>
          </cell>
          <cell r="K3503" t="str">
            <v>الأولى</v>
          </cell>
          <cell r="M3503" t="str">
            <v>الأولى</v>
          </cell>
          <cell r="O3503" t="str">
            <v>الأولى</v>
          </cell>
          <cell r="Q3503" t="str">
            <v>الأولى</v>
          </cell>
          <cell r="S3503" t="str">
            <v>الأولى</v>
          </cell>
          <cell r="U3503" t="str">
            <v>الأولى</v>
          </cell>
        </row>
        <row r="3504">
          <cell r="A3504">
            <v>811647</v>
          </cell>
          <cell r="B3504" t="str">
            <v>مي سليم</v>
          </cell>
          <cell r="C3504" t="str">
            <v>الأولى حديث</v>
          </cell>
          <cell r="E3504" t="str">
            <v>الأولى</v>
          </cell>
          <cell r="G3504" t="str">
            <v>الأولى</v>
          </cell>
          <cell r="I3504" t="str">
            <v>الأولى</v>
          </cell>
          <cell r="J3504" t="str">
            <v>مبرر</v>
          </cell>
          <cell r="K3504" t="str">
            <v>الأولى</v>
          </cell>
          <cell r="M3504" t="str">
            <v>الأولى</v>
          </cell>
          <cell r="O3504" t="str">
            <v>الأولى</v>
          </cell>
          <cell r="Q3504" t="str">
            <v>الأولى</v>
          </cell>
          <cell r="S3504" t="str">
            <v>الأولى</v>
          </cell>
          <cell r="U3504" t="str">
            <v>الأولى</v>
          </cell>
        </row>
        <row r="3505">
          <cell r="A3505">
            <v>811648</v>
          </cell>
          <cell r="B3505" t="str">
            <v>ميرنا رسلان</v>
          </cell>
          <cell r="C3505" t="str">
            <v>الأولى حديث</v>
          </cell>
          <cell r="E3505" t="str">
            <v>الأولى</v>
          </cell>
          <cell r="G3505" t="str">
            <v>الأولى</v>
          </cell>
          <cell r="I3505" t="str">
            <v>الأولى</v>
          </cell>
          <cell r="J3505" t="str">
            <v>مبرر</v>
          </cell>
          <cell r="K3505" t="str">
            <v>الأولى</v>
          </cell>
          <cell r="M3505" t="str">
            <v>الأولى</v>
          </cell>
          <cell r="O3505" t="str">
            <v>الأولى</v>
          </cell>
          <cell r="Q3505" t="str">
            <v>الأولى</v>
          </cell>
          <cell r="S3505" t="str">
            <v>الأولى</v>
          </cell>
          <cell r="U3505" t="str">
            <v>الأولى</v>
          </cell>
        </row>
        <row r="3506">
          <cell r="A3506">
            <v>811649</v>
          </cell>
          <cell r="B3506" t="str">
            <v>ميرنا عبود</v>
          </cell>
          <cell r="C3506" t="str">
            <v>الأولى حديث</v>
          </cell>
          <cell r="E3506" t="str">
            <v>الأولى</v>
          </cell>
          <cell r="G3506" t="str">
            <v>الأولى</v>
          </cell>
          <cell r="I3506" t="str">
            <v>الأولى</v>
          </cell>
          <cell r="J3506" t="str">
            <v>مبرر</v>
          </cell>
          <cell r="K3506" t="str">
            <v>الأولى</v>
          </cell>
          <cell r="M3506" t="str">
            <v>الأولى</v>
          </cell>
          <cell r="O3506" t="str">
            <v>الأولى</v>
          </cell>
          <cell r="Q3506" t="str">
            <v>الأولى</v>
          </cell>
          <cell r="S3506" t="str">
            <v>الأولى</v>
          </cell>
          <cell r="U3506" t="str">
            <v>الأولى</v>
          </cell>
        </row>
        <row r="3507">
          <cell r="A3507">
            <v>811650</v>
          </cell>
          <cell r="B3507" t="str">
            <v>ميس المهدي</v>
          </cell>
          <cell r="C3507" t="str">
            <v>الأولى حديث</v>
          </cell>
          <cell r="E3507" t="str">
            <v>الأولى</v>
          </cell>
          <cell r="G3507" t="str">
            <v>الأولى</v>
          </cell>
          <cell r="I3507" t="str">
            <v>الأولى</v>
          </cell>
          <cell r="J3507" t="str">
            <v>مبرر</v>
          </cell>
          <cell r="K3507" t="str">
            <v>الأولى</v>
          </cell>
          <cell r="M3507" t="str">
            <v>الأولى</v>
          </cell>
          <cell r="O3507" t="str">
            <v>الأولى</v>
          </cell>
          <cell r="Q3507" t="str">
            <v>الأولى</v>
          </cell>
          <cell r="S3507" t="str">
            <v>الأولى</v>
          </cell>
          <cell r="U3507" t="str">
            <v>الأولى</v>
          </cell>
        </row>
        <row r="3508">
          <cell r="A3508">
            <v>811651</v>
          </cell>
          <cell r="B3508" t="str">
            <v xml:space="preserve">ميساء الحمود </v>
          </cell>
          <cell r="C3508" t="str">
            <v>الأولى حديث</v>
          </cell>
          <cell r="E3508" t="str">
            <v>الأولى</v>
          </cell>
          <cell r="G3508" t="str">
            <v>الأولى</v>
          </cell>
          <cell r="I3508" t="str">
            <v>الأولى</v>
          </cell>
          <cell r="K3508" t="str">
            <v>الثانية حديث</v>
          </cell>
          <cell r="M3508" t="str">
            <v>الثانية</v>
          </cell>
          <cell r="O3508" t="str">
            <v>الثانية</v>
          </cell>
          <cell r="Q3508" t="str">
            <v>الثانية</v>
          </cell>
          <cell r="S3508" t="str">
            <v>الثانية</v>
          </cell>
          <cell r="U3508" t="str">
            <v>الثانية</v>
          </cell>
        </row>
        <row r="3509">
          <cell r="A3509">
            <v>811652</v>
          </cell>
          <cell r="B3509" t="str">
            <v>ميساء اللاز</v>
          </cell>
          <cell r="C3509" t="str">
            <v>الأولى حديث</v>
          </cell>
          <cell r="E3509" t="str">
            <v>الأولى</v>
          </cell>
          <cell r="G3509" t="str">
            <v>الأولى</v>
          </cell>
          <cell r="I3509" t="str">
            <v>الثانية حديث</v>
          </cell>
          <cell r="K3509" t="str">
            <v>الثانية</v>
          </cell>
          <cell r="M3509" t="str">
            <v>الثانية</v>
          </cell>
          <cell r="O3509" t="str">
            <v>الثالثة حديث</v>
          </cell>
          <cell r="Q3509" t="str">
            <v>الثالثة</v>
          </cell>
          <cell r="S3509" t="str">
            <v>الثالثة</v>
          </cell>
          <cell r="U3509" t="str">
            <v>الثالثة</v>
          </cell>
        </row>
        <row r="3510">
          <cell r="A3510">
            <v>811653</v>
          </cell>
          <cell r="B3510" t="str">
            <v>ميسم الحلبي</v>
          </cell>
          <cell r="C3510" t="str">
            <v>الأولى حديث</v>
          </cell>
          <cell r="E3510" t="str">
            <v>الأولى</v>
          </cell>
          <cell r="G3510" t="str">
            <v>الأولى</v>
          </cell>
          <cell r="I3510" t="str">
            <v>الأولى</v>
          </cell>
          <cell r="J3510" t="str">
            <v>مبرر</v>
          </cell>
          <cell r="K3510" t="str">
            <v>الأولى</v>
          </cell>
          <cell r="M3510" t="str">
            <v>الأولى</v>
          </cell>
          <cell r="O3510" t="str">
            <v>الأولى</v>
          </cell>
          <cell r="Q3510" t="str">
            <v>الأولى</v>
          </cell>
          <cell r="S3510" t="str">
            <v>الأولى</v>
          </cell>
          <cell r="U3510" t="str">
            <v>الأولى</v>
          </cell>
        </row>
        <row r="3511">
          <cell r="A3511">
            <v>811654</v>
          </cell>
          <cell r="B3511" t="str">
            <v>ميشيل عيسى</v>
          </cell>
          <cell r="C3511" t="str">
            <v>الأولى حديث</v>
          </cell>
          <cell r="E3511" t="str">
            <v>الأولى</v>
          </cell>
          <cell r="G3511" t="str">
            <v>الأولى</v>
          </cell>
          <cell r="I3511" t="str">
            <v>الأولى</v>
          </cell>
          <cell r="J3511" t="str">
            <v>مبرر</v>
          </cell>
          <cell r="K3511" t="str">
            <v>الأولى</v>
          </cell>
          <cell r="M3511" t="str">
            <v>الأولى</v>
          </cell>
          <cell r="O3511" t="str">
            <v>الأولى</v>
          </cell>
          <cell r="Q3511" t="str">
            <v>الأولى</v>
          </cell>
          <cell r="S3511" t="str">
            <v>الأولى</v>
          </cell>
          <cell r="U3511" t="str">
            <v>الأولى</v>
          </cell>
        </row>
        <row r="3512">
          <cell r="A3512">
            <v>811655</v>
          </cell>
          <cell r="B3512" t="str">
            <v>نادر جمول</v>
          </cell>
          <cell r="C3512" t="str">
            <v>الأولى حديث</v>
          </cell>
          <cell r="E3512" t="str">
            <v>الأولى</v>
          </cell>
          <cell r="G3512" t="str">
            <v>الأولى</v>
          </cell>
          <cell r="I3512" t="str">
            <v>الأولى</v>
          </cell>
          <cell r="J3512" t="str">
            <v>مبرر</v>
          </cell>
          <cell r="K3512" t="str">
            <v>الأولى</v>
          </cell>
          <cell r="M3512" t="str">
            <v>الأولى</v>
          </cell>
          <cell r="O3512" t="str">
            <v>الأولى</v>
          </cell>
          <cell r="Q3512" t="str">
            <v>الأولى</v>
          </cell>
          <cell r="S3512" t="str">
            <v>الأولى</v>
          </cell>
          <cell r="U3512" t="str">
            <v>الأولى</v>
          </cell>
        </row>
        <row r="3513">
          <cell r="A3513">
            <v>811656</v>
          </cell>
          <cell r="B3513" t="str">
            <v>نادر سيدي</v>
          </cell>
          <cell r="C3513" t="str">
            <v>الأولى حديث</v>
          </cell>
          <cell r="E3513" t="str">
            <v>الأولى</v>
          </cell>
          <cell r="G3513" t="str">
            <v>الأولى</v>
          </cell>
          <cell r="I3513" t="str">
            <v>الأولى</v>
          </cell>
          <cell r="J3513" t="str">
            <v>مبرر</v>
          </cell>
          <cell r="K3513" t="str">
            <v>الأولى</v>
          </cell>
          <cell r="M3513" t="str">
            <v>الأولى</v>
          </cell>
          <cell r="O3513" t="str">
            <v>الأولى</v>
          </cell>
          <cell r="Q3513" t="str">
            <v>الأولى</v>
          </cell>
          <cell r="S3513" t="str">
            <v>الأولى</v>
          </cell>
          <cell r="U3513" t="str">
            <v>الأولى</v>
          </cell>
        </row>
        <row r="3514">
          <cell r="A3514">
            <v>811657</v>
          </cell>
          <cell r="B3514" t="str">
            <v>ناديا كيفو</v>
          </cell>
          <cell r="C3514" t="str">
            <v>الأولى حديث</v>
          </cell>
          <cell r="E3514" t="str">
            <v>الأولى</v>
          </cell>
          <cell r="G3514" t="str">
            <v>الأولى</v>
          </cell>
          <cell r="I3514" t="str">
            <v>الأولى</v>
          </cell>
          <cell r="J3514" t="str">
            <v>مبرر</v>
          </cell>
          <cell r="K3514" t="str">
            <v>الأولى</v>
          </cell>
          <cell r="M3514" t="str">
            <v>الأولى</v>
          </cell>
          <cell r="O3514" t="str">
            <v>الأولى</v>
          </cell>
          <cell r="Q3514" t="str">
            <v>الأولى</v>
          </cell>
          <cell r="S3514" t="str">
            <v>الأولى</v>
          </cell>
          <cell r="U3514" t="str">
            <v>الأولى</v>
          </cell>
        </row>
        <row r="3515">
          <cell r="A3515">
            <v>811658</v>
          </cell>
          <cell r="B3515" t="str">
            <v>نادين عوده</v>
          </cell>
          <cell r="C3515" t="str">
            <v>الأولى حديث</v>
          </cell>
          <cell r="E3515" t="str">
            <v>الأولى</v>
          </cell>
          <cell r="G3515" t="str">
            <v>الأولى</v>
          </cell>
          <cell r="I3515" t="str">
            <v>الأولى</v>
          </cell>
          <cell r="K3515" t="str">
            <v>الأولى</v>
          </cell>
          <cell r="M3515" t="str">
            <v>الأولى</v>
          </cell>
          <cell r="O3515" t="str">
            <v>الأولى</v>
          </cell>
          <cell r="Q3515" t="str">
            <v>الأولى</v>
          </cell>
          <cell r="S3515" t="str">
            <v>الأولى</v>
          </cell>
          <cell r="U3515" t="str">
            <v>الأولى</v>
          </cell>
        </row>
        <row r="3516">
          <cell r="A3516">
            <v>811659</v>
          </cell>
          <cell r="B3516" t="str">
            <v>نادين عيطه</v>
          </cell>
          <cell r="C3516" t="str">
            <v>الأولى حديث</v>
          </cell>
          <cell r="E3516" t="str">
            <v>الأولى</v>
          </cell>
          <cell r="G3516" t="str">
            <v>الأولى</v>
          </cell>
          <cell r="I3516" t="str">
            <v>الأولى</v>
          </cell>
          <cell r="J3516" t="str">
            <v>مبرر</v>
          </cell>
          <cell r="K3516" t="str">
            <v>الأولى</v>
          </cell>
          <cell r="M3516" t="str">
            <v>الأولى</v>
          </cell>
          <cell r="O3516" t="str">
            <v>الأولى</v>
          </cell>
          <cell r="Q3516" t="str">
            <v>الأولى</v>
          </cell>
          <cell r="S3516" t="str">
            <v>الأولى</v>
          </cell>
          <cell r="U3516" t="str">
            <v>الأولى</v>
          </cell>
        </row>
        <row r="3517">
          <cell r="A3517">
            <v>811660</v>
          </cell>
          <cell r="B3517" t="str">
            <v>ناريمان الغفري</v>
          </cell>
          <cell r="C3517" t="str">
            <v>الأولى حديث</v>
          </cell>
          <cell r="E3517" t="str">
            <v>الأولى</v>
          </cell>
          <cell r="G3517" t="str">
            <v>الأولى</v>
          </cell>
          <cell r="I3517" t="str">
            <v>الثانية حديث</v>
          </cell>
          <cell r="K3517" t="str">
            <v>الثانية</v>
          </cell>
          <cell r="M3517" t="str">
            <v>الثانية</v>
          </cell>
          <cell r="O3517" t="str">
            <v>الثانية</v>
          </cell>
          <cell r="Q3517" t="str">
            <v>الثانية</v>
          </cell>
          <cell r="S3517" t="str">
            <v>الثانية</v>
          </cell>
          <cell r="U3517" t="str">
            <v>الثانية</v>
          </cell>
        </row>
        <row r="3518">
          <cell r="A3518">
            <v>811661</v>
          </cell>
          <cell r="B3518" t="str">
            <v xml:space="preserve">ناريمان معروف </v>
          </cell>
          <cell r="C3518" t="str">
            <v>الأولى حديث</v>
          </cell>
          <cell r="E3518" t="str">
            <v>الأولى</v>
          </cell>
          <cell r="F3518">
            <v>1386</v>
          </cell>
          <cell r="G3518" t="str">
            <v>الأولى</v>
          </cell>
          <cell r="H3518">
            <v>206</v>
          </cell>
          <cell r="I3518" t="str">
            <v>الأولى</v>
          </cell>
          <cell r="J3518" t="str">
            <v>مبرر</v>
          </cell>
          <cell r="K3518" t="str">
            <v>الأولى</v>
          </cell>
          <cell r="M3518" t="str">
            <v>الأولى</v>
          </cell>
          <cell r="O3518" t="str">
            <v>الأولى</v>
          </cell>
          <cell r="Q3518" t="str">
            <v>الأولى</v>
          </cell>
          <cell r="S3518" t="str">
            <v>الأولى</v>
          </cell>
          <cell r="U3518" t="str">
            <v>الأولى</v>
          </cell>
        </row>
        <row r="3519">
          <cell r="A3519">
            <v>811662</v>
          </cell>
          <cell r="B3519" t="str">
            <v>ناهد شحرور</v>
          </cell>
          <cell r="C3519" t="str">
            <v>الأولى حديث</v>
          </cell>
          <cell r="E3519" t="str">
            <v>الأولى</v>
          </cell>
          <cell r="G3519" t="str">
            <v>الثانية حديث</v>
          </cell>
          <cell r="I3519" t="str">
            <v>الثانية</v>
          </cell>
          <cell r="K3519" t="str">
            <v>الثانية</v>
          </cell>
          <cell r="M3519" t="str">
            <v>الثانية</v>
          </cell>
          <cell r="O3519" t="str">
            <v>الثالثة حديث</v>
          </cell>
          <cell r="Q3519" t="str">
            <v>الثالثة</v>
          </cell>
          <cell r="S3519" t="str">
            <v>الرابعة حديث</v>
          </cell>
          <cell r="U3519" t="str">
            <v>الرابعة</v>
          </cell>
        </row>
        <row r="3520">
          <cell r="A3520">
            <v>811663</v>
          </cell>
          <cell r="B3520" t="str">
            <v xml:space="preserve">نبيل فارس </v>
          </cell>
          <cell r="C3520" t="str">
            <v>الأولى حديث</v>
          </cell>
          <cell r="E3520" t="str">
            <v>الأولى</v>
          </cell>
          <cell r="G3520" t="str">
            <v>الأولى</v>
          </cell>
          <cell r="I3520" t="str">
            <v>الأولى</v>
          </cell>
          <cell r="K3520" t="str">
            <v>الثانية حديث</v>
          </cell>
          <cell r="M3520" t="str">
            <v>الثانية</v>
          </cell>
          <cell r="O3520" t="str">
            <v>الثانية</v>
          </cell>
          <cell r="Q3520" t="str">
            <v>الثانية</v>
          </cell>
          <cell r="S3520" t="str">
            <v>الثانية</v>
          </cell>
          <cell r="U3520" t="str">
            <v>الثانية</v>
          </cell>
        </row>
        <row r="3521">
          <cell r="A3521">
            <v>811664</v>
          </cell>
          <cell r="B3521" t="str">
            <v>نجاح حسن</v>
          </cell>
          <cell r="C3521" t="str">
            <v>الأولى حديث</v>
          </cell>
          <cell r="E3521" t="str">
            <v>الأولى</v>
          </cell>
          <cell r="G3521" t="str">
            <v>الأولى</v>
          </cell>
          <cell r="I3521" t="str">
            <v>الأولى</v>
          </cell>
          <cell r="J3521" t="str">
            <v>مبرر</v>
          </cell>
          <cell r="K3521" t="str">
            <v>الأولى</v>
          </cell>
          <cell r="M3521" t="str">
            <v>الأولى</v>
          </cell>
          <cell r="O3521" t="str">
            <v>الأولى</v>
          </cell>
          <cell r="Q3521" t="str">
            <v>الأولى</v>
          </cell>
          <cell r="S3521" t="str">
            <v>الأولى</v>
          </cell>
          <cell r="U3521" t="str">
            <v>الأولى</v>
          </cell>
        </row>
        <row r="3522">
          <cell r="A3522">
            <v>811665</v>
          </cell>
          <cell r="B3522" t="str">
            <v>نجود محمود</v>
          </cell>
          <cell r="C3522" t="str">
            <v>الأولى حديث</v>
          </cell>
          <cell r="E3522" t="str">
            <v>الأولى</v>
          </cell>
          <cell r="G3522" t="str">
            <v>الأولى</v>
          </cell>
          <cell r="I3522" t="str">
            <v>الأولى</v>
          </cell>
          <cell r="J3522" t="str">
            <v>مبرر</v>
          </cell>
          <cell r="K3522" t="str">
            <v>الأولى</v>
          </cell>
          <cell r="M3522" t="str">
            <v>الأولى</v>
          </cell>
          <cell r="O3522" t="str">
            <v>الأولى</v>
          </cell>
          <cell r="Q3522" t="str">
            <v>الأولى</v>
          </cell>
          <cell r="S3522" t="str">
            <v>الأولى</v>
          </cell>
          <cell r="U3522" t="str">
            <v>الأولى</v>
          </cell>
        </row>
        <row r="3523">
          <cell r="A3523">
            <v>811666</v>
          </cell>
          <cell r="B3523" t="str">
            <v>ندى ديب</v>
          </cell>
          <cell r="C3523" t="str">
            <v>الأولى حديث</v>
          </cell>
          <cell r="E3523" t="str">
            <v>الأولى</v>
          </cell>
          <cell r="G3523" t="str">
            <v>الأولى</v>
          </cell>
          <cell r="I3523" t="str">
            <v>الأولى</v>
          </cell>
          <cell r="J3523" t="str">
            <v>مبرر</v>
          </cell>
          <cell r="K3523" t="str">
            <v>الأولى</v>
          </cell>
          <cell r="M3523" t="str">
            <v>الأولى</v>
          </cell>
          <cell r="O3523" t="str">
            <v>الأولى</v>
          </cell>
          <cell r="Q3523" t="str">
            <v>الأولى</v>
          </cell>
          <cell r="S3523" t="str">
            <v>الأولى</v>
          </cell>
          <cell r="U3523" t="str">
            <v>الأولى</v>
          </cell>
        </row>
        <row r="3524">
          <cell r="A3524">
            <v>811667</v>
          </cell>
          <cell r="B3524" t="str">
            <v>ندى شلش</v>
          </cell>
          <cell r="C3524" t="str">
            <v>الأولى حديث</v>
          </cell>
          <cell r="E3524" t="str">
            <v>الثانية حديث</v>
          </cell>
          <cell r="G3524" t="str">
            <v>الثانية</v>
          </cell>
          <cell r="I3524" t="str">
            <v>الثانية</v>
          </cell>
          <cell r="K3524" t="str">
            <v>الثالثة حديث</v>
          </cell>
          <cell r="M3524" t="str">
            <v>الثالثة</v>
          </cell>
          <cell r="O3524" t="str">
            <v>الرابعة حديث</v>
          </cell>
          <cell r="Q3524" t="str">
            <v>الرابعة</v>
          </cell>
          <cell r="R3524">
            <v>5018</v>
          </cell>
          <cell r="S3524" t="str">
            <v>الرابعة</v>
          </cell>
          <cell r="U3524" t="str">
            <v>الرابعة</v>
          </cell>
        </row>
        <row r="3525">
          <cell r="A3525">
            <v>811668</v>
          </cell>
          <cell r="B3525" t="str">
            <v>نذير الاسعد</v>
          </cell>
          <cell r="C3525" t="str">
            <v>الأولى حديث</v>
          </cell>
          <cell r="E3525" t="str">
            <v>الأولى</v>
          </cell>
          <cell r="G3525" t="str">
            <v>الأولى</v>
          </cell>
          <cell r="I3525" t="str">
            <v>الأولى</v>
          </cell>
          <cell r="J3525" t="str">
            <v>مبرر</v>
          </cell>
          <cell r="K3525" t="str">
            <v>الأولى</v>
          </cell>
          <cell r="M3525" t="str">
            <v>الأولى</v>
          </cell>
          <cell r="O3525" t="str">
            <v>الأولى</v>
          </cell>
          <cell r="Q3525" t="str">
            <v>الأولى</v>
          </cell>
          <cell r="S3525" t="str">
            <v>الأولى</v>
          </cell>
          <cell r="U3525" t="str">
            <v>الأولى</v>
          </cell>
        </row>
        <row r="3526">
          <cell r="A3526">
            <v>811669</v>
          </cell>
          <cell r="B3526" t="str">
            <v>نرمين تحسين بك</v>
          </cell>
          <cell r="C3526" t="str">
            <v>الأولى حديث</v>
          </cell>
          <cell r="E3526" t="str">
            <v>الأولى</v>
          </cell>
          <cell r="G3526" t="str">
            <v>الأولى</v>
          </cell>
          <cell r="I3526" t="str">
            <v>الأولى</v>
          </cell>
          <cell r="J3526" t="str">
            <v>مبرر</v>
          </cell>
          <cell r="K3526" t="str">
            <v>الأولى</v>
          </cell>
          <cell r="M3526" t="str">
            <v>الأولى</v>
          </cell>
          <cell r="N3526">
            <v>2647</v>
          </cell>
          <cell r="O3526" t="str">
            <v>الأولى</v>
          </cell>
          <cell r="Q3526" t="str">
            <v>الأولى</v>
          </cell>
          <cell r="S3526" t="str">
            <v>الأولى</v>
          </cell>
          <cell r="U3526" t="str">
            <v>الأولى</v>
          </cell>
        </row>
        <row r="3527">
          <cell r="A3527">
            <v>811670</v>
          </cell>
          <cell r="B3527" t="str">
            <v>نزهة علي</v>
          </cell>
          <cell r="C3527" t="str">
            <v>الأولى حديث</v>
          </cell>
          <cell r="E3527" t="str">
            <v>الأولى</v>
          </cell>
          <cell r="G3527" t="str">
            <v>الأولى</v>
          </cell>
          <cell r="I3527" t="str">
            <v>الأولى</v>
          </cell>
          <cell r="J3527" t="str">
            <v>مبرر</v>
          </cell>
          <cell r="K3527" t="str">
            <v>الأولى</v>
          </cell>
          <cell r="M3527" t="str">
            <v>الأولى</v>
          </cell>
          <cell r="O3527" t="str">
            <v>الأولى</v>
          </cell>
          <cell r="Q3527" t="str">
            <v>الأولى</v>
          </cell>
          <cell r="S3527" t="str">
            <v>الأولى</v>
          </cell>
          <cell r="U3527" t="str">
            <v>الأولى</v>
          </cell>
        </row>
        <row r="3528">
          <cell r="A3528">
            <v>811671</v>
          </cell>
          <cell r="B3528" t="str">
            <v>نسرين العبد الله</v>
          </cell>
          <cell r="C3528" t="str">
            <v>الأولى حديث</v>
          </cell>
          <cell r="E3528" t="str">
            <v>الأولى</v>
          </cell>
          <cell r="G3528" t="str">
            <v>الأولى</v>
          </cell>
          <cell r="I3528" t="str">
            <v>الثانية حديث</v>
          </cell>
          <cell r="K3528" t="str">
            <v>الثانية</v>
          </cell>
          <cell r="M3528" t="str">
            <v>الثانية</v>
          </cell>
          <cell r="O3528" t="str">
            <v>الثانية</v>
          </cell>
          <cell r="Q3528" t="str">
            <v>الثالثة حديث</v>
          </cell>
          <cell r="S3528" t="str">
            <v>الثالثة</v>
          </cell>
          <cell r="U3528" t="str">
            <v>الثالثة</v>
          </cell>
        </row>
        <row r="3529">
          <cell r="A3529">
            <v>811672</v>
          </cell>
          <cell r="B3529" t="str">
            <v>نسرين نجيب</v>
          </cell>
          <cell r="C3529" t="str">
            <v>الأولى حديث</v>
          </cell>
          <cell r="D3529">
            <v>5455</v>
          </cell>
          <cell r="E3529" t="str">
            <v>الأولى</v>
          </cell>
          <cell r="G3529" t="str">
            <v>الأولى</v>
          </cell>
          <cell r="H3529" t="str">
            <v>قرار مجلس رقم /83/ تاريخ 28/1/2020</v>
          </cell>
          <cell r="I3529" t="str">
            <v>الأولى</v>
          </cell>
          <cell r="J3529" t="str">
            <v>مبرر</v>
          </cell>
          <cell r="K3529" t="str">
            <v>الأولى</v>
          </cell>
          <cell r="M3529" t="str">
            <v>الأولى</v>
          </cell>
          <cell r="O3529" t="str">
            <v>الأولى</v>
          </cell>
          <cell r="Q3529" t="str">
            <v>الأولى</v>
          </cell>
          <cell r="S3529" t="str">
            <v>الأولى</v>
          </cell>
          <cell r="U3529" t="str">
            <v>الأولى</v>
          </cell>
        </row>
        <row r="3530">
          <cell r="A3530">
            <v>811673</v>
          </cell>
          <cell r="B3530" t="str">
            <v>نسيم شنانه</v>
          </cell>
          <cell r="C3530" t="str">
            <v>الأولى حديث</v>
          </cell>
          <cell r="E3530" t="str">
            <v>الثانية حديث</v>
          </cell>
          <cell r="G3530" t="str">
            <v>الثانية</v>
          </cell>
          <cell r="I3530" t="str">
            <v>الثانية</v>
          </cell>
          <cell r="K3530" t="str">
            <v>الثالثة حديث</v>
          </cell>
          <cell r="M3530" t="str">
            <v>الثالثة</v>
          </cell>
          <cell r="N3530">
            <v>2431</v>
          </cell>
          <cell r="O3530" t="str">
            <v>الثالثة</v>
          </cell>
          <cell r="P3530">
            <v>221</v>
          </cell>
          <cell r="Q3530" t="str">
            <v>الثالثة</v>
          </cell>
          <cell r="R3530">
            <v>3056</v>
          </cell>
          <cell r="S3530" t="str">
            <v>الثالثة</v>
          </cell>
          <cell r="U3530" t="str">
            <v>الثالثة</v>
          </cell>
        </row>
        <row r="3531">
          <cell r="A3531">
            <v>811674</v>
          </cell>
          <cell r="B3531" t="str">
            <v>نشأت الاحمد</v>
          </cell>
          <cell r="C3531" t="str">
            <v>الأولى حديث</v>
          </cell>
          <cell r="E3531" t="str">
            <v>الأولى</v>
          </cell>
          <cell r="G3531" t="str">
            <v>الأولى</v>
          </cell>
          <cell r="I3531" t="str">
            <v>الأولى</v>
          </cell>
          <cell r="J3531" t="str">
            <v>مبرر</v>
          </cell>
          <cell r="K3531" t="str">
            <v>الأولى</v>
          </cell>
          <cell r="M3531" t="str">
            <v>الأولى</v>
          </cell>
          <cell r="O3531" t="str">
            <v>الأولى</v>
          </cell>
          <cell r="Q3531" t="str">
            <v>الأولى</v>
          </cell>
          <cell r="S3531" t="str">
            <v>الأولى</v>
          </cell>
          <cell r="U3531" t="str">
            <v>الأولى</v>
          </cell>
        </row>
        <row r="3532">
          <cell r="A3532">
            <v>811675</v>
          </cell>
          <cell r="B3532" t="str">
            <v>نظام يعقوب</v>
          </cell>
          <cell r="C3532" t="str">
            <v>الأولى حديث</v>
          </cell>
          <cell r="E3532" t="str">
            <v>الأولى</v>
          </cell>
          <cell r="G3532" t="str">
            <v>الثانية حديث</v>
          </cell>
          <cell r="I3532" t="str">
            <v>الثانية</v>
          </cell>
          <cell r="K3532" t="str">
            <v>الثالثة حديث</v>
          </cell>
          <cell r="M3532" t="str">
            <v>الثالثة</v>
          </cell>
          <cell r="O3532" t="str">
            <v>الثالثة</v>
          </cell>
          <cell r="Q3532" t="str">
            <v>الرابعة حديث</v>
          </cell>
          <cell r="S3532" t="str">
            <v>الرابعة</v>
          </cell>
          <cell r="U3532" t="str">
            <v>الرابعة</v>
          </cell>
        </row>
        <row r="3533">
          <cell r="A3533">
            <v>811676</v>
          </cell>
          <cell r="B3533" t="str">
            <v>نغم السليمان</v>
          </cell>
          <cell r="C3533" t="str">
            <v>الأولى حديث</v>
          </cell>
          <cell r="E3533" t="str">
            <v>الأولى</v>
          </cell>
          <cell r="G3533" t="str">
            <v>الأولى</v>
          </cell>
          <cell r="I3533" t="str">
            <v>الأولى</v>
          </cell>
          <cell r="J3533" t="str">
            <v>مبرر</v>
          </cell>
          <cell r="K3533" t="str">
            <v>الأولى</v>
          </cell>
          <cell r="M3533" t="str">
            <v>الأولى</v>
          </cell>
          <cell r="O3533" t="str">
            <v>الأولى</v>
          </cell>
          <cell r="Q3533" t="str">
            <v>الأولى</v>
          </cell>
          <cell r="S3533" t="str">
            <v>الأولى</v>
          </cell>
          <cell r="U3533" t="str">
            <v>الأولى</v>
          </cell>
        </row>
        <row r="3534">
          <cell r="A3534">
            <v>811677</v>
          </cell>
          <cell r="B3534" t="str">
            <v>نغم الشناعه</v>
          </cell>
          <cell r="C3534" t="str">
            <v>الأولى حديث</v>
          </cell>
          <cell r="E3534" t="str">
            <v>الأولى</v>
          </cell>
          <cell r="G3534" t="str">
            <v>الأولى</v>
          </cell>
          <cell r="I3534" t="str">
            <v>الأولى</v>
          </cell>
          <cell r="J3534" t="str">
            <v>مبرر</v>
          </cell>
          <cell r="K3534" t="str">
            <v>الأولى</v>
          </cell>
          <cell r="M3534" t="str">
            <v>الأولى</v>
          </cell>
          <cell r="O3534" t="str">
            <v>الأولى</v>
          </cell>
          <cell r="Q3534" t="str">
            <v>الأولى</v>
          </cell>
          <cell r="S3534" t="str">
            <v>الأولى</v>
          </cell>
          <cell r="U3534" t="str">
            <v>الأولى</v>
          </cell>
        </row>
        <row r="3535">
          <cell r="A3535">
            <v>811681</v>
          </cell>
          <cell r="B3535" t="str">
            <v>نواعم سلطان</v>
          </cell>
          <cell r="C3535" t="str">
            <v>الأولى حديث</v>
          </cell>
          <cell r="E3535" t="str">
            <v>الأولى</v>
          </cell>
          <cell r="G3535" t="str">
            <v>الأولى</v>
          </cell>
          <cell r="I3535" t="str">
            <v>الأولى</v>
          </cell>
          <cell r="J3535" t="str">
            <v>مبرر</v>
          </cell>
          <cell r="K3535" t="str">
            <v>الأولى</v>
          </cell>
          <cell r="M3535" t="str">
            <v>الأولى</v>
          </cell>
          <cell r="O3535" t="str">
            <v>الأولى</v>
          </cell>
          <cell r="Q3535" t="str">
            <v>الأولى</v>
          </cell>
          <cell r="S3535" t="str">
            <v>الأولى</v>
          </cell>
          <cell r="U3535" t="str">
            <v>الأولى</v>
          </cell>
        </row>
        <row r="3536">
          <cell r="A3536">
            <v>811682</v>
          </cell>
          <cell r="B3536" t="str">
            <v>نور الاعرج</v>
          </cell>
          <cell r="C3536" t="str">
            <v>الثانية حديث</v>
          </cell>
          <cell r="E3536" t="str">
            <v>الثانية</v>
          </cell>
          <cell r="G3536" t="str">
            <v>الثانية</v>
          </cell>
          <cell r="I3536" t="str">
            <v>الثانية</v>
          </cell>
          <cell r="J3536" t="str">
            <v>مبرر</v>
          </cell>
          <cell r="K3536" t="str">
            <v>الثانية</v>
          </cell>
          <cell r="M3536" t="str">
            <v>الثانية</v>
          </cell>
          <cell r="O3536" t="str">
            <v>الثانية</v>
          </cell>
          <cell r="Q3536" t="str">
            <v>الثانية</v>
          </cell>
          <cell r="S3536" t="str">
            <v>الثانية</v>
          </cell>
          <cell r="U3536" t="str">
            <v>الثانية</v>
          </cell>
        </row>
        <row r="3537">
          <cell r="A3537">
            <v>811683</v>
          </cell>
          <cell r="B3537" t="str">
            <v xml:space="preserve">نور الحجار </v>
          </cell>
          <cell r="C3537" t="str">
            <v>الأولى حديث</v>
          </cell>
          <cell r="E3537" t="str">
            <v>الأولى</v>
          </cell>
          <cell r="G3537" t="str">
            <v>الأولى</v>
          </cell>
          <cell r="I3537" t="str">
            <v>الأولى</v>
          </cell>
          <cell r="K3537" t="str">
            <v>الأولى</v>
          </cell>
          <cell r="M3537" t="str">
            <v>الثانية حديث</v>
          </cell>
          <cell r="O3537" t="str">
            <v>الثانية</v>
          </cell>
          <cell r="Q3537" t="str">
            <v>الثانية</v>
          </cell>
          <cell r="S3537" t="str">
            <v>الثانية</v>
          </cell>
          <cell r="U3537" t="str">
            <v>الثانية</v>
          </cell>
        </row>
        <row r="3538">
          <cell r="A3538">
            <v>811684</v>
          </cell>
          <cell r="B3538" t="str">
            <v>نور الحمود</v>
          </cell>
          <cell r="C3538" t="str">
            <v>الأولى حديث</v>
          </cell>
          <cell r="E3538" t="str">
            <v>الأولى</v>
          </cell>
          <cell r="G3538" t="str">
            <v>الأولى</v>
          </cell>
          <cell r="I3538" t="str">
            <v>الأولى</v>
          </cell>
          <cell r="J3538" t="str">
            <v>مبرر</v>
          </cell>
          <cell r="K3538" t="str">
            <v>الأولى</v>
          </cell>
          <cell r="M3538" t="str">
            <v>الأولى</v>
          </cell>
          <cell r="O3538" t="str">
            <v>الأولى</v>
          </cell>
          <cell r="Q3538" t="str">
            <v>الأولى</v>
          </cell>
          <cell r="S3538" t="str">
            <v>الأولى</v>
          </cell>
          <cell r="U3538" t="str">
            <v>الأولى</v>
          </cell>
        </row>
        <row r="3539">
          <cell r="A3539">
            <v>811686</v>
          </cell>
          <cell r="B3539" t="str">
            <v>نور الدين المدني</v>
          </cell>
          <cell r="C3539" t="str">
            <v>الأولى حديث</v>
          </cell>
          <cell r="E3539" t="str">
            <v>الأولى</v>
          </cell>
          <cell r="G3539" t="str">
            <v>الأولى</v>
          </cell>
          <cell r="I3539" t="str">
            <v>الأولى</v>
          </cell>
          <cell r="J3539" t="str">
            <v>مبرر</v>
          </cell>
          <cell r="K3539" t="str">
            <v>الأولى</v>
          </cell>
          <cell r="M3539" t="str">
            <v>الأولى</v>
          </cell>
          <cell r="O3539" t="str">
            <v>الأولى</v>
          </cell>
          <cell r="Q3539" t="str">
            <v>الأولى</v>
          </cell>
          <cell r="S3539" t="str">
            <v>الأولى</v>
          </cell>
          <cell r="U3539" t="str">
            <v>الأولى</v>
          </cell>
        </row>
        <row r="3540">
          <cell r="A3540">
            <v>811687</v>
          </cell>
          <cell r="B3540" t="str">
            <v>نور الدين خشفه تيناوي</v>
          </cell>
          <cell r="C3540" t="str">
            <v>الأولى حديث</v>
          </cell>
          <cell r="E3540" t="str">
            <v>الأولى</v>
          </cell>
          <cell r="G3540" t="str">
            <v>الأولى</v>
          </cell>
          <cell r="I3540" t="str">
            <v>الأولى</v>
          </cell>
          <cell r="J3540" t="str">
            <v>مبرر</v>
          </cell>
          <cell r="K3540" t="str">
            <v>الأولى</v>
          </cell>
          <cell r="M3540" t="str">
            <v>الأولى</v>
          </cell>
          <cell r="O3540" t="str">
            <v>الأولى</v>
          </cell>
          <cell r="Q3540" t="str">
            <v>الأولى</v>
          </cell>
          <cell r="S3540" t="str">
            <v>الأولى</v>
          </cell>
          <cell r="U3540" t="str">
            <v>الأولى</v>
          </cell>
        </row>
        <row r="3541">
          <cell r="A3541">
            <v>811688</v>
          </cell>
          <cell r="B3541" t="str">
            <v>نور الدين فاروق</v>
          </cell>
          <cell r="C3541" t="str">
            <v>الأولى حديث</v>
          </cell>
          <cell r="E3541" t="str">
            <v>الأولى</v>
          </cell>
          <cell r="G3541" t="str">
            <v>الأولى</v>
          </cell>
          <cell r="I3541" t="str">
            <v>الأولى</v>
          </cell>
          <cell r="J3541" t="str">
            <v>مبرر</v>
          </cell>
          <cell r="K3541" t="str">
            <v>الأولى</v>
          </cell>
          <cell r="M3541" t="str">
            <v>الأولى</v>
          </cell>
          <cell r="O3541" t="str">
            <v>الأولى</v>
          </cell>
          <cell r="Q3541" t="str">
            <v>الأولى</v>
          </cell>
          <cell r="S3541" t="str">
            <v>الأولى</v>
          </cell>
          <cell r="U3541" t="str">
            <v>الأولى</v>
          </cell>
        </row>
        <row r="3542">
          <cell r="A3542">
            <v>811689</v>
          </cell>
          <cell r="B3542" t="str">
            <v>نور الست</v>
          </cell>
          <cell r="C3542" t="str">
            <v>الأولى حديث</v>
          </cell>
          <cell r="E3542" t="str">
            <v>الأولى</v>
          </cell>
          <cell r="G3542" t="str">
            <v>الأولى</v>
          </cell>
          <cell r="I3542" t="str">
            <v>الثانية حديث</v>
          </cell>
          <cell r="K3542" t="str">
            <v>الثانية</v>
          </cell>
          <cell r="L3542">
            <v>1316</v>
          </cell>
          <cell r="M3542" t="str">
            <v>الثانية</v>
          </cell>
          <cell r="O3542" t="str">
            <v>الثالثة حديث</v>
          </cell>
          <cell r="Q3542" t="str">
            <v>الثالثة</v>
          </cell>
          <cell r="S3542" t="str">
            <v>الثالثة</v>
          </cell>
          <cell r="U3542" t="str">
            <v>الثالثة</v>
          </cell>
        </row>
        <row r="3543">
          <cell r="A3543">
            <v>811690</v>
          </cell>
          <cell r="B3543" t="str">
            <v>نور العمر البرازي</v>
          </cell>
          <cell r="C3543" t="str">
            <v>الأولى حديث</v>
          </cell>
          <cell r="E3543" t="str">
            <v>الأولى</v>
          </cell>
          <cell r="G3543" t="str">
            <v>الثانية حديث</v>
          </cell>
          <cell r="I3543" t="str">
            <v>الثانية</v>
          </cell>
          <cell r="K3543" t="str">
            <v>الثانية</v>
          </cell>
          <cell r="M3543" t="str">
            <v>الثانية</v>
          </cell>
          <cell r="O3543" t="str">
            <v>الثالثة حديث</v>
          </cell>
          <cell r="Q3543" t="str">
            <v>الثالثة</v>
          </cell>
          <cell r="S3543" t="str">
            <v>الثالثة</v>
          </cell>
          <cell r="U3543" t="str">
            <v>الثالثة</v>
          </cell>
        </row>
        <row r="3544">
          <cell r="A3544">
            <v>811691</v>
          </cell>
          <cell r="B3544" t="str">
            <v>نور القصير</v>
          </cell>
          <cell r="C3544" t="str">
            <v>الأولى حديث</v>
          </cell>
          <cell r="E3544" t="str">
            <v>الأولى</v>
          </cell>
          <cell r="G3544" t="str">
            <v>الأولى</v>
          </cell>
          <cell r="I3544" t="str">
            <v>الأولى</v>
          </cell>
          <cell r="K3544" t="str">
            <v>الأولى</v>
          </cell>
          <cell r="M3544" t="str">
            <v>الأولى</v>
          </cell>
          <cell r="O3544" t="str">
            <v>الأولى</v>
          </cell>
          <cell r="Q3544" t="str">
            <v>الأولى</v>
          </cell>
          <cell r="S3544" t="str">
            <v>الأولى</v>
          </cell>
          <cell r="U3544" t="str">
            <v>الأولى</v>
          </cell>
        </row>
        <row r="3545">
          <cell r="A3545">
            <v>811692</v>
          </cell>
          <cell r="B3545" t="str">
            <v>نور الهدى عودة</v>
          </cell>
          <cell r="C3545" t="str">
            <v>الأولى حديث</v>
          </cell>
          <cell r="E3545" t="str">
            <v>الأولى</v>
          </cell>
          <cell r="G3545" t="str">
            <v>الأولى</v>
          </cell>
          <cell r="I3545" t="str">
            <v>الأولى</v>
          </cell>
          <cell r="J3545" t="str">
            <v>مبرر</v>
          </cell>
          <cell r="K3545" t="str">
            <v>الأولى</v>
          </cell>
          <cell r="M3545" t="str">
            <v>الأولى</v>
          </cell>
          <cell r="O3545" t="str">
            <v>الأولى</v>
          </cell>
          <cell r="Q3545" t="str">
            <v>الأولى</v>
          </cell>
          <cell r="S3545" t="str">
            <v>الأولى</v>
          </cell>
          <cell r="U3545" t="str">
            <v>الأولى</v>
          </cell>
        </row>
        <row r="3546">
          <cell r="A3546">
            <v>811693</v>
          </cell>
          <cell r="B3546" t="str">
            <v>نور حامدناجي</v>
          </cell>
          <cell r="C3546" t="str">
            <v>الأولى حديث</v>
          </cell>
          <cell r="E3546" t="str">
            <v>الأولى</v>
          </cell>
          <cell r="G3546" t="str">
            <v>الثانية حديث</v>
          </cell>
          <cell r="I3546" t="str">
            <v>الثانية</v>
          </cell>
          <cell r="K3546" t="str">
            <v>الثالثة حديث</v>
          </cell>
          <cell r="M3546" t="str">
            <v>الثالثة</v>
          </cell>
          <cell r="O3546" t="str">
            <v>الثالثة</v>
          </cell>
          <cell r="Q3546" t="str">
            <v>الثالثة</v>
          </cell>
          <cell r="S3546" t="str">
            <v>الثالثة</v>
          </cell>
          <cell r="U3546" t="str">
            <v>الرابعة حديث</v>
          </cell>
        </row>
        <row r="3547">
          <cell r="A3547">
            <v>811694</v>
          </cell>
          <cell r="B3547" t="str">
            <v xml:space="preserve">نور خضيرة </v>
          </cell>
          <cell r="C3547" t="str">
            <v>الأولى حديث</v>
          </cell>
          <cell r="E3547" t="str">
            <v>الأولى</v>
          </cell>
          <cell r="G3547" t="str">
            <v>الأولى</v>
          </cell>
          <cell r="I3547" t="str">
            <v>الأولى</v>
          </cell>
          <cell r="J3547" t="str">
            <v>مبرر</v>
          </cell>
          <cell r="K3547" t="str">
            <v>الأولى</v>
          </cell>
          <cell r="M3547" t="str">
            <v>الأولى</v>
          </cell>
          <cell r="O3547" t="str">
            <v>الأولى</v>
          </cell>
          <cell r="Q3547" t="str">
            <v>الأولى</v>
          </cell>
          <cell r="S3547" t="str">
            <v>الأولى</v>
          </cell>
          <cell r="U3547" t="str">
            <v>الأولى</v>
          </cell>
        </row>
        <row r="3548">
          <cell r="A3548">
            <v>811695</v>
          </cell>
          <cell r="B3548" t="str">
            <v xml:space="preserve">نور خليل </v>
          </cell>
          <cell r="C3548" t="str">
            <v>الأولى حديث</v>
          </cell>
          <cell r="E3548" t="str">
            <v>الأولى</v>
          </cell>
          <cell r="G3548" t="str">
            <v>الأولى</v>
          </cell>
          <cell r="I3548" t="str">
            <v>الأولى</v>
          </cell>
          <cell r="K3548" t="str">
            <v>الأولى</v>
          </cell>
          <cell r="M3548" t="str">
            <v>الأولى</v>
          </cell>
          <cell r="O3548" t="str">
            <v>الثانية حديث</v>
          </cell>
          <cell r="Q3548" t="str">
            <v>الثانية</v>
          </cell>
          <cell r="R3548">
            <v>4051</v>
          </cell>
          <cell r="S3548" t="str">
            <v>الثانية</v>
          </cell>
          <cell r="U3548" t="str">
            <v>الثانية</v>
          </cell>
        </row>
        <row r="3549">
          <cell r="A3549">
            <v>811696</v>
          </cell>
          <cell r="B3549" t="str">
            <v>نور رفاعي</v>
          </cell>
          <cell r="C3549" t="str">
            <v>الأولى حديث</v>
          </cell>
          <cell r="E3549" t="str">
            <v>الأولى</v>
          </cell>
          <cell r="G3549" t="str">
            <v>الثانية حديث</v>
          </cell>
          <cell r="I3549" t="str">
            <v>الثانية</v>
          </cell>
          <cell r="K3549" t="str">
            <v>الثانية</v>
          </cell>
          <cell r="M3549" t="str">
            <v>الثانية</v>
          </cell>
          <cell r="O3549" t="str">
            <v>الثانية</v>
          </cell>
          <cell r="Q3549" t="str">
            <v>الثالثة حديث</v>
          </cell>
          <cell r="S3549" t="str">
            <v>الثالثة</v>
          </cell>
          <cell r="U3549" t="str">
            <v>الرابعة حديث</v>
          </cell>
        </row>
        <row r="3550">
          <cell r="A3550">
            <v>811697</v>
          </cell>
          <cell r="B3550" t="str">
            <v>نور سيد علي</v>
          </cell>
          <cell r="C3550" t="str">
            <v>الأولى حديث</v>
          </cell>
          <cell r="E3550" t="str">
            <v>الأولى</v>
          </cell>
          <cell r="G3550" t="str">
            <v>الأولى</v>
          </cell>
          <cell r="I3550" t="str">
            <v>الأولى</v>
          </cell>
          <cell r="J3550" t="str">
            <v>مبرر</v>
          </cell>
          <cell r="K3550" t="str">
            <v>الأولى</v>
          </cell>
          <cell r="M3550" t="str">
            <v>الأولى</v>
          </cell>
          <cell r="O3550" t="str">
            <v>الأولى</v>
          </cell>
          <cell r="Q3550" t="str">
            <v>الأولى</v>
          </cell>
          <cell r="S3550" t="str">
            <v>الأولى</v>
          </cell>
          <cell r="U3550" t="str">
            <v>الأولى</v>
          </cell>
        </row>
        <row r="3551">
          <cell r="A3551">
            <v>811698</v>
          </cell>
          <cell r="B3551" t="str">
            <v>نور قاسم</v>
          </cell>
          <cell r="C3551" t="str">
            <v>الأولى حديث</v>
          </cell>
          <cell r="D3551">
            <v>5463</v>
          </cell>
          <cell r="E3551" t="str">
            <v>الأولى</v>
          </cell>
          <cell r="F3551">
            <v>1612</v>
          </cell>
          <cell r="G3551" t="str">
            <v>الأولى</v>
          </cell>
          <cell r="H3551">
            <v>297</v>
          </cell>
          <cell r="I3551" t="str">
            <v>الأولى</v>
          </cell>
          <cell r="J3551" t="str">
            <v>مبرر</v>
          </cell>
          <cell r="K3551" t="str">
            <v>الأولى</v>
          </cell>
          <cell r="M3551" t="str">
            <v>الأولى</v>
          </cell>
          <cell r="O3551" t="str">
            <v>الأولى</v>
          </cell>
          <cell r="Q3551" t="str">
            <v>الأولى</v>
          </cell>
          <cell r="S3551" t="str">
            <v>الأولى</v>
          </cell>
          <cell r="U3551" t="str">
            <v>الأولى</v>
          </cell>
        </row>
        <row r="3552">
          <cell r="A3552">
            <v>811700</v>
          </cell>
          <cell r="B3552" t="str">
            <v xml:space="preserve">نور كبارة </v>
          </cell>
          <cell r="C3552" t="str">
            <v>الأولى حديث</v>
          </cell>
          <cell r="E3552" t="str">
            <v>الأولى</v>
          </cell>
          <cell r="G3552" t="str">
            <v>الأولى</v>
          </cell>
          <cell r="I3552" t="str">
            <v>الأولى</v>
          </cell>
          <cell r="J3552" t="str">
            <v>مبرر</v>
          </cell>
          <cell r="K3552" t="str">
            <v>الأولى</v>
          </cell>
          <cell r="M3552" t="str">
            <v>الأولى</v>
          </cell>
          <cell r="O3552" t="str">
            <v>الأولى</v>
          </cell>
          <cell r="Q3552" t="str">
            <v>الأولى</v>
          </cell>
          <cell r="S3552" t="str">
            <v>الأولى</v>
          </cell>
          <cell r="U3552" t="str">
            <v>الأولى</v>
          </cell>
        </row>
        <row r="3553">
          <cell r="A3553">
            <v>811701</v>
          </cell>
          <cell r="B3553" t="str">
            <v>نور معتوق</v>
          </cell>
          <cell r="C3553" t="str">
            <v>الأولى حديث</v>
          </cell>
          <cell r="D3553">
            <v>5224</v>
          </cell>
          <cell r="E3553" t="str">
            <v>الأولى</v>
          </cell>
          <cell r="G3553" t="str">
            <v>الأولى</v>
          </cell>
          <cell r="H3553">
            <v>4281</v>
          </cell>
          <cell r="I3553" t="str">
            <v>الأولى</v>
          </cell>
          <cell r="K3553" t="str">
            <v>الأولى</v>
          </cell>
          <cell r="M3553" t="str">
            <v>الأولى</v>
          </cell>
          <cell r="O3553" t="str">
            <v>الأولى</v>
          </cell>
          <cell r="Q3553" t="str">
            <v>الأولى</v>
          </cell>
          <cell r="S3553" t="str">
            <v>الأولى</v>
          </cell>
          <cell r="U3553" t="str">
            <v>الأولى</v>
          </cell>
        </row>
        <row r="3554">
          <cell r="A3554">
            <v>811702</v>
          </cell>
          <cell r="B3554" t="str">
            <v>نور نصار</v>
          </cell>
          <cell r="C3554" t="str">
            <v>الأولى حديث</v>
          </cell>
          <cell r="E3554" t="str">
            <v>الأولى</v>
          </cell>
          <cell r="G3554" t="str">
            <v>الأولى</v>
          </cell>
          <cell r="I3554" t="str">
            <v>الأولى</v>
          </cell>
          <cell r="J3554" t="str">
            <v>مبرر</v>
          </cell>
          <cell r="K3554" t="str">
            <v>الأولى</v>
          </cell>
          <cell r="M3554" t="str">
            <v>الأولى</v>
          </cell>
          <cell r="O3554" t="str">
            <v>الأولى</v>
          </cell>
          <cell r="Q3554" t="str">
            <v>الأولى</v>
          </cell>
          <cell r="S3554" t="str">
            <v>الأولى</v>
          </cell>
          <cell r="U3554" t="str">
            <v>الأولى</v>
          </cell>
        </row>
        <row r="3555">
          <cell r="A3555">
            <v>811703</v>
          </cell>
          <cell r="B3555" t="str">
            <v>نور يوسف</v>
          </cell>
          <cell r="C3555" t="str">
            <v>الأولى حديث</v>
          </cell>
          <cell r="E3555" t="str">
            <v>الأولى</v>
          </cell>
          <cell r="G3555" t="str">
            <v>الثانية حديث</v>
          </cell>
          <cell r="I3555" t="str">
            <v>الثانية</v>
          </cell>
          <cell r="K3555" t="str">
            <v>الثانية</v>
          </cell>
          <cell r="M3555" t="str">
            <v>الثالثة حديث</v>
          </cell>
          <cell r="O3555" t="str">
            <v>الثالثة</v>
          </cell>
          <cell r="Q3555" t="str">
            <v>الثالثة</v>
          </cell>
          <cell r="S3555" t="str">
            <v>الثالثة</v>
          </cell>
          <cell r="U3555" t="str">
            <v>الثالثة</v>
          </cell>
        </row>
        <row r="3556">
          <cell r="A3556">
            <v>811704</v>
          </cell>
          <cell r="B3556" t="str">
            <v>نورا حفار</v>
          </cell>
          <cell r="C3556" t="str">
            <v>الأولى حديث</v>
          </cell>
          <cell r="E3556" t="str">
            <v>الأولى</v>
          </cell>
          <cell r="G3556" t="str">
            <v>الأولى</v>
          </cell>
          <cell r="I3556" t="str">
            <v>الأولى</v>
          </cell>
          <cell r="J3556" t="str">
            <v>مبرر</v>
          </cell>
          <cell r="K3556" t="str">
            <v>الأولى</v>
          </cell>
          <cell r="M3556" t="str">
            <v>الأولى</v>
          </cell>
          <cell r="O3556" t="str">
            <v>الأولى</v>
          </cell>
          <cell r="Q3556" t="str">
            <v>الأولى</v>
          </cell>
          <cell r="S3556" t="str">
            <v>الأولى</v>
          </cell>
          <cell r="U3556" t="str">
            <v>الأولى</v>
          </cell>
        </row>
        <row r="3557">
          <cell r="A3557">
            <v>811705</v>
          </cell>
          <cell r="B3557" t="str">
            <v>نور الهدى حمشو</v>
          </cell>
          <cell r="C3557" t="str">
            <v>الأولى حديث</v>
          </cell>
          <cell r="E3557" t="str">
            <v>الأولى</v>
          </cell>
          <cell r="G3557" t="str">
            <v>الأولى</v>
          </cell>
          <cell r="I3557" t="str">
            <v>الأولى</v>
          </cell>
          <cell r="J3557" t="str">
            <v>مبرر</v>
          </cell>
          <cell r="K3557" t="str">
            <v>الأولى</v>
          </cell>
          <cell r="M3557" t="str">
            <v>الأولى</v>
          </cell>
          <cell r="O3557" t="str">
            <v>الأولى</v>
          </cell>
          <cell r="Q3557" t="str">
            <v>الأولى</v>
          </cell>
          <cell r="S3557" t="str">
            <v>الأولى</v>
          </cell>
          <cell r="U3557" t="str">
            <v>الأولى</v>
          </cell>
        </row>
        <row r="3558">
          <cell r="A3558">
            <v>811706</v>
          </cell>
          <cell r="B3558" t="str">
            <v>نور الهدى سعد الدين الجباوي</v>
          </cell>
          <cell r="C3558" t="str">
            <v>الأولى حديث</v>
          </cell>
          <cell r="E3558" t="str">
            <v>الأولى</v>
          </cell>
          <cell r="G3558" t="str">
            <v>الأولى</v>
          </cell>
          <cell r="I3558" t="str">
            <v>الأولى</v>
          </cell>
          <cell r="J3558" t="str">
            <v>مبرر</v>
          </cell>
          <cell r="K3558" t="str">
            <v>الأولى</v>
          </cell>
          <cell r="M3558" t="str">
            <v>الأولى</v>
          </cell>
          <cell r="O3558" t="str">
            <v>الأولى</v>
          </cell>
          <cell r="Q3558" t="str">
            <v>الأولى</v>
          </cell>
          <cell r="S3558" t="str">
            <v>الأولى</v>
          </cell>
          <cell r="U3558" t="str">
            <v>الأولى</v>
          </cell>
        </row>
        <row r="3559">
          <cell r="A3559">
            <v>811708</v>
          </cell>
          <cell r="B3559" t="str">
            <v>نورس الجمال</v>
          </cell>
          <cell r="C3559" t="str">
            <v>الأولى حديث</v>
          </cell>
          <cell r="E3559" t="str">
            <v>الأولى</v>
          </cell>
          <cell r="G3559" t="str">
            <v>الأولى</v>
          </cell>
          <cell r="I3559" t="str">
            <v>الأولى</v>
          </cell>
          <cell r="J3559" t="str">
            <v>مبرر</v>
          </cell>
          <cell r="K3559" t="str">
            <v>الأولى</v>
          </cell>
          <cell r="M3559" t="str">
            <v>الأولى</v>
          </cell>
          <cell r="O3559" t="str">
            <v>الأولى</v>
          </cell>
          <cell r="Q3559" t="str">
            <v>الأولى</v>
          </cell>
          <cell r="S3559" t="str">
            <v>الأولى</v>
          </cell>
          <cell r="U3559" t="str">
            <v>الأولى</v>
          </cell>
        </row>
        <row r="3560">
          <cell r="A3560">
            <v>811709</v>
          </cell>
          <cell r="B3560" t="str">
            <v>نورس الحكيمة</v>
          </cell>
          <cell r="C3560" t="str">
            <v>الأولى حديث</v>
          </cell>
          <cell r="E3560" t="str">
            <v>الأولى</v>
          </cell>
          <cell r="G3560" t="str">
            <v>الأولى</v>
          </cell>
          <cell r="I3560" t="str">
            <v>الأولى</v>
          </cell>
          <cell r="J3560" t="str">
            <v>مبرر</v>
          </cell>
          <cell r="K3560" t="str">
            <v>الأولى</v>
          </cell>
          <cell r="M3560" t="str">
            <v>الأولى</v>
          </cell>
          <cell r="O3560" t="str">
            <v>الأولى</v>
          </cell>
          <cell r="Q3560" t="str">
            <v>الأولى</v>
          </cell>
          <cell r="S3560" t="str">
            <v>الأولى</v>
          </cell>
          <cell r="U3560" t="str">
            <v>الأولى</v>
          </cell>
        </row>
        <row r="3561">
          <cell r="A3561">
            <v>811710</v>
          </cell>
          <cell r="B3561" t="str">
            <v>نورمان رزق</v>
          </cell>
          <cell r="C3561" t="str">
            <v>الأولى حديث</v>
          </cell>
          <cell r="E3561" t="str">
            <v>الأولى</v>
          </cell>
          <cell r="G3561" t="str">
            <v>الأولى</v>
          </cell>
          <cell r="I3561" t="str">
            <v>الأولى</v>
          </cell>
          <cell r="J3561" t="str">
            <v>مبرر</v>
          </cell>
          <cell r="K3561" t="str">
            <v>الأولى</v>
          </cell>
          <cell r="M3561" t="str">
            <v>الأولى</v>
          </cell>
          <cell r="O3561" t="str">
            <v>الأولى</v>
          </cell>
          <cell r="Q3561" t="str">
            <v>الأولى</v>
          </cell>
          <cell r="S3561" t="str">
            <v>الأولى</v>
          </cell>
          <cell r="U3561" t="str">
            <v>الأولى</v>
          </cell>
        </row>
        <row r="3562">
          <cell r="A3562">
            <v>811711</v>
          </cell>
          <cell r="B3562" t="str">
            <v>نورهان مسعود</v>
          </cell>
          <cell r="C3562" t="str">
            <v>الأولى حديث</v>
          </cell>
          <cell r="E3562" t="str">
            <v>الأولى</v>
          </cell>
          <cell r="G3562" t="str">
            <v>الأولى</v>
          </cell>
          <cell r="I3562" t="str">
            <v>الأولى</v>
          </cell>
          <cell r="J3562" t="str">
            <v>مبرر</v>
          </cell>
          <cell r="K3562" t="str">
            <v>الأولى</v>
          </cell>
          <cell r="M3562" t="str">
            <v>الأولى</v>
          </cell>
          <cell r="O3562" t="str">
            <v>الأولى</v>
          </cell>
          <cell r="Q3562" t="str">
            <v>الأولى</v>
          </cell>
          <cell r="S3562" t="str">
            <v>الأولى</v>
          </cell>
          <cell r="U3562" t="str">
            <v>الأولى</v>
          </cell>
        </row>
        <row r="3563">
          <cell r="A3563">
            <v>811713</v>
          </cell>
          <cell r="B3563" t="str">
            <v>نيناس مخلوف</v>
          </cell>
          <cell r="C3563" t="str">
            <v>الأولى حديث</v>
          </cell>
          <cell r="E3563" t="str">
            <v>الأولى</v>
          </cell>
          <cell r="G3563" t="str">
            <v>الأولى</v>
          </cell>
          <cell r="I3563" t="str">
            <v>الأولى</v>
          </cell>
          <cell r="J3563" t="str">
            <v>مبرر</v>
          </cell>
          <cell r="K3563" t="str">
            <v>الأولى</v>
          </cell>
          <cell r="M3563" t="str">
            <v>الأولى</v>
          </cell>
          <cell r="O3563" t="str">
            <v>الأولى</v>
          </cell>
          <cell r="Q3563" t="str">
            <v>الأولى</v>
          </cell>
          <cell r="S3563" t="str">
            <v>الأولى</v>
          </cell>
          <cell r="U3563" t="str">
            <v>الأولى</v>
          </cell>
        </row>
        <row r="3564">
          <cell r="A3564">
            <v>811714</v>
          </cell>
          <cell r="B3564" t="str">
            <v>هادي العاص</v>
          </cell>
          <cell r="C3564" t="str">
            <v>الأولى حديث</v>
          </cell>
          <cell r="E3564" t="str">
            <v>الأولى</v>
          </cell>
          <cell r="G3564" t="str">
            <v>الأولى</v>
          </cell>
          <cell r="I3564" t="str">
            <v>الأولى</v>
          </cell>
          <cell r="J3564" t="str">
            <v>مبرر</v>
          </cell>
          <cell r="K3564" t="str">
            <v>الأولى</v>
          </cell>
          <cell r="M3564" t="str">
            <v>الأولى</v>
          </cell>
          <cell r="O3564" t="str">
            <v>الأولى</v>
          </cell>
          <cell r="Q3564" t="str">
            <v>الأولى</v>
          </cell>
          <cell r="S3564" t="str">
            <v>الأولى</v>
          </cell>
          <cell r="U3564" t="str">
            <v>الأولى</v>
          </cell>
        </row>
        <row r="3565">
          <cell r="A3565">
            <v>811715</v>
          </cell>
          <cell r="B3565" t="str">
            <v>هادي العبد الهادي</v>
          </cell>
          <cell r="C3565" t="str">
            <v>الأولى حديث</v>
          </cell>
          <cell r="E3565" t="str">
            <v>الأولى</v>
          </cell>
          <cell r="G3565" t="str">
            <v>الأولى</v>
          </cell>
          <cell r="I3565" t="str">
            <v>الأولى</v>
          </cell>
          <cell r="J3565" t="str">
            <v>مبرر</v>
          </cell>
          <cell r="K3565" t="str">
            <v>الأولى</v>
          </cell>
          <cell r="M3565" t="str">
            <v>الأولى</v>
          </cell>
          <cell r="O3565" t="str">
            <v>الأولى</v>
          </cell>
          <cell r="Q3565" t="str">
            <v>الأولى</v>
          </cell>
          <cell r="S3565" t="str">
            <v>الأولى</v>
          </cell>
          <cell r="U3565" t="str">
            <v>الأولى</v>
          </cell>
        </row>
        <row r="3566">
          <cell r="A3566">
            <v>811716</v>
          </cell>
          <cell r="B3566" t="str">
            <v>هادي طنيش</v>
          </cell>
          <cell r="C3566" t="str">
            <v>الأولى حديث</v>
          </cell>
          <cell r="E3566" t="str">
            <v>الأولى</v>
          </cell>
          <cell r="G3566" t="str">
            <v>الأولى</v>
          </cell>
          <cell r="I3566" t="str">
            <v>الأولى</v>
          </cell>
          <cell r="J3566" t="str">
            <v>مبرر</v>
          </cell>
          <cell r="K3566" t="str">
            <v>الأولى</v>
          </cell>
          <cell r="M3566" t="str">
            <v>الأولى</v>
          </cell>
          <cell r="O3566" t="str">
            <v>الأولى</v>
          </cell>
          <cell r="Q3566" t="str">
            <v>الأولى</v>
          </cell>
          <cell r="S3566" t="str">
            <v>الأولى</v>
          </cell>
          <cell r="U3566" t="str">
            <v>الأولى</v>
          </cell>
        </row>
        <row r="3567">
          <cell r="A3567">
            <v>811717</v>
          </cell>
          <cell r="B3567" t="str">
            <v>هالة مقداد</v>
          </cell>
          <cell r="C3567" t="str">
            <v>الأولى حديث</v>
          </cell>
          <cell r="E3567" t="str">
            <v>الأولى</v>
          </cell>
          <cell r="G3567" t="str">
            <v>الأولى</v>
          </cell>
          <cell r="I3567" t="str">
            <v>الأولى</v>
          </cell>
          <cell r="K3567" t="str">
            <v>الأولى</v>
          </cell>
          <cell r="M3567" t="str">
            <v>الأولى</v>
          </cell>
          <cell r="O3567" t="str">
            <v>الأولى</v>
          </cell>
          <cell r="Q3567" t="str">
            <v>الأولى</v>
          </cell>
          <cell r="S3567" t="str">
            <v>الأولى</v>
          </cell>
          <cell r="U3567" t="str">
            <v>الأولى</v>
          </cell>
        </row>
        <row r="3568">
          <cell r="A3568">
            <v>811718</v>
          </cell>
          <cell r="B3568" t="str">
            <v>هاله ناجي</v>
          </cell>
          <cell r="C3568" t="str">
            <v>الأولى حديث</v>
          </cell>
          <cell r="E3568" t="str">
            <v>الأولى</v>
          </cell>
          <cell r="G3568" t="str">
            <v>الأولى</v>
          </cell>
          <cell r="I3568" t="str">
            <v>الأولى</v>
          </cell>
          <cell r="J3568" t="str">
            <v>مبرر</v>
          </cell>
          <cell r="K3568" t="str">
            <v>الأولى</v>
          </cell>
          <cell r="M3568" t="str">
            <v>الأولى</v>
          </cell>
          <cell r="O3568" t="str">
            <v>الأولى</v>
          </cell>
          <cell r="Q3568" t="str">
            <v>الأولى</v>
          </cell>
          <cell r="S3568" t="str">
            <v>الأولى</v>
          </cell>
          <cell r="U3568" t="str">
            <v>الأولى</v>
          </cell>
        </row>
        <row r="3569">
          <cell r="A3569">
            <v>811719</v>
          </cell>
          <cell r="B3569" t="str">
            <v>هاني خطيب</v>
          </cell>
          <cell r="C3569" t="str">
            <v>الأولى حديث</v>
          </cell>
          <cell r="E3569" t="str">
            <v>الأولى</v>
          </cell>
          <cell r="G3569" t="str">
            <v>الأولى</v>
          </cell>
          <cell r="I3569" t="str">
            <v>الأولى</v>
          </cell>
          <cell r="K3569" t="str">
            <v>الأولى</v>
          </cell>
          <cell r="M3569" t="str">
            <v>الأولى</v>
          </cell>
          <cell r="O3569" t="str">
            <v>الأولى</v>
          </cell>
          <cell r="Q3569" t="str">
            <v>الأولى</v>
          </cell>
          <cell r="S3569" t="str">
            <v>الأولى</v>
          </cell>
          <cell r="U3569" t="str">
            <v>الأولى</v>
          </cell>
        </row>
        <row r="3570">
          <cell r="A3570">
            <v>811720</v>
          </cell>
          <cell r="B3570" t="str">
            <v>هبة الخطيب</v>
          </cell>
          <cell r="C3570" t="str">
            <v>الأولى حديث</v>
          </cell>
          <cell r="E3570" t="str">
            <v>الأولى</v>
          </cell>
          <cell r="G3570" t="str">
            <v>الأولى</v>
          </cell>
          <cell r="I3570" t="str">
            <v>الأولى</v>
          </cell>
          <cell r="J3570" t="str">
            <v>مبرر</v>
          </cell>
          <cell r="K3570" t="str">
            <v>الأولى</v>
          </cell>
          <cell r="M3570" t="str">
            <v>الأولى</v>
          </cell>
          <cell r="O3570" t="str">
            <v>الأولى</v>
          </cell>
          <cell r="Q3570" t="str">
            <v>الأولى</v>
          </cell>
          <cell r="S3570" t="str">
            <v>الأولى</v>
          </cell>
          <cell r="U3570" t="str">
            <v>الأولى</v>
          </cell>
        </row>
        <row r="3571">
          <cell r="A3571">
            <v>811721</v>
          </cell>
          <cell r="B3571" t="str">
            <v>هبة سلامه</v>
          </cell>
          <cell r="C3571" t="str">
            <v>الأولى حديث</v>
          </cell>
          <cell r="E3571" t="str">
            <v>الأولى</v>
          </cell>
          <cell r="G3571" t="str">
            <v>الأولى</v>
          </cell>
          <cell r="I3571" t="str">
            <v>الأولى</v>
          </cell>
          <cell r="J3571" t="str">
            <v>مبرر</v>
          </cell>
          <cell r="K3571" t="str">
            <v>الأولى</v>
          </cell>
          <cell r="M3571" t="str">
            <v>الأولى</v>
          </cell>
          <cell r="O3571" t="str">
            <v>الأولى</v>
          </cell>
          <cell r="Q3571" t="str">
            <v>الأولى</v>
          </cell>
          <cell r="S3571" t="str">
            <v>الأولى</v>
          </cell>
          <cell r="U3571" t="str">
            <v>الأولى</v>
          </cell>
        </row>
        <row r="3572">
          <cell r="A3572">
            <v>811722</v>
          </cell>
          <cell r="B3572" t="str">
            <v>هبه ادريس</v>
          </cell>
          <cell r="C3572" t="str">
            <v>الأولى حديث</v>
          </cell>
          <cell r="E3572" t="str">
            <v>الأولى</v>
          </cell>
          <cell r="G3572" t="str">
            <v>الأولى</v>
          </cell>
          <cell r="I3572" t="str">
            <v>الأولى</v>
          </cell>
          <cell r="K3572" t="str">
            <v>الأولى</v>
          </cell>
          <cell r="M3572" t="str">
            <v>الأولى</v>
          </cell>
          <cell r="O3572" t="str">
            <v>الأولى</v>
          </cell>
          <cell r="Q3572" t="str">
            <v>الأولى</v>
          </cell>
          <cell r="S3572" t="str">
            <v>الأولى</v>
          </cell>
          <cell r="U3572" t="str">
            <v>الأولى</v>
          </cell>
        </row>
        <row r="3573">
          <cell r="A3573">
            <v>811723</v>
          </cell>
          <cell r="B3573" t="str">
            <v>هبه العماش</v>
          </cell>
          <cell r="C3573" t="str">
            <v>الأولى حديث</v>
          </cell>
          <cell r="E3573" t="str">
            <v>الأولى</v>
          </cell>
          <cell r="G3573" t="str">
            <v>الأولى</v>
          </cell>
          <cell r="I3573" t="str">
            <v>الأولى</v>
          </cell>
          <cell r="J3573" t="str">
            <v>مبرر</v>
          </cell>
          <cell r="K3573" t="str">
            <v>الأولى</v>
          </cell>
          <cell r="M3573" t="str">
            <v>الأولى</v>
          </cell>
          <cell r="O3573" t="str">
            <v>الأولى</v>
          </cell>
          <cell r="Q3573" t="str">
            <v>الأولى</v>
          </cell>
          <cell r="S3573" t="str">
            <v>الأولى</v>
          </cell>
          <cell r="U3573" t="str">
            <v>الأولى</v>
          </cell>
        </row>
        <row r="3574">
          <cell r="A3574">
            <v>811724</v>
          </cell>
          <cell r="B3574" t="str">
            <v>هبه الغدير</v>
          </cell>
          <cell r="C3574" t="str">
            <v>الأولى حديث</v>
          </cell>
          <cell r="D3574">
            <v>144</v>
          </cell>
          <cell r="E3574" t="str">
            <v>الأولى</v>
          </cell>
          <cell r="F3574">
            <v>1598</v>
          </cell>
          <cell r="G3574" t="str">
            <v>الأولى</v>
          </cell>
          <cell r="H3574">
            <v>802</v>
          </cell>
          <cell r="I3574" t="str">
            <v>الأولى</v>
          </cell>
          <cell r="J3574" t="str">
            <v>مبرر</v>
          </cell>
          <cell r="K3574" t="str">
            <v>الأولى</v>
          </cell>
          <cell r="M3574" t="str">
            <v>الأولى</v>
          </cell>
          <cell r="O3574" t="str">
            <v>الأولى</v>
          </cell>
          <cell r="Q3574" t="str">
            <v>الأولى</v>
          </cell>
          <cell r="S3574" t="str">
            <v>الأولى</v>
          </cell>
          <cell r="U3574" t="str">
            <v>الأولى</v>
          </cell>
        </row>
        <row r="3575">
          <cell r="A3575">
            <v>811725</v>
          </cell>
          <cell r="B3575" t="str">
            <v>هبه الملط</v>
          </cell>
          <cell r="C3575" t="str">
            <v>الأولى حديث</v>
          </cell>
          <cell r="E3575" t="str">
            <v>الأولى</v>
          </cell>
          <cell r="G3575" t="str">
            <v>الأولى</v>
          </cell>
          <cell r="I3575" t="str">
            <v>الأولى</v>
          </cell>
          <cell r="J3575" t="str">
            <v>مبرر</v>
          </cell>
          <cell r="K3575" t="str">
            <v>الأولى</v>
          </cell>
          <cell r="M3575" t="str">
            <v>الأولى</v>
          </cell>
          <cell r="O3575" t="str">
            <v>الأولى</v>
          </cell>
          <cell r="Q3575" t="str">
            <v>الأولى</v>
          </cell>
          <cell r="S3575" t="str">
            <v>الأولى</v>
          </cell>
          <cell r="U3575" t="str">
            <v>الأولى</v>
          </cell>
        </row>
        <row r="3576">
          <cell r="A3576">
            <v>811727</v>
          </cell>
          <cell r="B3576" t="str">
            <v xml:space="preserve">هبة سرحان </v>
          </cell>
          <cell r="C3576" t="str">
            <v>الأولى حديث</v>
          </cell>
          <cell r="E3576" t="str">
            <v>الأولى</v>
          </cell>
          <cell r="G3576" t="str">
            <v>الأولى</v>
          </cell>
          <cell r="I3576" t="str">
            <v>الأولى</v>
          </cell>
          <cell r="K3576" t="str">
            <v>الثانية حديث</v>
          </cell>
          <cell r="M3576" t="str">
            <v>الثانية</v>
          </cell>
          <cell r="O3576" t="str">
            <v>الثانية</v>
          </cell>
          <cell r="Q3576" t="str">
            <v>الثانية</v>
          </cell>
          <cell r="S3576" t="str">
            <v>الثانية</v>
          </cell>
          <cell r="U3576" t="str">
            <v>الثانية</v>
          </cell>
        </row>
        <row r="3577">
          <cell r="A3577">
            <v>811729</v>
          </cell>
          <cell r="B3577" t="str">
            <v>هبه عبود</v>
          </cell>
          <cell r="C3577" t="str">
            <v>الأولى حديث</v>
          </cell>
          <cell r="E3577" t="str">
            <v>الأولى</v>
          </cell>
          <cell r="G3577" t="str">
            <v>الثانية حديث</v>
          </cell>
          <cell r="I3577" t="str">
            <v>الثانية</v>
          </cell>
          <cell r="J3577" t="str">
            <v>مبرر</v>
          </cell>
          <cell r="K3577" t="str">
            <v>الثانية</v>
          </cell>
          <cell r="M3577" t="str">
            <v>الثانية</v>
          </cell>
          <cell r="O3577" t="str">
            <v>الثالثة حديث</v>
          </cell>
          <cell r="Q3577" t="str">
            <v>الثالثة</v>
          </cell>
          <cell r="S3577" t="str">
            <v>الثالثة</v>
          </cell>
          <cell r="T3577">
            <v>537</v>
          </cell>
          <cell r="U3577" t="str">
            <v>الثالثة</v>
          </cell>
        </row>
        <row r="3578">
          <cell r="A3578">
            <v>811730</v>
          </cell>
          <cell r="B3578" t="str">
            <v>هبه غبور</v>
          </cell>
          <cell r="C3578" t="str">
            <v>الأولى حديث</v>
          </cell>
          <cell r="D3578">
            <v>194</v>
          </cell>
          <cell r="E3578" t="str">
            <v>الأولى</v>
          </cell>
          <cell r="G3578" t="str">
            <v>الأولى</v>
          </cell>
          <cell r="I3578" t="str">
            <v>الأولى</v>
          </cell>
          <cell r="K3578" t="str">
            <v>الأولى</v>
          </cell>
          <cell r="M3578" t="str">
            <v>الأولى</v>
          </cell>
          <cell r="O3578" t="str">
            <v>الأولى</v>
          </cell>
          <cell r="Q3578" t="str">
            <v>الثانية حديث</v>
          </cell>
          <cell r="S3578" t="str">
            <v>الثانية</v>
          </cell>
          <cell r="U3578" t="str">
            <v>الثانية</v>
          </cell>
        </row>
        <row r="3579">
          <cell r="A3579">
            <v>811731</v>
          </cell>
          <cell r="B3579" t="str">
            <v>هبه مراد</v>
          </cell>
          <cell r="C3579" t="str">
            <v>الأولى حديث</v>
          </cell>
          <cell r="E3579" t="str">
            <v>الأولى</v>
          </cell>
          <cell r="G3579" t="str">
            <v>الأولى</v>
          </cell>
          <cell r="I3579" t="str">
            <v>الأولى</v>
          </cell>
          <cell r="J3579" t="str">
            <v>مبرر</v>
          </cell>
          <cell r="K3579" t="str">
            <v>الأولى</v>
          </cell>
          <cell r="M3579" t="str">
            <v>الأولى</v>
          </cell>
          <cell r="O3579" t="str">
            <v>الأولى</v>
          </cell>
          <cell r="Q3579" t="str">
            <v>الأولى</v>
          </cell>
          <cell r="S3579" t="str">
            <v>الأولى</v>
          </cell>
          <cell r="U3579" t="str">
            <v>الأولى</v>
          </cell>
        </row>
        <row r="3580">
          <cell r="A3580">
            <v>811732</v>
          </cell>
          <cell r="B3580" t="str">
            <v>هدى البيطار</v>
          </cell>
          <cell r="C3580" t="str">
            <v>الأولى حديث</v>
          </cell>
          <cell r="E3580" t="str">
            <v>الأولى</v>
          </cell>
          <cell r="G3580" t="str">
            <v>الثانية حديث</v>
          </cell>
          <cell r="I3580" t="str">
            <v>الثانية</v>
          </cell>
          <cell r="K3580" t="str">
            <v>الثانية</v>
          </cell>
          <cell r="M3580" t="str">
            <v>الثانية</v>
          </cell>
          <cell r="O3580" t="str">
            <v>الثالثة حديث</v>
          </cell>
          <cell r="Q3580" t="str">
            <v>الثالثة</v>
          </cell>
          <cell r="S3580" t="str">
            <v>الرابعة حديث</v>
          </cell>
          <cell r="U3580" t="str">
            <v>الرابعة</v>
          </cell>
        </row>
        <row r="3581">
          <cell r="A3581">
            <v>811733</v>
          </cell>
          <cell r="B3581" t="str">
            <v>هدى زيتون</v>
          </cell>
          <cell r="C3581" t="str">
            <v>الأولى حديث</v>
          </cell>
          <cell r="E3581" t="str">
            <v>الأولى</v>
          </cell>
          <cell r="G3581" t="str">
            <v>الأولى</v>
          </cell>
          <cell r="I3581" t="str">
            <v>الأولى</v>
          </cell>
          <cell r="J3581" t="str">
            <v>مبرر</v>
          </cell>
          <cell r="K3581" t="str">
            <v>الأولى</v>
          </cell>
          <cell r="M3581" t="str">
            <v>الأولى</v>
          </cell>
          <cell r="O3581" t="str">
            <v>الأولى</v>
          </cell>
          <cell r="Q3581" t="str">
            <v>الأولى</v>
          </cell>
          <cell r="S3581" t="str">
            <v>الأولى</v>
          </cell>
          <cell r="U3581" t="str">
            <v>الأولى</v>
          </cell>
        </row>
        <row r="3582">
          <cell r="A3582">
            <v>811734</v>
          </cell>
          <cell r="B3582" t="str">
            <v>هديل الغدير</v>
          </cell>
          <cell r="C3582" t="str">
            <v>الأولى حديث</v>
          </cell>
          <cell r="D3582">
            <v>143</v>
          </cell>
          <cell r="E3582" t="str">
            <v>الأولى</v>
          </cell>
          <cell r="F3582">
            <v>1599</v>
          </cell>
          <cell r="G3582" t="str">
            <v>الأولى</v>
          </cell>
          <cell r="I3582" t="str">
            <v>الأولى</v>
          </cell>
          <cell r="J3582" t="str">
            <v>مبرر</v>
          </cell>
          <cell r="K3582" t="str">
            <v>الأولى</v>
          </cell>
          <cell r="M3582" t="str">
            <v>الأولى</v>
          </cell>
          <cell r="O3582" t="str">
            <v>الأولى</v>
          </cell>
          <cell r="Q3582" t="str">
            <v>الأولى</v>
          </cell>
          <cell r="S3582" t="str">
            <v>الأولى</v>
          </cell>
          <cell r="U3582" t="str">
            <v>الأولى</v>
          </cell>
        </row>
        <row r="3583">
          <cell r="A3583">
            <v>811735</v>
          </cell>
          <cell r="B3583" t="str">
            <v xml:space="preserve">هديل المرعي الحسن </v>
          </cell>
          <cell r="C3583" t="str">
            <v>الأولى حديث</v>
          </cell>
          <cell r="E3583" t="str">
            <v>الأولى</v>
          </cell>
          <cell r="G3583" t="str">
            <v>الأولى</v>
          </cell>
          <cell r="I3583" t="str">
            <v>الأولى</v>
          </cell>
          <cell r="J3583" t="str">
            <v>مبرر</v>
          </cell>
          <cell r="K3583" t="str">
            <v>الأولى</v>
          </cell>
          <cell r="M3583" t="str">
            <v>الأولى</v>
          </cell>
          <cell r="O3583" t="str">
            <v>الأولى</v>
          </cell>
          <cell r="Q3583" t="str">
            <v>الأولى</v>
          </cell>
          <cell r="S3583" t="str">
            <v>الأولى</v>
          </cell>
          <cell r="U3583" t="str">
            <v>الأولى</v>
          </cell>
        </row>
        <row r="3584">
          <cell r="A3584">
            <v>811737</v>
          </cell>
          <cell r="B3584" t="str">
            <v>هديل طراد</v>
          </cell>
          <cell r="C3584" t="str">
            <v>الأولى حديث</v>
          </cell>
          <cell r="E3584" t="str">
            <v>الأولى</v>
          </cell>
          <cell r="G3584" t="str">
            <v>الأولى</v>
          </cell>
          <cell r="H3584">
            <v>4498</v>
          </cell>
          <cell r="I3584" t="str">
            <v>الأولى</v>
          </cell>
          <cell r="J3584" t="str">
            <v>مبرر</v>
          </cell>
          <cell r="K3584" t="str">
            <v>الأولى</v>
          </cell>
          <cell r="M3584" t="str">
            <v>الأولى</v>
          </cell>
          <cell r="O3584" t="str">
            <v>الأولى</v>
          </cell>
          <cell r="Q3584" t="str">
            <v>الأولى</v>
          </cell>
          <cell r="S3584" t="str">
            <v>الأولى</v>
          </cell>
          <cell r="U3584" t="str">
            <v>الأولى</v>
          </cell>
        </row>
        <row r="3585">
          <cell r="A3585">
            <v>811738</v>
          </cell>
          <cell r="B3585" t="str">
            <v>هزار هيلم</v>
          </cell>
          <cell r="C3585" t="str">
            <v>الأولى حديث</v>
          </cell>
          <cell r="E3585" t="str">
            <v>الأولى</v>
          </cell>
          <cell r="G3585" t="str">
            <v>الأولى</v>
          </cell>
          <cell r="I3585" t="str">
            <v>الأولى</v>
          </cell>
          <cell r="J3585" t="str">
            <v>مبرر</v>
          </cell>
          <cell r="K3585" t="str">
            <v>الأولى</v>
          </cell>
          <cell r="M3585" t="str">
            <v>الأولى</v>
          </cell>
          <cell r="O3585" t="str">
            <v>الأولى</v>
          </cell>
          <cell r="Q3585" t="str">
            <v>الأولى</v>
          </cell>
          <cell r="S3585" t="str">
            <v>الأولى</v>
          </cell>
          <cell r="U3585" t="str">
            <v>الأولى</v>
          </cell>
        </row>
        <row r="3586">
          <cell r="A3586">
            <v>811739</v>
          </cell>
          <cell r="B3586" t="str">
            <v>هشام كرمه</v>
          </cell>
          <cell r="C3586" t="str">
            <v>الأولى حديث</v>
          </cell>
          <cell r="E3586" t="str">
            <v>الأولى</v>
          </cell>
          <cell r="G3586" t="str">
            <v>الأولى</v>
          </cell>
          <cell r="I3586" t="str">
            <v>الأولى</v>
          </cell>
          <cell r="J3586" t="str">
            <v>مبرر</v>
          </cell>
          <cell r="K3586" t="str">
            <v>الأولى</v>
          </cell>
          <cell r="M3586" t="str">
            <v>الأولى</v>
          </cell>
          <cell r="O3586" t="str">
            <v>الأولى</v>
          </cell>
          <cell r="Q3586" t="str">
            <v>الأولى</v>
          </cell>
          <cell r="S3586" t="str">
            <v>الأولى</v>
          </cell>
          <cell r="U3586" t="str">
            <v>الأولى</v>
          </cell>
        </row>
        <row r="3587">
          <cell r="A3587">
            <v>811740</v>
          </cell>
          <cell r="B3587" t="str">
            <v xml:space="preserve">هفيف الحاج علي </v>
          </cell>
          <cell r="C3587" t="str">
            <v>الأولى حديث</v>
          </cell>
          <cell r="E3587" t="str">
            <v>الأولى</v>
          </cell>
          <cell r="G3587" t="str">
            <v>الأولى</v>
          </cell>
          <cell r="I3587" t="str">
            <v>الثانية حديث</v>
          </cell>
          <cell r="K3587" t="str">
            <v>الثانية</v>
          </cell>
          <cell r="M3587" t="str">
            <v>الثانية</v>
          </cell>
          <cell r="O3587" t="str">
            <v>الثانية</v>
          </cell>
          <cell r="Q3587" t="str">
            <v>الثانية</v>
          </cell>
          <cell r="S3587" t="str">
            <v>الثانية</v>
          </cell>
          <cell r="U3587" t="str">
            <v>الثانية</v>
          </cell>
        </row>
        <row r="3588">
          <cell r="A3588">
            <v>811741</v>
          </cell>
          <cell r="B3588" t="str">
            <v>هلا الاحمد</v>
          </cell>
          <cell r="C3588" t="str">
            <v>الأولى حديث</v>
          </cell>
          <cell r="E3588" t="str">
            <v>الأولى</v>
          </cell>
          <cell r="G3588" t="str">
            <v>الأولى</v>
          </cell>
          <cell r="I3588" t="str">
            <v>الأولى</v>
          </cell>
          <cell r="J3588" t="str">
            <v>مبرر</v>
          </cell>
          <cell r="K3588" t="str">
            <v>الأولى</v>
          </cell>
          <cell r="M3588" t="str">
            <v>الأولى</v>
          </cell>
          <cell r="O3588" t="str">
            <v>الأولى</v>
          </cell>
          <cell r="Q3588" t="str">
            <v>الأولى</v>
          </cell>
          <cell r="S3588" t="str">
            <v>الأولى</v>
          </cell>
          <cell r="U3588" t="str">
            <v>الأولى</v>
          </cell>
        </row>
        <row r="3589">
          <cell r="A3589">
            <v>811743</v>
          </cell>
          <cell r="B3589" t="str">
            <v>همام دوله</v>
          </cell>
          <cell r="C3589" t="str">
            <v>الأولى حديث</v>
          </cell>
          <cell r="E3589" t="str">
            <v>الأولى</v>
          </cell>
          <cell r="G3589" t="str">
            <v>الثانية حديث</v>
          </cell>
          <cell r="I3589" t="str">
            <v>الثانية</v>
          </cell>
          <cell r="K3589" t="str">
            <v>الثانية</v>
          </cell>
          <cell r="M3589" t="str">
            <v>الثانية</v>
          </cell>
          <cell r="O3589" t="str">
            <v>الثانية</v>
          </cell>
          <cell r="Q3589" t="str">
            <v>الثانية</v>
          </cell>
          <cell r="S3589" t="str">
            <v>الثانية</v>
          </cell>
          <cell r="U3589" t="str">
            <v>الثانية</v>
          </cell>
        </row>
        <row r="3590">
          <cell r="A3590">
            <v>811744</v>
          </cell>
          <cell r="B3590" t="str">
            <v>همسه الصفدي</v>
          </cell>
          <cell r="C3590" t="str">
            <v>الأولى حديث</v>
          </cell>
          <cell r="E3590" t="str">
            <v>الأولى</v>
          </cell>
          <cell r="G3590" t="str">
            <v>الأولى</v>
          </cell>
          <cell r="I3590" t="str">
            <v>الأولى</v>
          </cell>
          <cell r="K3590" t="str">
            <v>الأولى</v>
          </cell>
          <cell r="M3590" t="str">
            <v>الأولى</v>
          </cell>
          <cell r="O3590" t="str">
            <v>الأولى</v>
          </cell>
          <cell r="Q3590" t="str">
            <v>الأولى</v>
          </cell>
          <cell r="S3590" t="str">
            <v>الأولى</v>
          </cell>
          <cell r="U3590" t="str">
            <v>الأولى</v>
          </cell>
        </row>
        <row r="3591">
          <cell r="A3591">
            <v>811745</v>
          </cell>
          <cell r="B3591" t="str">
            <v>هنادي طه</v>
          </cell>
          <cell r="C3591" t="str">
            <v>الأولى حديث</v>
          </cell>
          <cell r="E3591" t="str">
            <v>الأولى</v>
          </cell>
          <cell r="G3591" t="str">
            <v>الأولى</v>
          </cell>
          <cell r="I3591" t="str">
            <v>الأولى</v>
          </cell>
          <cell r="J3591" t="str">
            <v>مبرر</v>
          </cell>
          <cell r="K3591" t="str">
            <v>الأولى</v>
          </cell>
          <cell r="M3591" t="str">
            <v>الأولى</v>
          </cell>
          <cell r="O3591" t="str">
            <v>الأولى</v>
          </cell>
          <cell r="Q3591" t="str">
            <v>الأولى</v>
          </cell>
          <cell r="S3591" t="str">
            <v>الأولى</v>
          </cell>
          <cell r="U3591" t="str">
            <v>الأولى</v>
          </cell>
        </row>
        <row r="3592">
          <cell r="A3592">
            <v>811747</v>
          </cell>
          <cell r="B3592" t="str">
            <v>هيا الخطاب</v>
          </cell>
          <cell r="C3592" t="str">
            <v>الأولى حديث</v>
          </cell>
          <cell r="E3592" t="str">
            <v>الأولى</v>
          </cell>
          <cell r="G3592" t="str">
            <v>الأولى</v>
          </cell>
          <cell r="I3592" t="str">
            <v>الأولى</v>
          </cell>
          <cell r="K3592" t="str">
            <v>الثانية حديث</v>
          </cell>
          <cell r="M3592" t="str">
            <v>الثانية</v>
          </cell>
          <cell r="O3592" t="str">
            <v>الثانية</v>
          </cell>
          <cell r="Q3592" t="str">
            <v>الثانية</v>
          </cell>
          <cell r="S3592" t="str">
            <v>الثانية</v>
          </cell>
          <cell r="U3592" t="str">
            <v>الثانية</v>
          </cell>
        </row>
        <row r="3593">
          <cell r="A3593">
            <v>811748</v>
          </cell>
          <cell r="B3593" t="str">
            <v>هيا العباس</v>
          </cell>
          <cell r="C3593" t="str">
            <v>الأولى حديث</v>
          </cell>
          <cell r="E3593" t="str">
            <v>الأولى</v>
          </cell>
          <cell r="G3593" t="str">
            <v>الأولى</v>
          </cell>
          <cell r="I3593" t="str">
            <v>الأولى</v>
          </cell>
          <cell r="K3593" t="str">
            <v>الأولى</v>
          </cell>
          <cell r="M3593" t="str">
            <v>الأولى</v>
          </cell>
          <cell r="O3593" t="str">
            <v>الأولى</v>
          </cell>
          <cell r="Q3593" t="str">
            <v>الأولى</v>
          </cell>
          <cell r="S3593" t="str">
            <v>الأولى</v>
          </cell>
          <cell r="U3593" t="str">
            <v>الأولى</v>
          </cell>
        </row>
        <row r="3594">
          <cell r="A3594">
            <v>811749</v>
          </cell>
          <cell r="B3594" t="str">
            <v>هيا ابو راشد</v>
          </cell>
          <cell r="C3594" t="str">
            <v>الأولى حديث</v>
          </cell>
          <cell r="E3594" t="str">
            <v>الأولى</v>
          </cell>
          <cell r="G3594" t="str">
            <v>الثانية حديث</v>
          </cell>
          <cell r="I3594" t="str">
            <v>الثانية</v>
          </cell>
          <cell r="K3594" t="str">
            <v>الثانية</v>
          </cell>
          <cell r="M3594" t="str">
            <v>الثانية</v>
          </cell>
          <cell r="O3594" t="str">
            <v>الثانية</v>
          </cell>
          <cell r="Q3594" t="str">
            <v>الثانية</v>
          </cell>
          <cell r="S3594" t="str">
            <v>الثانية</v>
          </cell>
          <cell r="U3594" t="str">
            <v>الثانية</v>
          </cell>
        </row>
        <row r="3595">
          <cell r="A3595">
            <v>811750</v>
          </cell>
          <cell r="B3595" t="str">
            <v>هيام اسعيد</v>
          </cell>
          <cell r="C3595" t="str">
            <v>الأولى حديث</v>
          </cell>
          <cell r="E3595" t="str">
            <v>الأولى</v>
          </cell>
          <cell r="G3595" t="str">
            <v>الأولى</v>
          </cell>
          <cell r="I3595" t="str">
            <v>الأولى</v>
          </cell>
          <cell r="J3595" t="str">
            <v>مبرر</v>
          </cell>
          <cell r="K3595" t="str">
            <v>الأولى</v>
          </cell>
          <cell r="M3595" t="str">
            <v>الأولى</v>
          </cell>
          <cell r="O3595" t="str">
            <v>الأولى</v>
          </cell>
          <cell r="Q3595" t="str">
            <v>الأولى</v>
          </cell>
          <cell r="S3595" t="str">
            <v>الأولى</v>
          </cell>
          <cell r="U3595" t="str">
            <v>الأولى</v>
          </cell>
        </row>
        <row r="3596">
          <cell r="A3596">
            <v>811751</v>
          </cell>
          <cell r="B3596" t="str">
            <v>وائل كحيلا</v>
          </cell>
          <cell r="C3596" t="str">
            <v>الأولى حديث</v>
          </cell>
          <cell r="E3596" t="str">
            <v>الأولى</v>
          </cell>
          <cell r="G3596" t="str">
            <v>الأولى</v>
          </cell>
          <cell r="I3596" t="str">
            <v>الثانية حديث</v>
          </cell>
          <cell r="K3596" t="str">
            <v>الثانية</v>
          </cell>
          <cell r="M3596" t="str">
            <v>الثانية</v>
          </cell>
          <cell r="O3596" t="str">
            <v>الثانية</v>
          </cell>
          <cell r="Q3596" t="str">
            <v>الثانية</v>
          </cell>
          <cell r="S3596" t="str">
            <v>الثانية</v>
          </cell>
          <cell r="U3596" t="str">
            <v>الثانية</v>
          </cell>
        </row>
        <row r="3597">
          <cell r="A3597">
            <v>811753</v>
          </cell>
          <cell r="B3597" t="str">
            <v>وائل نشاوي</v>
          </cell>
          <cell r="C3597" t="str">
            <v>الأولى حديث</v>
          </cell>
          <cell r="E3597" t="str">
            <v>الأولى</v>
          </cell>
          <cell r="F3597">
            <v>1472</v>
          </cell>
          <cell r="G3597" t="str">
            <v>الأولى</v>
          </cell>
          <cell r="I3597" t="str">
            <v>الأولى</v>
          </cell>
          <cell r="J3597" t="str">
            <v>مبرر</v>
          </cell>
          <cell r="K3597" t="str">
            <v>الأولى</v>
          </cell>
          <cell r="M3597" t="str">
            <v>الأولى</v>
          </cell>
          <cell r="O3597" t="str">
            <v>الأولى</v>
          </cell>
          <cell r="Q3597" t="str">
            <v>الأولى</v>
          </cell>
          <cell r="S3597" t="str">
            <v>الأولى</v>
          </cell>
          <cell r="U3597" t="str">
            <v>الأولى</v>
          </cell>
        </row>
        <row r="3598">
          <cell r="A3598">
            <v>811754</v>
          </cell>
          <cell r="B3598" t="str">
            <v>وداد شيخ الأرض</v>
          </cell>
          <cell r="C3598" t="str">
            <v>الأولى حديث</v>
          </cell>
          <cell r="E3598" t="str">
            <v>الأولى</v>
          </cell>
          <cell r="G3598" t="str">
            <v>الأولى</v>
          </cell>
          <cell r="I3598" t="str">
            <v>الأولى</v>
          </cell>
          <cell r="J3598" t="str">
            <v>مبرر</v>
          </cell>
          <cell r="K3598" t="str">
            <v>الأولى</v>
          </cell>
          <cell r="M3598" t="str">
            <v>الأولى</v>
          </cell>
          <cell r="O3598" t="str">
            <v>الأولى</v>
          </cell>
          <cell r="Q3598" t="str">
            <v>الأولى</v>
          </cell>
          <cell r="S3598" t="str">
            <v>الأولى</v>
          </cell>
          <cell r="U3598" t="str">
            <v>الأولى</v>
          </cell>
        </row>
        <row r="3599">
          <cell r="A3599">
            <v>811755</v>
          </cell>
          <cell r="B3599" t="str">
            <v xml:space="preserve">وردالشام أبو ترابي </v>
          </cell>
          <cell r="C3599" t="str">
            <v>الأولى حديث</v>
          </cell>
          <cell r="E3599" t="str">
            <v>الثانية حديث</v>
          </cell>
          <cell r="G3599" t="str">
            <v>الثانية</v>
          </cell>
          <cell r="I3599" t="str">
            <v>الثانية</v>
          </cell>
          <cell r="K3599" t="str">
            <v>الثالثة حديث</v>
          </cell>
          <cell r="M3599" t="str">
            <v>الثالثة</v>
          </cell>
          <cell r="O3599" t="str">
            <v>الرابعة حديث</v>
          </cell>
          <cell r="Q3599" t="str">
            <v>الرابعة</v>
          </cell>
          <cell r="R3599">
            <v>3077</v>
          </cell>
          <cell r="S3599" t="str">
            <v>الرابعة</v>
          </cell>
          <cell r="T3599">
            <v>479</v>
          </cell>
          <cell r="U3599" t="str">
            <v>الرابعة</v>
          </cell>
        </row>
        <row r="3600">
          <cell r="A3600">
            <v>811756</v>
          </cell>
          <cell r="B3600" t="str">
            <v>ورد جومر</v>
          </cell>
          <cell r="C3600" t="str">
            <v>الأولى حديث</v>
          </cell>
          <cell r="E3600" t="str">
            <v>الأولى</v>
          </cell>
          <cell r="G3600" t="str">
            <v>الأولى</v>
          </cell>
          <cell r="I3600" t="str">
            <v>الأولى</v>
          </cell>
          <cell r="J3600" t="str">
            <v>مبرر</v>
          </cell>
          <cell r="K3600" t="str">
            <v>الأولى</v>
          </cell>
          <cell r="M3600" t="str">
            <v>الأولى</v>
          </cell>
          <cell r="O3600" t="str">
            <v>الأولى</v>
          </cell>
          <cell r="Q3600" t="str">
            <v>الأولى</v>
          </cell>
          <cell r="S3600" t="str">
            <v>الأولى</v>
          </cell>
          <cell r="U3600" t="str">
            <v>الأولى</v>
          </cell>
        </row>
        <row r="3601">
          <cell r="A3601">
            <v>811757</v>
          </cell>
          <cell r="B3601" t="str">
            <v>وسام جمعه</v>
          </cell>
          <cell r="C3601" t="str">
            <v>الأولى حديث</v>
          </cell>
          <cell r="E3601" t="str">
            <v>الأولى</v>
          </cell>
          <cell r="G3601" t="str">
            <v>الأولى</v>
          </cell>
          <cell r="I3601" t="str">
            <v>الأولى</v>
          </cell>
          <cell r="J3601" t="str">
            <v>مبرر</v>
          </cell>
          <cell r="K3601" t="str">
            <v>الأولى</v>
          </cell>
          <cell r="M3601" t="str">
            <v>الأولى</v>
          </cell>
          <cell r="O3601" t="str">
            <v>الأولى</v>
          </cell>
          <cell r="Q3601" t="str">
            <v>الأولى</v>
          </cell>
          <cell r="S3601" t="str">
            <v>الأولى</v>
          </cell>
          <cell r="U3601" t="str">
            <v>الأولى</v>
          </cell>
        </row>
        <row r="3602">
          <cell r="A3602">
            <v>811759</v>
          </cell>
          <cell r="B3602" t="str">
            <v>وسام غزال</v>
          </cell>
          <cell r="C3602" t="str">
            <v>الأولى حديث</v>
          </cell>
          <cell r="E3602" t="str">
            <v>الأولى</v>
          </cell>
          <cell r="G3602" t="str">
            <v>الأولى</v>
          </cell>
          <cell r="I3602" t="str">
            <v>الأولى</v>
          </cell>
          <cell r="K3602" t="str">
            <v>الأولى</v>
          </cell>
          <cell r="M3602" t="str">
            <v>الأولى</v>
          </cell>
          <cell r="N3602">
            <v>2462</v>
          </cell>
          <cell r="O3602" t="str">
            <v>الأولى</v>
          </cell>
          <cell r="Q3602" t="str">
            <v>الأولى</v>
          </cell>
          <cell r="S3602" t="str">
            <v>الأولى</v>
          </cell>
          <cell r="U3602" t="str">
            <v>الأولى</v>
          </cell>
        </row>
        <row r="3603">
          <cell r="A3603">
            <v>811760</v>
          </cell>
          <cell r="B3603" t="str">
            <v>وسام محمد</v>
          </cell>
          <cell r="C3603" t="str">
            <v>الأولى حديث</v>
          </cell>
          <cell r="E3603" t="str">
            <v>الأولى</v>
          </cell>
          <cell r="G3603" t="str">
            <v>الأولى</v>
          </cell>
          <cell r="I3603" t="str">
            <v>الأولى</v>
          </cell>
          <cell r="J3603" t="str">
            <v>مبرر</v>
          </cell>
          <cell r="K3603" t="str">
            <v>الأولى</v>
          </cell>
          <cell r="M3603" t="str">
            <v>الأولى</v>
          </cell>
          <cell r="O3603" t="str">
            <v>الأولى</v>
          </cell>
          <cell r="Q3603" t="str">
            <v>الأولى</v>
          </cell>
          <cell r="S3603" t="str">
            <v>الأولى</v>
          </cell>
          <cell r="U3603" t="str">
            <v>الأولى</v>
          </cell>
        </row>
        <row r="3604">
          <cell r="A3604">
            <v>811761</v>
          </cell>
          <cell r="B3604" t="str">
            <v>وسام ملاك</v>
          </cell>
          <cell r="C3604" t="str">
            <v>الأولى حديث</v>
          </cell>
          <cell r="E3604" t="str">
            <v>الأولى</v>
          </cell>
          <cell r="G3604" t="str">
            <v>الأولى</v>
          </cell>
          <cell r="I3604" t="str">
            <v>الأولى</v>
          </cell>
          <cell r="J3604" t="str">
            <v>مبرر</v>
          </cell>
          <cell r="K3604" t="str">
            <v>الأولى</v>
          </cell>
          <cell r="M3604" t="str">
            <v>الأولى</v>
          </cell>
          <cell r="O3604" t="str">
            <v>الأولى</v>
          </cell>
          <cell r="Q3604" t="str">
            <v>الأولى</v>
          </cell>
          <cell r="S3604" t="str">
            <v>الأولى</v>
          </cell>
          <cell r="U3604" t="str">
            <v>الأولى</v>
          </cell>
        </row>
        <row r="3605">
          <cell r="A3605">
            <v>811763</v>
          </cell>
          <cell r="B3605" t="str">
            <v>وسيم اللبابيدي</v>
          </cell>
          <cell r="C3605" t="str">
            <v>الأولى حديث</v>
          </cell>
          <cell r="E3605" t="str">
            <v>الأولى</v>
          </cell>
          <cell r="G3605" t="str">
            <v>الأولى</v>
          </cell>
          <cell r="I3605" t="str">
            <v>الأولى</v>
          </cell>
          <cell r="J3605" t="str">
            <v>مبرر</v>
          </cell>
          <cell r="K3605" t="str">
            <v>الأولى</v>
          </cell>
          <cell r="M3605" t="str">
            <v>الأولى</v>
          </cell>
          <cell r="O3605" t="str">
            <v>الأولى</v>
          </cell>
          <cell r="Q3605" t="str">
            <v>الأولى</v>
          </cell>
          <cell r="S3605" t="str">
            <v>الأولى</v>
          </cell>
          <cell r="U3605" t="str">
            <v>الأولى</v>
          </cell>
        </row>
        <row r="3606">
          <cell r="A3606">
            <v>811764</v>
          </cell>
          <cell r="B3606" t="str">
            <v xml:space="preserve">وعد الجهماني </v>
          </cell>
          <cell r="C3606" t="str">
            <v>الأولى حديث</v>
          </cell>
          <cell r="E3606" t="str">
            <v>الأولى</v>
          </cell>
          <cell r="G3606" t="str">
            <v>الأولى</v>
          </cell>
          <cell r="I3606" t="str">
            <v>الأولى</v>
          </cell>
          <cell r="J3606" t="str">
            <v>مبرر</v>
          </cell>
          <cell r="K3606" t="str">
            <v>الأولى</v>
          </cell>
          <cell r="M3606" t="str">
            <v>الأولى</v>
          </cell>
          <cell r="O3606" t="str">
            <v>الأولى</v>
          </cell>
          <cell r="Q3606" t="str">
            <v>الأولى</v>
          </cell>
          <cell r="S3606" t="str">
            <v>الأولى</v>
          </cell>
          <cell r="U3606" t="str">
            <v>الأولى</v>
          </cell>
        </row>
        <row r="3607">
          <cell r="A3607">
            <v>811765</v>
          </cell>
          <cell r="B3607" t="str">
            <v>وعد محمد</v>
          </cell>
          <cell r="C3607" t="str">
            <v>الأولى حديث</v>
          </cell>
          <cell r="E3607" t="str">
            <v>الأولى</v>
          </cell>
          <cell r="G3607" t="str">
            <v>الأولى</v>
          </cell>
          <cell r="I3607" t="str">
            <v>الأولى</v>
          </cell>
          <cell r="K3607" t="str">
            <v>الأولى</v>
          </cell>
          <cell r="M3607" t="str">
            <v>الثانية حديث</v>
          </cell>
          <cell r="O3607" t="str">
            <v>الثانية</v>
          </cell>
          <cell r="Q3607" t="str">
            <v>الثالثة حديث</v>
          </cell>
          <cell r="S3607" t="str">
            <v>الثالثة</v>
          </cell>
          <cell r="U3607" t="str">
            <v>الرابعة حديث</v>
          </cell>
        </row>
        <row r="3608">
          <cell r="A3608">
            <v>811766</v>
          </cell>
          <cell r="B3608" t="str">
            <v>وعد نعسان</v>
          </cell>
          <cell r="C3608" t="str">
            <v>الأولى حديث</v>
          </cell>
          <cell r="E3608" t="str">
            <v>الأولى</v>
          </cell>
          <cell r="G3608" t="str">
            <v>الأولى</v>
          </cell>
          <cell r="I3608" t="str">
            <v>الأولى</v>
          </cell>
          <cell r="J3608" t="str">
            <v>مبرر</v>
          </cell>
          <cell r="K3608" t="str">
            <v>الأولى</v>
          </cell>
          <cell r="M3608" t="str">
            <v>الأولى</v>
          </cell>
          <cell r="O3608" t="str">
            <v>الأولى</v>
          </cell>
          <cell r="Q3608" t="str">
            <v>الأولى</v>
          </cell>
          <cell r="S3608" t="str">
            <v>الأولى</v>
          </cell>
          <cell r="U3608" t="str">
            <v>الأولى</v>
          </cell>
        </row>
        <row r="3609">
          <cell r="A3609">
            <v>811767</v>
          </cell>
          <cell r="B3609" t="str">
            <v>وفاء والي</v>
          </cell>
          <cell r="C3609" t="str">
            <v>الأولى حديث</v>
          </cell>
          <cell r="D3609">
            <v>16</v>
          </cell>
          <cell r="E3609" t="str">
            <v>الأولى</v>
          </cell>
          <cell r="G3609" t="str">
            <v>الأولى</v>
          </cell>
          <cell r="I3609" t="str">
            <v>الأولى</v>
          </cell>
          <cell r="J3609" t="str">
            <v>مبرر</v>
          </cell>
          <cell r="K3609" t="str">
            <v>الأولى</v>
          </cell>
          <cell r="M3609" t="str">
            <v>الأولى</v>
          </cell>
          <cell r="O3609" t="str">
            <v>الأولى</v>
          </cell>
          <cell r="Q3609" t="str">
            <v>الأولى</v>
          </cell>
          <cell r="S3609" t="str">
            <v>الأولى</v>
          </cell>
          <cell r="U3609" t="str">
            <v>الأولى</v>
          </cell>
        </row>
        <row r="3610">
          <cell r="A3610">
            <v>811768</v>
          </cell>
          <cell r="B3610" t="str">
            <v>ولاء الحوراني</v>
          </cell>
          <cell r="C3610" t="str">
            <v>الأولى حديث</v>
          </cell>
          <cell r="E3610" t="str">
            <v>الأولى</v>
          </cell>
          <cell r="G3610" t="str">
            <v>الأولى</v>
          </cell>
          <cell r="I3610" t="str">
            <v>الثانية حديث</v>
          </cell>
          <cell r="K3610" t="str">
            <v>الثانية</v>
          </cell>
          <cell r="M3610" t="str">
            <v>الثانية</v>
          </cell>
          <cell r="O3610" t="str">
            <v>الثالثة حديث</v>
          </cell>
          <cell r="Q3610" t="str">
            <v>الثالثة</v>
          </cell>
          <cell r="S3610" t="str">
            <v>الرابعة حديث</v>
          </cell>
          <cell r="U3610" t="str">
            <v>الرابعة</v>
          </cell>
        </row>
        <row r="3611">
          <cell r="A3611">
            <v>811769</v>
          </cell>
          <cell r="B3611" t="str">
            <v>ولاء القطاره</v>
          </cell>
          <cell r="C3611" t="str">
            <v>الأولى حديث</v>
          </cell>
          <cell r="E3611" t="str">
            <v>الأولى</v>
          </cell>
          <cell r="F3611">
            <v>1596</v>
          </cell>
          <cell r="G3611" t="str">
            <v>الأولى</v>
          </cell>
          <cell r="I3611" t="str">
            <v>الأولى</v>
          </cell>
          <cell r="J3611" t="str">
            <v>مبرر</v>
          </cell>
          <cell r="K3611" t="str">
            <v>الأولى</v>
          </cell>
          <cell r="M3611" t="str">
            <v>الأولى</v>
          </cell>
          <cell r="O3611" t="str">
            <v>الأولى</v>
          </cell>
          <cell r="Q3611" t="str">
            <v>الأولى</v>
          </cell>
          <cell r="S3611" t="str">
            <v>الأولى</v>
          </cell>
          <cell r="U3611" t="str">
            <v>الأولى</v>
          </cell>
        </row>
        <row r="3612">
          <cell r="A3612">
            <v>811770</v>
          </cell>
          <cell r="B3612" t="str">
            <v>ولاء سلوم</v>
          </cell>
          <cell r="C3612" t="str">
            <v>الأولى حديث</v>
          </cell>
          <cell r="E3612" t="str">
            <v>الأولى</v>
          </cell>
          <cell r="G3612" t="str">
            <v>الأولى</v>
          </cell>
          <cell r="I3612" t="str">
            <v>الأولى</v>
          </cell>
          <cell r="J3612" t="str">
            <v>مبرر</v>
          </cell>
          <cell r="K3612" t="str">
            <v>الأولى</v>
          </cell>
          <cell r="M3612" t="str">
            <v>الأولى</v>
          </cell>
          <cell r="O3612" t="str">
            <v>الأولى</v>
          </cell>
          <cell r="Q3612" t="str">
            <v>الأولى</v>
          </cell>
          <cell r="S3612" t="str">
            <v>الأولى</v>
          </cell>
          <cell r="U3612" t="str">
            <v>الأولى</v>
          </cell>
        </row>
        <row r="3613">
          <cell r="A3613">
            <v>811771</v>
          </cell>
          <cell r="B3613" t="str">
            <v>ولاء شاهين</v>
          </cell>
          <cell r="C3613" t="str">
            <v>الأولى حديث</v>
          </cell>
          <cell r="E3613" t="str">
            <v>الأولى</v>
          </cell>
          <cell r="G3613" t="str">
            <v>الثانية حديث</v>
          </cell>
          <cell r="I3613" t="str">
            <v>الثانية</v>
          </cell>
          <cell r="K3613" t="str">
            <v>الثانية</v>
          </cell>
          <cell r="M3613" t="str">
            <v>الثانية</v>
          </cell>
          <cell r="O3613" t="str">
            <v>الثانية</v>
          </cell>
          <cell r="Q3613" t="str">
            <v>الثانية</v>
          </cell>
          <cell r="S3613" t="str">
            <v>الثالثة حديث</v>
          </cell>
          <cell r="U3613" t="str">
            <v>الثالثة</v>
          </cell>
        </row>
        <row r="3614">
          <cell r="A3614">
            <v>811772</v>
          </cell>
          <cell r="B3614" t="str">
            <v>ولاء عبدالله</v>
          </cell>
          <cell r="C3614" t="str">
            <v>الأولى حديث</v>
          </cell>
          <cell r="E3614" t="str">
            <v>الأولى</v>
          </cell>
          <cell r="G3614" t="str">
            <v>الأولى</v>
          </cell>
          <cell r="I3614" t="str">
            <v>الأولى</v>
          </cell>
          <cell r="J3614" t="str">
            <v>مبرر</v>
          </cell>
          <cell r="K3614" t="str">
            <v>الأولى</v>
          </cell>
          <cell r="M3614" t="str">
            <v>الأولى</v>
          </cell>
          <cell r="O3614" t="str">
            <v>الأولى</v>
          </cell>
          <cell r="Q3614" t="str">
            <v>الأولى</v>
          </cell>
          <cell r="S3614" t="str">
            <v>الأولى</v>
          </cell>
          <cell r="U3614" t="str">
            <v>الأولى</v>
          </cell>
        </row>
        <row r="3615">
          <cell r="A3615">
            <v>811773</v>
          </cell>
          <cell r="B3615" t="str">
            <v>ولاء نصار</v>
          </cell>
          <cell r="C3615" t="str">
            <v>الأولى حديث</v>
          </cell>
          <cell r="E3615" t="str">
            <v>الأولى</v>
          </cell>
          <cell r="G3615" t="str">
            <v>الأولى</v>
          </cell>
          <cell r="I3615" t="str">
            <v>الأولى</v>
          </cell>
          <cell r="J3615" t="str">
            <v>مبرر</v>
          </cell>
          <cell r="K3615" t="str">
            <v>الأولى</v>
          </cell>
          <cell r="M3615" t="str">
            <v>الأولى</v>
          </cell>
          <cell r="O3615" t="str">
            <v>الأولى</v>
          </cell>
          <cell r="Q3615" t="str">
            <v>الأولى</v>
          </cell>
          <cell r="S3615" t="str">
            <v>الأولى</v>
          </cell>
          <cell r="U3615" t="str">
            <v>الأولى</v>
          </cell>
        </row>
        <row r="3616">
          <cell r="A3616">
            <v>811774</v>
          </cell>
          <cell r="B3616" t="str">
            <v>وليد محمد</v>
          </cell>
          <cell r="C3616" t="str">
            <v>الأولى حديث</v>
          </cell>
          <cell r="E3616" t="str">
            <v>الأولى</v>
          </cell>
          <cell r="G3616" t="str">
            <v>الأولى</v>
          </cell>
          <cell r="I3616" t="str">
            <v>الأولى</v>
          </cell>
          <cell r="K3616" t="str">
            <v>الثانية حديث</v>
          </cell>
          <cell r="M3616" t="str">
            <v>الثانية</v>
          </cell>
          <cell r="O3616" t="str">
            <v>الثانية</v>
          </cell>
          <cell r="Q3616" t="str">
            <v>الثانية</v>
          </cell>
          <cell r="S3616" t="str">
            <v>الثالثة حديث</v>
          </cell>
          <cell r="U3616" t="str">
            <v>الثالثة</v>
          </cell>
        </row>
        <row r="3617">
          <cell r="A3617">
            <v>811776</v>
          </cell>
          <cell r="B3617" t="str">
            <v>يارا أبو خريس</v>
          </cell>
          <cell r="C3617" t="str">
            <v>الأولى حديث</v>
          </cell>
          <cell r="E3617" t="str">
            <v>الأولى</v>
          </cell>
          <cell r="G3617" t="str">
            <v>الأولى</v>
          </cell>
          <cell r="I3617" t="str">
            <v>الأولى</v>
          </cell>
          <cell r="K3617" t="str">
            <v>الثانية حديث</v>
          </cell>
          <cell r="M3617" t="str">
            <v>الثانية</v>
          </cell>
          <cell r="O3617" t="str">
            <v>الثانية</v>
          </cell>
          <cell r="Q3617" t="str">
            <v>الثانية</v>
          </cell>
          <cell r="S3617" t="str">
            <v>الثانية</v>
          </cell>
          <cell r="U3617" t="str">
            <v>الثانية</v>
          </cell>
        </row>
        <row r="3618">
          <cell r="A3618">
            <v>811777</v>
          </cell>
          <cell r="B3618" t="str">
            <v xml:space="preserve">يارا العلي </v>
          </cell>
          <cell r="C3618" t="str">
            <v>الأولى حديث</v>
          </cell>
          <cell r="E3618" t="str">
            <v>الأولى</v>
          </cell>
          <cell r="G3618" t="str">
            <v>الأولى</v>
          </cell>
          <cell r="I3618" t="str">
            <v>الأولى</v>
          </cell>
          <cell r="J3618" t="str">
            <v>مبرر</v>
          </cell>
          <cell r="K3618" t="str">
            <v>الأولى</v>
          </cell>
          <cell r="M3618" t="str">
            <v>الأولى</v>
          </cell>
          <cell r="O3618" t="str">
            <v>الأولى</v>
          </cell>
          <cell r="Q3618" t="str">
            <v>الأولى</v>
          </cell>
          <cell r="S3618" t="str">
            <v>الأولى</v>
          </cell>
          <cell r="U3618" t="str">
            <v>الأولى</v>
          </cell>
        </row>
        <row r="3619">
          <cell r="A3619">
            <v>811778</v>
          </cell>
          <cell r="B3619" t="str">
            <v>يارا النجم</v>
          </cell>
          <cell r="C3619" t="str">
            <v>الأولى حديث</v>
          </cell>
          <cell r="E3619" t="str">
            <v>الأولى</v>
          </cell>
          <cell r="G3619" t="str">
            <v>الأولى</v>
          </cell>
          <cell r="I3619" t="str">
            <v>الأولى</v>
          </cell>
          <cell r="K3619" t="str">
            <v>الثانية حديث</v>
          </cell>
          <cell r="M3619" t="str">
            <v>الثانية</v>
          </cell>
          <cell r="O3619" t="str">
            <v>الثالثة حديث</v>
          </cell>
          <cell r="Q3619" t="str">
            <v>الثالثة</v>
          </cell>
          <cell r="S3619" t="str">
            <v>الرابعة حديث</v>
          </cell>
          <cell r="U3619" t="str">
            <v>الرابعة</v>
          </cell>
        </row>
        <row r="3620">
          <cell r="A3620">
            <v>811779</v>
          </cell>
          <cell r="B3620" t="str">
            <v>يارا النصار</v>
          </cell>
          <cell r="C3620" t="str">
            <v>الأولى حديث</v>
          </cell>
          <cell r="E3620" t="str">
            <v>الأولى</v>
          </cell>
          <cell r="G3620" t="str">
            <v>الأولى</v>
          </cell>
          <cell r="I3620" t="str">
            <v>الأولى</v>
          </cell>
          <cell r="J3620" t="str">
            <v>مبرر</v>
          </cell>
          <cell r="K3620" t="str">
            <v>الأولى</v>
          </cell>
          <cell r="M3620" t="str">
            <v>الأولى</v>
          </cell>
          <cell r="O3620" t="str">
            <v>الأولى</v>
          </cell>
          <cell r="Q3620" t="str">
            <v>الأولى</v>
          </cell>
          <cell r="S3620" t="str">
            <v>الأولى</v>
          </cell>
          <cell r="U3620" t="str">
            <v>الأولى</v>
          </cell>
        </row>
        <row r="3621">
          <cell r="A3621">
            <v>811780</v>
          </cell>
          <cell r="B3621" t="str">
            <v>ياسر الزهراوي</v>
          </cell>
          <cell r="C3621" t="str">
            <v>الأولى حديث</v>
          </cell>
          <cell r="E3621" t="str">
            <v>الأولى</v>
          </cell>
          <cell r="G3621" t="str">
            <v>الأولى</v>
          </cell>
          <cell r="I3621" t="str">
            <v>الأولى</v>
          </cell>
          <cell r="J3621" t="str">
            <v>مبرر</v>
          </cell>
          <cell r="K3621" t="str">
            <v>الأولى</v>
          </cell>
          <cell r="M3621" t="str">
            <v>الأولى</v>
          </cell>
          <cell r="O3621" t="str">
            <v>الأولى</v>
          </cell>
          <cell r="Q3621" t="str">
            <v>الأولى</v>
          </cell>
          <cell r="S3621" t="str">
            <v>الأولى</v>
          </cell>
          <cell r="U3621" t="str">
            <v>الأولى</v>
          </cell>
        </row>
        <row r="3622">
          <cell r="A3622">
            <v>811781</v>
          </cell>
          <cell r="B3622" t="str">
            <v>ياسر العقاد</v>
          </cell>
          <cell r="C3622" t="str">
            <v>الأولى حديث</v>
          </cell>
          <cell r="E3622" t="str">
            <v>الأولى</v>
          </cell>
          <cell r="G3622" t="str">
            <v>الأولى</v>
          </cell>
          <cell r="I3622" t="str">
            <v>الأولى</v>
          </cell>
          <cell r="J3622" t="str">
            <v>مبرر</v>
          </cell>
          <cell r="K3622" t="str">
            <v>الأولى</v>
          </cell>
          <cell r="M3622" t="str">
            <v>الأولى</v>
          </cell>
          <cell r="O3622" t="str">
            <v>الأولى</v>
          </cell>
          <cell r="Q3622" t="str">
            <v>الأولى</v>
          </cell>
          <cell r="S3622" t="str">
            <v>الأولى</v>
          </cell>
          <cell r="U3622" t="str">
            <v>الأولى</v>
          </cell>
        </row>
        <row r="3623">
          <cell r="A3623">
            <v>811782</v>
          </cell>
          <cell r="B3623" t="str">
            <v>ياسمين الحموي</v>
          </cell>
          <cell r="C3623" t="str">
            <v>الأولى حديث</v>
          </cell>
          <cell r="E3623" t="str">
            <v>الأولى</v>
          </cell>
          <cell r="G3623" t="str">
            <v>الأولى</v>
          </cell>
          <cell r="I3623" t="str">
            <v>الأولى</v>
          </cell>
          <cell r="J3623" t="str">
            <v>مبرر</v>
          </cell>
          <cell r="K3623" t="str">
            <v>الأولى</v>
          </cell>
          <cell r="M3623" t="str">
            <v>الأولى</v>
          </cell>
          <cell r="O3623" t="str">
            <v>الأولى</v>
          </cell>
          <cell r="Q3623" t="str">
            <v>الأولى</v>
          </cell>
          <cell r="S3623" t="str">
            <v>الأولى</v>
          </cell>
          <cell r="U3623" t="str">
            <v>الأولى</v>
          </cell>
        </row>
        <row r="3624">
          <cell r="A3624">
            <v>811783</v>
          </cell>
          <cell r="B3624" t="str">
            <v>ياسمين الكردي</v>
          </cell>
          <cell r="C3624" t="str">
            <v>الأولى حديث</v>
          </cell>
          <cell r="D3624">
            <v>69</v>
          </cell>
          <cell r="E3624" t="str">
            <v>الأولى</v>
          </cell>
          <cell r="F3624">
            <v>1299</v>
          </cell>
          <cell r="G3624" t="str">
            <v>الأولى</v>
          </cell>
          <cell r="I3624" t="str">
            <v>الأولى</v>
          </cell>
          <cell r="J3624" t="str">
            <v>مبرر</v>
          </cell>
          <cell r="K3624" t="str">
            <v>الأولى</v>
          </cell>
          <cell r="M3624" t="str">
            <v>الأولى</v>
          </cell>
          <cell r="O3624" t="str">
            <v>الأولى</v>
          </cell>
          <cell r="Q3624" t="str">
            <v>الأولى</v>
          </cell>
          <cell r="S3624" t="str">
            <v>الأولى</v>
          </cell>
          <cell r="U3624" t="str">
            <v>الأولى</v>
          </cell>
        </row>
        <row r="3625">
          <cell r="A3625">
            <v>811784</v>
          </cell>
          <cell r="B3625" t="str">
            <v>ياسين المطلب</v>
          </cell>
          <cell r="C3625" t="str">
            <v>الأولى حديث</v>
          </cell>
          <cell r="E3625" t="str">
            <v>الأولى</v>
          </cell>
          <cell r="G3625" t="str">
            <v>الأولى</v>
          </cell>
          <cell r="I3625" t="str">
            <v>الأولى</v>
          </cell>
          <cell r="J3625" t="str">
            <v>مبرر</v>
          </cell>
          <cell r="K3625" t="str">
            <v>الأولى</v>
          </cell>
          <cell r="M3625" t="str">
            <v>الأولى</v>
          </cell>
          <cell r="O3625" t="str">
            <v>الأولى</v>
          </cell>
          <cell r="Q3625" t="str">
            <v>الأولى</v>
          </cell>
          <cell r="S3625" t="str">
            <v>الأولى</v>
          </cell>
          <cell r="U3625" t="str">
            <v>الأولى</v>
          </cell>
        </row>
        <row r="3626">
          <cell r="A3626">
            <v>811785</v>
          </cell>
          <cell r="B3626" t="str">
            <v>يامن مرعي</v>
          </cell>
          <cell r="C3626" t="str">
            <v>الأولى حديث</v>
          </cell>
          <cell r="E3626" t="str">
            <v>الأولى</v>
          </cell>
          <cell r="G3626" t="str">
            <v>الأولى</v>
          </cell>
          <cell r="I3626" t="str">
            <v>الأولى</v>
          </cell>
          <cell r="J3626" t="str">
            <v>مبرر</v>
          </cell>
          <cell r="K3626" t="str">
            <v>الأولى</v>
          </cell>
          <cell r="M3626" t="str">
            <v>الأولى</v>
          </cell>
          <cell r="O3626" t="str">
            <v>الأولى</v>
          </cell>
          <cell r="Q3626" t="str">
            <v>الأولى</v>
          </cell>
          <cell r="S3626" t="str">
            <v>الأولى</v>
          </cell>
          <cell r="U3626" t="str">
            <v>الأولى</v>
          </cell>
        </row>
        <row r="3627">
          <cell r="A3627">
            <v>811786</v>
          </cell>
          <cell r="B3627" t="str">
            <v>يحي اسماعيل</v>
          </cell>
          <cell r="C3627" t="str">
            <v>الأولى حديث</v>
          </cell>
          <cell r="E3627" t="str">
            <v>الأولى</v>
          </cell>
          <cell r="G3627" t="str">
            <v>الأولى</v>
          </cell>
          <cell r="I3627" t="str">
            <v>الأولى</v>
          </cell>
          <cell r="J3627" t="str">
            <v>مبرر</v>
          </cell>
          <cell r="K3627" t="str">
            <v>الأولى</v>
          </cell>
          <cell r="M3627" t="str">
            <v>الأولى</v>
          </cell>
          <cell r="O3627" t="str">
            <v>الأولى</v>
          </cell>
          <cell r="Q3627" t="str">
            <v>الأولى</v>
          </cell>
          <cell r="S3627" t="str">
            <v>الأولى</v>
          </cell>
          <cell r="U3627" t="str">
            <v>الأولى</v>
          </cell>
        </row>
        <row r="3628">
          <cell r="A3628">
            <v>811787</v>
          </cell>
          <cell r="B3628" t="str">
            <v>يحيى قرطه</v>
          </cell>
          <cell r="C3628" t="str">
            <v>الأولى حديث</v>
          </cell>
          <cell r="E3628" t="str">
            <v>الأولى</v>
          </cell>
          <cell r="G3628" t="str">
            <v>الأولى</v>
          </cell>
          <cell r="I3628" t="str">
            <v>الأولى</v>
          </cell>
          <cell r="J3628" t="str">
            <v>مبرر</v>
          </cell>
          <cell r="K3628" t="str">
            <v>الأولى</v>
          </cell>
          <cell r="M3628" t="str">
            <v>الأولى</v>
          </cell>
          <cell r="O3628" t="str">
            <v>الأولى</v>
          </cell>
          <cell r="Q3628" t="str">
            <v>الأولى</v>
          </cell>
          <cell r="S3628" t="str">
            <v>الأولى</v>
          </cell>
          <cell r="U3628" t="str">
            <v>الأولى</v>
          </cell>
        </row>
        <row r="3629">
          <cell r="A3629">
            <v>811788</v>
          </cell>
          <cell r="B3629" t="str">
            <v>يزن سليمان</v>
          </cell>
          <cell r="C3629" t="str">
            <v>الأولى حديث</v>
          </cell>
          <cell r="E3629" t="str">
            <v>الأولى</v>
          </cell>
          <cell r="G3629" t="str">
            <v>الأولى</v>
          </cell>
          <cell r="I3629" t="str">
            <v>الأولى</v>
          </cell>
          <cell r="J3629" t="str">
            <v>مبرر</v>
          </cell>
          <cell r="K3629" t="str">
            <v>الأولى</v>
          </cell>
          <cell r="M3629" t="str">
            <v>الأولى</v>
          </cell>
          <cell r="O3629" t="str">
            <v>الأولى</v>
          </cell>
          <cell r="Q3629" t="str">
            <v>الأولى</v>
          </cell>
          <cell r="S3629" t="str">
            <v>الأولى</v>
          </cell>
          <cell r="U3629" t="str">
            <v>الأولى</v>
          </cell>
        </row>
        <row r="3630">
          <cell r="A3630">
            <v>811789</v>
          </cell>
          <cell r="B3630" t="str">
            <v>يزن فريسان</v>
          </cell>
          <cell r="C3630" t="str">
            <v>الأولى حديث</v>
          </cell>
          <cell r="E3630" t="str">
            <v>الأولى</v>
          </cell>
          <cell r="G3630" t="str">
            <v>الأولى</v>
          </cell>
          <cell r="I3630" t="str">
            <v>الأولى</v>
          </cell>
          <cell r="J3630" t="str">
            <v>مبرر</v>
          </cell>
          <cell r="K3630" t="str">
            <v>الأولى</v>
          </cell>
          <cell r="M3630" t="str">
            <v>الأولى</v>
          </cell>
          <cell r="O3630" t="str">
            <v>الأولى</v>
          </cell>
          <cell r="Q3630" t="str">
            <v>الأولى</v>
          </cell>
          <cell r="S3630" t="str">
            <v>الأولى</v>
          </cell>
          <cell r="U3630" t="str">
            <v>الأولى</v>
          </cell>
        </row>
        <row r="3631">
          <cell r="A3631">
            <v>811790</v>
          </cell>
          <cell r="B3631" t="str">
            <v>يسرى سعده</v>
          </cell>
          <cell r="C3631" t="str">
            <v>الأولى حديث</v>
          </cell>
          <cell r="E3631" t="str">
            <v>الأولى</v>
          </cell>
          <cell r="G3631" t="str">
            <v>الأولى</v>
          </cell>
          <cell r="I3631" t="str">
            <v>الأولى</v>
          </cell>
          <cell r="J3631" t="str">
            <v>مبرر</v>
          </cell>
          <cell r="K3631" t="str">
            <v>الأولى</v>
          </cell>
          <cell r="M3631" t="str">
            <v>الأولى</v>
          </cell>
          <cell r="O3631" t="str">
            <v>الأولى</v>
          </cell>
          <cell r="Q3631" t="str">
            <v>الأولى</v>
          </cell>
          <cell r="S3631" t="str">
            <v>الأولى</v>
          </cell>
          <cell r="U3631" t="str">
            <v>الأولى</v>
          </cell>
        </row>
        <row r="3632">
          <cell r="A3632">
            <v>811791</v>
          </cell>
          <cell r="B3632" t="str">
            <v>يمام زوكار</v>
          </cell>
          <cell r="C3632" t="str">
            <v>الأولى حديث</v>
          </cell>
          <cell r="E3632" t="str">
            <v>الأولى</v>
          </cell>
          <cell r="G3632" t="str">
            <v>الأولى</v>
          </cell>
          <cell r="I3632" t="str">
            <v>الأولى</v>
          </cell>
          <cell r="J3632" t="str">
            <v>مبرر</v>
          </cell>
          <cell r="K3632" t="str">
            <v>الأولى</v>
          </cell>
          <cell r="M3632" t="str">
            <v>الأولى</v>
          </cell>
          <cell r="O3632" t="str">
            <v>الأولى</v>
          </cell>
          <cell r="Q3632" t="str">
            <v>الأولى</v>
          </cell>
          <cell r="S3632" t="str">
            <v>الأولى</v>
          </cell>
          <cell r="U3632" t="str">
            <v>الأولى</v>
          </cell>
        </row>
        <row r="3633">
          <cell r="A3633">
            <v>811792</v>
          </cell>
          <cell r="B3633" t="str">
            <v xml:space="preserve">يمان الحمصي </v>
          </cell>
          <cell r="C3633" t="str">
            <v>الأولى حديث</v>
          </cell>
          <cell r="E3633" t="str">
            <v>الأولى</v>
          </cell>
          <cell r="G3633" t="str">
            <v>الأولى</v>
          </cell>
          <cell r="I3633" t="str">
            <v>الأولى</v>
          </cell>
          <cell r="J3633">
            <v>1424</v>
          </cell>
          <cell r="K3633" t="str">
            <v>الأولى</v>
          </cell>
          <cell r="M3633" t="str">
            <v>الأولى</v>
          </cell>
          <cell r="O3633" t="str">
            <v>الأولى</v>
          </cell>
          <cell r="Q3633" t="str">
            <v>الأولى</v>
          </cell>
          <cell r="S3633" t="str">
            <v>الأولى</v>
          </cell>
          <cell r="U3633" t="str">
            <v>الأولى</v>
          </cell>
        </row>
        <row r="3634">
          <cell r="A3634">
            <v>811793</v>
          </cell>
          <cell r="B3634" t="str">
            <v>يوسف البطين</v>
          </cell>
          <cell r="C3634" t="str">
            <v>الأولى حديث</v>
          </cell>
          <cell r="E3634" t="str">
            <v>الأولى</v>
          </cell>
          <cell r="G3634" t="str">
            <v>الأولى</v>
          </cell>
          <cell r="I3634" t="str">
            <v>الأولى</v>
          </cell>
          <cell r="J3634" t="str">
            <v>مبرر</v>
          </cell>
          <cell r="K3634" t="str">
            <v>الأولى</v>
          </cell>
          <cell r="M3634" t="str">
            <v>الأولى</v>
          </cell>
          <cell r="O3634" t="str">
            <v>الأولى</v>
          </cell>
          <cell r="Q3634" t="str">
            <v>الأولى</v>
          </cell>
          <cell r="S3634" t="str">
            <v>الأولى</v>
          </cell>
          <cell r="U3634" t="str">
            <v>الأولى</v>
          </cell>
        </row>
        <row r="3635">
          <cell r="A3635">
            <v>811794</v>
          </cell>
          <cell r="B3635" t="str">
            <v>يوسف الصبره</v>
          </cell>
          <cell r="C3635" t="str">
            <v>الأولى حديث</v>
          </cell>
          <cell r="E3635" t="str">
            <v>الأولى</v>
          </cell>
          <cell r="G3635" t="str">
            <v>الأولى</v>
          </cell>
          <cell r="I3635" t="str">
            <v>الأولى</v>
          </cell>
          <cell r="J3635" t="str">
            <v>مبرر</v>
          </cell>
          <cell r="K3635" t="str">
            <v>الأولى</v>
          </cell>
          <cell r="M3635" t="str">
            <v>الأولى</v>
          </cell>
          <cell r="O3635" t="str">
            <v>الأولى</v>
          </cell>
          <cell r="Q3635" t="str">
            <v>الأولى</v>
          </cell>
          <cell r="S3635" t="str">
            <v>الأولى</v>
          </cell>
          <cell r="U3635" t="str">
            <v>الأولى</v>
          </cell>
        </row>
        <row r="3636">
          <cell r="A3636">
            <v>811795</v>
          </cell>
          <cell r="B3636" t="str">
            <v>يوسف المسالمه</v>
          </cell>
          <cell r="C3636" t="str">
            <v>الأولى حديث</v>
          </cell>
          <cell r="E3636" t="str">
            <v>الأولى</v>
          </cell>
          <cell r="G3636" t="str">
            <v>الأولى</v>
          </cell>
          <cell r="I3636" t="str">
            <v>الأولى</v>
          </cell>
          <cell r="J3636" t="str">
            <v>مبرر</v>
          </cell>
          <cell r="K3636" t="str">
            <v>الأولى</v>
          </cell>
          <cell r="M3636" t="str">
            <v>الأولى</v>
          </cell>
          <cell r="O3636" t="str">
            <v>الأولى</v>
          </cell>
          <cell r="Q3636" t="str">
            <v>الأولى</v>
          </cell>
          <cell r="S3636" t="str">
            <v>الأولى</v>
          </cell>
          <cell r="U3636" t="str">
            <v>الأولى</v>
          </cell>
        </row>
        <row r="3637">
          <cell r="A3637">
            <v>811796</v>
          </cell>
          <cell r="B3637" t="str">
            <v>يوسف انطون شغلة</v>
          </cell>
          <cell r="C3637" t="str">
            <v>الأولى حديث</v>
          </cell>
          <cell r="E3637" t="str">
            <v>الأولى</v>
          </cell>
          <cell r="G3637" t="str">
            <v>الأولى</v>
          </cell>
          <cell r="I3637" t="str">
            <v>الأولى</v>
          </cell>
          <cell r="J3637" t="str">
            <v>مبرر</v>
          </cell>
          <cell r="K3637" t="str">
            <v>الأولى</v>
          </cell>
          <cell r="M3637" t="str">
            <v>الأولى</v>
          </cell>
          <cell r="O3637" t="str">
            <v>الأولى</v>
          </cell>
          <cell r="Q3637" t="str">
            <v>الأولى</v>
          </cell>
          <cell r="S3637" t="str">
            <v>الأولى</v>
          </cell>
          <cell r="U3637" t="str">
            <v>الأولى</v>
          </cell>
        </row>
        <row r="3638">
          <cell r="A3638">
            <v>811797</v>
          </cell>
          <cell r="B3638" t="str">
            <v>يوسف حداد</v>
          </cell>
          <cell r="C3638" t="str">
            <v>الأولى حديث</v>
          </cell>
          <cell r="E3638" t="str">
            <v>الأولى</v>
          </cell>
          <cell r="G3638" t="str">
            <v>الأولى</v>
          </cell>
          <cell r="I3638" t="str">
            <v>الأولى</v>
          </cell>
          <cell r="J3638" t="str">
            <v>مبرر</v>
          </cell>
          <cell r="K3638" t="str">
            <v>الأولى</v>
          </cell>
          <cell r="M3638" t="str">
            <v>الأولى</v>
          </cell>
          <cell r="O3638" t="str">
            <v>الأولى</v>
          </cell>
          <cell r="Q3638" t="str">
            <v>الأولى</v>
          </cell>
          <cell r="S3638" t="str">
            <v>الأولى</v>
          </cell>
          <cell r="U3638" t="str">
            <v>الأولى</v>
          </cell>
        </row>
        <row r="3639">
          <cell r="A3639">
            <v>811798</v>
          </cell>
          <cell r="B3639" t="str">
            <v>يوسف رزق</v>
          </cell>
          <cell r="C3639" t="str">
            <v>الأولى حديث</v>
          </cell>
          <cell r="E3639" t="str">
            <v>الأولى</v>
          </cell>
          <cell r="G3639" t="str">
            <v>الأولى</v>
          </cell>
          <cell r="I3639" t="str">
            <v>الأولى</v>
          </cell>
          <cell r="J3639" t="str">
            <v>مبرر</v>
          </cell>
          <cell r="K3639" t="str">
            <v>الأولى</v>
          </cell>
          <cell r="M3639" t="str">
            <v>الأولى</v>
          </cell>
          <cell r="O3639" t="str">
            <v>الأولى</v>
          </cell>
          <cell r="Q3639" t="str">
            <v>الأولى</v>
          </cell>
          <cell r="S3639" t="str">
            <v>الأولى</v>
          </cell>
          <cell r="U3639" t="str">
            <v>الأولى</v>
          </cell>
        </row>
        <row r="3640">
          <cell r="A3640">
            <v>811799</v>
          </cell>
          <cell r="B3640" t="str">
            <v>ابراهيم مرعي</v>
          </cell>
          <cell r="C3640" t="str">
            <v>الثانية حديث</v>
          </cell>
          <cell r="E3640" t="str">
            <v>الثانية</v>
          </cell>
          <cell r="G3640" t="str">
            <v>الثانية</v>
          </cell>
          <cell r="I3640" t="str">
            <v>الثانية</v>
          </cell>
          <cell r="K3640" t="str">
            <v>الثانية</v>
          </cell>
          <cell r="M3640" t="str">
            <v>الثانية</v>
          </cell>
          <cell r="O3640" t="str">
            <v>الثانية</v>
          </cell>
          <cell r="Q3640" t="str">
            <v>الثانية</v>
          </cell>
          <cell r="S3640" t="str">
            <v>الثانية</v>
          </cell>
          <cell r="U3640" t="str">
            <v>الثانية</v>
          </cell>
        </row>
        <row r="3641">
          <cell r="A3641">
            <v>811800</v>
          </cell>
          <cell r="B3641" t="str">
            <v>أحمد السمرة</v>
          </cell>
          <cell r="C3641" t="str">
            <v>الثانية حديث</v>
          </cell>
          <cell r="E3641" t="str">
            <v>الثانية</v>
          </cell>
          <cell r="G3641" t="str">
            <v>الثانية</v>
          </cell>
          <cell r="I3641" t="str">
            <v>الثانية</v>
          </cell>
          <cell r="K3641" t="str">
            <v>الثانية</v>
          </cell>
          <cell r="M3641" t="str">
            <v>الثانية</v>
          </cell>
          <cell r="O3641" t="str">
            <v>الثانية</v>
          </cell>
          <cell r="Q3641" t="str">
            <v>الثانية</v>
          </cell>
          <cell r="S3641" t="str">
            <v>الثانية</v>
          </cell>
          <cell r="U3641" t="str">
            <v>الثانية</v>
          </cell>
        </row>
        <row r="3642">
          <cell r="A3642">
            <v>811801</v>
          </cell>
          <cell r="B3642" t="str">
            <v>ازدهار ابو جوى</v>
          </cell>
          <cell r="C3642" t="str">
            <v>الثانية حديث</v>
          </cell>
          <cell r="E3642" t="str">
            <v>الثانية</v>
          </cell>
          <cell r="G3642" t="str">
            <v>الثانية</v>
          </cell>
          <cell r="I3642" t="str">
            <v>الثانية</v>
          </cell>
          <cell r="K3642" t="str">
            <v>الثانية</v>
          </cell>
          <cell r="M3642" t="str">
            <v>الثانية</v>
          </cell>
          <cell r="O3642" t="str">
            <v>الثانية</v>
          </cell>
          <cell r="Q3642" t="str">
            <v>الثانية</v>
          </cell>
          <cell r="S3642" t="str">
            <v>الثانية</v>
          </cell>
          <cell r="U3642" t="str">
            <v>الثانية</v>
          </cell>
        </row>
        <row r="3643">
          <cell r="A3643">
            <v>811802</v>
          </cell>
          <cell r="B3643" t="str">
            <v>إسراء بحبوح</v>
          </cell>
          <cell r="C3643" t="str">
            <v>الثانية حديث</v>
          </cell>
          <cell r="E3643" t="str">
            <v>الثانية</v>
          </cell>
          <cell r="G3643" t="str">
            <v>الثانية</v>
          </cell>
          <cell r="I3643" t="str">
            <v>الثالثة حديث</v>
          </cell>
          <cell r="K3643" t="str">
            <v>الثالثة</v>
          </cell>
          <cell r="M3643" t="str">
            <v>الثالثة</v>
          </cell>
          <cell r="O3643" t="str">
            <v>الثالثة</v>
          </cell>
          <cell r="Q3643" t="str">
            <v>الثالثة</v>
          </cell>
          <cell r="S3643" t="str">
            <v>الثالثة</v>
          </cell>
          <cell r="U3643" t="str">
            <v>الثالثة</v>
          </cell>
        </row>
        <row r="3644">
          <cell r="A3644">
            <v>811803</v>
          </cell>
          <cell r="B3644" t="str">
            <v>اسراء حمد</v>
          </cell>
          <cell r="C3644" t="str">
            <v>الثانية حديث</v>
          </cell>
          <cell r="E3644" t="str">
            <v>الثانية</v>
          </cell>
          <cell r="G3644" t="str">
            <v>الثانية</v>
          </cell>
          <cell r="I3644" t="str">
            <v>الثانية</v>
          </cell>
          <cell r="J3644" t="str">
            <v>مبرر</v>
          </cell>
          <cell r="K3644" t="str">
            <v>الثانية</v>
          </cell>
          <cell r="M3644" t="str">
            <v>الثانية</v>
          </cell>
          <cell r="O3644" t="str">
            <v>الثانية</v>
          </cell>
          <cell r="Q3644" t="str">
            <v>الثانية</v>
          </cell>
          <cell r="S3644" t="str">
            <v>الثانية</v>
          </cell>
          <cell r="U3644" t="str">
            <v>الثانية</v>
          </cell>
        </row>
        <row r="3645">
          <cell r="A3645">
            <v>811804</v>
          </cell>
          <cell r="B3645" t="str">
            <v>اكرم محارب</v>
          </cell>
          <cell r="C3645" t="str">
            <v>الثانية حديث</v>
          </cell>
          <cell r="E3645" t="str">
            <v>الثانية</v>
          </cell>
          <cell r="G3645" t="str">
            <v>الثانية</v>
          </cell>
          <cell r="I3645" t="str">
            <v>الثانية</v>
          </cell>
          <cell r="J3645" t="str">
            <v>مبرر</v>
          </cell>
          <cell r="K3645" t="str">
            <v>الثانية</v>
          </cell>
          <cell r="M3645" t="str">
            <v>الثانية</v>
          </cell>
          <cell r="O3645" t="str">
            <v>الثانية</v>
          </cell>
          <cell r="Q3645" t="str">
            <v>الثانية</v>
          </cell>
          <cell r="S3645" t="str">
            <v>الثانية</v>
          </cell>
          <cell r="U3645" t="str">
            <v>الثانية</v>
          </cell>
        </row>
        <row r="3646">
          <cell r="A3646">
            <v>811806</v>
          </cell>
          <cell r="B3646" t="str">
            <v>الاء علبي</v>
          </cell>
          <cell r="C3646" t="str">
            <v>الثانية حديث</v>
          </cell>
          <cell r="E3646" t="str">
            <v>الثانية</v>
          </cell>
          <cell r="G3646" t="str">
            <v>الثانية</v>
          </cell>
          <cell r="I3646" t="str">
            <v>الثانية</v>
          </cell>
          <cell r="J3646" t="str">
            <v>مبرر</v>
          </cell>
          <cell r="K3646" t="str">
            <v>الثانية</v>
          </cell>
          <cell r="M3646" t="str">
            <v>الثانية</v>
          </cell>
          <cell r="O3646" t="str">
            <v>الثانية</v>
          </cell>
          <cell r="Q3646" t="str">
            <v>الثانية</v>
          </cell>
          <cell r="S3646" t="str">
            <v>الثانية</v>
          </cell>
          <cell r="U3646" t="str">
            <v>الثانية</v>
          </cell>
        </row>
        <row r="3647">
          <cell r="A3647">
            <v>811807</v>
          </cell>
          <cell r="B3647" t="str">
            <v>المثنى الحسن الجاسم</v>
          </cell>
          <cell r="C3647" t="str">
            <v>الثانية حديث</v>
          </cell>
          <cell r="E3647" t="str">
            <v>الثانية</v>
          </cell>
          <cell r="G3647" t="str">
            <v>الثانية</v>
          </cell>
          <cell r="I3647" t="str">
            <v>الثالثة حديث</v>
          </cell>
          <cell r="K3647" t="str">
            <v>الثالثة</v>
          </cell>
          <cell r="M3647" t="str">
            <v>الثالثة</v>
          </cell>
          <cell r="N3647">
            <v>2601</v>
          </cell>
          <cell r="O3647" t="str">
            <v>الثالثة</v>
          </cell>
          <cell r="P3647">
            <v>465</v>
          </cell>
          <cell r="Q3647" t="str">
            <v>الثالثة</v>
          </cell>
          <cell r="S3647" t="str">
            <v>الثالثة</v>
          </cell>
          <cell r="U3647" t="str">
            <v>الثالثة</v>
          </cell>
        </row>
        <row r="3648">
          <cell r="A3648">
            <v>811809</v>
          </cell>
          <cell r="B3648" t="str">
            <v>اماني الطحان</v>
          </cell>
          <cell r="C3648" t="str">
            <v>الثانية حديث</v>
          </cell>
          <cell r="E3648" t="str">
            <v>الثانية</v>
          </cell>
          <cell r="G3648" t="str">
            <v>الثانية</v>
          </cell>
          <cell r="H3648">
            <v>659</v>
          </cell>
          <cell r="I3648" t="str">
            <v>الثانية</v>
          </cell>
          <cell r="J3648" t="str">
            <v>مبرر</v>
          </cell>
          <cell r="K3648" t="str">
            <v>الثانية</v>
          </cell>
          <cell r="M3648" t="str">
            <v>الثانية</v>
          </cell>
          <cell r="O3648" t="str">
            <v>الثانية</v>
          </cell>
          <cell r="Q3648" t="str">
            <v>الثانية</v>
          </cell>
          <cell r="S3648" t="str">
            <v>الثانية</v>
          </cell>
          <cell r="U3648" t="str">
            <v>الثانية</v>
          </cell>
        </row>
        <row r="3649">
          <cell r="A3649">
            <v>811810</v>
          </cell>
          <cell r="B3649" t="str">
            <v>امجد زين</v>
          </cell>
          <cell r="C3649" t="str">
            <v>الثانية حديث</v>
          </cell>
          <cell r="E3649" t="str">
            <v>الثانية</v>
          </cell>
          <cell r="G3649" t="str">
            <v>الثانية</v>
          </cell>
          <cell r="I3649" t="str">
            <v>الثانية</v>
          </cell>
          <cell r="K3649" t="str">
            <v>الثانية</v>
          </cell>
          <cell r="M3649" t="str">
            <v>الثانية</v>
          </cell>
          <cell r="O3649" t="str">
            <v>الثانية</v>
          </cell>
          <cell r="Q3649" t="str">
            <v>الثانية</v>
          </cell>
          <cell r="S3649" t="str">
            <v>الثانية</v>
          </cell>
          <cell r="U3649" t="str">
            <v>الثانية</v>
          </cell>
        </row>
        <row r="3650">
          <cell r="A3650">
            <v>811811</v>
          </cell>
          <cell r="B3650" t="str">
            <v>امين قاسم</v>
          </cell>
          <cell r="C3650" t="str">
            <v>الثانية حديث</v>
          </cell>
          <cell r="E3650" t="str">
            <v>الثانية</v>
          </cell>
          <cell r="G3650" t="str">
            <v>الثانية</v>
          </cell>
          <cell r="I3650" t="str">
            <v>الثانية</v>
          </cell>
          <cell r="K3650" t="str">
            <v>الثالثة حديث</v>
          </cell>
          <cell r="M3650" t="str">
            <v>الثالثة</v>
          </cell>
          <cell r="O3650" t="str">
            <v>الثالثة</v>
          </cell>
          <cell r="Q3650" t="str">
            <v>الثالثة</v>
          </cell>
          <cell r="S3650" t="str">
            <v>الثالثة</v>
          </cell>
          <cell r="U3650" t="str">
            <v>الثالثة</v>
          </cell>
        </row>
        <row r="3651">
          <cell r="A3651">
            <v>811812</v>
          </cell>
          <cell r="B3651" t="str">
            <v>انس عاصي</v>
          </cell>
          <cell r="C3651" t="str">
            <v>الثانية حديث</v>
          </cell>
          <cell r="E3651" t="str">
            <v>الثانية</v>
          </cell>
          <cell r="G3651" t="str">
            <v>الثانية</v>
          </cell>
          <cell r="I3651" t="str">
            <v>الثانية</v>
          </cell>
          <cell r="J3651" t="str">
            <v>مبرر</v>
          </cell>
          <cell r="K3651" t="str">
            <v>الثانية</v>
          </cell>
          <cell r="M3651" t="str">
            <v>الثانية</v>
          </cell>
          <cell r="O3651" t="str">
            <v>الثانية</v>
          </cell>
          <cell r="Q3651" t="str">
            <v>الثانية</v>
          </cell>
          <cell r="S3651" t="str">
            <v>الثانية</v>
          </cell>
          <cell r="U3651" t="str">
            <v>الثانية</v>
          </cell>
        </row>
        <row r="3652">
          <cell r="A3652">
            <v>811813</v>
          </cell>
          <cell r="B3652" t="str">
            <v>انطوان ضاحي</v>
          </cell>
          <cell r="C3652" t="str">
            <v>الثانية حديث</v>
          </cell>
          <cell r="E3652" t="str">
            <v>الثانية</v>
          </cell>
          <cell r="G3652" t="str">
            <v>الثانية</v>
          </cell>
          <cell r="I3652" t="str">
            <v>الثانية</v>
          </cell>
          <cell r="K3652" t="str">
            <v>الثانية</v>
          </cell>
          <cell r="M3652" t="str">
            <v>الثالثة حديث</v>
          </cell>
          <cell r="O3652" t="str">
            <v>الثالثة</v>
          </cell>
          <cell r="Q3652" t="str">
            <v>الثالثة</v>
          </cell>
          <cell r="S3652" t="str">
            <v>الثالثة</v>
          </cell>
          <cell r="U3652" t="str">
            <v>الثالثة</v>
          </cell>
        </row>
        <row r="3653">
          <cell r="A3653">
            <v>811814</v>
          </cell>
          <cell r="B3653" t="str">
            <v>ايمان علي</v>
          </cell>
          <cell r="C3653" t="str">
            <v>الثانية حديث</v>
          </cell>
          <cell r="E3653" t="str">
            <v>الثانية</v>
          </cell>
          <cell r="G3653" t="str">
            <v>الثانية</v>
          </cell>
          <cell r="I3653" t="str">
            <v>الثالثة حديث</v>
          </cell>
          <cell r="K3653" t="str">
            <v>الثالثة</v>
          </cell>
          <cell r="M3653" t="str">
            <v>الثالثة</v>
          </cell>
          <cell r="O3653" t="str">
            <v>الثالثة</v>
          </cell>
          <cell r="Q3653" t="str">
            <v>الرابعة حديث</v>
          </cell>
          <cell r="S3653" t="str">
            <v>الرابعة</v>
          </cell>
          <cell r="U3653" t="str">
            <v>الرابعة</v>
          </cell>
        </row>
        <row r="3654">
          <cell r="A3654">
            <v>811815</v>
          </cell>
          <cell r="B3654" t="str">
            <v>ايه الترك</v>
          </cell>
          <cell r="C3654" t="str">
            <v>الثانية حديث</v>
          </cell>
          <cell r="E3654" t="str">
            <v>الثانية</v>
          </cell>
          <cell r="G3654" t="str">
            <v>الثانية</v>
          </cell>
          <cell r="H3654">
            <v>395</v>
          </cell>
          <cell r="I3654" t="str">
            <v>الثانية</v>
          </cell>
          <cell r="J3654">
            <v>1300</v>
          </cell>
          <cell r="K3654" t="str">
            <v>الثانية</v>
          </cell>
          <cell r="L3654">
            <v>1017</v>
          </cell>
          <cell r="M3654" t="str">
            <v>الثانية</v>
          </cell>
          <cell r="O3654" t="str">
            <v>الثانية</v>
          </cell>
          <cell r="Q3654" t="str">
            <v>الثانية</v>
          </cell>
          <cell r="S3654" t="str">
            <v>الثانية</v>
          </cell>
          <cell r="U3654" t="str">
            <v>الثانية</v>
          </cell>
        </row>
        <row r="3655">
          <cell r="A3655">
            <v>811816</v>
          </cell>
          <cell r="B3655" t="str">
            <v>ايه عطيه معمرجي</v>
          </cell>
          <cell r="C3655" t="str">
            <v>الثانية حديث</v>
          </cell>
          <cell r="E3655" t="str">
            <v>الثانية</v>
          </cell>
          <cell r="G3655" t="str">
            <v>الثانية</v>
          </cell>
          <cell r="I3655" t="str">
            <v>الثانية</v>
          </cell>
          <cell r="K3655" t="str">
            <v>الثانية</v>
          </cell>
          <cell r="M3655" t="str">
            <v>الثانية</v>
          </cell>
          <cell r="O3655" t="str">
            <v>الثانية</v>
          </cell>
          <cell r="Q3655" t="str">
            <v>الثانية</v>
          </cell>
          <cell r="S3655" t="str">
            <v>الثانية</v>
          </cell>
          <cell r="T3655">
            <v>423</v>
          </cell>
          <cell r="U3655" t="str">
            <v>الثانية</v>
          </cell>
        </row>
        <row r="3656">
          <cell r="A3656">
            <v>811817</v>
          </cell>
          <cell r="B3656" t="str">
            <v>أحمد خزنة كاتبي</v>
          </cell>
          <cell r="C3656" t="str">
            <v>الثانية حديث</v>
          </cell>
          <cell r="E3656" t="str">
            <v>الثانية</v>
          </cell>
          <cell r="G3656" t="str">
            <v>الثانية</v>
          </cell>
          <cell r="I3656" t="str">
            <v>الثانية</v>
          </cell>
          <cell r="J3656" t="str">
            <v>مبرر</v>
          </cell>
          <cell r="K3656" t="str">
            <v>الثانية</v>
          </cell>
          <cell r="M3656" t="str">
            <v>الثانية</v>
          </cell>
          <cell r="O3656" t="str">
            <v>الثانية</v>
          </cell>
          <cell r="Q3656" t="str">
            <v>الثانية</v>
          </cell>
          <cell r="S3656" t="str">
            <v>الثانية</v>
          </cell>
          <cell r="U3656" t="str">
            <v>الثانية</v>
          </cell>
        </row>
        <row r="3657">
          <cell r="A3657">
            <v>811818</v>
          </cell>
          <cell r="B3657" t="str">
            <v xml:space="preserve">الاء احمد </v>
          </cell>
          <cell r="C3657" t="str">
            <v>الثانية حديث</v>
          </cell>
          <cell r="E3657" t="str">
            <v>الثانية</v>
          </cell>
          <cell r="G3657" t="str">
            <v>الثانية</v>
          </cell>
          <cell r="I3657" t="str">
            <v>الثانية</v>
          </cell>
          <cell r="K3657" t="str">
            <v>الثالثة حديث</v>
          </cell>
          <cell r="M3657" t="str">
            <v>الثالثة</v>
          </cell>
          <cell r="O3657" t="str">
            <v>الثالثة</v>
          </cell>
          <cell r="Q3657" t="str">
            <v>الثالثة</v>
          </cell>
          <cell r="S3657" t="str">
            <v>الثالثة</v>
          </cell>
          <cell r="U3657" t="str">
            <v>الثالثة</v>
          </cell>
        </row>
        <row r="3658">
          <cell r="A3658">
            <v>811820</v>
          </cell>
          <cell r="B3658" t="str">
            <v>بتول حريره</v>
          </cell>
          <cell r="C3658" t="str">
            <v>الثانية حديث</v>
          </cell>
          <cell r="E3658" t="str">
            <v>الثانية</v>
          </cell>
          <cell r="G3658" t="str">
            <v>الثانية</v>
          </cell>
          <cell r="I3658" t="str">
            <v>الثانية</v>
          </cell>
          <cell r="J3658" t="str">
            <v>مبرر</v>
          </cell>
          <cell r="K3658" t="str">
            <v>الثانية</v>
          </cell>
          <cell r="M3658" t="str">
            <v>الثانية</v>
          </cell>
          <cell r="O3658" t="str">
            <v>الثانية</v>
          </cell>
          <cell r="Q3658" t="str">
            <v>الثانية</v>
          </cell>
          <cell r="S3658" t="str">
            <v>الثانية</v>
          </cell>
          <cell r="U3658" t="str">
            <v>الثانية</v>
          </cell>
        </row>
        <row r="3659">
          <cell r="A3659">
            <v>811821</v>
          </cell>
          <cell r="B3659" t="str">
            <v>براءة زيادة</v>
          </cell>
          <cell r="C3659" t="str">
            <v>الثانية حديث</v>
          </cell>
          <cell r="E3659" t="str">
            <v>الثانية</v>
          </cell>
          <cell r="G3659" t="str">
            <v>الثالثة حديث</v>
          </cell>
          <cell r="I3659" t="str">
            <v>الثالثة</v>
          </cell>
          <cell r="K3659" t="str">
            <v>الثالثة</v>
          </cell>
          <cell r="M3659" t="str">
            <v>الرابعة حديث</v>
          </cell>
          <cell r="O3659" t="str">
            <v>الرابعة</v>
          </cell>
          <cell r="Q3659" t="str">
            <v>الرابعة</v>
          </cell>
          <cell r="S3659" t="str">
            <v>الرابعة</v>
          </cell>
          <cell r="U3659" t="str">
            <v>الرابعة</v>
          </cell>
        </row>
        <row r="3660">
          <cell r="A3660">
            <v>811822</v>
          </cell>
          <cell r="B3660" t="str">
            <v>بنان بشير أبو فخر</v>
          </cell>
          <cell r="C3660" t="str">
            <v>الثانية حديث</v>
          </cell>
          <cell r="E3660" t="str">
            <v>الثانية</v>
          </cell>
          <cell r="G3660" t="str">
            <v>الثانية</v>
          </cell>
          <cell r="I3660" t="str">
            <v>الثانية</v>
          </cell>
          <cell r="J3660" t="str">
            <v>مبرر</v>
          </cell>
          <cell r="K3660" t="str">
            <v>الثانية</v>
          </cell>
          <cell r="M3660" t="str">
            <v>الثانية</v>
          </cell>
          <cell r="O3660" t="str">
            <v>الثانية</v>
          </cell>
          <cell r="Q3660" t="str">
            <v>الثانية</v>
          </cell>
          <cell r="S3660" t="str">
            <v>الثانية</v>
          </cell>
          <cell r="U3660" t="str">
            <v>الثانية</v>
          </cell>
        </row>
        <row r="3661">
          <cell r="A3661">
            <v>811823</v>
          </cell>
          <cell r="B3661" t="str">
            <v xml:space="preserve">بيان الشيخ </v>
          </cell>
          <cell r="C3661" t="str">
            <v>الثانية حديث</v>
          </cell>
          <cell r="E3661" t="str">
            <v>الثانية</v>
          </cell>
          <cell r="G3661" t="str">
            <v>الثانية</v>
          </cell>
          <cell r="H3661">
            <v>308</v>
          </cell>
          <cell r="I3661" t="str">
            <v>الثانية</v>
          </cell>
          <cell r="K3661" t="str">
            <v>الثانية</v>
          </cell>
          <cell r="M3661" t="str">
            <v>الثانية</v>
          </cell>
          <cell r="O3661" t="str">
            <v>الثانية</v>
          </cell>
          <cell r="Q3661" t="str">
            <v>الثالثة حديث</v>
          </cell>
          <cell r="S3661" t="str">
            <v>الثالثة</v>
          </cell>
          <cell r="U3661" t="str">
            <v>الثالثة</v>
          </cell>
        </row>
        <row r="3662">
          <cell r="A3662">
            <v>811824</v>
          </cell>
          <cell r="B3662" t="str">
            <v>بيان طعمه</v>
          </cell>
          <cell r="C3662" t="str">
            <v>الثانية حديث</v>
          </cell>
          <cell r="E3662" t="str">
            <v>الثانية</v>
          </cell>
          <cell r="G3662" t="str">
            <v>الثانية</v>
          </cell>
          <cell r="I3662" t="str">
            <v>الثانية</v>
          </cell>
          <cell r="J3662" t="str">
            <v>مبرر</v>
          </cell>
          <cell r="K3662" t="str">
            <v>الثانية</v>
          </cell>
          <cell r="M3662" t="str">
            <v>الثانية</v>
          </cell>
          <cell r="O3662" t="str">
            <v>الثانية</v>
          </cell>
          <cell r="Q3662" t="str">
            <v>الثانية</v>
          </cell>
          <cell r="S3662" t="str">
            <v>الثانية</v>
          </cell>
          <cell r="U3662" t="str">
            <v>الثانية</v>
          </cell>
        </row>
        <row r="3663">
          <cell r="A3663">
            <v>811825</v>
          </cell>
          <cell r="B3663" t="str">
            <v>تمارة ابو عزيزة</v>
          </cell>
          <cell r="C3663" t="str">
            <v>الثانية حديث</v>
          </cell>
          <cell r="E3663" t="str">
            <v>الثانية</v>
          </cell>
          <cell r="G3663" t="str">
            <v>الثانية</v>
          </cell>
          <cell r="I3663" t="str">
            <v>الثانية</v>
          </cell>
          <cell r="J3663" t="str">
            <v>مبرر</v>
          </cell>
          <cell r="K3663" t="str">
            <v>الثانية</v>
          </cell>
          <cell r="M3663" t="str">
            <v>الثانية</v>
          </cell>
          <cell r="O3663" t="str">
            <v>الثانية</v>
          </cell>
          <cell r="Q3663" t="str">
            <v>الثانية</v>
          </cell>
          <cell r="S3663" t="str">
            <v>الثانية</v>
          </cell>
          <cell r="U3663" t="str">
            <v>الثانية</v>
          </cell>
        </row>
        <row r="3664">
          <cell r="A3664">
            <v>811827</v>
          </cell>
          <cell r="B3664" t="str">
            <v>توفيق السهلي</v>
          </cell>
          <cell r="C3664" t="str">
            <v>الثانية حديث</v>
          </cell>
          <cell r="E3664" t="str">
            <v>الثانية</v>
          </cell>
          <cell r="G3664" t="str">
            <v>الثانية</v>
          </cell>
          <cell r="I3664" t="str">
            <v>الثانية</v>
          </cell>
          <cell r="J3664" t="str">
            <v>مبرر</v>
          </cell>
          <cell r="K3664" t="str">
            <v>الثانية</v>
          </cell>
          <cell r="M3664" t="str">
            <v>الثانية</v>
          </cell>
          <cell r="O3664" t="str">
            <v>الثانية</v>
          </cell>
          <cell r="Q3664" t="str">
            <v>الثانية</v>
          </cell>
          <cell r="S3664" t="str">
            <v>الثانية</v>
          </cell>
          <cell r="U3664" t="str">
            <v>الثانية</v>
          </cell>
        </row>
        <row r="3665">
          <cell r="A3665">
            <v>811828</v>
          </cell>
          <cell r="B3665" t="str">
            <v>جيهان الحلبي</v>
          </cell>
          <cell r="C3665" t="str">
            <v>الثانية حديث</v>
          </cell>
          <cell r="E3665" t="str">
            <v>الثانية</v>
          </cell>
          <cell r="G3665" t="str">
            <v>الثانية</v>
          </cell>
          <cell r="I3665" t="str">
            <v>الثانية</v>
          </cell>
          <cell r="J3665" t="str">
            <v>مبرر</v>
          </cell>
          <cell r="K3665" t="str">
            <v>الثانية</v>
          </cell>
          <cell r="M3665" t="str">
            <v>الثانية</v>
          </cell>
          <cell r="O3665" t="str">
            <v>الثانية</v>
          </cell>
          <cell r="Q3665" t="str">
            <v>الثانية</v>
          </cell>
          <cell r="S3665" t="str">
            <v>الثانية</v>
          </cell>
          <cell r="U3665" t="str">
            <v>الثانية</v>
          </cell>
        </row>
        <row r="3666">
          <cell r="A3666">
            <v>811829</v>
          </cell>
          <cell r="B3666" t="str">
            <v>حامد حسن</v>
          </cell>
          <cell r="C3666" t="str">
            <v>الثانية حديث</v>
          </cell>
          <cell r="E3666" t="str">
            <v>الثانية</v>
          </cell>
          <cell r="G3666" t="str">
            <v>الثانية</v>
          </cell>
          <cell r="I3666" t="str">
            <v>الثانية</v>
          </cell>
          <cell r="J3666" t="str">
            <v>مبرر</v>
          </cell>
          <cell r="K3666" t="str">
            <v>الثانية</v>
          </cell>
          <cell r="M3666" t="str">
            <v>الثانية</v>
          </cell>
          <cell r="O3666" t="str">
            <v>الثانية</v>
          </cell>
          <cell r="Q3666" t="str">
            <v>الثانية</v>
          </cell>
          <cell r="S3666" t="str">
            <v>الثانية</v>
          </cell>
          <cell r="U3666" t="str">
            <v>الثانية</v>
          </cell>
        </row>
        <row r="3667">
          <cell r="A3667">
            <v>811830</v>
          </cell>
          <cell r="B3667" t="str">
            <v>حسن الديك</v>
          </cell>
          <cell r="C3667" t="str">
            <v>الثانية حديث</v>
          </cell>
          <cell r="E3667" t="str">
            <v>الثانية</v>
          </cell>
          <cell r="G3667" t="str">
            <v>الثانية</v>
          </cell>
          <cell r="I3667" t="str">
            <v>الثانية</v>
          </cell>
          <cell r="J3667" t="str">
            <v>مبرر</v>
          </cell>
          <cell r="K3667" t="str">
            <v>الثانية</v>
          </cell>
          <cell r="M3667" t="str">
            <v>الثانية</v>
          </cell>
          <cell r="O3667" t="str">
            <v>الثانية</v>
          </cell>
          <cell r="Q3667" t="str">
            <v>الثانية</v>
          </cell>
          <cell r="S3667" t="str">
            <v>الثانية</v>
          </cell>
          <cell r="U3667" t="str">
            <v>الثانية</v>
          </cell>
        </row>
        <row r="3668">
          <cell r="A3668">
            <v>811831</v>
          </cell>
          <cell r="B3668" t="str">
            <v>حسن الرفاعي</v>
          </cell>
          <cell r="C3668" t="str">
            <v>الثانية حديث</v>
          </cell>
          <cell r="E3668" t="str">
            <v>الثانية</v>
          </cell>
          <cell r="G3668" t="str">
            <v>الثانية</v>
          </cell>
          <cell r="I3668" t="str">
            <v>الثانية</v>
          </cell>
          <cell r="K3668" t="str">
            <v>الثالثة حديث</v>
          </cell>
          <cell r="M3668" t="str">
            <v>الثالثة</v>
          </cell>
          <cell r="O3668" t="str">
            <v>الثالثة</v>
          </cell>
          <cell r="Q3668" t="str">
            <v>الرابعة حديث</v>
          </cell>
          <cell r="S3668" t="str">
            <v>الرابعة</v>
          </cell>
          <cell r="U3668" t="str">
            <v>الرابعة</v>
          </cell>
        </row>
        <row r="3669">
          <cell r="A3669">
            <v>811832</v>
          </cell>
          <cell r="B3669" t="str">
            <v>حسين عبد المجيد</v>
          </cell>
          <cell r="C3669" t="str">
            <v>الثانية حديث</v>
          </cell>
          <cell r="E3669" t="str">
            <v>الثانية</v>
          </cell>
          <cell r="G3669" t="str">
            <v>الثانية</v>
          </cell>
          <cell r="H3669">
            <v>31</v>
          </cell>
          <cell r="I3669" t="str">
            <v>الثانية</v>
          </cell>
          <cell r="J3669" t="str">
            <v>مبرر</v>
          </cell>
          <cell r="K3669" t="str">
            <v>الثانية</v>
          </cell>
          <cell r="M3669" t="str">
            <v>الثانية</v>
          </cell>
          <cell r="O3669" t="str">
            <v>الثانية</v>
          </cell>
          <cell r="Q3669" t="str">
            <v>الثانية</v>
          </cell>
          <cell r="S3669" t="str">
            <v>الثانية</v>
          </cell>
          <cell r="U3669" t="str">
            <v>الثانية</v>
          </cell>
        </row>
        <row r="3670">
          <cell r="A3670">
            <v>811834</v>
          </cell>
          <cell r="B3670" t="str">
            <v>دانيا عمرة</v>
          </cell>
          <cell r="C3670" t="str">
            <v>الثانية حديث</v>
          </cell>
          <cell r="E3670" t="str">
            <v>الثانية</v>
          </cell>
          <cell r="G3670" t="str">
            <v>الثانية</v>
          </cell>
          <cell r="I3670" t="str">
            <v>الثالثة حديث</v>
          </cell>
          <cell r="K3670" t="str">
            <v>الثالثة</v>
          </cell>
          <cell r="M3670" t="str">
            <v>الثالثة</v>
          </cell>
          <cell r="O3670" t="str">
            <v>الثالثة</v>
          </cell>
          <cell r="Q3670" t="str">
            <v>الثالثة</v>
          </cell>
          <cell r="S3670" t="str">
            <v>الثالثة</v>
          </cell>
          <cell r="U3670" t="str">
            <v>الثالثة</v>
          </cell>
        </row>
        <row r="3671">
          <cell r="A3671">
            <v>811835</v>
          </cell>
          <cell r="B3671" t="str">
            <v>دعاء زيادة</v>
          </cell>
          <cell r="C3671" t="str">
            <v>الثانية حديث</v>
          </cell>
          <cell r="E3671" t="str">
            <v>الثانية</v>
          </cell>
          <cell r="G3671" t="str">
            <v>الثانية</v>
          </cell>
          <cell r="I3671" t="str">
            <v>الثانية</v>
          </cell>
          <cell r="K3671" t="str">
            <v>الثانية</v>
          </cell>
          <cell r="M3671" t="str">
            <v>الثانية</v>
          </cell>
          <cell r="O3671" t="str">
            <v>الثالثة حديث</v>
          </cell>
          <cell r="Q3671" t="str">
            <v>الثالثة</v>
          </cell>
          <cell r="S3671" t="str">
            <v>الثالثة</v>
          </cell>
          <cell r="U3671" t="str">
            <v>الثالثة</v>
          </cell>
        </row>
        <row r="3672">
          <cell r="A3672">
            <v>811836</v>
          </cell>
          <cell r="B3672" t="str">
            <v>ديمه الجبه</v>
          </cell>
          <cell r="C3672" t="str">
            <v>الثانية حديث</v>
          </cell>
          <cell r="E3672" t="str">
            <v>الثانية</v>
          </cell>
          <cell r="G3672" t="str">
            <v>الثانية</v>
          </cell>
          <cell r="I3672" t="str">
            <v>الثانية</v>
          </cell>
          <cell r="J3672" t="str">
            <v>مبرر</v>
          </cell>
          <cell r="K3672" t="str">
            <v>الثانية</v>
          </cell>
          <cell r="M3672" t="str">
            <v>الثانية</v>
          </cell>
          <cell r="O3672" t="str">
            <v>الثانية</v>
          </cell>
          <cell r="Q3672" t="str">
            <v>الثانية</v>
          </cell>
          <cell r="S3672" t="str">
            <v>الثانية</v>
          </cell>
          <cell r="U3672" t="str">
            <v>الثانية</v>
          </cell>
        </row>
        <row r="3673">
          <cell r="A3673">
            <v>811837</v>
          </cell>
          <cell r="B3673" t="str">
            <v>ديمه بكيره</v>
          </cell>
          <cell r="C3673" t="str">
            <v>الثانية حديث</v>
          </cell>
          <cell r="E3673" t="str">
            <v>الثانية</v>
          </cell>
          <cell r="G3673" t="str">
            <v>الثانية</v>
          </cell>
          <cell r="H3673">
            <v>726</v>
          </cell>
          <cell r="I3673" t="str">
            <v>الثانية</v>
          </cell>
          <cell r="J3673" t="str">
            <v>مبرر</v>
          </cell>
          <cell r="K3673" t="str">
            <v>الثانية</v>
          </cell>
          <cell r="L3673">
            <v>713</v>
          </cell>
          <cell r="M3673" t="str">
            <v>الثانية</v>
          </cell>
          <cell r="O3673" t="str">
            <v>الثانية</v>
          </cell>
          <cell r="Q3673" t="str">
            <v>الثالثة حديث</v>
          </cell>
          <cell r="S3673" t="str">
            <v>الثالثة</v>
          </cell>
          <cell r="U3673" t="str">
            <v>الثالثة</v>
          </cell>
        </row>
        <row r="3674">
          <cell r="A3674">
            <v>811838</v>
          </cell>
          <cell r="B3674" t="str">
            <v>راما الحموي</v>
          </cell>
          <cell r="C3674" t="str">
            <v>الثانية حديث</v>
          </cell>
          <cell r="E3674" t="str">
            <v>الثانية</v>
          </cell>
          <cell r="G3674" t="str">
            <v>الثانية</v>
          </cell>
          <cell r="I3674" t="str">
            <v>الثانية</v>
          </cell>
          <cell r="K3674" t="str">
            <v>الثالثة حديث</v>
          </cell>
          <cell r="M3674" t="str">
            <v>الثالثة</v>
          </cell>
          <cell r="O3674" t="str">
            <v>الثالثة</v>
          </cell>
          <cell r="P3674">
            <v>715</v>
          </cell>
          <cell r="Q3674" t="str">
            <v>الثالثة</v>
          </cell>
          <cell r="S3674" t="str">
            <v>الثالثة</v>
          </cell>
          <cell r="U3674" t="str">
            <v>الثالثة</v>
          </cell>
        </row>
        <row r="3675">
          <cell r="A3675">
            <v>811839</v>
          </cell>
          <cell r="B3675" t="str">
            <v xml:space="preserve">راما بزي </v>
          </cell>
          <cell r="C3675" t="str">
            <v>الثانية حديث</v>
          </cell>
          <cell r="E3675" t="str">
            <v>الثانية</v>
          </cell>
          <cell r="G3675" t="str">
            <v>الثانية</v>
          </cell>
          <cell r="I3675" t="str">
            <v>الثانية</v>
          </cell>
          <cell r="J3675" t="str">
            <v>مبرر</v>
          </cell>
          <cell r="K3675" t="str">
            <v>الثانية</v>
          </cell>
          <cell r="M3675" t="str">
            <v>الثانية</v>
          </cell>
          <cell r="O3675" t="str">
            <v>الثانية</v>
          </cell>
          <cell r="Q3675" t="str">
            <v>الثانية</v>
          </cell>
          <cell r="S3675" t="str">
            <v>الثانية</v>
          </cell>
          <cell r="U3675" t="str">
            <v>الثانية</v>
          </cell>
        </row>
        <row r="3676">
          <cell r="A3676">
            <v>811840</v>
          </cell>
          <cell r="B3676" t="str">
            <v>رامي اللاز</v>
          </cell>
          <cell r="C3676" t="str">
            <v>الثانية حديث</v>
          </cell>
          <cell r="E3676" t="str">
            <v>الثانية</v>
          </cell>
          <cell r="G3676" t="str">
            <v>الثانية</v>
          </cell>
          <cell r="I3676" t="str">
            <v>الثانية</v>
          </cell>
          <cell r="K3676" t="str">
            <v>الثانية</v>
          </cell>
          <cell r="M3676" t="str">
            <v>الثانية</v>
          </cell>
          <cell r="O3676" t="str">
            <v>الثانية</v>
          </cell>
          <cell r="Q3676" t="str">
            <v>الثانية</v>
          </cell>
          <cell r="S3676" t="str">
            <v>الثانية</v>
          </cell>
          <cell r="U3676" t="str">
            <v>الثانية</v>
          </cell>
        </row>
        <row r="3677">
          <cell r="A3677">
            <v>811841</v>
          </cell>
          <cell r="B3677" t="str">
            <v>رانيا اسكندر</v>
          </cell>
          <cell r="C3677" t="str">
            <v>الثانية حديث</v>
          </cell>
          <cell r="E3677" t="str">
            <v>الثانية</v>
          </cell>
          <cell r="G3677" t="str">
            <v>الثانية</v>
          </cell>
          <cell r="I3677" t="str">
            <v>الثانية</v>
          </cell>
          <cell r="J3677" t="str">
            <v>مبرر</v>
          </cell>
          <cell r="K3677" t="str">
            <v>الثانية</v>
          </cell>
          <cell r="M3677" t="str">
            <v>الثانية</v>
          </cell>
          <cell r="O3677" t="str">
            <v>الثانية</v>
          </cell>
          <cell r="Q3677" t="str">
            <v>الثانية</v>
          </cell>
          <cell r="S3677" t="str">
            <v>الثانية</v>
          </cell>
          <cell r="U3677" t="str">
            <v>الثانية</v>
          </cell>
        </row>
        <row r="3678">
          <cell r="A3678">
            <v>811842</v>
          </cell>
          <cell r="B3678" t="str">
            <v>رانيا صقر</v>
          </cell>
          <cell r="C3678" t="str">
            <v>الثانية حديث</v>
          </cell>
          <cell r="E3678" t="str">
            <v>الثانية</v>
          </cell>
          <cell r="G3678" t="str">
            <v>الثانية</v>
          </cell>
          <cell r="I3678" t="str">
            <v>الثانية</v>
          </cell>
          <cell r="K3678" t="str">
            <v>الثانية</v>
          </cell>
          <cell r="M3678" t="str">
            <v>الثالثة حديث</v>
          </cell>
          <cell r="O3678" t="str">
            <v>الثالثة</v>
          </cell>
          <cell r="Q3678" t="str">
            <v>الثالثة</v>
          </cell>
          <cell r="S3678" t="str">
            <v>الثالثة</v>
          </cell>
          <cell r="U3678" t="str">
            <v>الرابعة حديث</v>
          </cell>
        </row>
        <row r="3679">
          <cell r="A3679">
            <v>811844</v>
          </cell>
          <cell r="B3679" t="str">
            <v xml:space="preserve">رفيا عبد </v>
          </cell>
          <cell r="C3679" t="str">
            <v>الثانية حديث</v>
          </cell>
          <cell r="E3679" t="str">
            <v>الثانية</v>
          </cell>
          <cell r="G3679" t="str">
            <v>الثانية</v>
          </cell>
          <cell r="I3679" t="str">
            <v>الثانية</v>
          </cell>
          <cell r="J3679" t="str">
            <v>مبرر</v>
          </cell>
          <cell r="K3679" t="str">
            <v>الثانية</v>
          </cell>
          <cell r="M3679" t="str">
            <v>الثانية</v>
          </cell>
          <cell r="O3679" t="str">
            <v>الثانية</v>
          </cell>
          <cell r="Q3679" t="str">
            <v>الثانية</v>
          </cell>
          <cell r="S3679" t="str">
            <v>الثانية</v>
          </cell>
          <cell r="U3679" t="str">
            <v>الثانية</v>
          </cell>
        </row>
        <row r="3680">
          <cell r="A3680">
            <v>811845</v>
          </cell>
          <cell r="B3680" t="str">
            <v>رفيدة مسعود</v>
          </cell>
          <cell r="C3680" t="str">
            <v>الثانية حديث</v>
          </cell>
          <cell r="E3680" t="str">
            <v>الثانية</v>
          </cell>
          <cell r="G3680" t="str">
            <v>الثانية</v>
          </cell>
          <cell r="I3680" t="str">
            <v>الثانية</v>
          </cell>
          <cell r="K3680" t="str">
            <v>الثانية</v>
          </cell>
          <cell r="M3680" t="str">
            <v>الثانية</v>
          </cell>
          <cell r="O3680" t="str">
            <v>الثانية</v>
          </cell>
          <cell r="Q3680" t="str">
            <v>الثانية</v>
          </cell>
          <cell r="S3680" t="str">
            <v>الثالثة حديث</v>
          </cell>
          <cell r="U3680" t="str">
            <v>الثالثة</v>
          </cell>
        </row>
        <row r="3681">
          <cell r="A3681">
            <v>811847</v>
          </cell>
          <cell r="B3681" t="str">
            <v>رنا العقاد</v>
          </cell>
          <cell r="C3681" t="str">
            <v>الثانية حديث</v>
          </cell>
          <cell r="E3681" t="str">
            <v>الثانية</v>
          </cell>
          <cell r="G3681" t="str">
            <v>الثانية</v>
          </cell>
          <cell r="I3681" t="str">
            <v>الثانية</v>
          </cell>
          <cell r="K3681" t="str">
            <v>الثانية</v>
          </cell>
          <cell r="M3681" t="str">
            <v>الثانية</v>
          </cell>
          <cell r="O3681" t="str">
            <v>الثانية</v>
          </cell>
          <cell r="Q3681" t="str">
            <v>الثانية</v>
          </cell>
          <cell r="S3681" t="str">
            <v>الثانية</v>
          </cell>
          <cell r="U3681" t="str">
            <v>الثانية</v>
          </cell>
        </row>
        <row r="3682">
          <cell r="A3682">
            <v>811848</v>
          </cell>
          <cell r="B3682" t="str">
            <v>رنيم الخوري</v>
          </cell>
          <cell r="C3682" t="str">
            <v>الثانية حديث</v>
          </cell>
          <cell r="E3682" t="str">
            <v>الثانية</v>
          </cell>
          <cell r="G3682" t="str">
            <v>الثانية</v>
          </cell>
          <cell r="I3682" t="str">
            <v>الثالثة حديث</v>
          </cell>
          <cell r="K3682" t="str">
            <v>الثالثة</v>
          </cell>
          <cell r="M3682" t="str">
            <v>الثالثة</v>
          </cell>
          <cell r="O3682" t="str">
            <v>الثالثة</v>
          </cell>
          <cell r="Q3682" t="str">
            <v>الرابعة حديث</v>
          </cell>
          <cell r="S3682" t="str">
            <v>الرابعة</v>
          </cell>
          <cell r="U3682" t="str">
            <v>الرابعة</v>
          </cell>
        </row>
        <row r="3683">
          <cell r="A3683">
            <v>811849</v>
          </cell>
          <cell r="B3683" t="str">
            <v xml:space="preserve">رنيم الفرخ </v>
          </cell>
          <cell r="C3683" t="str">
            <v>الثانية حديث</v>
          </cell>
          <cell r="E3683" t="str">
            <v>الثانية</v>
          </cell>
          <cell r="G3683" t="str">
            <v>الثالثة حديث</v>
          </cell>
          <cell r="I3683" t="str">
            <v>الثالثة</v>
          </cell>
          <cell r="K3683" t="str">
            <v>الرابعة حديث</v>
          </cell>
          <cell r="L3683">
            <v>452</v>
          </cell>
          <cell r="M3683" t="str">
            <v>الرابعة</v>
          </cell>
          <cell r="O3683" t="str">
            <v>الرابعة</v>
          </cell>
          <cell r="P3683">
            <v>686</v>
          </cell>
          <cell r="Q3683" t="str">
            <v>الرابعة</v>
          </cell>
          <cell r="S3683" t="str">
            <v>الرابعة</v>
          </cell>
          <cell r="U3683" t="str">
            <v>الرابعة</v>
          </cell>
        </row>
        <row r="3684">
          <cell r="A3684">
            <v>811851</v>
          </cell>
          <cell r="B3684" t="str">
            <v>رولا سلوم</v>
          </cell>
          <cell r="C3684" t="str">
            <v>الثانية حديث</v>
          </cell>
          <cell r="E3684" t="str">
            <v>الثانية</v>
          </cell>
          <cell r="G3684" t="str">
            <v>الثانية</v>
          </cell>
          <cell r="I3684" t="str">
            <v>الثانية</v>
          </cell>
          <cell r="K3684" t="str">
            <v>الثالثة حديث</v>
          </cell>
          <cell r="M3684" t="str">
            <v>الثالثة</v>
          </cell>
          <cell r="O3684" t="str">
            <v>الثالثة</v>
          </cell>
          <cell r="Q3684" t="str">
            <v>الثالثة</v>
          </cell>
          <cell r="S3684" t="str">
            <v>الثالثة</v>
          </cell>
          <cell r="U3684" t="str">
            <v>الرابعة حديث</v>
          </cell>
        </row>
        <row r="3685">
          <cell r="A3685">
            <v>811852</v>
          </cell>
          <cell r="B3685" t="str">
            <v>ريم الدبش</v>
          </cell>
          <cell r="C3685" t="str">
            <v>الثانية حديث</v>
          </cell>
          <cell r="E3685" t="str">
            <v>الثانية</v>
          </cell>
          <cell r="G3685" t="str">
            <v>الثانية</v>
          </cell>
          <cell r="I3685" t="str">
            <v>الثانية</v>
          </cell>
          <cell r="K3685" t="str">
            <v>الثانية</v>
          </cell>
          <cell r="M3685" t="str">
            <v>الثانية</v>
          </cell>
          <cell r="O3685" t="str">
            <v>الثالثة حديث</v>
          </cell>
          <cell r="Q3685" t="str">
            <v>الثالثة</v>
          </cell>
          <cell r="S3685" t="str">
            <v>الثالثة</v>
          </cell>
          <cell r="U3685" t="str">
            <v>الثالثة</v>
          </cell>
        </row>
        <row r="3686">
          <cell r="A3686">
            <v>811853</v>
          </cell>
          <cell r="B3686" t="str">
            <v>ريم فتيان</v>
          </cell>
          <cell r="C3686" t="str">
            <v>الثانية حديث</v>
          </cell>
          <cell r="E3686" t="str">
            <v>الثانية</v>
          </cell>
          <cell r="G3686" t="str">
            <v>الثانية</v>
          </cell>
          <cell r="I3686" t="str">
            <v>الثانية</v>
          </cell>
          <cell r="J3686" t="str">
            <v>مبرر</v>
          </cell>
          <cell r="K3686" t="str">
            <v>الثانية</v>
          </cell>
          <cell r="M3686" t="str">
            <v>الثانية</v>
          </cell>
          <cell r="O3686" t="str">
            <v>الثانية</v>
          </cell>
          <cell r="Q3686" t="str">
            <v>الثانية</v>
          </cell>
          <cell r="S3686" t="str">
            <v>الثانية</v>
          </cell>
          <cell r="U3686" t="str">
            <v>الثانية</v>
          </cell>
        </row>
        <row r="3687">
          <cell r="A3687">
            <v>811856</v>
          </cell>
          <cell r="B3687" t="str">
            <v>سامه الميداني</v>
          </cell>
          <cell r="C3687" t="str">
            <v>الثانية حديث</v>
          </cell>
          <cell r="E3687" t="str">
            <v>الثانية</v>
          </cell>
          <cell r="G3687" t="str">
            <v>الثانية</v>
          </cell>
          <cell r="I3687" t="str">
            <v>الثالثة حديث</v>
          </cell>
          <cell r="K3687" t="str">
            <v>الثالثة</v>
          </cell>
          <cell r="M3687" t="str">
            <v>الثالثة</v>
          </cell>
          <cell r="O3687" t="str">
            <v>الثالثة</v>
          </cell>
          <cell r="Q3687" t="str">
            <v>الثالثة</v>
          </cell>
          <cell r="S3687" t="str">
            <v>الرابعة حديث</v>
          </cell>
          <cell r="U3687" t="str">
            <v>الرابعة</v>
          </cell>
        </row>
        <row r="3688">
          <cell r="A3688">
            <v>811857</v>
          </cell>
          <cell r="B3688" t="str">
            <v>ساميه الشاملي</v>
          </cell>
          <cell r="C3688" t="str">
            <v>الثانية حديث</v>
          </cell>
          <cell r="E3688" t="str">
            <v>الثانية</v>
          </cell>
          <cell r="G3688" t="str">
            <v>الثانية</v>
          </cell>
          <cell r="I3688" t="str">
            <v>الثانية</v>
          </cell>
          <cell r="J3688" t="str">
            <v>مبرر</v>
          </cell>
          <cell r="K3688" t="str">
            <v>الثانية</v>
          </cell>
          <cell r="M3688" t="str">
            <v>الثانية</v>
          </cell>
          <cell r="O3688" t="str">
            <v>الثانية</v>
          </cell>
          <cell r="Q3688" t="str">
            <v>الثانية</v>
          </cell>
          <cell r="S3688" t="str">
            <v>الثانية</v>
          </cell>
          <cell r="U3688" t="str">
            <v>الثانية</v>
          </cell>
        </row>
        <row r="3689">
          <cell r="A3689">
            <v>811858</v>
          </cell>
          <cell r="B3689" t="str">
            <v>سحر شتيان</v>
          </cell>
          <cell r="C3689" t="str">
            <v>الثانية حديث</v>
          </cell>
          <cell r="E3689" t="str">
            <v>الثانية</v>
          </cell>
          <cell r="F3689">
            <v>1617</v>
          </cell>
          <cell r="G3689" t="str">
            <v>الثانية</v>
          </cell>
          <cell r="I3689" t="str">
            <v>الثانية</v>
          </cell>
          <cell r="K3689" t="str">
            <v>الثانية</v>
          </cell>
          <cell r="M3689" t="str">
            <v>الثالثة حديث</v>
          </cell>
          <cell r="O3689" t="str">
            <v>الثالثة</v>
          </cell>
          <cell r="Q3689" t="str">
            <v>الثالثة</v>
          </cell>
          <cell r="S3689" t="str">
            <v>الرابعة حديث</v>
          </cell>
          <cell r="U3689" t="str">
            <v>الرابعة</v>
          </cell>
        </row>
        <row r="3690">
          <cell r="A3690">
            <v>811859</v>
          </cell>
          <cell r="B3690" t="str">
            <v>سعدة الزعبي</v>
          </cell>
          <cell r="C3690" t="str">
            <v>الثانية حديث</v>
          </cell>
          <cell r="E3690" t="str">
            <v>الثانية</v>
          </cell>
          <cell r="G3690" t="str">
            <v>الثانية</v>
          </cell>
          <cell r="I3690" t="str">
            <v>الثالثة حديث</v>
          </cell>
          <cell r="K3690" t="str">
            <v>الثالثة</v>
          </cell>
          <cell r="M3690" t="str">
            <v>الثالثة</v>
          </cell>
          <cell r="O3690" t="str">
            <v>الثالثة</v>
          </cell>
          <cell r="Q3690" t="str">
            <v>الرابعة حديث</v>
          </cell>
          <cell r="S3690" t="str">
            <v>الرابعة</v>
          </cell>
          <cell r="U3690" t="str">
            <v>الرابعة</v>
          </cell>
        </row>
        <row r="3691">
          <cell r="A3691">
            <v>811862</v>
          </cell>
          <cell r="B3691" t="str">
            <v>سماح دغمش</v>
          </cell>
          <cell r="C3691" t="str">
            <v>الثانية حديث</v>
          </cell>
          <cell r="E3691" t="str">
            <v>الثانية</v>
          </cell>
          <cell r="G3691" t="str">
            <v>الثانية</v>
          </cell>
          <cell r="I3691" t="str">
            <v>الثانية</v>
          </cell>
          <cell r="J3691" t="str">
            <v>مبرر</v>
          </cell>
          <cell r="K3691" t="str">
            <v>الثانية</v>
          </cell>
          <cell r="M3691" t="str">
            <v>الثانية</v>
          </cell>
          <cell r="O3691" t="str">
            <v>الثانية</v>
          </cell>
          <cell r="Q3691" t="str">
            <v>الثانية</v>
          </cell>
          <cell r="S3691" t="str">
            <v>الثانية</v>
          </cell>
          <cell r="U3691" t="str">
            <v>الثانية</v>
          </cell>
        </row>
        <row r="3692">
          <cell r="A3692">
            <v>811863</v>
          </cell>
          <cell r="B3692" t="str">
            <v>سمر الزعبي</v>
          </cell>
          <cell r="C3692" t="str">
            <v>الثانية حديث</v>
          </cell>
          <cell r="D3692">
            <v>205</v>
          </cell>
          <cell r="E3692" t="str">
            <v>الثانية</v>
          </cell>
          <cell r="G3692" t="str">
            <v>الثانية</v>
          </cell>
          <cell r="H3692">
            <v>322</v>
          </cell>
          <cell r="I3692" t="str">
            <v>الثانية</v>
          </cell>
          <cell r="J3692" t="str">
            <v>مبرر</v>
          </cell>
          <cell r="K3692" t="str">
            <v>الثانية</v>
          </cell>
          <cell r="M3692" t="str">
            <v>الثانية</v>
          </cell>
          <cell r="O3692" t="str">
            <v>الثانية</v>
          </cell>
          <cell r="Q3692" t="str">
            <v>الثانية</v>
          </cell>
          <cell r="S3692" t="str">
            <v>الثانية</v>
          </cell>
          <cell r="U3692" t="str">
            <v>الثانية</v>
          </cell>
        </row>
        <row r="3693">
          <cell r="A3693">
            <v>811865</v>
          </cell>
          <cell r="B3693" t="str">
            <v>شامل حيدر</v>
          </cell>
          <cell r="C3693" t="str">
            <v>الثانية حديث</v>
          </cell>
          <cell r="E3693" t="str">
            <v>الثانية</v>
          </cell>
          <cell r="G3693" t="str">
            <v>الثانية</v>
          </cell>
          <cell r="H3693">
            <v>4083</v>
          </cell>
          <cell r="I3693" t="str">
            <v>الثانية</v>
          </cell>
          <cell r="J3693" t="str">
            <v>مبرر</v>
          </cell>
          <cell r="K3693" t="str">
            <v>الثانية</v>
          </cell>
          <cell r="M3693" t="str">
            <v>الثانية</v>
          </cell>
          <cell r="O3693" t="str">
            <v>الثانية</v>
          </cell>
          <cell r="Q3693" t="str">
            <v>الثانية</v>
          </cell>
          <cell r="S3693" t="str">
            <v>الثانية</v>
          </cell>
          <cell r="U3693" t="str">
            <v>الثانية</v>
          </cell>
        </row>
        <row r="3694">
          <cell r="A3694">
            <v>811866</v>
          </cell>
          <cell r="B3694" t="str">
            <v>صالحة التجار</v>
          </cell>
          <cell r="C3694" t="str">
            <v>الثانية حديث</v>
          </cell>
          <cell r="E3694" t="str">
            <v>الثانية</v>
          </cell>
          <cell r="G3694" t="str">
            <v>الثانية</v>
          </cell>
          <cell r="I3694" t="str">
            <v>الثانية</v>
          </cell>
          <cell r="K3694" t="str">
            <v>الثانية</v>
          </cell>
          <cell r="M3694" t="str">
            <v>الثانية</v>
          </cell>
          <cell r="O3694" t="str">
            <v>الثانية</v>
          </cell>
          <cell r="Q3694" t="str">
            <v>الثانية</v>
          </cell>
          <cell r="S3694" t="str">
            <v>الثانية</v>
          </cell>
          <cell r="U3694" t="str">
            <v>الثانية</v>
          </cell>
        </row>
        <row r="3695">
          <cell r="A3695">
            <v>811867</v>
          </cell>
          <cell r="B3695" t="str">
            <v>عبادة حديد</v>
          </cell>
          <cell r="C3695" t="str">
            <v>الثانية حديث</v>
          </cell>
          <cell r="E3695" t="str">
            <v>الثانية</v>
          </cell>
          <cell r="G3695" t="str">
            <v>الثانية</v>
          </cell>
          <cell r="I3695" t="str">
            <v>الثانية</v>
          </cell>
          <cell r="J3695" t="str">
            <v>مبرر</v>
          </cell>
          <cell r="K3695" t="str">
            <v>الثانية</v>
          </cell>
          <cell r="M3695" t="str">
            <v>الثانية</v>
          </cell>
          <cell r="O3695" t="str">
            <v>الثانية</v>
          </cell>
          <cell r="Q3695" t="str">
            <v>الثانية</v>
          </cell>
          <cell r="S3695" t="str">
            <v>الثانية</v>
          </cell>
          <cell r="U3695" t="str">
            <v>الثانية</v>
          </cell>
        </row>
        <row r="3696">
          <cell r="A3696">
            <v>811868</v>
          </cell>
          <cell r="B3696" t="str">
            <v>عبد الاله سواح</v>
          </cell>
          <cell r="C3696" t="str">
            <v>الثانية حديث</v>
          </cell>
          <cell r="E3696" t="str">
            <v>الثانية</v>
          </cell>
          <cell r="G3696" t="str">
            <v>الثانية</v>
          </cell>
          <cell r="I3696" t="str">
            <v>الثانية</v>
          </cell>
          <cell r="K3696" t="str">
            <v>الثالثة حديث</v>
          </cell>
          <cell r="L3696" t="str">
            <v>حرمان دورتين امتحانيتين اعتباراً من الفصل الأول 20-21</v>
          </cell>
          <cell r="M3696" t="str">
            <v>الثالثة</v>
          </cell>
          <cell r="O3696" t="str">
            <v>الثالثة</v>
          </cell>
          <cell r="Q3696" t="str">
            <v>الثالثة</v>
          </cell>
          <cell r="S3696" t="str">
            <v>الثالثة</v>
          </cell>
          <cell r="U3696" t="str">
            <v>الثالثة</v>
          </cell>
        </row>
        <row r="3697">
          <cell r="A3697">
            <v>811869</v>
          </cell>
          <cell r="B3697" t="str">
            <v>عبد الرحمن خمره</v>
          </cell>
          <cell r="C3697" t="str">
            <v>الثانية حديث</v>
          </cell>
          <cell r="E3697" t="str">
            <v>الثانية</v>
          </cell>
          <cell r="G3697" t="str">
            <v>الثانية</v>
          </cell>
          <cell r="I3697" t="str">
            <v>الثانية</v>
          </cell>
          <cell r="J3697" t="str">
            <v>مبرر</v>
          </cell>
          <cell r="K3697" t="str">
            <v>الثانية</v>
          </cell>
          <cell r="M3697" t="str">
            <v>الثانية</v>
          </cell>
          <cell r="O3697" t="str">
            <v>الثانية</v>
          </cell>
          <cell r="Q3697" t="str">
            <v>الثانية</v>
          </cell>
          <cell r="S3697" t="str">
            <v>الثانية</v>
          </cell>
          <cell r="U3697" t="str">
            <v>الثانية</v>
          </cell>
        </row>
        <row r="3698">
          <cell r="A3698">
            <v>811871</v>
          </cell>
          <cell r="B3698" t="str">
            <v>عثمان ابو خليفة</v>
          </cell>
          <cell r="C3698" t="str">
            <v>الثانية حديث</v>
          </cell>
          <cell r="E3698" t="str">
            <v>الثانية</v>
          </cell>
          <cell r="G3698" t="str">
            <v>الثانية</v>
          </cell>
          <cell r="I3698" t="str">
            <v>الثالثة حديث</v>
          </cell>
          <cell r="K3698" t="str">
            <v>الثالثة</v>
          </cell>
          <cell r="M3698" t="str">
            <v>الثالثة</v>
          </cell>
          <cell r="O3698" t="str">
            <v>الرابعة حديث</v>
          </cell>
          <cell r="Q3698" t="str">
            <v>الرابعة</v>
          </cell>
          <cell r="S3698" t="str">
            <v>الرابعة</v>
          </cell>
          <cell r="U3698" t="str">
            <v>الرابعة</v>
          </cell>
        </row>
        <row r="3699">
          <cell r="A3699">
            <v>811872</v>
          </cell>
          <cell r="B3699" t="str">
            <v>عرين خالد</v>
          </cell>
          <cell r="C3699" t="str">
            <v>الثانية حديث</v>
          </cell>
          <cell r="E3699" t="str">
            <v>الثانية</v>
          </cell>
          <cell r="G3699" t="str">
            <v>الثانية</v>
          </cell>
          <cell r="I3699" t="str">
            <v>الثانية</v>
          </cell>
          <cell r="J3699" t="str">
            <v>مبرر</v>
          </cell>
          <cell r="K3699" t="str">
            <v>الثانية</v>
          </cell>
          <cell r="M3699" t="str">
            <v>الثانية</v>
          </cell>
          <cell r="O3699" t="str">
            <v>الثانية</v>
          </cell>
          <cell r="Q3699" t="str">
            <v>الثانية</v>
          </cell>
          <cell r="S3699" t="str">
            <v>الثانية</v>
          </cell>
          <cell r="U3699" t="str">
            <v>الثانية</v>
          </cell>
        </row>
        <row r="3700">
          <cell r="A3700">
            <v>811873</v>
          </cell>
          <cell r="B3700" t="str">
            <v>عصام الشطة</v>
          </cell>
          <cell r="C3700" t="str">
            <v>الثانية حديث</v>
          </cell>
          <cell r="E3700" t="str">
            <v>الثانية</v>
          </cell>
          <cell r="G3700" t="str">
            <v>الثانية</v>
          </cell>
          <cell r="I3700" t="str">
            <v>الثانية</v>
          </cell>
          <cell r="K3700" t="str">
            <v>الثالثة حديث</v>
          </cell>
          <cell r="M3700" t="str">
            <v>الثالثة</v>
          </cell>
          <cell r="O3700" t="str">
            <v>الثالثة</v>
          </cell>
          <cell r="P3700">
            <v>327</v>
          </cell>
          <cell r="Q3700" t="str">
            <v>الثالثة</v>
          </cell>
          <cell r="R3700">
            <v>2053</v>
          </cell>
          <cell r="S3700" t="str">
            <v>الثالثة</v>
          </cell>
          <cell r="T3700">
            <v>290</v>
          </cell>
          <cell r="U3700" t="str">
            <v>الثالثة</v>
          </cell>
        </row>
        <row r="3701">
          <cell r="A3701">
            <v>811874</v>
          </cell>
          <cell r="B3701" t="str">
            <v>علاء الدين قاسم</v>
          </cell>
          <cell r="C3701" t="str">
            <v>الثانية حديث</v>
          </cell>
          <cell r="E3701" t="str">
            <v>الثانية</v>
          </cell>
          <cell r="G3701" t="str">
            <v>الثانية</v>
          </cell>
          <cell r="I3701" t="str">
            <v>الثانية</v>
          </cell>
          <cell r="K3701" t="str">
            <v>الثانية</v>
          </cell>
          <cell r="M3701" t="str">
            <v>الثانية</v>
          </cell>
          <cell r="O3701" t="str">
            <v>الثانية</v>
          </cell>
          <cell r="Q3701" t="str">
            <v>الثانية</v>
          </cell>
          <cell r="S3701" t="str">
            <v>الثانية</v>
          </cell>
          <cell r="U3701" t="str">
            <v>الثالثة حديث</v>
          </cell>
        </row>
        <row r="3702">
          <cell r="A3702">
            <v>811875</v>
          </cell>
          <cell r="B3702" t="str">
            <v>علاء فرج</v>
          </cell>
          <cell r="C3702" t="str">
            <v>الثانية حديث</v>
          </cell>
          <cell r="E3702" t="str">
            <v>الثانية</v>
          </cell>
          <cell r="G3702" t="str">
            <v>الثانية</v>
          </cell>
          <cell r="I3702" t="str">
            <v>الثانية</v>
          </cell>
          <cell r="J3702" t="str">
            <v>مبرر</v>
          </cell>
          <cell r="K3702" t="str">
            <v>الثانية</v>
          </cell>
          <cell r="M3702" t="str">
            <v>الثانية</v>
          </cell>
          <cell r="O3702" t="str">
            <v>الثانية</v>
          </cell>
          <cell r="Q3702" t="str">
            <v>الثانية</v>
          </cell>
          <cell r="S3702" t="str">
            <v>الثانية</v>
          </cell>
          <cell r="U3702" t="str">
            <v>الثانية</v>
          </cell>
        </row>
        <row r="3703">
          <cell r="A3703">
            <v>811876</v>
          </cell>
          <cell r="B3703" t="str">
            <v>عهد الحلبي</v>
          </cell>
          <cell r="C3703" t="str">
            <v>الثانية حديث</v>
          </cell>
          <cell r="E3703" t="str">
            <v>الثانية</v>
          </cell>
          <cell r="G3703" t="str">
            <v>الثانية</v>
          </cell>
          <cell r="I3703" t="str">
            <v>الثالثة حديث</v>
          </cell>
          <cell r="K3703" t="str">
            <v>الثالثة</v>
          </cell>
          <cell r="M3703" t="str">
            <v>الثالثة</v>
          </cell>
          <cell r="O3703" t="str">
            <v>الرابعة حديث</v>
          </cell>
          <cell r="Q3703" t="str">
            <v>الرابعة</v>
          </cell>
          <cell r="S3703" t="str">
            <v>الرابعة</v>
          </cell>
          <cell r="U3703" t="str">
            <v>الرابعة</v>
          </cell>
        </row>
        <row r="3704">
          <cell r="A3704">
            <v>811877</v>
          </cell>
          <cell r="B3704" t="str">
            <v>غفران خالد</v>
          </cell>
          <cell r="C3704" t="str">
            <v>الثانية حديث</v>
          </cell>
          <cell r="E3704" t="str">
            <v>الثانية</v>
          </cell>
          <cell r="G3704" t="str">
            <v>الثانية</v>
          </cell>
          <cell r="I3704" t="str">
            <v>الثانية</v>
          </cell>
          <cell r="J3704" t="str">
            <v>مبرر</v>
          </cell>
          <cell r="K3704" t="str">
            <v>الثانية</v>
          </cell>
          <cell r="M3704" t="str">
            <v>الثانية</v>
          </cell>
          <cell r="O3704" t="str">
            <v>الثانية</v>
          </cell>
          <cell r="P3704">
            <v>720</v>
          </cell>
          <cell r="Q3704" t="str">
            <v>الثانية</v>
          </cell>
          <cell r="S3704" t="str">
            <v>الثانية</v>
          </cell>
          <cell r="U3704" t="str">
            <v>الثانية</v>
          </cell>
        </row>
        <row r="3705">
          <cell r="A3705">
            <v>811879</v>
          </cell>
          <cell r="B3705" t="str">
            <v>فرح طوخي</v>
          </cell>
          <cell r="C3705" t="str">
            <v>الثانية حديث</v>
          </cell>
          <cell r="E3705" t="str">
            <v>الثانية</v>
          </cell>
          <cell r="G3705" t="str">
            <v>الثانية</v>
          </cell>
          <cell r="I3705" t="str">
            <v>الثانية</v>
          </cell>
          <cell r="K3705" t="str">
            <v>الثالثة حديث</v>
          </cell>
          <cell r="M3705" t="str">
            <v>الثالثة</v>
          </cell>
          <cell r="O3705" t="str">
            <v>الثالثة</v>
          </cell>
          <cell r="Q3705" t="str">
            <v>الثالثة</v>
          </cell>
          <cell r="S3705" t="str">
            <v>الرابعة حديث</v>
          </cell>
          <cell r="U3705" t="str">
            <v>الرابعة</v>
          </cell>
        </row>
        <row r="3706">
          <cell r="A3706">
            <v>811880</v>
          </cell>
          <cell r="B3706" t="str">
            <v>قمر صلال</v>
          </cell>
          <cell r="C3706" t="str">
            <v>الثانية حديث</v>
          </cell>
          <cell r="E3706" t="str">
            <v>الثانية</v>
          </cell>
          <cell r="G3706" t="str">
            <v>الثانية</v>
          </cell>
          <cell r="I3706" t="str">
            <v>الثانية</v>
          </cell>
          <cell r="J3706" t="str">
            <v>مبرر</v>
          </cell>
          <cell r="K3706" t="str">
            <v>الثانية</v>
          </cell>
          <cell r="M3706" t="str">
            <v>الثانية</v>
          </cell>
          <cell r="O3706" t="str">
            <v>الثانية</v>
          </cell>
          <cell r="Q3706" t="str">
            <v>الثانية</v>
          </cell>
          <cell r="S3706" t="str">
            <v>الثانية</v>
          </cell>
          <cell r="U3706" t="str">
            <v>الثانية</v>
          </cell>
        </row>
        <row r="3707">
          <cell r="A3707">
            <v>811881</v>
          </cell>
          <cell r="B3707" t="str">
            <v>لوليا القزاز</v>
          </cell>
          <cell r="C3707" t="str">
            <v>الثانية حديث</v>
          </cell>
          <cell r="E3707" t="str">
            <v>الثانية</v>
          </cell>
          <cell r="G3707" t="str">
            <v>الثانية</v>
          </cell>
          <cell r="I3707" t="str">
            <v>الثانية</v>
          </cell>
          <cell r="J3707" t="str">
            <v>مبرر</v>
          </cell>
          <cell r="K3707" t="str">
            <v>الثانية</v>
          </cell>
          <cell r="M3707" t="str">
            <v>الثانية</v>
          </cell>
          <cell r="O3707" t="str">
            <v>الثانية</v>
          </cell>
          <cell r="Q3707" t="str">
            <v>الثانية</v>
          </cell>
          <cell r="S3707" t="str">
            <v>الثانية</v>
          </cell>
          <cell r="U3707" t="str">
            <v>الثانية</v>
          </cell>
        </row>
        <row r="3708">
          <cell r="A3708">
            <v>811882</v>
          </cell>
          <cell r="B3708" t="str">
            <v>ليندا زغموت</v>
          </cell>
          <cell r="C3708" t="str">
            <v>الثانية حديث</v>
          </cell>
          <cell r="E3708" t="str">
            <v>الثانية</v>
          </cell>
          <cell r="G3708" t="str">
            <v>الثانية</v>
          </cell>
          <cell r="I3708" t="str">
            <v>الثانية</v>
          </cell>
          <cell r="K3708" t="str">
            <v>الثانية</v>
          </cell>
          <cell r="M3708" t="str">
            <v>الثانية</v>
          </cell>
          <cell r="O3708" t="str">
            <v>الثانية</v>
          </cell>
          <cell r="Q3708" t="str">
            <v>الثانية</v>
          </cell>
          <cell r="S3708" t="str">
            <v>الثانية</v>
          </cell>
          <cell r="U3708" t="str">
            <v>الثانية</v>
          </cell>
        </row>
        <row r="3709">
          <cell r="A3709">
            <v>811883</v>
          </cell>
          <cell r="B3709" t="str">
            <v>مالك بجبوج</v>
          </cell>
          <cell r="C3709" t="str">
            <v>الثانية حديث</v>
          </cell>
          <cell r="E3709" t="str">
            <v>الثانية</v>
          </cell>
          <cell r="G3709" t="str">
            <v>الثانية</v>
          </cell>
          <cell r="I3709" t="str">
            <v>الثانية</v>
          </cell>
          <cell r="J3709" t="str">
            <v>مبرر</v>
          </cell>
          <cell r="K3709" t="str">
            <v>الثانية</v>
          </cell>
          <cell r="M3709" t="str">
            <v>الثانية</v>
          </cell>
          <cell r="O3709" t="str">
            <v>الثانية</v>
          </cell>
          <cell r="Q3709" t="str">
            <v>الثانية</v>
          </cell>
          <cell r="S3709" t="str">
            <v>الثانية</v>
          </cell>
          <cell r="U3709" t="str">
            <v>الثانية</v>
          </cell>
        </row>
        <row r="3710">
          <cell r="A3710">
            <v>811884</v>
          </cell>
          <cell r="B3710" t="str">
            <v>ماهر المدكوك</v>
          </cell>
          <cell r="C3710" t="str">
            <v>الثانية حديث</v>
          </cell>
          <cell r="E3710" t="str">
            <v>الثانية</v>
          </cell>
          <cell r="G3710" t="str">
            <v>الثانية</v>
          </cell>
          <cell r="I3710" t="str">
            <v>الثانية</v>
          </cell>
          <cell r="J3710" t="str">
            <v>مبرر</v>
          </cell>
          <cell r="K3710" t="str">
            <v>الثانية</v>
          </cell>
          <cell r="M3710" t="str">
            <v>الثانية</v>
          </cell>
          <cell r="O3710" t="str">
            <v>الثانية</v>
          </cell>
          <cell r="Q3710" t="str">
            <v>الثانية</v>
          </cell>
          <cell r="S3710" t="str">
            <v>الثانية</v>
          </cell>
          <cell r="U3710" t="str">
            <v>الثانية</v>
          </cell>
        </row>
        <row r="3711">
          <cell r="A3711">
            <v>811886</v>
          </cell>
          <cell r="B3711" t="str">
            <v>محمد الأطرش</v>
          </cell>
          <cell r="C3711" t="str">
            <v>الثانية حديث</v>
          </cell>
          <cell r="E3711" t="str">
            <v>الثانية</v>
          </cell>
          <cell r="G3711" t="str">
            <v>الثانية</v>
          </cell>
          <cell r="I3711" t="str">
            <v>الثانية</v>
          </cell>
          <cell r="K3711" t="str">
            <v>الثالثة حديث</v>
          </cell>
          <cell r="M3711" t="str">
            <v>الثالثة</v>
          </cell>
          <cell r="O3711" t="str">
            <v>الثالثة</v>
          </cell>
          <cell r="Q3711" t="str">
            <v>الثالثة</v>
          </cell>
          <cell r="S3711" t="str">
            <v>الثالثة</v>
          </cell>
          <cell r="U3711" t="str">
            <v>الثالثة</v>
          </cell>
        </row>
        <row r="3712">
          <cell r="A3712">
            <v>811887</v>
          </cell>
          <cell r="B3712" t="str">
            <v>محمد الاوسطه</v>
          </cell>
          <cell r="C3712" t="str">
            <v>الثانية حديث</v>
          </cell>
          <cell r="E3712" t="str">
            <v>الثانية</v>
          </cell>
          <cell r="G3712" t="str">
            <v>الثانية</v>
          </cell>
          <cell r="I3712" t="str">
            <v>الثانية</v>
          </cell>
          <cell r="J3712" t="str">
            <v>مبرر</v>
          </cell>
          <cell r="K3712" t="str">
            <v>الثانية</v>
          </cell>
          <cell r="M3712" t="str">
            <v>الثانية</v>
          </cell>
          <cell r="O3712" t="str">
            <v>الثانية</v>
          </cell>
          <cell r="Q3712" t="str">
            <v>الثانية</v>
          </cell>
          <cell r="S3712" t="str">
            <v>الثانية</v>
          </cell>
          <cell r="U3712" t="str">
            <v>الثانية</v>
          </cell>
        </row>
        <row r="3713">
          <cell r="A3713">
            <v>811888</v>
          </cell>
          <cell r="B3713" t="str">
            <v>محمد البطل</v>
          </cell>
          <cell r="C3713" t="str">
            <v>الثانية حديث</v>
          </cell>
          <cell r="E3713" t="str">
            <v>الثانية</v>
          </cell>
          <cell r="G3713" t="str">
            <v>الثانية</v>
          </cell>
          <cell r="I3713" t="str">
            <v>الثانية</v>
          </cell>
          <cell r="J3713" t="str">
            <v>مبرر</v>
          </cell>
          <cell r="K3713" t="str">
            <v>الثانية</v>
          </cell>
          <cell r="M3713" t="str">
            <v>الثانية</v>
          </cell>
          <cell r="O3713" t="str">
            <v>الثانية</v>
          </cell>
          <cell r="Q3713" t="str">
            <v>الثانية</v>
          </cell>
          <cell r="S3713" t="str">
            <v>الثانية</v>
          </cell>
          <cell r="U3713" t="str">
            <v>الثانية</v>
          </cell>
        </row>
        <row r="3714">
          <cell r="A3714">
            <v>811889</v>
          </cell>
          <cell r="B3714" t="str">
            <v>محمد الريحاوي</v>
          </cell>
          <cell r="C3714" t="str">
            <v>الثانية حديث</v>
          </cell>
          <cell r="E3714" t="str">
            <v>الثانية</v>
          </cell>
          <cell r="G3714" t="str">
            <v>الثانية</v>
          </cell>
          <cell r="I3714" t="str">
            <v>الثانية</v>
          </cell>
          <cell r="J3714" t="str">
            <v>مبرر</v>
          </cell>
          <cell r="K3714" t="str">
            <v>الثانية</v>
          </cell>
          <cell r="M3714" t="str">
            <v>الثانية</v>
          </cell>
          <cell r="O3714" t="str">
            <v>الثانية</v>
          </cell>
          <cell r="Q3714" t="str">
            <v>الثانية</v>
          </cell>
          <cell r="S3714" t="str">
            <v>الثانية</v>
          </cell>
          <cell r="U3714" t="str">
            <v>الثانية</v>
          </cell>
        </row>
        <row r="3715">
          <cell r="A3715">
            <v>811890</v>
          </cell>
          <cell r="B3715" t="str">
            <v>محمد الكشك</v>
          </cell>
          <cell r="C3715" t="str">
            <v>الثانية حديث</v>
          </cell>
          <cell r="E3715" t="str">
            <v>الثانية</v>
          </cell>
          <cell r="G3715" t="str">
            <v>الثالثة حديث</v>
          </cell>
          <cell r="I3715" t="str">
            <v>الثالثة</v>
          </cell>
          <cell r="K3715" t="str">
            <v>الثالثة</v>
          </cell>
          <cell r="M3715" t="str">
            <v>الرابعة حديث</v>
          </cell>
          <cell r="O3715" t="str">
            <v>الرابعة</v>
          </cell>
          <cell r="Q3715" t="str">
            <v>الرابعة</v>
          </cell>
          <cell r="S3715" t="str">
            <v>الرابعة</v>
          </cell>
          <cell r="T3715">
            <v>13</v>
          </cell>
          <cell r="U3715" t="str">
            <v>الرابعة</v>
          </cell>
        </row>
        <row r="3716">
          <cell r="A3716">
            <v>811891</v>
          </cell>
          <cell r="B3716" t="str">
            <v>محمد بيان</v>
          </cell>
          <cell r="C3716" t="str">
            <v>الثانية حديث</v>
          </cell>
          <cell r="E3716" t="str">
            <v>الثانية</v>
          </cell>
          <cell r="G3716" t="str">
            <v>الثانية</v>
          </cell>
          <cell r="I3716" t="str">
            <v>الثانية</v>
          </cell>
          <cell r="J3716" t="str">
            <v>مبرر</v>
          </cell>
          <cell r="K3716" t="str">
            <v>الثانية</v>
          </cell>
          <cell r="M3716" t="str">
            <v>الثانية</v>
          </cell>
          <cell r="O3716" t="str">
            <v>الثانية</v>
          </cell>
          <cell r="Q3716" t="str">
            <v>الثانية</v>
          </cell>
          <cell r="S3716" t="str">
            <v>الثانية</v>
          </cell>
          <cell r="U3716" t="str">
            <v>الثانية</v>
          </cell>
        </row>
        <row r="3717">
          <cell r="A3717">
            <v>811892</v>
          </cell>
          <cell r="B3717" t="str">
            <v>محمد رفيق يونس</v>
          </cell>
          <cell r="C3717" t="str">
            <v>الثانية حديث</v>
          </cell>
          <cell r="E3717" t="str">
            <v>الثانية</v>
          </cell>
          <cell r="G3717" t="str">
            <v>الثانية</v>
          </cell>
          <cell r="I3717" t="str">
            <v>الثالثة حديث</v>
          </cell>
          <cell r="K3717" t="str">
            <v>الثالثة</v>
          </cell>
          <cell r="M3717" t="str">
            <v>الثالثة</v>
          </cell>
          <cell r="O3717" t="str">
            <v>الثالثة</v>
          </cell>
          <cell r="Q3717" t="str">
            <v>الثالثة</v>
          </cell>
          <cell r="S3717" t="str">
            <v>الثالثة</v>
          </cell>
          <cell r="U3717" t="str">
            <v>الثالثة</v>
          </cell>
        </row>
        <row r="3718">
          <cell r="A3718">
            <v>811893</v>
          </cell>
          <cell r="B3718" t="str">
            <v>محمد صالح</v>
          </cell>
          <cell r="C3718" t="str">
            <v>الثانية حديث</v>
          </cell>
          <cell r="E3718" t="str">
            <v>الثانية</v>
          </cell>
          <cell r="G3718" t="str">
            <v>الثانية</v>
          </cell>
          <cell r="I3718" t="str">
            <v>الثالثة حديث</v>
          </cell>
          <cell r="K3718" t="str">
            <v>الثالثة</v>
          </cell>
          <cell r="L3718">
            <v>1323</v>
          </cell>
          <cell r="M3718" t="str">
            <v>الثالثة</v>
          </cell>
          <cell r="N3718">
            <v>2355</v>
          </cell>
          <cell r="O3718" t="str">
            <v>الثالثة</v>
          </cell>
          <cell r="Q3718" t="str">
            <v>الثالثة</v>
          </cell>
          <cell r="S3718" t="str">
            <v>الثالثة</v>
          </cell>
          <cell r="U3718" t="str">
            <v>الثالثة</v>
          </cell>
        </row>
        <row r="3719">
          <cell r="A3719">
            <v>811894</v>
          </cell>
          <cell r="B3719" t="str">
            <v>محمد ظاهر</v>
          </cell>
          <cell r="C3719" t="str">
            <v>الثانية حديث</v>
          </cell>
          <cell r="D3719">
            <v>53</v>
          </cell>
          <cell r="E3719" t="str">
            <v>الثانية</v>
          </cell>
          <cell r="G3719" t="str">
            <v>الثانية</v>
          </cell>
          <cell r="I3719" t="str">
            <v>الثانية</v>
          </cell>
          <cell r="K3719" t="str">
            <v>الثانية</v>
          </cell>
          <cell r="M3719" t="str">
            <v>الثالثة حديث</v>
          </cell>
          <cell r="O3719" t="str">
            <v>الثالثة</v>
          </cell>
          <cell r="Q3719" t="str">
            <v>الثالثة</v>
          </cell>
          <cell r="S3719" t="str">
            <v>الثالثة</v>
          </cell>
          <cell r="U3719" t="str">
            <v>الثالثة</v>
          </cell>
        </row>
        <row r="3720">
          <cell r="A3720">
            <v>811895</v>
          </cell>
          <cell r="B3720" t="str">
            <v>محمد عدي</v>
          </cell>
          <cell r="C3720" t="str">
            <v>الثانية حديث</v>
          </cell>
          <cell r="E3720" t="str">
            <v>الثانية</v>
          </cell>
          <cell r="G3720" t="str">
            <v>الثانية</v>
          </cell>
          <cell r="I3720" t="str">
            <v>الثانية</v>
          </cell>
          <cell r="K3720" t="str">
            <v>الثانية</v>
          </cell>
          <cell r="M3720" t="str">
            <v>الثانية</v>
          </cell>
          <cell r="O3720" t="str">
            <v>الثانية</v>
          </cell>
          <cell r="Q3720" t="str">
            <v>الثانية</v>
          </cell>
          <cell r="S3720" t="str">
            <v>الثانية</v>
          </cell>
          <cell r="U3720" t="str">
            <v>الثانية</v>
          </cell>
        </row>
        <row r="3721">
          <cell r="A3721">
            <v>811896</v>
          </cell>
          <cell r="B3721" t="str">
            <v>محمد فراس هلال</v>
          </cell>
          <cell r="C3721" t="str">
            <v>الثانية حديث</v>
          </cell>
          <cell r="E3721" t="str">
            <v>الثانية</v>
          </cell>
          <cell r="G3721" t="str">
            <v>الثانية</v>
          </cell>
          <cell r="I3721" t="str">
            <v>الثانية</v>
          </cell>
          <cell r="J3721" t="str">
            <v>مبرر</v>
          </cell>
          <cell r="K3721" t="str">
            <v>الثانية</v>
          </cell>
          <cell r="M3721" t="str">
            <v>الثانية</v>
          </cell>
          <cell r="O3721" t="str">
            <v>الثانية</v>
          </cell>
          <cell r="Q3721" t="str">
            <v>الثانية</v>
          </cell>
          <cell r="S3721" t="str">
            <v>الثانية</v>
          </cell>
          <cell r="U3721" t="str">
            <v>الثانية</v>
          </cell>
        </row>
        <row r="3722">
          <cell r="A3722">
            <v>811897</v>
          </cell>
          <cell r="B3722" t="str">
            <v>محمد محروقه</v>
          </cell>
          <cell r="C3722" t="str">
            <v>الثانية حديث</v>
          </cell>
          <cell r="E3722" t="str">
            <v>الثانية</v>
          </cell>
          <cell r="G3722" t="str">
            <v>الثانية</v>
          </cell>
          <cell r="I3722" t="str">
            <v>الثانية</v>
          </cell>
          <cell r="K3722" t="str">
            <v>الثالثة حديث</v>
          </cell>
          <cell r="M3722" t="str">
            <v>الثالثة</v>
          </cell>
          <cell r="O3722" t="str">
            <v>الثالثة</v>
          </cell>
          <cell r="Q3722" t="str">
            <v>الثالثة</v>
          </cell>
          <cell r="S3722" t="str">
            <v>الرابعة حديث</v>
          </cell>
          <cell r="U3722" t="str">
            <v>الرابعة</v>
          </cell>
        </row>
        <row r="3723">
          <cell r="A3723">
            <v>811898</v>
          </cell>
          <cell r="B3723" t="str">
            <v>محمد منور</v>
          </cell>
          <cell r="C3723" t="str">
            <v>الثانية حديث</v>
          </cell>
          <cell r="E3723" t="str">
            <v>الثانية</v>
          </cell>
          <cell r="G3723" t="str">
            <v>الثانية</v>
          </cell>
          <cell r="I3723" t="str">
            <v>الثانية</v>
          </cell>
          <cell r="J3723" t="str">
            <v>مبرر</v>
          </cell>
          <cell r="K3723" t="str">
            <v>الثانية</v>
          </cell>
          <cell r="M3723" t="str">
            <v>الثانية</v>
          </cell>
          <cell r="O3723" t="str">
            <v>الثانية</v>
          </cell>
          <cell r="Q3723" t="str">
            <v>الثانية</v>
          </cell>
          <cell r="S3723" t="str">
            <v>الثانية</v>
          </cell>
          <cell r="U3723" t="str">
            <v>الثانية</v>
          </cell>
        </row>
        <row r="3724">
          <cell r="A3724">
            <v>811899</v>
          </cell>
          <cell r="B3724" t="str">
            <v>محمد وسيم بكوره</v>
          </cell>
          <cell r="C3724" t="str">
            <v>الثانية حديث</v>
          </cell>
          <cell r="E3724" t="str">
            <v>الثانية</v>
          </cell>
          <cell r="G3724" t="str">
            <v>الثالثة حديث</v>
          </cell>
          <cell r="I3724" t="str">
            <v>الثالثة</v>
          </cell>
          <cell r="J3724">
            <v>1362</v>
          </cell>
          <cell r="K3724" t="str">
            <v>الثالثة</v>
          </cell>
          <cell r="L3724">
            <v>664</v>
          </cell>
          <cell r="M3724" t="str">
            <v>الثالثة</v>
          </cell>
          <cell r="N3724">
            <v>2441</v>
          </cell>
          <cell r="O3724" t="str">
            <v>الثالثة</v>
          </cell>
          <cell r="Q3724" t="str">
            <v>الثالثة</v>
          </cell>
          <cell r="S3724" t="str">
            <v>الثالثة</v>
          </cell>
          <cell r="U3724" t="str">
            <v>الثالثة</v>
          </cell>
        </row>
        <row r="3725">
          <cell r="A3725">
            <v>811901</v>
          </cell>
          <cell r="B3725" t="str">
            <v>مرح الحاج فرج</v>
          </cell>
          <cell r="C3725" t="str">
            <v>الثانية حديث</v>
          </cell>
          <cell r="E3725" t="str">
            <v>الثانية</v>
          </cell>
          <cell r="G3725" t="str">
            <v>الثانية</v>
          </cell>
          <cell r="I3725" t="str">
            <v>الثالثة حديث</v>
          </cell>
          <cell r="K3725" t="str">
            <v>الثالثة</v>
          </cell>
          <cell r="M3725" t="str">
            <v>الثالثة</v>
          </cell>
          <cell r="O3725" t="str">
            <v>الرابعة حديث</v>
          </cell>
          <cell r="P3725" t="str">
            <v>حرمان دورتين امتحانيتين اعتباراً من الفصل الأول 21-22</v>
          </cell>
          <cell r="Q3725" t="str">
            <v>الرابعة</v>
          </cell>
          <cell r="S3725" t="str">
            <v>الرابعة</v>
          </cell>
          <cell r="U3725" t="str">
            <v>الرابعة</v>
          </cell>
        </row>
        <row r="3726">
          <cell r="A3726">
            <v>811902</v>
          </cell>
          <cell r="B3726" t="str">
            <v>مروى كابس</v>
          </cell>
          <cell r="C3726" t="str">
            <v>الثانية حديث</v>
          </cell>
          <cell r="E3726" t="str">
            <v>الثانية</v>
          </cell>
          <cell r="G3726" t="str">
            <v>الثانية</v>
          </cell>
          <cell r="I3726" t="str">
            <v>الثانية</v>
          </cell>
          <cell r="J3726" t="str">
            <v>مبرر</v>
          </cell>
          <cell r="K3726" t="str">
            <v>الثانية</v>
          </cell>
          <cell r="M3726" t="str">
            <v>الثانية</v>
          </cell>
          <cell r="O3726" t="str">
            <v>الثانية</v>
          </cell>
          <cell r="Q3726" t="str">
            <v>الثانية</v>
          </cell>
          <cell r="S3726" t="str">
            <v>الثانية</v>
          </cell>
          <cell r="U3726" t="str">
            <v>الثانية</v>
          </cell>
        </row>
        <row r="3727">
          <cell r="A3727">
            <v>811905</v>
          </cell>
          <cell r="B3727" t="str">
            <v>معن الامير</v>
          </cell>
          <cell r="C3727" t="str">
            <v>الثانية حديث</v>
          </cell>
          <cell r="E3727" t="str">
            <v>الثانية</v>
          </cell>
          <cell r="G3727" t="str">
            <v>الثالثة حديث</v>
          </cell>
          <cell r="I3727" t="str">
            <v>الثالثة</v>
          </cell>
          <cell r="J3727" t="str">
            <v>مبرر</v>
          </cell>
          <cell r="K3727" t="str">
            <v>الثالثة</v>
          </cell>
          <cell r="M3727" t="str">
            <v>الثالثة</v>
          </cell>
          <cell r="O3727" t="str">
            <v>الرابعة حديث</v>
          </cell>
          <cell r="Q3727" t="str">
            <v>الرابعة</v>
          </cell>
          <cell r="S3727" t="str">
            <v>الرابعة</v>
          </cell>
          <cell r="U3727" t="str">
            <v>الرابعة</v>
          </cell>
        </row>
        <row r="3728">
          <cell r="A3728">
            <v>811906</v>
          </cell>
          <cell r="B3728" t="str">
            <v>منال ديبه</v>
          </cell>
          <cell r="C3728" t="str">
            <v>الثانية حديث</v>
          </cell>
          <cell r="E3728" t="str">
            <v>الثانية</v>
          </cell>
          <cell r="G3728" t="str">
            <v>الثانية</v>
          </cell>
          <cell r="I3728" t="str">
            <v>الثانية</v>
          </cell>
          <cell r="K3728" t="str">
            <v>الثالثة حديث</v>
          </cell>
          <cell r="L3728" t="str">
            <v>حرمان دورتين امتحانيتين اعتباراً من الفصل الأول 20-21</v>
          </cell>
          <cell r="M3728" t="str">
            <v>الثالثة</v>
          </cell>
          <cell r="O3728" t="str">
            <v>الثالثة</v>
          </cell>
          <cell r="Q3728" t="str">
            <v>الثالثة</v>
          </cell>
          <cell r="S3728" t="str">
            <v>الثالثة</v>
          </cell>
          <cell r="U3728" t="str">
            <v>الرابعة حديث</v>
          </cell>
        </row>
        <row r="3729">
          <cell r="A3729">
            <v>811907</v>
          </cell>
          <cell r="B3729" t="str">
            <v>مها بردويل</v>
          </cell>
          <cell r="C3729" t="str">
            <v>الثانية حديث</v>
          </cell>
          <cell r="E3729" t="str">
            <v>الثانية</v>
          </cell>
          <cell r="G3729" t="str">
            <v>الثانية</v>
          </cell>
          <cell r="I3729" t="str">
            <v>الثانية</v>
          </cell>
          <cell r="K3729" t="str">
            <v>الثالثة حديث</v>
          </cell>
          <cell r="M3729" t="str">
            <v>الثالثة</v>
          </cell>
          <cell r="O3729" t="str">
            <v>الرابعة حديث</v>
          </cell>
          <cell r="Q3729" t="str">
            <v>الرابعة</v>
          </cell>
          <cell r="S3729" t="str">
            <v>الرابعة</v>
          </cell>
          <cell r="U3729" t="str">
            <v>الرابعة</v>
          </cell>
        </row>
        <row r="3730">
          <cell r="A3730">
            <v>811908</v>
          </cell>
          <cell r="B3730" t="str">
            <v>مهند طناطره</v>
          </cell>
          <cell r="C3730" t="str">
            <v>الثانية حديث</v>
          </cell>
          <cell r="E3730" t="str">
            <v>الثانية</v>
          </cell>
          <cell r="G3730" t="str">
            <v>الثانية</v>
          </cell>
          <cell r="I3730" t="str">
            <v>الثانية</v>
          </cell>
          <cell r="J3730" t="str">
            <v>مبرر</v>
          </cell>
          <cell r="K3730" t="str">
            <v>الثانية</v>
          </cell>
          <cell r="M3730" t="str">
            <v>الثانية</v>
          </cell>
          <cell r="O3730" t="str">
            <v>الثانية</v>
          </cell>
          <cell r="Q3730" t="str">
            <v>الثانية</v>
          </cell>
          <cell r="S3730" t="str">
            <v>الثانية</v>
          </cell>
          <cell r="U3730" t="str">
            <v>الثانية</v>
          </cell>
        </row>
        <row r="3731">
          <cell r="A3731">
            <v>811909</v>
          </cell>
          <cell r="B3731" t="str">
            <v>مؤيد الخطيب</v>
          </cell>
          <cell r="C3731" t="str">
            <v>الثانية حديث</v>
          </cell>
          <cell r="E3731" t="str">
            <v>الثانية</v>
          </cell>
          <cell r="G3731" t="str">
            <v>الثانية</v>
          </cell>
          <cell r="I3731" t="str">
            <v>الثانية</v>
          </cell>
          <cell r="J3731" t="str">
            <v>مبرر</v>
          </cell>
          <cell r="K3731" t="str">
            <v>الثانية</v>
          </cell>
          <cell r="M3731" t="str">
            <v>الثانية</v>
          </cell>
          <cell r="O3731" t="str">
            <v>الثانية</v>
          </cell>
          <cell r="Q3731" t="str">
            <v>الثانية</v>
          </cell>
          <cell r="S3731" t="str">
            <v>الثانية</v>
          </cell>
          <cell r="U3731" t="str">
            <v>الثانية</v>
          </cell>
        </row>
        <row r="3732">
          <cell r="A3732">
            <v>811911</v>
          </cell>
          <cell r="B3732" t="str">
            <v xml:space="preserve">هاني بن علي </v>
          </cell>
          <cell r="C3732" t="str">
            <v>الثانية حديث</v>
          </cell>
          <cell r="E3732" t="str">
            <v>الثانية</v>
          </cell>
          <cell r="G3732" t="str">
            <v>الثالثة حديث</v>
          </cell>
          <cell r="I3732" t="str">
            <v>الثالثة</v>
          </cell>
          <cell r="K3732" t="str">
            <v>الثالثة</v>
          </cell>
          <cell r="M3732" t="str">
            <v>الثالثة</v>
          </cell>
          <cell r="O3732" t="str">
            <v>الثالثة</v>
          </cell>
          <cell r="Q3732" t="str">
            <v>الثالثة</v>
          </cell>
          <cell r="S3732" t="str">
            <v>الثالثة</v>
          </cell>
          <cell r="U3732" t="str">
            <v>الثالثة</v>
          </cell>
        </row>
        <row r="3733">
          <cell r="A3733">
            <v>811912</v>
          </cell>
          <cell r="B3733" t="str">
            <v>هزار موعد</v>
          </cell>
          <cell r="C3733" t="str">
            <v>الثانية حديث</v>
          </cell>
          <cell r="E3733" t="str">
            <v>الثانية</v>
          </cell>
          <cell r="G3733" t="str">
            <v>الثانية</v>
          </cell>
          <cell r="I3733" t="str">
            <v>الثانية</v>
          </cell>
          <cell r="J3733" t="str">
            <v>مبرر</v>
          </cell>
          <cell r="K3733" t="str">
            <v>الثانية</v>
          </cell>
          <cell r="M3733" t="str">
            <v>الثانية</v>
          </cell>
          <cell r="O3733" t="str">
            <v>الثانية</v>
          </cell>
          <cell r="Q3733" t="str">
            <v>الثانية</v>
          </cell>
          <cell r="S3733" t="str">
            <v>الثانية</v>
          </cell>
          <cell r="U3733" t="str">
            <v>الثانية</v>
          </cell>
        </row>
        <row r="3734">
          <cell r="A3734">
            <v>811913</v>
          </cell>
          <cell r="B3734" t="str">
            <v>هلا سمرة</v>
          </cell>
          <cell r="C3734" t="str">
            <v>الثانية حديث</v>
          </cell>
          <cell r="E3734" t="str">
            <v>الثانية</v>
          </cell>
          <cell r="G3734" t="str">
            <v>الثانية</v>
          </cell>
          <cell r="I3734" t="str">
            <v>الثانية</v>
          </cell>
          <cell r="K3734" t="str">
            <v>الثانية</v>
          </cell>
          <cell r="L3734">
            <v>705</v>
          </cell>
          <cell r="M3734" t="str">
            <v>الثانية</v>
          </cell>
          <cell r="O3734" t="str">
            <v>الثانية</v>
          </cell>
          <cell r="P3734">
            <v>615</v>
          </cell>
          <cell r="Q3734" t="str">
            <v>الثانية</v>
          </cell>
          <cell r="R3734">
            <v>3038</v>
          </cell>
          <cell r="S3734" t="str">
            <v>الثانية</v>
          </cell>
          <cell r="U3734" t="str">
            <v>الثالثة حديث</v>
          </cell>
        </row>
        <row r="3735">
          <cell r="A3735">
            <v>811914</v>
          </cell>
          <cell r="B3735" t="str">
            <v>هلا قدورة</v>
          </cell>
          <cell r="C3735" t="str">
            <v>الثانية حديث</v>
          </cell>
          <cell r="E3735" t="str">
            <v>الثانية</v>
          </cell>
          <cell r="G3735" t="str">
            <v>الثانية</v>
          </cell>
          <cell r="I3735" t="str">
            <v>الثانية</v>
          </cell>
          <cell r="J3735" t="str">
            <v>مبرر</v>
          </cell>
          <cell r="K3735" t="str">
            <v>الثانية</v>
          </cell>
          <cell r="M3735" t="str">
            <v>الثانية</v>
          </cell>
          <cell r="O3735" t="str">
            <v>الثانية</v>
          </cell>
          <cell r="Q3735" t="str">
            <v>الثانية</v>
          </cell>
          <cell r="S3735" t="str">
            <v>الثانية</v>
          </cell>
          <cell r="U3735" t="str">
            <v>الثانية</v>
          </cell>
        </row>
        <row r="3736">
          <cell r="A3736">
            <v>811916</v>
          </cell>
          <cell r="B3736" t="str">
            <v>هيا غنيم</v>
          </cell>
          <cell r="C3736" t="str">
            <v>الثانية حديث</v>
          </cell>
          <cell r="E3736" t="str">
            <v>الثانية</v>
          </cell>
          <cell r="G3736" t="str">
            <v>الثانية</v>
          </cell>
          <cell r="I3736" t="str">
            <v>الثالثة حديث</v>
          </cell>
          <cell r="K3736" t="str">
            <v>الثالثة</v>
          </cell>
          <cell r="M3736" t="str">
            <v>الرابعة حديث</v>
          </cell>
          <cell r="O3736" t="str">
            <v>الرابعة</v>
          </cell>
          <cell r="Q3736" t="str">
            <v>الرابعة</v>
          </cell>
          <cell r="S3736" t="str">
            <v>الرابعة</v>
          </cell>
          <cell r="U3736" t="str">
            <v>الرابعة</v>
          </cell>
        </row>
        <row r="3737">
          <cell r="A3737">
            <v>811917</v>
          </cell>
          <cell r="B3737" t="str">
            <v>وجدان السهلي</v>
          </cell>
          <cell r="C3737" t="str">
            <v>الثانية حديث</v>
          </cell>
          <cell r="E3737" t="str">
            <v>الثانية</v>
          </cell>
          <cell r="G3737" t="str">
            <v>الثانية</v>
          </cell>
          <cell r="I3737" t="str">
            <v>الثانية</v>
          </cell>
          <cell r="K3737" t="str">
            <v>الثالثة حديث</v>
          </cell>
          <cell r="M3737" t="str">
            <v>الثالثة</v>
          </cell>
          <cell r="O3737" t="str">
            <v>الثالثة</v>
          </cell>
          <cell r="Q3737" t="str">
            <v>الرابعة حديث</v>
          </cell>
          <cell r="S3737" t="str">
            <v>الرابعة</v>
          </cell>
          <cell r="T3737">
            <v>349</v>
          </cell>
          <cell r="U3737" t="str">
            <v>الرابعة</v>
          </cell>
        </row>
        <row r="3738">
          <cell r="A3738">
            <v>811918</v>
          </cell>
          <cell r="B3738" t="str">
            <v xml:space="preserve">وسام الخليل </v>
          </cell>
          <cell r="C3738" t="str">
            <v>الثانية حديث</v>
          </cell>
          <cell r="E3738" t="str">
            <v>الثانية</v>
          </cell>
          <cell r="G3738" t="str">
            <v>الثانية</v>
          </cell>
          <cell r="I3738" t="str">
            <v>الثانية</v>
          </cell>
          <cell r="K3738" t="str">
            <v>الثانية</v>
          </cell>
          <cell r="M3738" t="str">
            <v>الثانية</v>
          </cell>
          <cell r="O3738" t="str">
            <v>الثالثة حديث</v>
          </cell>
          <cell r="Q3738" t="str">
            <v>الثالثة</v>
          </cell>
          <cell r="S3738" t="str">
            <v>الثالثة</v>
          </cell>
          <cell r="U3738" t="str">
            <v>الثالثة</v>
          </cell>
        </row>
        <row r="3739">
          <cell r="A3739">
            <v>811919</v>
          </cell>
          <cell r="B3739" t="str">
            <v>وفاء ضاهر</v>
          </cell>
          <cell r="C3739" t="str">
            <v>الثانية حديث</v>
          </cell>
          <cell r="E3739" t="str">
            <v>الثانية</v>
          </cell>
          <cell r="G3739" t="str">
            <v>الثانية</v>
          </cell>
          <cell r="I3739" t="str">
            <v>الثانية</v>
          </cell>
          <cell r="K3739" t="str">
            <v>الثانية</v>
          </cell>
          <cell r="M3739" t="str">
            <v>الثانية</v>
          </cell>
          <cell r="O3739" t="str">
            <v>الثالثة حديث</v>
          </cell>
          <cell r="Q3739" t="str">
            <v>الثالثة</v>
          </cell>
          <cell r="S3739" t="str">
            <v>الرابعة حديث</v>
          </cell>
          <cell r="U3739" t="str">
            <v>الرابعة</v>
          </cell>
        </row>
        <row r="3740">
          <cell r="A3740">
            <v>811920</v>
          </cell>
          <cell r="B3740" t="str">
            <v>ولاء سمان</v>
          </cell>
          <cell r="C3740" t="str">
            <v>الثانية حديث</v>
          </cell>
          <cell r="E3740" t="str">
            <v>الثانية</v>
          </cell>
          <cell r="G3740" t="str">
            <v>الثانية</v>
          </cell>
          <cell r="I3740" t="str">
            <v>الثانية</v>
          </cell>
          <cell r="K3740" t="str">
            <v>الثالثة حديث</v>
          </cell>
          <cell r="M3740" t="str">
            <v>الثالثة</v>
          </cell>
          <cell r="O3740" t="str">
            <v>الثالثة</v>
          </cell>
          <cell r="Q3740" t="str">
            <v>الثالثة</v>
          </cell>
          <cell r="S3740" t="str">
            <v>الرابعة حديث</v>
          </cell>
          <cell r="U3740" t="str">
            <v>الرابعة</v>
          </cell>
        </row>
        <row r="3741">
          <cell r="A3741">
            <v>811922</v>
          </cell>
          <cell r="B3741" t="str">
            <v>يارا عياش</v>
          </cell>
          <cell r="C3741" t="str">
            <v>الثانية حديث</v>
          </cell>
          <cell r="E3741" t="str">
            <v>الثانية</v>
          </cell>
          <cell r="G3741" t="str">
            <v>الثانية</v>
          </cell>
          <cell r="I3741" t="str">
            <v>الثانية</v>
          </cell>
          <cell r="K3741" t="str">
            <v>الثالثة حديث</v>
          </cell>
          <cell r="M3741" t="str">
            <v>الثالثة</v>
          </cell>
          <cell r="O3741" t="str">
            <v>الثالثة</v>
          </cell>
          <cell r="Q3741" t="str">
            <v>الرابعة حديث</v>
          </cell>
          <cell r="S3741" t="str">
            <v>الرابعة</v>
          </cell>
          <cell r="U3741" t="str">
            <v>الرابعة</v>
          </cell>
        </row>
        <row r="3742">
          <cell r="A3742">
            <v>811923</v>
          </cell>
          <cell r="B3742" t="str">
            <v>يزن الحمصي</v>
          </cell>
          <cell r="C3742" t="str">
            <v>الثانية حديث</v>
          </cell>
          <cell r="E3742" t="str">
            <v>الثانية</v>
          </cell>
          <cell r="G3742" t="str">
            <v>الثانية</v>
          </cell>
          <cell r="I3742" t="str">
            <v>الثانية</v>
          </cell>
          <cell r="K3742" t="str">
            <v>الثالثة حديث</v>
          </cell>
          <cell r="M3742" t="str">
            <v>الثالثة</v>
          </cell>
          <cell r="O3742" t="str">
            <v>الثالثة</v>
          </cell>
          <cell r="Q3742" t="str">
            <v>الثالثة</v>
          </cell>
          <cell r="S3742" t="str">
            <v>الثالثة</v>
          </cell>
          <cell r="U3742" t="str">
            <v>الثالثة</v>
          </cell>
        </row>
        <row r="3743">
          <cell r="A3743">
            <v>811924</v>
          </cell>
          <cell r="B3743" t="str">
            <v>يعرب زيدان</v>
          </cell>
          <cell r="C3743" t="str">
            <v>الثانية حديث</v>
          </cell>
          <cell r="E3743" t="str">
            <v>الثانية</v>
          </cell>
          <cell r="G3743" t="str">
            <v>الثانية</v>
          </cell>
          <cell r="I3743" t="str">
            <v>الثانية</v>
          </cell>
          <cell r="K3743" t="str">
            <v>الثانية</v>
          </cell>
          <cell r="M3743" t="str">
            <v>الثانية</v>
          </cell>
          <cell r="O3743" t="str">
            <v>الثالثة حديث</v>
          </cell>
          <cell r="Q3743" t="str">
            <v>الثالثة</v>
          </cell>
          <cell r="S3743" t="str">
            <v>الثالثة</v>
          </cell>
          <cell r="U3743" t="str">
            <v>الثالثة</v>
          </cell>
        </row>
        <row r="3744">
          <cell r="A3744">
            <v>811925</v>
          </cell>
          <cell r="B3744" t="str">
            <v>يوسف ابو غيدا</v>
          </cell>
          <cell r="C3744" t="str">
            <v>الثانية حديث</v>
          </cell>
          <cell r="E3744" t="str">
            <v>الثانية</v>
          </cell>
          <cell r="G3744" t="str">
            <v>الثانية</v>
          </cell>
          <cell r="I3744" t="str">
            <v>الثانية</v>
          </cell>
          <cell r="J3744" t="str">
            <v>مبرر</v>
          </cell>
          <cell r="K3744" t="str">
            <v>الثانية</v>
          </cell>
          <cell r="M3744" t="str">
            <v>الثانية</v>
          </cell>
          <cell r="O3744" t="str">
            <v>الثانية</v>
          </cell>
          <cell r="Q3744" t="str">
            <v>الثانية</v>
          </cell>
          <cell r="S3744" t="str">
            <v>الثانية</v>
          </cell>
          <cell r="U3744" t="str">
            <v>الثانية</v>
          </cell>
        </row>
        <row r="3745">
          <cell r="A3745">
            <v>811926</v>
          </cell>
          <cell r="B3745" t="str">
            <v>يوسف العبيد</v>
          </cell>
          <cell r="C3745" t="str">
            <v>الثانية حديث</v>
          </cell>
          <cell r="E3745" t="str">
            <v>الثانية</v>
          </cell>
          <cell r="G3745" t="str">
            <v>الثانية</v>
          </cell>
          <cell r="I3745" t="str">
            <v>الثانية</v>
          </cell>
          <cell r="J3745" t="str">
            <v>مبرر</v>
          </cell>
          <cell r="K3745" t="str">
            <v>الثانية</v>
          </cell>
          <cell r="M3745" t="str">
            <v>الثانية</v>
          </cell>
          <cell r="O3745" t="str">
            <v>الثانية</v>
          </cell>
          <cell r="Q3745" t="str">
            <v>الثانية</v>
          </cell>
          <cell r="S3745" t="str">
            <v>الثانية</v>
          </cell>
          <cell r="U3745" t="str">
            <v>الثانية</v>
          </cell>
        </row>
        <row r="3746">
          <cell r="A3746">
            <v>811927</v>
          </cell>
          <cell r="B3746" t="str">
            <v>رضا السايس</v>
          </cell>
          <cell r="C3746" t="str">
            <v>الأولى حديث</v>
          </cell>
          <cell r="E3746" t="str">
            <v>الأولى</v>
          </cell>
          <cell r="G3746" t="str">
            <v>الأولى</v>
          </cell>
          <cell r="I3746" t="str">
            <v>الأولى</v>
          </cell>
          <cell r="J3746" t="str">
            <v>مبرر</v>
          </cell>
          <cell r="K3746" t="str">
            <v>الأولى</v>
          </cell>
          <cell r="M3746" t="str">
            <v>الأولى</v>
          </cell>
          <cell r="O3746" t="str">
            <v>الأولى</v>
          </cell>
          <cell r="Q3746" t="str">
            <v>الأولى</v>
          </cell>
          <cell r="S3746" t="str">
            <v>الأولى</v>
          </cell>
          <cell r="U3746" t="str">
            <v>الأولى</v>
          </cell>
        </row>
        <row r="3747">
          <cell r="A3747">
            <v>811928</v>
          </cell>
          <cell r="B3747" t="str">
            <v>احمد العيسى البنيه</v>
          </cell>
          <cell r="C3747" t="str">
            <v>الأولى حديث</v>
          </cell>
          <cell r="E3747" t="str">
            <v>الأولى</v>
          </cell>
          <cell r="G3747" t="str">
            <v>الأولى</v>
          </cell>
          <cell r="I3747" t="str">
            <v>الأولى</v>
          </cell>
          <cell r="J3747" t="str">
            <v>مبرر</v>
          </cell>
          <cell r="K3747" t="str">
            <v>الأولى</v>
          </cell>
          <cell r="M3747" t="str">
            <v>الأولى</v>
          </cell>
          <cell r="O3747" t="str">
            <v>الأولى</v>
          </cell>
          <cell r="Q3747" t="str">
            <v>الأولى</v>
          </cell>
          <cell r="S3747" t="str">
            <v>الأولى</v>
          </cell>
          <cell r="U3747" t="str">
            <v>الأولى</v>
          </cell>
        </row>
        <row r="3748">
          <cell r="A3748">
            <v>811930</v>
          </cell>
          <cell r="B3748" t="str">
            <v>أمجد الرحيل</v>
          </cell>
          <cell r="C3748" t="str">
            <v>الأولى حديث</v>
          </cell>
          <cell r="E3748" t="str">
            <v>الأولى</v>
          </cell>
          <cell r="G3748" t="str">
            <v>الأولى</v>
          </cell>
          <cell r="I3748" t="str">
            <v>الأولى</v>
          </cell>
          <cell r="J3748" t="str">
            <v>مبرر</v>
          </cell>
          <cell r="K3748" t="str">
            <v>الأولى</v>
          </cell>
          <cell r="M3748" t="str">
            <v>الأولى</v>
          </cell>
          <cell r="O3748" t="str">
            <v>الأولى</v>
          </cell>
          <cell r="Q3748" t="str">
            <v>الأولى</v>
          </cell>
          <cell r="S3748" t="str">
            <v>الأولى</v>
          </cell>
          <cell r="U3748" t="str">
            <v>الأولى</v>
          </cell>
        </row>
        <row r="3749">
          <cell r="A3749">
            <v>811931</v>
          </cell>
          <cell r="B3749" t="str">
            <v>هبه طرابلسي</v>
          </cell>
          <cell r="C3749" t="str">
            <v>الأولى حديث</v>
          </cell>
          <cell r="E3749" t="str">
            <v>الأولى</v>
          </cell>
          <cell r="G3749" t="str">
            <v>الأولى</v>
          </cell>
          <cell r="I3749" t="str">
            <v>الأولى</v>
          </cell>
          <cell r="J3749" t="str">
            <v>مبرر</v>
          </cell>
          <cell r="K3749" t="str">
            <v>الأولى</v>
          </cell>
          <cell r="M3749" t="str">
            <v>الأولى</v>
          </cell>
          <cell r="O3749" t="str">
            <v>الأولى</v>
          </cell>
          <cell r="Q3749" t="str">
            <v>الأولى</v>
          </cell>
          <cell r="S3749" t="str">
            <v>الأولى</v>
          </cell>
          <cell r="U3749" t="str">
            <v>الأولى</v>
          </cell>
        </row>
        <row r="3750">
          <cell r="A3750">
            <v>811932</v>
          </cell>
          <cell r="B3750" t="str">
            <v>ايمان طرابلسي</v>
          </cell>
          <cell r="C3750" t="str">
            <v>الأولى حديث</v>
          </cell>
          <cell r="E3750" t="str">
            <v>الأولى</v>
          </cell>
          <cell r="G3750" t="str">
            <v>الأولى</v>
          </cell>
          <cell r="I3750" t="str">
            <v>الأولى</v>
          </cell>
          <cell r="J3750" t="str">
            <v>مبرر</v>
          </cell>
          <cell r="K3750" t="str">
            <v>الأولى</v>
          </cell>
          <cell r="M3750" t="str">
            <v>الأولى</v>
          </cell>
          <cell r="O3750" t="str">
            <v>الأولى</v>
          </cell>
          <cell r="Q3750" t="str">
            <v>الأولى</v>
          </cell>
          <cell r="S3750" t="str">
            <v>الأولى</v>
          </cell>
          <cell r="U3750" t="str">
            <v>الأولى</v>
          </cell>
        </row>
        <row r="3751">
          <cell r="A3751">
            <v>811933</v>
          </cell>
          <cell r="B3751" t="str">
            <v>نور الهدى بحبوح</v>
          </cell>
          <cell r="C3751" t="str">
            <v>الأولى حديث</v>
          </cell>
          <cell r="E3751" t="str">
            <v>الأولى</v>
          </cell>
          <cell r="G3751" t="str">
            <v>الأولى</v>
          </cell>
          <cell r="I3751" t="str">
            <v>الأولى</v>
          </cell>
          <cell r="K3751" t="str">
            <v>الأولى</v>
          </cell>
          <cell r="M3751" t="str">
            <v>الأولى</v>
          </cell>
          <cell r="O3751" t="str">
            <v>الأولى</v>
          </cell>
          <cell r="Q3751" t="str">
            <v>الأولى</v>
          </cell>
          <cell r="S3751" t="str">
            <v>الأولى</v>
          </cell>
          <cell r="U3751" t="str">
            <v>الأولى</v>
          </cell>
        </row>
        <row r="3752">
          <cell r="A3752">
            <v>811934</v>
          </cell>
          <cell r="B3752" t="str">
            <v>أحمد درويش</v>
          </cell>
          <cell r="C3752" t="str">
            <v>الأولى حديث</v>
          </cell>
          <cell r="E3752" t="str">
            <v>الأولى</v>
          </cell>
          <cell r="G3752" t="str">
            <v>الأولى</v>
          </cell>
          <cell r="I3752" t="str">
            <v>الأولى</v>
          </cell>
          <cell r="J3752" t="str">
            <v>مبرر</v>
          </cell>
          <cell r="K3752" t="str">
            <v>الأولى</v>
          </cell>
          <cell r="M3752" t="str">
            <v>الأولى</v>
          </cell>
          <cell r="O3752" t="str">
            <v>الأولى</v>
          </cell>
          <cell r="Q3752" t="str">
            <v>الأولى</v>
          </cell>
          <cell r="S3752" t="str">
            <v>الأولى</v>
          </cell>
          <cell r="U3752" t="str">
            <v>الأولى</v>
          </cell>
        </row>
        <row r="3753">
          <cell r="A3753">
            <v>811935</v>
          </cell>
          <cell r="B3753" t="str">
            <v>فاروق المحمود الحمدو</v>
          </cell>
          <cell r="C3753" t="str">
            <v>الثانية حديث</v>
          </cell>
          <cell r="E3753" t="str">
            <v>الثانية</v>
          </cell>
          <cell r="G3753" t="str">
            <v>الثالثة حديث</v>
          </cell>
          <cell r="I3753" t="str">
            <v>الثالثة</v>
          </cell>
          <cell r="K3753" t="str">
            <v>الرابعة حديث</v>
          </cell>
          <cell r="M3753" t="str">
            <v>الرابعة</v>
          </cell>
          <cell r="O3753" t="str">
            <v>الرابعة</v>
          </cell>
          <cell r="Q3753" t="str">
            <v>الرابعة</v>
          </cell>
          <cell r="S3753" t="str">
            <v>الرابعة</v>
          </cell>
          <cell r="U3753" t="str">
            <v>الرابعة</v>
          </cell>
        </row>
        <row r="3754">
          <cell r="A3754">
            <v>811937</v>
          </cell>
          <cell r="B3754" t="str">
            <v xml:space="preserve">سناء المسلط </v>
          </cell>
          <cell r="C3754" t="str">
            <v>الثانية حديث</v>
          </cell>
          <cell r="E3754" t="str">
            <v>الثانية</v>
          </cell>
          <cell r="G3754" t="str">
            <v>الثانية</v>
          </cell>
          <cell r="I3754" t="str">
            <v>الثانية</v>
          </cell>
          <cell r="J3754" t="str">
            <v>مبرر</v>
          </cell>
          <cell r="K3754" t="str">
            <v>الثانية</v>
          </cell>
          <cell r="M3754" t="str">
            <v>الثانية</v>
          </cell>
          <cell r="O3754" t="str">
            <v>الثانية</v>
          </cell>
          <cell r="P3754">
            <v>606</v>
          </cell>
          <cell r="Q3754" t="str">
            <v>الثانية</v>
          </cell>
          <cell r="S3754" t="str">
            <v>الثانية</v>
          </cell>
          <cell r="U3754" t="str">
            <v>الثانية</v>
          </cell>
        </row>
        <row r="3755">
          <cell r="A3755">
            <v>811938</v>
          </cell>
          <cell r="B3755" t="str">
            <v>محمد مؤيد الخطيب</v>
          </cell>
          <cell r="C3755" t="str">
            <v>الثانية حديث</v>
          </cell>
          <cell r="E3755" t="str">
            <v>الثانية</v>
          </cell>
          <cell r="G3755" t="str">
            <v>الثانية</v>
          </cell>
          <cell r="I3755" t="str">
            <v>الثانية</v>
          </cell>
          <cell r="K3755" t="str">
            <v>الثانية</v>
          </cell>
          <cell r="L3755">
            <v>943</v>
          </cell>
          <cell r="M3755" t="str">
            <v>الثانية</v>
          </cell>
          <cell r="N3755">
            <v>2448</v>
          </cell>
          <cell r="O3755" t="str">
            <v>الثانية</v>
          </cell>
          <cell r="P3755">
            <v>262</v>
          </cell>
          <cell r="Q3755" t="str">
            <v>الثانية</v>
          </cell>
          <cell r="S3755" t="str">
            <v>الثالثة حديث</v>
          </cell>
          <cell r="U3755" t="str">
            <v>الثالثة</v>
          </cell>
        </row>
        <row r="3756">
          <cell r="A3756">
            <v>811941</v>
          </cell>
          <cell r="B3756" t="str">
            <v>ياسمين مكي قلعة جي</v>
          </cell>
          <cell r="C3756" t="str">
            <v>الثانية حديث</v>
          </cell>
          <cell r="E3756" t="str">
            <v>الثانية</v>
          </cell>
          <cell r="G3756" t="str">
            <v>الثانية</v>
          </cell>
          <cell r="I3756" t="str">
            <v>الثالثة حديث</v>
          </cell>
          <cell r="K3756" t="str">
            <v>الثالثة</v>
          </cell>
          <cell r="M3756" t="str">
            <v>الثالثة</v>
          </cell>
          <cell r="O3756" t="str">
            <v>الثالثة</v>
          </cell>
          <cell r="Q3756" t="str">
            <v>الرابعة حديث</v>
          </cell>
          <cell r="S3756" t="str">
            <v>الرابعة</v>
          </cell>
          <cell r="U3756" t="str">
            <v>الرابعة</v>
          </cell>
        </row>
        <row r="3757">
          <cell r="A3757">
            <v>811942</v>
          </cell>
          <cell r="B3757" t="str">
            <v>زهير الزعبي</v>
          </cell>
          <cell r="C3757" t="str">
            <v>الثانية حديث</v>
          </cell>
          <cell r="E3757" t="str">
            <v>الثانية</v>
          </cell>
          <cell r="G3757" t="str">
            <v>الثانية</v>
          </cell>
          <cell r="H3757">
            <v>422</v>
          </cell>
          <cell r="I3757" t="str">
            <v>الثانية</v>
          </cell>
          <cell r="J3757" t="str">
            <v>مبرر</v>
          </cell>
          <cell r="K3757" t="str">
            <v>الثانية</v>
          </cell>
          <cell r="M3757" t="str">
            <v>الثانية</v>
          </cell>
          <cell r="O3757" t="str">
            <v>الثانية</v>
          </cell>
          <cell r="Q3757" t="str">
            <v>الثانية</v>
          </cell>
          <cell r="S3757" t="str">
            <v>الثانية</v>
          </cell>
          <cell r="U3757" t="str">
            <v>الثانية</v>
          </cell>
        </row>
        <row r="3758">
          <cell r="A3758">
            <v>811943</v>
          </cell>
          <cell r="B3758" t="str">
            <v>هزار درويش</v>
          </cell>
          <cell r="C3758" t="str">
            <v>الأولى حديث</v>
          </cell>
          <cell r="E3758" t="str">
            <v>الأولى</v>
          </cell>
          <cell r="G3758" t="str">
            <v>الأولى</v>
          </cell>
          <cell r="I3758" t="str">
            <v>الأولى</v>
          </cell>
          <cell r="J3758" t="str">
            <v>مبرر</v>
          </cell>
          <cell r="K3758" t="str">
            <v>الأولى</v>
          </cell>
          <cell r="M3758" t="str">
            <v>الأولى</v>
          </cell>
          <cell r="O3758" t="str">
            <v>الأولى</v>
          </cell>
          <cell r="Q3758" t="str">
            <v>الأولى</v>
          </cell>
          <cell r="S3758" t="str">
            <v>الأولى</v>
          </cell>
          <cell r="U3758" t="str">
            <v>الأولى</v>
          </cell>
        </row>
        <row r="3759">
          <cell r="A3759">
            <v>811944</v>
          </cell>
          <cell r="B3759" t="str">
            <v>حسين نيصافي</v>
          </cell>
          <cell r="C3759" t="str">
            <v>الأولى حديث</v>
          </cell>
          <cell r="E3759" t="str">
            <v>الأولى</v>
          </cell>
          <cell r="G3759" t="str">
            <v>الأولى</v>
          </cell>
          <cell r="H3759">
            <v>372</v>
          </cell>
          <cell r="I3759" t="str">
            <v>الأولى</v>
          </cell>
          <cell r="J3759" t="str">
            <v>مبرر</v>
          </cell>
          <cell r="K3759" t="str">
            <v>الأولى</v>
          </cell>
          <cell r="M3759" t="str">
            <v>الأولى</v>
          </cell>
          <cell r="O3759" t="str">
            <v>الأولى</v>
          </cell>
          <cell r="Q3759" t="str">
            <v>الأولى</v>
          </cell>
          <cell r="S3759" t="str">
            <v>الأولى</v>
          </cell>
          <cell r="U3759" t="str">
            <v>الأولى</v>
          </cell>
        </row>
        <row r="3760">
          <cell r="A3760">
            <v>811945</v>
          </cell>
          <cell r="B3760" t="str">
            <v>احمد صادق</v>
          </cell>
          <cell r="C3760" t="str">
            <v>الأولى حديث</v>
          </cell>
          <cell r="E3760" t="str">
            <v>الأولى</v>
          </cell>
          <cell r="G3760" t="str">
            <v>الأولى</v>
          </cell>
          <cell r="I3760" t="str">
            <v>الأولى</v>
          </cell>
          <cell r="J3760" t="str">
            <v>مبرر</v>
          </cell>
          <cell r="K3760" t="str">
            <v>الأولى</v>
          </cell>
          <cell r="M3760" t="str">
            <v>الأولى</v>
          </cell>
          <cell r="O3760" t="str">
            <v>الأولى</v>
          </cell>
          <cell r="Q3760" t="str">
            <v>الأولى</v>
          </cell>
          <cell r="S3760" t="str">
            <v>الأولى</v>
          </cell>
          <cell r="U3760" t="str">
            <v>الأولى</v>
          </cell>
        </row>
        <row r="3761">
          <cell r="A3761">
            <v>811946</v>
          </cell>
          <cell r="B3761" t="str">
            <v>روان رعد</v>
          </cell>
          <cell r="C3761" t="str">
            <v>الأولى حديث</v>
          </cell>
          <cell r="E3761" t="str">
            <v>الأولى</v>
          </cell>
          <cell r="G3761" t="str">
            <v>الأولى</v>
          </cell>
          <cell r="I3761" t="str">
            <v>الأولى</v>
          </cell>
          <cell r="J3761" t="str">
            <v>مبرر</v>
          </cell>
          <cell r="K3761" t="str">
            <v>الأولى</v>
          </cell>
          <cell r="M3761" t="str">
            <v>الأولى</v>
          </cell>
          <cell r="O3761" t="str">
            <v>الأولى</v>
          </cell>
          <cell r="Q3761" t="str">
            <v>الأولى</v>
          </cell>
          <cell r="S3761" t="str">
            <v>الأولى</v>
          </cell>
          <cell r="U3761" t="str">
            <v>الأولى</v>
          </cell>
        </row>
        <row r="3762">
          <cell r="A3762">
            <v>811947</v>
          </cell>
          <cell r="B3762" t="str">
            <v>وسام هناوي</v>
          </cell>
          <cell r="C3762" t="str">
            <v>الأولى حديث</v>
          </cell>
          <cell r="E3762" t="str">
            <v>الأولى</v>
          </cell>
          <cell r="G3762" t="str">
            <v>الأولى</v>
          </cell>
          <cell r="I3762" t="str">
            <v>الأولى</v>
          </cell>
          <cell r="J3762" t="str">
            <v>مبرر</v>
          </cell>
          <cell r="K3762" t="str">
            <v>الأولى</v>
          </cell>
          <cell r="M3762" t="str">
            <v>الأولى</v>
          </cell>
          <cell r="O3762" t="str">
            <v>الأولى</v>
          </cell>
          <cell r="Q3762" t="str">
            <v>الأولى</v>
          </cell>
          <cell r="S3762" t="str">
            <v>الأولى</v>
          </cell>
          <cell r="U3762" t="str">
            <v>الأولى</v>
          </cell>
        </row>
        <row r="3763">
          <cell r="A3763">
            <v>811948</v>
          </cell>
          <cell r="B3763" t="str">
            <v>عبد الناصر المحمد</v>
          </cell>
          <cell r="C3763" t="str">
            <v>الأولى حديث</v>
          </cell>
          <cell r="E3763" t="str">
            <v>الأولى</v>
          </cell>
          <cell r="G3763" t="str">
            <v>الأولى</v>
          </cell>
          <cell r="I3763" t="str">
            <v>الأولى</v>
          </cell>
          <cell r="J3763" t="str">
            <v>مبرر</v>
          </cell>
          <cell r="K3763" t="str">
            <v>الأولى</v>
          </cell>
          <cell r="L3763">
            <v>833</v>
          </cell>
          <cell r="M3763" t="str">
            <v>الأولى</v>
          </cell>
          <cell r="N3763">
            <v>2633</v>
          </cell>
          <cell r="O3763" t="str">
            <v>الأولى</v>
          </cell>
          <cell r="Q3763" t="str">
            <v>الأولى</v>
          </cell>
          <cell r="S3763" t="str">
            <v>الأولى</v>
          </cell>
          <cell r="U3763" t="str">
            <v>الأولى</v>
          </cell>
        </row>
        <row r="3764">
          <cell r="A3764">
            <v>811949</v>
          </cell>
          <cell r="B3764" t="str">
            <v>فواز ناصيف</v>
          </cell>
          <cell r="C3764" t="str">
            <v>الأولى حديث</v>
          </cell>
          <cell r="E3764" t="str">
            <v>الأولى</v>
          </cell>
          <cell r="G3764" t="str">
            <v>الأولى</v>
          </cell>
          <cell r="I3764" t="str">
            <v>الأولى</v>
          </cell>
          <cell r="J3764" t="str">
            <v>مبرر</v>
          </cell>
          <cell r="K3764" t="str">
            <v>الأولى</v>
          </cell>
          <cell r="M3764" t="str">
            <v>الأولى</v>
          </cell>
          <cell r="O3764" t="str">
            <v>الأولى</v>
          </cell>
          <cell r="Q3764" t="str">
            <v>الأولى</v>
          </cell>
          <cell r="S3764" t="str">
            <v>الأولى</v>
          </cell>
          <cell r="U3764" t="str">
            <v>الأولى</v>
          </cell>
        </row>
        <row r="3765">
          <cell r="A3765">
            <v>811951</v>
          </cell>
          <cell r="B3765" t="str">
            <v>علي الجندي</v>
          </cell>
          <cell r="C3765" t="str">
            <v>الأولى حديث</v>
          </cell>
          <cell r="E3765" t="str">
            <v>الأولى</v>
          </cell>
          <cell r="F3765">
            <v>1307</v>
          </cell>
          <cell r="G3765" t="str">
            <v>الأولى</v>
          </cell>
          <cell r="I3765" t="str">
            <v>الأولى</v>
          </cell>
          <cell r="J3765" t="str">
            <v>مبرر</v>
          </cell>
          <cell r="K3765" t="str">
            <v>الأولى</v>
          </cell>
          <cell r="M3765" t="str">
            <v>الأولى</v>
          </cell>
          <cell r="O3765" t="str">
            <v>الأولى</v>
          </cell>
          <cell r="Q3765" t="str">
            <v>الأولى</v>
          </cell>
          <cell r="S3765" t="str">
            <v>الأولى</v>
          </cell>
          <cell r="U3765" t="str">
            <v>الأولى</v>
          </cell>
        </row>
        <row r="3766">
          <cell r="A3766">
            <v>811952</v>
          </cell>
          <cell r="B3766" t="str">
            <v>محمد ضياء مرعي</v>
          </cell>
          <cell r="C3766" t="str">
            <v>الأولى حديث</v>
          </cell>
          <cell r="E3766" t="str">
            <v>الأولى</v>
          </cell>
          <cell r="G3766" t="str">
            <v>الأولى</v>
          </cell>
          <cell r="I3766" t="str">
            <v>الأولى</v>
          </cell>
          <cell r="J3766" t="str">
            <v>مبرر</v>
          </cell>
          <cell r="K3766" t="str">
            <v>الأولى</v>
          </cell>
          <cell r="M3766" t="str">
            <v>الأولى</v>
          </cell>
          <cell r="O3766" t="str">
            <v>الأولى</v>
          </cell>
          <cell r="Q3766" t="str">
            <v>الأولى</v>
          </cell>
          <cell r="S3766" t="str">
            <v>الأولى</v>
          </cell>
          <cell r="U3766" t="str">
            <v>الأولى</v>
          </cell>
        </row>
        <row r="3767">
          <cell r="A3767">
            <v>811953</v>
          </cell>
          <cell r="B3767" t="str">
            <v>عبدالملك الزبيبي</v>
          </cell>
          <cell r="C3767" t="str">
            <v>الأولى حديث</v>
          </cell>
          <cell r="E3767" t="str">
            <v>الأولى</v>
          </cell>
          <cell r="G3767" t="str">
            <v>الأولى</v>
          </cell>
          <cell r="I3767" t="str">
            <v>الأولى</v>
          </cell>
          <cell r="J3767" t="str">
            <v>مبرر</v>
          </cell>
          <cell r="K3767" t="str">
            <v>الأولى</v>
          </cell>
          <cell r="M3767" t="str">
            <v>الأولى</v>
          </cell>
          <cell r="O3767" t="str">
            <v>الأولى</v>
          </cell>
          <cell r="Q3767" t="str">
            <v>الأولى</v>
          </cell>
          <cell r="S3767" t="str">
            <v>الأولى</v>
          </cell>
          <cell r="U3767" t="str">
            <v>الأولى</v>
          </cell>
        </row>
        <row r="3768">
          <cell r="A3768">
            <v>811954</v>
          </cell>
          <cell r="B3768" t="str">
            <v>منار مستو</v>
          </cell>
          <cell r="C3768" t="str">
            <v>الأولى حديث</v>
          </cell>
          <cell r="E3768" t="str">
            <v>الأولى</v>
          </cell>
          <cell r="G3768" t="str">
            <v>الثانية</v>
          </cell>
          <cell r="I3768" t="str">
            <v>الثانية</v>
          </cell>
          <cell r="K3768" t="str">
            <v>الثانية</v>
          </cell>
          <cell r="M3768" t="str">
            <v>الثانية</v>
          </cell>
          <cell r="O3768" t="str">
            <v>الثانية</v>
          </cell>
          <cell r="Q3768" t="str">
            <v>الثانية</v>
          </cell>
          <cell r="S3768" t="str">
            <v>الثانية</v>
          </cell>
          <cell r="U3768" t="str">
            <v>الثانية</v>
          </cell>
        </row>
        <row r="3769">
          <cell r="A3769">
            <v>811955</v>
          </cell>
          <cell r="B3769" t="str">
            <v>مجد الدين الغزي</v>
          </cell>
          <cell r="C3769" t="str">
            <v>الثانية حديث</v>
          </cell>
          <cell r="E3769" t="str">
            <v>الثانية</v>
          </cell>
          <cell r="G3769" t="str">
            <v>الثانية</v>
          </cell>
          <cell r="I3769" t="str">
            <v>الثالثة حديث</v>
          </cell>
          <cell r="J3769" t="str">
            <v>مبرر</v>
          </cell>
          <cell r="K3769" t="str">
            <v>الثالثة</v>
          </cell>
          <cell r="M3769" t="str">
            <v>الثالثة</v>
          </cell>
          <cell r="O3769" t="str">
            <v>الثالثة</v>
          </cell>
          <cell r="Q3769" t="str">
            <v>الثالثة</v>
          </cell>
          <cell r="S3769" t="str">
            <v>الثالثة</v>
          </cell>
          <cell r="U3769" t="str">
            <v>الثالثة</v>
          </cell>
        </row>
        <row r="3770">
          <cell r="A3770">
            <v>811956</v>
          </cell>
          <cell r="B3770" t="str">
            <v>جميل فحيص</v>
          </cell>
          <cell r="C3770" t="str">
            <v>الثانية حديث</v>
          </cell>
          <cell r="E3770" t="str">
            <v>الثانية</v>
          </cell>
          <cell r="G3770" t="str">
            <v>الثانية</v>
          </cell>
          <cell r="I3770" t="str">
            <v>الثانية</v>
          </cell>
          <cell r="K3770" t="str">
            <v>الثانية</v>
          </cell>
          <cell r="M3770" t="str">
            <v>الثانية</v>
          </cell>
          <cell r="O3770" t="str">
            <v>الثانية</v>
          </cell>
          <cell r="Q3770" t="str">
            <v>الثانية</v>
          </cell>
          <cell r="S3770" t="str">
            <v>الثانية</v>
          </cell>
          <cell r="U3770" t="str">
            <v>الثالثة حديث</v>
          </cell>
        </row>
        <row r="3771">
          <cell r="A3771">
            <v>811957</v>
          </cell>
          <cell r="B3771" t="str">
            <v xml:space="preserve">محمد طاهر رباحه </v>
          </cell>
          <cell r="C3771" t="str">
            <v>الثانية حديث</v>
          </cell>
          <cell r="E3771" t="str">
            <v>الثانية</v>
          </cell>
          <cell r="G3771" t="str">
            <v>الثانية</v>
          </cell>
          <cell r="I3771" t="str">
            <v>الثالثة حديث</v>
          </cell>
          <cell r="K3771" t="str">
            <v>الثالثة</v>
          </cell>
          <cell r="M3771" t="str">
            <v>الثالثة</v>
          </cell>
          <cell r="O3771" t="str">
            <v>الثالثة</v>
          </cell>
          <cell r="Q3771" t="str">
            <v>الرابعة حديث</v>
          </cell>
          <cell r="S3771" t="str">
            <v>الرابعة</v>
          </cell>
          <cell r="U3771" t="str">
            <v>الرابعة</v>
          </cell>
        </row>
        <row r="3772">
          <cell r="A3772">
            <v>811960</v>
          </cell>
          <cell r="B3772" t="str">
            <v>الاء الشويكي</v>
          </cell>
          <cell r="C3772" t="str">
            <v>الأولى حديث</v>
          </cell>
          <cell r="E3772" t="str">
            <v>الثانية حديث</v>
          </cell>
          <cell r="G3772" t="str">
            <v>الثانية</v>
          </cell>
          <cell r="I3772" t="str">
            <v>الثانية</v>
          </cell>
          <cell r="J3772" t="str">
            <v>مبرر</v>
          </cell>
          <cell r="K3772" t="str">
            <v>الثانية</v>
          </cell>
          <cell r="M3772" t="str">
            <v>الثانية</v>
          </cell>
          <cell r="O3772" t="str">
            <v>الثانية</v>
          </cell>
          <cell r="Q3772" t="str">
            <v>الثانية</v>
          </cell>
          <cell r="S3772" t="str">
            <v>الثانية</v>
          </cell>
          <cell r="U3772" t="str">
            <v>الثانية</v>
          </cell>
        </row>
        <row r="3773">
          <cell r="A3773">
            <v>811961</v>
          </cell>
          <cell r="B3773" t="str">
            <v>باسل خليل</v>
          </cell>
          <cell r="C3773" t="str">
            <v>الأولى حديث</v>
          </cell>
          <cell r="E3773" t="str">
            <v>الأولى</v>
          </cell>
          <cell r="G3773" t="str">
            <v>الأولى</v>
          </cell>
          <cell r="I3773" t="str">
            <v>الأولى</v>
          </cell>
          <cell r="J3773" t="str">
            <v>مبرر</v>
          </cell>
          <cell r="K3773" t="str">
            <v>الأولى</v>
          </cell>
          <cell r="M3773" t="str">
            <v>الثانية</v>
          </cell>
          <cell r="O3773" t="str">
            <v>الثانية</v>
          </cell>
          <cell r="Q3773" t="str">
            <v>الثانية</v>
          </cell>
          <cell r="S3773" t="str">
            <v>الثانية</v>
          </cell>
          <cell r="U3773" t="str">
            <v>الثانية</v>
          </cell>
        </row>
        <row r="3774">
          <cell r="A3774">
            <v>811962</v>
          </cell>
          <cell r="B3774" t="str">
            <v>نانسي الحداد</v>
          </cell>
          <cell r="C3774" t="str">
            <v>الأولى حديث</v>
          </cell>
          <cell r="E3774" t="str">
            <v>الأولى</v>
          </cell>
          <cell r="G3774" t="str">
            <v>الثانية حديث</v>
          </cell>
          <cell r="I3774" t="str">
            <v>الثانية</v>
          </cell>
          <cell r="K3774" t="str">
            <v>الثالثة حديث</v>
          </cell>
          <cell r="M3774" t="str">
            <v>الثالثة</v>
          </cell>
          <cell r="O3774" t="str">
            <v>الرابعة حديث</v>
          </cell>
          <cell r="Q3774" t="str">
            <v>الرابعة</v>
          </cell>
          <cell r="S3774" t="str">
            <v>الرابعة</v>
          </cell>
          <cell r="U3774" t="str">
            <v>الرابعة</v>
          </cell>
        </row>
        <row r="3775">
          <cell r="A3775">
            <v>811963</v>
          </cell>
          <cell r="B3775" t="str">
            <v>ليلى زغموت</v>
          </cell>
          <cell r="C3775" t="str">
            <v>الأولى حديث</v>
          </cell>
          <cell r="E3775" t="str">
            <v>الأولى</v>
          </cell>
          <cell r="G3775" t="str">
            <v>الأولى</v>
          </cell>
          <cell r="I3775" t="str">
            <v>الأولى</v>
          </cell>
          <cell r="J3775" t="str">
            <v>مبرر</v>
          </cell>
          <cell r="K3775" t="str">
            <v>الأولى</v>
          </cell>
          <cell r="M3775" t="str">
            <v>الأولى</v>
          </cell>
          <cell r="O3775" t="str">
            <v>الأولى</v>
          </cell>
          <cell r="Q3775" t="str">
            <v>الأولى</v>
          </cell>
          <cell r="S3775" t="str">
            <v>الأولى</v>
          </cell>
          <cell r="U3775" t="str">
            <v>الأولى</v>
          </cell>
        </row>
        <row r="3776">
          <cell r="A3776">
            <v>811966</v>
          </cell>
          <cell r="B3776" t="str">
            <v xml:space="preserve">ماريا ختير </v>
          </cell>
          <cell r="C3776" t="str">
            <v>الأولى حديث</v>
          </cell>
          <cell r="E3776" t="str">
            <v>الأولى</v>
          </cell>
          <cell r="G3776" t="str">
            <v>الأولى</v>
          </cell>
          <cell r="I3776" t="str">
            <v>الأولى</v>
          </cell>
          <cell r="K3776" t="str">
            <v>الثانية حديث</v>
          </cell>
          <cell r="M3776" t="str">
            <v>الثانية</v>
          </cell>
          <cell r="O3776" t="str">
            <v>الثالثة حديث</v>
          </cell>
          <cell r="Q3776" t="str">
            <v>الثالثة</v>
          </cell>
          <cell r="S3776" t="str">
            <v>الثالثة</v>
          </cell>
          <cell r="U3776" t="str">
            <v>الرابعة حديث</v>
          </cell>
        </row>
        <row r="3777">
          <cell r="A3777">
            <v>811967</v>
          </cell>
          <cell r="B3777" t="str">
            <v>مها دعبول</v>
          </cell>
          <cell r="C3777" t="str">
            <v>الأولى حديث</v>
          </cell>
          <cell r="E3777" t="str">
            <v>الثالثة حديث</v>
          </cell>
          <cell r="G3777" t="str">
            <v>الثالثة</v>
          </cell>
          <cell r="I3777" t="str">
            <v>الرابعة حديث</v>
          </cell>
          <cell r="K3777" t="str">
            <v>الرابعة</v>
          </cell>
          <cell r="M3777" t="str">
            <v>الرابعة</v>
          </cell>
          <cell r="O3777" t="str">
            <v>الرابعة</v>
          </cell>
          <cell r="Q3777" t="str">
            <v>الرابعة</v>
          </cell>
          <cell r="S3777" t="str">
            <v>الرابعة</v>
          </cell>
          <cell r="U3777" t="str">
            <v>الرابعة</v>
          </cell>
        </row>
        <row r="3778">
          <cell r="A3778">
            <v>811968</v>
          </cell>
          <cell r="B3778" t="str">
            <v xml:space="preserve">مرح شقير </v>
          </cell>
          <cell r="C3778" t="str">
            <v>الأولى حديث</v>
          </cell>
          <cell r="E3778" t="str">
            <v>الأولى</v>
          </cell>
          <cell r="G3778" t="str">
            <v>الأولى</v>
          </cell>
          <cell r="I3778" t="str">
            <v>الأولى</v>
          </cell>
          <cell r="J3778" t="str">
            <v>مبرر</v>
          </cell>
          <cell r="K3778" t="str">
            <v>الأولى</v>
          </cell>
          <cell r="M3778" t="str">
            <v>الأولى</v>
          </cell>
          <cell r="O3778" t="str">
            <v>الأولى</v>
          </cell>
          <cell r="Q3778" t="str">
            <v>الأولى</v>
          </cell>
          <cell r="S3778" t="str">
            <v>الأولى</v>
          </cell>
          <cell r="U3778" t="str">
            <v>الأولى</v>
          </cell>
        </row>
        <row r="3779">
          <cell r="A3779">
            <v>811969</v>
          </cell>
          <cell r="B3779" t="str">
            <v>محمد محجوب</v>
          </cell>
          <cell r="C3779" t="str">
            <v>الثانية</v>
          </cell>
          <cell r="E3779" t="str">
            <v>الثانية</v>
          </cell>
          <cell r="G3779" t="str">
            <v>الثانية</v>
          </cell>
          <cell r="I3779" t="str">
            <v>الثالثة حديث</v>
          </cell>
          <cell r="K3779" t="str">
            <v>الثالثة</v>
          </cell>
          <cell r="M3779" t="str">
            <v>الرابعة حديث</v>
          </cell>
          <cell r="O3779" t="str">
            <v>الرابعة</v>
          </cell>
          <cell r="Q3779" t="str">
            <v>الرابعة</v>
          </cell>
          <cell r="S3779" t="str">
            <v>الرابعة</v>
          </cell>
          <cell r="U3779" t="str">
            <v>الرابعة</v>
          </cell>
        </row>
        <row r="3780">
          <cell r="A3780">
            <v>811970</v>
          </cell>
          <cell r="B3780" t="str">
            <v>علي غصه</v>
          </cell>
          <cell r="C3780" t="str">
            <v>الأولى حديث</v>
          </cell>
          <cell r="E3780" t="str">
            <v>الأولى</v>
          </cell>
          <cell r="G3780" t="str">
            <v>الأولى</v>
          </cell>
          <cell r="I3780" t="str">
            <v>الأولى</v>
          </cell>
          <cell r="J3780" t="str">
            <v>مبرر</v>
          </cell>
          <cell r="K3780" t="str">
            <v>الأولى</v>
          </cell>
          <cell r="M3780" t="str">
            <v>الأولى</v>
          </cell>
          <cell r="O3780" t="str">
            <v>الأولى</v>
          </cell>
          <cell r="Q3780" t="str">
            <v>الأولى</v>
          </cell>
          <cell r="S3780" t="str">
            <v>الأولى</v>
          </cell>
          <cell r="U3780" t="str">
            <v>الأولى</v>
          </cell>
        </row>
        <row r="3781">
          <cell r="A3781">
            <v>811971</v>
          </cell>
          <cell r="B3781" t="str">
            <v>ابتسام السيد</v>
          </cell>
          <cell r="G3781" t="str">
            <v>الأولى حديث</v>
          </cell>
          <cell r="I3781" t="str">
            <v>الأولى</v>
          </cell>
          <cell r="K3781" t="str">
            <v>الأولى</v>
          </cell>
          <cell r="M3781" t="str">
            <v>الأولى</v>
          </cell>
          <cell r="O3781" t="str">
            <v>الأولى</v>
          </cell>
          <cell r="Q3781" t="str">
            <v>الأولى</v>
          </cell>
          <cell r="S3781" t="str">
            <v>الأولى</v>
          </cell>
          <cell r="U3781" t="str">
            <v>الثانية حديث</v>
          </cell>
        </row>
        <row r="3782">
          <cell r="A3782">
            <v>811972</v>
          </cell>
          <cell r="B3782" t="str">
            <v>ابراهيم ابراهيم</v>
          </cell>
          <cell r="G3782" t="str">
            <v>الأولى حديث</v>
          </cell>
          <cell r="I3782" t="str">
            <v>الأولى</v>
          </cell>
          <cell r="J3782" t="str">
            <v>مبرر</v>
          </cell>
          <cell r="K3782" t="str">
            <v>الأولى</v>
          </cell>
          <cell r="M3782" t="str">
            <v>الأولى</v>
          </cell>
          <cell r="O3782" t="str">
            <v>الأولى</v>
          </cell>
          <cell r="Q3782" t="str">
            <v>الأولى</v>
          </cell>
          <cell r="S3782" t="str">
            <v>الأولى</v>
          </cell>
          <cell r="T3782">
            <v>617</v>
          </cell>
          <cell r="U3782" t="str">
            <v>الأولى</v>
          </cell>
        </row>
        <row r="3783">
          <cell r="A3783">
            <v>811973</v>
          </cell>
          <cell r="B3783" t="str">
            <v>ابراهيم احمد</v>
          </cell>
          <cell r="G3783" t="str">
            <v>الأولى حديث</v>
          </cell>
          <cell r="I3783" t="str">
            <v>الأولى</v>
          </cell>
          <cell r="K3783" t="str">
            <v>الأولى</v>
          </cell>
          <cell r="M3783" t="str">
            <v>الأولى</v>
          </cell>
          <cell r="O3783" t="str">
            <v>الأولى</v>
          </cell>
          <cell r="Q3783" t="str">
            <v>الأولى</v>
          </cell>
          <cell r="S3783" t="str">
            <v>الأولى</v>
          </cell>
          <cell r="U3783" t="str">
            <v>الأولى</v>
          </cell>
        </row>
        <row r="3784">
          <cell r="A3784">
            <v>811974</v>
          </cell>
          <cell r="B3784" t="str">
            <v>ابراهيم الخبي</v>
          </cell>
          <cell r="G3784" t="str">
            <v>الأولى حديث</v>
          </cell>
          <cell r="I3784" t="str">
            <v>الأولى</v>
          </cell>
          <cell r="J3784" t="str">
            <v>مبرر</v>
          </cell>
          <cell r="K3784" t="str">
            <v>الأولى</v>
          </cell>
          <cell r="M3784" t="str">
            <v>الأولى</v>
          </cell>
          <cell r="O3784" t="str">
            <v>الأولى</v>
          </cell>
          <cell r="Q3784" t="str">
            <v>الأولى</v>
          </cell>
          <cell r="S3784" t="str">
            <v>الأولى</v>
          </cell>
          <cell r="U3784" t="str">
            <v>الأولى</v>
          </cell>
        </row>
        <row r="3785">
          <cell r="A3785">
            <v>811975</v>
          </cell>
          <cell r="B3785" t="str">
            <v>ابراهيم رسلان</v>
          </cell>
          <cell r="G3785" t="str">
            <v>الأولى حديث</v>
          </cell>
          <cell r="I3785" t="str">
            <v>الأولى</v>
          </cell>
          <cell r="J3785" t="str">
            <v>مبرر</v>
          </cell>
          <cell r="K3785" t="str">
            <v>الأولى</v>
          </cell>
          <cell r="M3785" t="str">
            <v>الأولى</v>
          </cell>
          <cell r="O3785" t="str">
            <v>الأولى</v>
          </cell>
          <cell r="Q3785" t="str">
            <v>الأولى</v>
          </cell>
          <cell r="S3785" t="str">
            <v>الأولى</v>
          </cell>
          <cell r="U3785" t="str">
            <v>الأولى</v>
          </cell>
        </row>
        <row r="3786">
          <cell r="A3786">
            <v>811976</v>
          </cell>
          <cell r="B3786" t="str">
            <v>ابراهيم سعود</v>
          </cell>
          <cell r="G3786" t="str">
            <v>الأولى حديث</v>
          </cell>
          <cell r="I3786" t="str">
            <v>الأولى</v>
          </cell>
          <cell r="K3786" t="str">
            <v>الأولى</v>
          </cell>
          <cell r="M3786" t="str">
            <v>الأولى</v>
          </cell>
          <cell r="O3786" t="str">
            <v>الثانية حديث</v>
          </cell>
          <cell r="Q3786" t="str">
            <v>الثانية</v>
          </cell>
          <cell r="S3786" t="str">
            <v>الثانية</v>
          </cell>
          <cell r="U3786" t="str">
            <v>الثانية</v>
          </cell>
        </row>
        <row r="3787">
          <cell r="A3787">
            <v>811977</v>
          </cell>
          <cell r="B3787" t="str">
            <v>ابراهيم محمد</v>
          </cell>
          <cell r="G3787" t="str">
            <v>الأولى حديث</v>
          </cell>
          <cell r="I3787" t="str">
            <v>الأولى</v>
          </cell>
          <cell r="K3787" t="str">
            <v>الأولى</v>
          </cell>
          <cell r="M3787" t="str">
            <v>الأولى</v>
          </cell>
          <cell r="O3787" t="str">
            <v>الأولى</v>
          </cell>
          <cell r="Q3787" t="str">
            <v>الأولى</v>
          </cell>
          <cell r="S3787" t="str">
            <v>الأولى</v>
          </cell>
          <cell r="U3787" t="str">
            <v>الأولى</v>
          </cell>
        </row>
        <row r="3788">
          <cell r="A3788">
            <v>811978</v>
          </cell>
          <cell r="B3788" t="str">
            <v>ابرهيم سبور</v>
          </cell>
          <cell r="G3788" t="str">
            <v>الأولى حديث</v>
          </cell>
          <cell r="I3788" t="str">
            <v>الأولى</v>
          </cell>
          <cell r="J3788" t="str">
            <v>مبرر</v>
          </cell>
          <cell r="K3788" t="str">
            <v>الأولى</v>
          </cell>
          <cell r="M3788" t="str">
            <v>الأولى</v>
          </cell>
          <cell r="O3788" t="str">
            <v>الأولى</v>
          </cell>
          <cell r="Q3788" t="str">
            <v>الأولى</v>
          </cell>
          <cell r="S3788" t="str">
            <v>الأولى</v>
          </cell>
          <cell r="U3788" t="str">
            <v>الثانية حديث</v>
          </cell>
        </row>
        <row r="3789">
          <cell r="A3789">
            <v>811979</v>
          </cell>
          <cell r="B3789" t="str">
            <v>احسان السيد حسن</v>
          </cell>
          <cell r="G3789" t="str">
            <v>الأولى حديث</v>
          </cell>
          <cell r="I3789" t="str">
            <v>الأولى</v>
          </cell>
          <cell r="K3789" t="str">
            <v>الأولى</v>
          </cell>
          <cell r="M3789" t="str">
            <v>الأولى</v>
          </cell>
          <cell r="O3789" t="str">
            <v>الأولى</v>
          </cell>
          <cell r="Q3789" t="str">
            <v>الأولى</v>
          </cell>
          <cell r="S3789" t="str">
            <v>الأولى</v>
          </cell>
          <cell r="U3789" t="str">
            <v>الأولى</v>
          </cell>
        </row>
        <row r="3790">
          <cell r="A3790">
            <v>811980</v>
          </cell>
          <cell r="B3790" t="str">
            <v>احلام السمال</v>
          </cell>
          <cell r="G3790" t="str">
            <v>الأولى حديث</v>
          </cell>
          <cell r="I3790" t="str">
            <v>الأولى</v>
          </cell>
          <cell r="K3790" t="str">
            <v>الثانية حديث</v>
          </cell>
          <cell r="M3790" t="str">
            <v>الثانية</v>
          </cell>
          <cell r="O3790" t="str">
            <v>الثانية</v>
          </cell>
          <cell r="Q3790" t="str">
            <v>الثالثة حديث</v>
          </cell>
          <cell r="S3790" t="str">
            <v>الثالثة</v>
          </cell>
          <cell r="U3790" t="str">
            <v>الثالثة</v>
          </cell>
        </row>
        <row r="3791">
          <cell r="A3791">
            <v>811981</v>
          </cell>
          <cell r="B3791" t="str">
            <v>احلام العلي</v>
          </cell>
          <cell r="G3791" t="str">
            <v>الأولى حديث</v>
          </cell>
          <cell r="I3791" t="str">
            <v>الأولى</v>
          </cell>
          <cell r="K3791" t="str">
            <v>الأولى</v>
          </cell>
          <cell r="M3791" t="str">
            <v>الأولى</v>
          </cell>
          <cell r="O3791" t="str">
            <v>الأولى</v>
          </cell>
          <cell r="Q3791" t="str">
            <v>الأولى</v>
          </cell>
          <cell r="S3791" t="str">
            <v>الأولى</v>
          </cell>
          <cell r="U3791" t="str">
            <v>الثانية حديث</v>
          </cell>
        </row>
        <row r="3792">
          <cell r="A3792">
            <v>811982</v>
          </cell>
          <cell r="B3792" t="str">
            <v>احمد الاحمد</v>
          </cell>
          <cell r="G3792" t="str">
            <v>الأولى حديث</v>
          </cell>
          <cell r="I3792" t="str">
            <v>الأولى</v>
          </cell>
          <cell r="K3792" t="str">
            <v>الأولى</v>
          </cell>
          <cell r="M3792" t="str">
            <v>الثانية حديث</v>
          </cell>
          <cell r="O3792" t="str">
            <v>الثانية</v>
          </cell>
          <cell r="Q3792" t="str">
            <v>الثانية</v>
          </cell>
          <cell r="S3792" t="str">
            <v>الثانية</v>
          </cell>
          <cell r="U3792" t="str">
            <v>الثانية</v>
          </cell>
        </row>
        <row r="3793">
          <cell r="A3793">
            <v>811983</v>
          </cell>
          <cell r="B3793" t="str">
            <v>احمد الاشكي</v>
          </cell>
          <cell r="G3793" t="str">
            <v>الأولى حديث</v>
          </cell>
          <cell r="I3793" t="str">
            <v>الأولى</v>
          </cell>
          <cell r="J3793" t="str">
            <v>مبرر</v>
          </cell>
          <cell r="K3793" t="str">
            <v>الأولى</v>
          </cell>
          <cell r="M3793" t="str">
            <v>الأولى</v>
          </cell>
          <cell r="O3793" t="str">
            <v>الأولى</v>
          </cell>
          <cell r="Q3793" t="str">
            <v>الأولى</v>
          </cell>
          <cell r="S3793" t="str">
            <v>الأولى</v>
          </cell>
          <cell r="U3793" t="str">
            <v>الأولى</v>
          </cell>
        </row>
        <row r="3794">
          <cell r="A3794">
            <v>811984</v>
          </cell>
          <cell r="B3794" t="str">
            <v>احمد الاغا</v>
          </cell>
          <cell r="G3794" t="str">
            <v>الأولى حديث</v>
          </cell>
          <cell r="I3794" t="str">
            <v>الأولى</v>
          </cell>
          <cell r="K3794" t="str">
            <v>الثانية حديث</v>
          </cell>
          <cell r="M3794" t="str">
            <v>الثانية</v>
          </cell>
          <cell r="O3794" t="str">
            <v>الثانية</v>
          </cell>
          <cell r="Q3794" t="str">
            <v>الثانية</v>
          </cell>
          <cell r="S3794" t="str">
            <v>الثالثة حديث</v>
          </cell>
          <cell r="U3794" t="str">
            <v>الثالثة</v>
          </cell>
        </row>
        <row r="3795">
          <cell r="A3795">
            <v>811985</v>
          </cell>
          <cell r="B3795" t="str">
            <v>احمد الاغا</v>
          </cell>
          <cell r="G3795" t="str">
            <v>الأولى حديث</v>
          </cell>
          <cell r="I3795" t="str">
            <v>الأولى</v>
          </cell>
          <cell r="J3795" t="str">
            <v>مبرر</v>
          </cell>
          <cell r="K3795" t="str">
            <v>الأولى</v>
          </cell>
          <cell r="M3795" t="str">
            <v>الأولى</v>
          </cell>
          <cell r="O3795" t="str">
            <v>الأولى</v>
          </cell>
          <cell r="Q3795" t="str">
            <v>الأولى</v>
          </cell>
          <cell r="S3795" t="str">
            <v>الأولى</v>
          </cell>
          <cell r="U3795" t="str">
            <v>الأولى</v>
          </cell>
        </row>
        <row r="3796">
          <cell r="A3796">
            <v>811986</v>
          </cell>
          <cell r="B3796" t="str">
            <v>احمد الحجي</v>
          </cell>
          <cell r="G3796" t="str">
            <v>الأولى حديث</v>
          </cell>
          <cell r="I3796" t="str">
            <v>الأولى</v>
          </cell>
          <cell r="J3796" t="str">
            <v>مبرر</v>
          </cell>
          <cell r="K3796" t="str">
            <v>الأولى</v>
          </cell>
          <cell r="M3796" t="str">
            <v>الأولى</v>
          </cell>
          <cell r="O3796" t="str">
            <v>الأولى</v>
          </cell>
          <cell r="Q3796" t="str">
            <v>الأولى</v>
          </cell>
          <cell r="S3796" t="str">
            <v>الأولى</v>
          </cell>
          <cell r="U3796" t="str">
            <v>الأولى</v>
          </cell>
        </row>
        <row r="3797">
          <cell r="A3797">
            <v>811987</v>
          </cell>
          <cell r="B3797" t="str">
            <v>احمد الحجي</v>
          </cell>
          <cell r="G3797" t="str">
            <v>الأولى حديث</v>
          </cell>
          <cell r="I3797" t="str">
            <v>الأولى</v>
          </cell>
          <cell r="J3797" t="str">
            <v>مبرر</v>
          </cell>
          <cell r="K3797" t="str">
            <v>الأولى</v>
          </cell>
          <cell r="M3797" t="str">
            <v>الأولى</v>
          </cell>
          <cell r="O3797" t="str">
            <v>الأولى</v>
          </cell>
          <cell r="Q3797" t="str">
            <v>الأولى</v>
          </cell>
          <cell r="S3797" t="str">
            <v>الأولى</v>
          </cell>
          <cell r="U3797" t="str">
            <v>الأولى</v>
          </cell>
        </row>
        <row r="3798">
          <cell r="A3798">
            <v>811988</v>
          </cell>
          <cell r="B3798" t="str">
            <v>احمد الحوري</v>
          </cell>
          <cell r="G3798" t="str">
            <v>الأولى حديث</v>
          </cell>
          <cell r="I3798" t="str">
            <v>الأولى</v>
          </cell>
          <cell r="J3798" t="str">
            <v>مبرر</v>
          </cell>
          <cell r="K3798" t="str">
            <v>الأولى</v>
          </cell>
          <cell r="M3798" t="str">
            <v>الأولى</v>
          </cell>
          <cell r="O3798" t="str">
            <v>الأولى</v>
          </cell>
          <cell r="Q3798" t="str">
            <v>الأولى</v>
          </cell>
          <cell r="S3798" t="str">
            <v>الأولى</v>
          </cell>
          <cell r="U3798" t="str">
            <v>الأولى</v>
          </cell>
        </row>
        <row r="3799">
          <cell r="A3799">
            <v>811989</v>
          </cell>
          <cell r="B3799" t="str">
            <v>احمد الخطيب</v>
          </cell>
          <cell r="G3799" t="str">
            <v>الأولى حديث</v>
          </cell>
          <cell r="I3799" t="str">
            <v>الأولى</v>
          </cell>
          <cell r="J3799" t="str">
            <v>مبرر</v>
          </cell>
          <cell r="K3799" t="str">
            <v>الأولى</v>
          </cell>
          <cell r="M3799" t="str">
            <v>الأولى</v>
          </cell>
          <cell r="O3799" t="str">
            <v>الأولى</v>
          </cell>
          <cell r="Q3799" t="str">
            <v>الأولى</v>
          </cell>
          <cell r="S3799" t="str">
            <v>الأولى</v>
          </cell>
          <cell r="U3799" t="str">
            <v>الأولى</v>
          </cell>
        </row>
        <row r="3800">
          <cell r="A3800">
            <v>811990</v>
          </cell>
          <cell r="B3800" t="str">
            <v>احمد الخطيب</v>
          </cell>
          <cell r="G3800" t="str">
            <v>الأولى حديث</v>
          </cell>
          <cell r="I3800" t="str">
            <v>الأولى</v>
          </cell>
          <cell r="J3800" t="str">
            <v>مبرر</v>
          </cell>
          <cell r="K3800" t="str">
            <v>الأولى</v>
          </cell>
          <cell r="M3800" t="str">
            <v>الأولى</v>
          </cell>
          <cell r="O3800" t="str">
            <v>الأولى</v>
          </cell>
          <cell r="Q3800" t="str">
            <v>الأولى</v>
          </cell>
          <cell r="S3800" t="str">
            <v>الأولى</v>
          </cell>
          <cell r="U3800" t="str">
            <v>الأولى</v>
          </cell>
        </row>
        <row r="3801">
          <cell r="A3801">
            <v>811991</v>
          </cell>
          <cell r="B3801" t="str">
            <v>احمد الخطيب</v>
          </cell>
          <cell r="G3801" t="str">
            <v>الأولى حديث</v>
          </cell>
          <cell r="I3801" t="str">
            <v>الأولى</v>
          </cell>
          <cell r="J3801" t="str">
            <v>مبرر</v>
          </cell>
          <cell r="K3801" t="str">
            <v>الأولى</v>
          </cell>
          <cell r="M3801" t="str">
            <v>الأولى</v>
          </cell>
          <cell r="O3801" t="str">
            <v>الأولى</v>
          </cell>
          <cell r="Q3801" t="str">
            <v>الأولى</v>
          </cell>
          <cell r="S3801" t="str">
            <v>الأولى</v>
          </cell>
          <cell r="U3801" t="str">
            <v>الأولى</v>
          </cell>
        </row>
        <row r="3802">
          <cell r="A3802">
            <v>811992</v>
          </cell>
          <cell r="B3802" t="str">
            <v>احمد الزعبي</v>
          </cell>
          <cell r="G3802" t="str">
            <v>الأولى حديث</v>
          </cell>
          <cell r="I3802" t="str">
            <v>الأولى</v>
          </cell>
          <cell r="K3802" t="str">
            <v>الأولى</v>
          </cell>
          <cell r="M3802" t="str">
            <v>الأولى</v>
          </cell>
          <cell r="O3802" t="str">
            <v>الثانية حديث</v>
          </cell>
          <cell r="Q3802" t="str">
            <v>الثانية</v>
          </cell>
          <cell r="S3802" t="str">
            <v>الثانية</v>
          </cell>
          <cell r="U3802" t="str">
            <v>الثانية</v>
          </cell>
        </row>
        <row r="3803">
          <cell r="A3803">
            <v>811993</v>
          </cell>
          <cell r="B3803" t="str">
            <v>احمد الزعل</v>
          </cell>
          <cell r="G3803" t="str">
            <v>الأولى حديث</v>
          </cell>
          <cell r="I3803" t="str">
            <v>الأولى</v>
          </cell>
          <cell r="J3803" t="str">
            <v>مبرر</v>
          </cell>
          <cell r="K3803" t="str">
            <v>الأولى</v>
          </cell>
          <cell r="M3803" t="str">
            <v>الأولى</v>
          </cell>
          <cell r="O3803" t="str">
            <v>الأولى</v>
          </cell>
          <cell r="Q3803" t="str">
            <v>الأولى</v>
          </cell>
          <cell r="S3803" t="str">
            <v>الأولى</v>
          </cell>
          <cell r="U3803" t="str">
            <v>الأولى</v>
          </cell>
        </row>
        <row r="3804">
          <cell r="A3804">
            <v>811994</v>
          </cell>
          <cell r="B3804" t="str">
            <v>احمد السليمان</v>
          </cell>
          <cell r="G3804" t="str">
            <v>الأولى حديث</v>
          </cell>
          <cell r="I3804" t="str">
            <v>الأولى</v>
          </cell>
          <cell r="K3804" t="str">
            <v>الثانية حديث</v>
          </cell>
          <cell r="M3804" t="str">
            <v>الثانية</v>
          </cell>
          <cell r="O3804" t="str">
            <v>الثانية</v>
          </cell>
          <cell r="Q3804" t="str">
            <v>الثانية</v>
          </cell>
          <cell r="S3804" t="str">
            <v>الثالثة حديث</v>
          </cell>
          <cell r="U3804" t="str">
            <v>الثالثة</v>
          </cell>
        </row>
        <row r="3805">
          <cell r="A3805">
            <v>811995</v>
          </cell>
          <cell r="B3805" t="str">
            <v>احمد الشيخ</v>
          </cell>
          <cell r="G3805" t="str">
            <v>الأولى حديث</v>
          </cell>
          <cell r="I3805" t="str">
            <v>الأولى</v>
          </cell>
          <cell r="K3805" t="str">
            <v>الثانية حديث</v>
          </cell>
          <cell r="M3805" t="str">
            <v>الثانية</v>
          </cell>
          <cell r="O3805" t="str">
            <v>الثانية</v>
          </cell>
          <cell r="Q3805" t="str">
            <v>الثانية</v>
          </cell>
          <cell r="S3805" t="str">
            <v>الثانية</v>
          </cell>
          <cell r="U3805" t="str">
            <v>الثانية</v>
          </cell>
        </row>
        <row r="3806">
          <cell r="A3806">
            <v>811996</v>
          </cell>
          <cell r="B3806" t="str">
            <v>احمد العسلي</v>
          </cell>
          <cell r="G3806" t="str">
            <v>الأولى حديث</v>
          </cell>
          <cell r="I3806" t="str">
            <v>الأولى</v>
          </cell>
          <cell r="J3806" t="str">
            <v>مبرر</v>
          </cell>
          <cell r="K3806" t="str">
            <v>الأولى</v>
          </cell>
          <cell r="M3806" t="str">
            <v>الأولى</v>
          </cell>
          <cell r="O3806" t="str">
            <v>الأولى</v>
          </cell>
          <cell r="Q3806" t="str">
            <v>الأولى</v>
          </cell>
          <cell r="S3806" t="str">
            <v>الأولى</v>
          </cell>
          <cell r="U3806" t="str">
            <v>الأولى</v>
          </cell>
        </row>
        <row r="3807">
          <cell r="A3807">
            <v>811997</v>
          </cell>
          <cell r="B3807" t="str">
            <v>احمد العك</v>
          </cell>
          <cell r="G3807" t="str">
            <v>الأولى حديث</v>
          </cell>
          <cell r="I3807" t="str">
            <v>الأولى</v>
          </cell>
          <cell r="K3807" t="str">
            <v>الثانية حديث</v>
          </cell>
          <cell r="M3807" t="str">
            <v>الثانية</v>
          </cell>
          <cell r="O3807" t="str">
            <v>الثانية</v>
          </cell>
          <cell r="Q3807" t="str">
            <v>الثانية</v>
          </cell>
          <cell r="S3807" t="str">
            <v>الثانية</v>
          </cell>
          <cell r="U3807" t="str">
            <v>الثانية</v>
          </cell>
        </row>
        <row r="3808">
          <cell r="A3808">
            <v>811998</v>
          </cell>
          <cell r="B3808" t="str">
            <v>احمد العلان</v>
          </cell>
          <cell r="G3808" t="str">
            <v>الأولى حديث</v>
          </cell>
          <cell r="I3808" t="str">
            <v>الأولى</v>
          </cell>
          <cell r="K3808" t="str">
            <v>الثانية حديث</v>
          </cell>
          <cell r="M3808" t="str">
            <v>الثانية</v>
          </cell>
          <cell r="O3808" t="str">
            <v>الثانية</v>
          </cell>
          <cell r="Q3808" t="str">
            <v>الثالثة حديث</v>
          </cell>
          <cell r="S3808" t="str">
            <v>الثالثة</v>
          </cell>
          <cell r="U3808" t="str">
            <v>الثالثة</v>
          </cell>
        </row>
        <row r="3809">
          <cell r="A3809">
            <v>811999</v>
          </cell>
          <cell r="B3809" t="str">
            <v>احمد العمر</v>
          </cell>
          <cell r="G3809" t="str">
            <v>الأولى حديث</v>
          </cell>
          <cell r="I3809" t="str">
            <v>الأولى</v>
          </cell>
          <cell r="J3809" t="str">
            <v>مبرر</v>
          </cell>
          <cell r="K3809" t="str">
            <v>الأولى</v>
          </cell>
          <cell r="M3809" t="str">
            <v>الأولى</v>
          </cell>
          <cell r="O3809" t="str">
            <v>الأولى</v>
          </cell>
          <cell r="Q3809" t="str">
            <v>الأولى</v>
          </cell>
          <cell r="S3809" t="str">
            <v>الأولى</v>
          </cell>
          <cell r="U3809" t="str">
            <v>الأولى</v>
          </cell>
        </row>
        <row r="3810">
          <cell r="A3810">
            <v>812000</v>
          </cell>
          <cell r="B3810" t="str">
            <v>احمد العيسى</v>
          </cell>
          <cell r="G3810" t="str">
            <v>الأولى حديث</v>
          </cell>
          <cell r="I3810" t="str">
            <v>الأولى</v>
          </cell>
          <cell r="J3810" t="str">
            <v>مبرر</v>
          </cell>
          <cell r="K3810" t="str">
            <v>الأولى</v>
          </cell>
          <cell r="M3810" t="str">
            <v>الأولى</v>
          </cell>
          <cell r="O3810" t="str">
            <v>الأولى</v>
          </cell>
          <cell r="Q3810" t="str">
            <v>الأولى</v>
          </cell>
          <cell r="S3810" t="str">
            <v>الأولى</v>
          </cell>
          <cell r="U3810" t="str">
            <v>الأولى</v>
          </cell>
        </row>
        <row r="3811">
          <cell r="A3811">
            <v>812001</v>
          </cell>
          <cell r="B3811" t="str">
            <v>احمد الفنش</v>
          </cell>
          <cell r="G3811" t="str">
            <v>الأولى حديث</v>
          </cell>
          <cell r="I3811" t="str">
            <v>الأولى</v>
          </cell>
          <cell r="K3811" t="str">
            <v>الأولى</v>
          </cell>
          <cell r="M3811" t="str">
            <v>الثانية حديث</v>
          </cell>
          <cell r="O3811" t="str">
            <v>الثانية</v>
          </cell>
          <cell r="Q3811" t="str">
            <v>الثانية</v>
          </cell>
          <cell r="S3811" t="str">
            <v>الثانية</v>
          </cell>
          <cell r="U3811" t="str">
            <v>الثانية</v>
          </cell>
        </row>
        <row r="3812">
          <cell r="A3812">
            <v>812002</v>
          </cell>
          <cell r="B3812" t="str">
            <v>احمد الفنيش</v>
          </cell>
          <cell r="G3812" t="str">
            <v>الأولى حديث</v>
          </cell>
          <cell r="I3812" t="str">
            <v>الأولى</v>
          </cell>
          <cell r="J3812" t="str">
            <v>مبرر</v>
          </cell>
          <cell r="K3812" t="str">
            <v>الأولى</v>
          </cell>
          <cell r="M3812" t="str">
            <v>الأولى</v>
          </cell>
          <cell r="O3812" t="str">
            <v>الأولى</v>
          </cell>
          <cell r="Q3812" t="str">
            <v>الأولى</v>
          </cell>
          <cell r="S3812" t="str">
            <v>الأولى</v>
          </cell>
          <cell r="U3812" t="str">
            <v>الأولى</v>
          </cell>
        </row>
        <row r="3813">
          <cell r="A3813">
            <v>812003</v>
          </cell>
          <cell r="B3813" t="str">
            <v>احمد الكردي</v>
          </cell>
          <cell r="G3813" t="str">
            <v>الأولى حديث</v>
          </cell>
          <cell r="I3813" t="str">
            <v>الأولى</v>
          </cell>
          <cell r="K3813" t="str">
            <v>الأولى</v>
          </cell>
          <cell r="M3813" t="str">
            <v>الأولى</v>
          </cell>
          <cell r="O3813" t="str">
            <v>الأولى</v>
          </cell>
          <cell r="Q3813" t="str">
            <v>الثانية حديث</v>
          </cell>
          <cell r="R3813">
            <v>3061</v>
          </cell>
          <cell r="S3813" t="str">
            <v>الثانية</v>
          </cell>
          <cell r="T3813">
            <v>345</v>
          </cell>
          <cell r="U3813" t="str">
            <v>الثانية</v>
          </cell>
        </row>
        <row r="3814">
          <cell r="A3814">
            <v>812004</v>
          </cell>
          <cell r="B3814" t="str">
            <v>احمد المطاوع</v>
          </cell>
          <cell r="G3814" t="str">
            <v>الأولى حديث</v>
          </cell>
          <cell r="I3814" t="str">
            <v>الأولى</v>
          </cell>
          <cell r="J3814" t="str">
            <v>مبرر</v>
          </cell>
          <cell r="K3814" t="str">
            <v>الأولى</v>
          </cell>
          <cell r="M3814" t="str">
            <v>الأولى</v>
          </cell>
          <cell r="O3814" t="str">
            <v>الأولى</v>
          </cell>
          <cell r="Q3814" t="str">
            <v>الأولى</v>
          </cell>
          <cell r="S3814" t="str">
            <v>الأولى</v>
          </cell>
          <cell r="U3814" t="str">
            <v>الأولى</v>
          </cell>
        </row>
        <row r="3815">
          <cell r="A3815">
            <v>812005</v>
          </cell>
          <cell r="B3815" t="str">
            <v>احمد المقداد</v>
          </cell>
          <cell r="G3815" t="str">
            <v>الأولى حديث</v>
          </cell>
          <cell r="I3815" t="str">
            <v>الأولى</v>
          </cell>
          <cell r="J3815" t="str">
            <v>مبرر</v>
          </cell>
          <cell r="K3815" t="str">
            <v>الأولى</v>
          </cell>
          <cell r="M3815" t="str">
            <v>الأولى</v>
          </cell>
          <cell r="O3815" t="str">
            <v>الأولى</v>
          </cell>
          <cell r="Q3815" t="str">
            <v>الأولى</v>
          </cell>
          <cell r="S3815" t="str">
            <v>الأولى</v>
          </cell>
          <cell r="U3815" t="str">
            <v>الأولى</v>
          </cell>
        </row>
        <row r="3816">
          <cell r="A3816">
            <v>812006</v>
          </cell>
          <cell r="B3816" t="str">
            <v>احمد الوغا</v>
          </cell>
          <cell r="G3816" t="str">
            <v>الأولى حديث</v>
          </cell>
          <cell r="I3816" t="str">
            <v>الأولى</v>
          </cell>
          <cell r="J3816" t="str">
            <v>مبرر</v>
          </cell>
          <cell r="K3816" t="str">
            <v>الأولى</v>
          </cell>
          <cell r="M3816" t="str">
            <v>الأولى</v>
          </cell>
          <cell r="O3816" t="str">
            <v>الأولى</v>
          </cell>
          <cell r="Q3816" t="str">
            <v>الأولى</v>
          </cell>
          <cell r="S3816" t="str">
            <v>الأولى</v>
          </cell>
          <cell r="U3816" t="str">
            <v>الأولى</v>
          </cell>
        </row>
        <row r="3817">
          <cell r="A3817">
            <v>812007</v>
          </cell>
          <cell r="B3817" t="str">
            <v>احمد اليحيى</v>
          </cell>
          <cell r="G3817" t="str">
            <v>الأولى حديث</v>
          </cell>
          <cell r="I3817" t="str">
            <v>الأولى</v>
          </cell>
          <cell r="J3817" t="str">
            <v>مبرر</v>
          </cell>
          <cell r="K3817" t="str">
            <v>الأولى</v>
          </cell>
          <cell r="M3817" t="str">
            <v>الأولى</v>
          </cell>
          <cell r="O3817" t="str">
            <v>الأولى</v>
          </cell>
          <cell r="Q3817" t="str">
            <v>الأولى</v>
          </cell>
          <cell r="S3817" t="str">
            <v>الأولى</v>
          </cell>
          <cell r="U3817" t="str">
            <v>الأولى</v>
          </cell>
        </row>
        <row r="3818">
          <cell r="A3818">
            <v>812008</v>
          </cell>
          <cell r="B3818" t="str">
            <v>احمد تللو</v>
          </cell>
          <cell r="G3818" t="str">
            <v>الأولى حديث</v>
          </cell>
          <cell r="I3818" t="str">
            <v>الأولى</v>
          </cell>
          <cell r="J3818" t="str">
            <v>مبرر</v>
          </cell>
          <cell r="K3818" t="str">
            <v>الأولى</v>
          </cell>
          <cell r="M3818" t="str">
            <v>الأولى</v>
          </cell>
          <cell r="O3818" t="str">
            <v>الأولى</v>
          </cell>
          <cell r="Q3818" t="str">
            <v>الأولى</v>
          </cell>
          <cell r="S3818" t="str">
            <v>الأولى</v>
          </cell>
          <cell r="U3818" t="str">
            <v>الأولى</v>
          </cell>
        </row>
        <row r="3819">
          <cell r="A3819">
            <v>812009</v>
          </cell>
          <cell r="B3819" t="str">
            <v>احمد حاج محمود</v>
          </cell>
          <cell r="G3819" t="str">
            <v>الأولى حديث</v>
          </cell>
          <cell r="I3819" t="str">
            <v>الأولى</v>
          </cell>
          <cell r="K3819" t="str">
            <v>الأولى</v>
          </cell>
          <cell r="M3819" t="str">
            <v>الأولى</v>
          </cell>
          <cell r="O3819" t="str">
            <v>الأولى</v>
          </cell>
          <cell r="Q3819" t="str">
            <v>الأولى</v>
          </cell>
          <cell r="S3819" t="str">
            <v>الأولى</v>
          </cell>
          <cell r="U3819" t="str">
            <v>الأولى</v>
          </cell>
        </row>
        <row r="3820">
          <cell r="A3820">
            <v>812010</v>
          </cell>
          <cell r="B3820" t="str">
            <v>احمد حسين</v>
          </cell>
          <cell r="G3820" t="str">
            <v>الأولى حديث</v>
          </cell>
          <cell r="I3820" t="str">
            <v>الأولى</v>
          </cell>
          <cell r="J3820" t="str">
            <v>مبرر</v>
          </cell>
          <cell r="K3820" t="str">
            <v>الأولى</v>
          </cell>
          <cell r="M3820" t="str">
            <v>الأولى</v>
          </cell>
          <cell r="O3820" t="str">
            <v>الأولى</v>
          </cell>
          <cell r="Q3820" t="str">
            <v>الأولى</v>
          </cell>
          <cell r="S3820" t="str">
            <v>الأولى</v>
          </cell>
          <cell r="U3820" t="str">
            <v>الأولى</v>
          </cell>
        </row>
        <row r="3821">
          <cell r="A3821">
            <v>812011</v>
          </cell>
          <cell r="B3821" t="str">
            <v>احمد حمود</v>
          </cell>
          <cell r="G3821" t="str">
            <v>الأولى حديث</v>
          </cell>
          <cell r="I3821" t="str">
            <v>الأولى</v>
          </cell>
          <cell r="K3821" t="str">
            <v>الثانية حديث</v>
          </cell>
          <cell r="M3821" t="str">
            <v>الثانية</v>
          </cell>
          <cell r="O3821" t="str">
            <v>الثانية</v>
          </cell>
          <cell r="Q3821" t="str">
            <v>الثالثة حديث</v>
          </cell>
          <cell r="S3821" t="str">
            <v>الثالثة</v>
          </cell>
          <cell r="U3821" t="str">
            <v>الثالثة</v>
          </cell>
        </row>
        <row r="3822">
          <cell r="A3822">
            <v>812012</v>
          </cell>
          <cell r="B3822" t="str">
            <v>احمد خالد</v>
          </cell>
          <cell r="G3822" t="str">
            <v>الأولى حديث</v>
          </cell>
          <cell r="I3822" t="str">
            <v>الأولى</v>
          </cell>
          <cell r="J3822" t="str">
            <v>مبرر</v>
          </cell>
          <cell r="K3822" t="str">
            <v>الأولى</v>
          </cell>
          <cell r="M3822" t="str">
            <v>الأولى</v>
          </cell>
          <cell r="O3822" t="str">
            <v>الأولى</v>
          </cell>
          <cell r="Q3822" t="str">
            <v>الأولى</v>
          </cell>
          <cell r="S3822" t="str">
            <v>الأولى</v>
          </cell>
          <cell r="U3822" t="str">
            <v>الأولى</v>
          </cell>
        </row>
        <row r="3823">
          <cell r="A3823">
            <v>812013</v>
          </cell>
          <cell r="B3823" t="str">
            <v>احمد خروس</v>
          </cell>
          <cell r="G3823" t="str">
            <v>الأولى حديث</v>
          </cell>
          <cell r="I3823" t="str">
            <v>الأولى</v>
          </cell>
          <cell r="J3823" t="str">
            <v>مبرر</v>
          </cell>
          <cell r="K3823" t="str">
            <v>الأولى</v>
          </cell>
          <cell r="M3823" t="str">
            <v>الأولى</v>
          </cell>
          <cell r="O3823" t="str">
            <v>الأولى</v>
          </cell>
          <cell r="Q3823" t="str">
            <v>الأولى</v>
          </cell>
          <cell r="S3823" t="str">
            <v>الأولى</v>
          </cell>
          <cell r="U3823" t="str">
            <v>الأولى</v>
          </cell>
        </row>
        <row r="3824">
          <cell r="A3824">
            <v>812014</v>
          </cell>
          <cell r="B3824" t="str">
            <v>احمد خليل</v>
          </cell>
          <cell r="G3824" t="str">
            <v>الأولى حديث</v>
          </cell>
          <cell r="I3824" t="str">
            <v>الأولى</v>
          </cell>
          <cell r="K3824" t="str">
            <v>الأولى</v>
          </cell>
          <cell r="M3824" t="str">
            <v>الأولى</v>
          </cell>
          <cell r="O3824" t="str">
            <v>الأولى</v>
          </cell>
          <cell r="Q3824" t="str">
            <v>الأولى</v>
          </cell>
          <cell r="S3824" t="str">
            <v>الأولى</v>
          </cell>
          <cell r="U3824" t="str">
            <v>الأولى</v>
          </cell>
        </row>
        <row r="3825">
          <cell r="A3825">
            <v>812015</v>
          </cell>
          <cell r="B3825" t="str">
            <v>احمد درويش</v>
          </cell>
          <cell r="G3825" t="str">
            <v>الأولى حديث</v>
          </cell>
          <cell r="I3825" t="str">
            <v>الأولى</v>
          </cell>
          <cell r="K3825" t="str">
            <v>الأولى</v>
          </cell>
          <cell r="M3825" t="str">
            <v>الأولى</v>
          </cell>
          <cell r="O3825" t="str">
            <v>الأولى</v>
          </cell>
          <cell r="Q3825" t="str">
            <v>الأولى</v>
          </cell>
          <cell r="S3825" t="str">
            <v>الأولى</v>
          </cell>
          <cell r="U3825" t="str">
            <v>الأولى</v>
          </cell>
        </row>
        <row r="3826">
          <cell r="A3826">
            <v>812016</v>
          </cell>
          <cell r="B3826" t="str">
            <v>احمد رحيل</v>
          </cell>
          <cell r="G3826" t="str">
            <v>الأولى حديث</v>
          </cell>
          <cell r="I3826" t="str">
            <v>الأولى</v>
          </cell>
          <cell r="K3826" t="str">
            <v>الأولى</v>
          </cell>
          <cell r="M3826" t="str">
            <v>الثانية حديث</v>
          </cell>
          <cell r="O3826" t="str">
            <v>الثانية</v>
          </cell>
          <cell r="Q3826" t="str">
            <v>الثانية</v>
          </cell>
          <cell r="S3826" t="str">
            <v>الثانية</v>
          </cell>
          <cell r="U3826" t="str">
            <v>الثانية</v>
          </cell>
        </row>
        <row r="3827">
          <cell r="A3827">
            <v>812017</v>
          </cell>
          <cell r="B3827" t="str">
            <v>احمد رخيص</v>
          </cell>
          <cell r="G3827" t="str">
            <v>الأولى حديث</v>
          </cell>
          <cell r="I3827" t="str">
            <v>الأولى</v>
          </cell>
          <cell r="J3827" t="str">
            <v>مبرر</v>
          </cell>
          <cell r="K3827" t="str">
            <v>الأولى</v>
          </cell>
          <cell r="M3827" t="str">
            <v>الأولى</v>
          </cell>
          <cell r="O3827" t="str">
            <v>الأولى</v>
          </cell>
          <cell r="Q3827" t="str">
            <v>الأولى</v>
          </cell>
          <cell r="S3827" t="str">
            <v>الأولى</v>
          </cell>
          <cell r="U3827" t="str">
            <v>الأولى</v>
          </cell>
        </row>
        <row r="3828">
          <cell r="A3828">
            <v>812018</v>
          </cell>
          <cell r="B3828" t="str">
            <v>احمد شبيب</v>
          </cell>
          <cell r="G3828" t="str">
            <v>الأولى حديث</v>
          </cell>
          <cell r="I3828" t="str">
            <v>الأولى</v>
          </cell>
          <cell r="K3828" t="str">
            <v>الأولى</v>
          </cell>
          <cell r="M3828" t="str">
            <v>الأولى</v>
          </cell>
          <cell r="O3828" t="str">
            <v>الثانية حديث</v>
          </cell>
          <cell r="Q3828" t="str">
            <v>الثانية</v>
          </cell>
          <cell r="S3828" t="str">
            <v>الثانية</v>
          </cell>
          <cell r="U3828" t="str">
            <v>الثانية</v>
          </cell>
        </row>
        <row r="3829">
          <cell r="A3829">
            <v>812019</v>
          </cell>
          <cell r="B3829" t="str">
            <v>احمد شلهوم</v>
          </cell>
          <cell r="G3829" t="str">
            <v>الأولى حديث</v>
          </cell>
          <cell r="I3829" t="str">
            <v>الأولى</v>
          </cell>
          <cell r="K3829" t="str">
            <v>الأولى</v>
          </cell>
          <cell r="M3829" t="str">
            <v>الثانية حديث</v>
          </cell>
          <cell r="O3829" t="str">
            <v>الثانية</v>
          </cell>
          <cell r="Q3829" t="str">
            <v>الثانية</v>
          </cell>
          <cell r="S3829" t="str">
            <v>الثانية</v>
          </cell>
          <cell r="U3829" t="str">
            <v>الثانية</v>
          </cell>
        </row>
        <row r="3830">
          <cell r="A3830">
            <v>812020</v>
          </cell>
          <cell r="B3830" t="str">
            <v>احمد طشه</v>
          </cell>
          <cell r="G3830" t="str">
            <v>الأولى حديث</v>
          </cell>
          <cell r="I3830" t="str">
            <v>الأولى</v>
          </cell>
          <cell r="J3830" t="str">
            <v>مبرر</v>
          </cell>
          <cell r="K3830" t="str">
            <v>الأولى</v>
          </cell>
          <cell r="M3830" t="str">
            <v>الأولى</v>
          </cell>
          <cell r="O3830" t="str">
            <v>الأولى</v>
          </cell>
          <cell r="Q3830" t="str">
            <v>الأولى</v>
          </cell>
          <cell r="S3830" t="str">
            <v>الأولى</v>
          </cell>
          <cell r="U3830" t="str">
            <v>الأولى</v>
          </cell>
        </row>
        <row r="3831">
          <cell r="A3831">
            <v>812021</v>
          </cell>
          <cell r="B3831" t="str">
            <v>احمد طه</v>
          </cell>
          <cell r="G3831" t="str">
            <v>الأولى حديث</v>
          </cell>
          <cell r="I3831" t="str">
            <v>الأولى</v>
          </cell>
          <cell r="J3831" t="str">
            <v>مبرر</v>
          </cell>
          <cell r="K3831" t="str">
            <v>الأولى</v>
          </cell>
          <cell r="M3831" t="str">
            <v>الأولى</v>
          </cell>
          <cell r="O3831" t="str">
            <v>الأولى</v>
          </cell>
          <cell r="Q3831" t="str">
            <v>الأولى</v>
          </cell>
          <cell r="S3831" t="str">
            <v>الأولى</v>
          </cell>
          <cell r="U3831" t="str">
            <v>الأولى</v>
          </cell>
        </row>
        <row r="3832">
          <cell r="A3832">
            <v>812022</v>
          </cell>
          <cell r="B3832" t="str">
            <v>احمد طوير</v>
          </cell>
          <cell r="G3832" t="str">
            <v>الأولى حديث</v>
          </cell>
          <cell r="I3832" t="str">
            <v>الأولى</v>
          </cell>
          <cell r="K3832" t="str">
            <v>الأولى</v>
          </cell>
          <cell r="M3832" t="str">
            <v>الثانية حديث</v>
          </cell>
          <cell r="O3832" t="str">
            <v>الثانية</v>
          </cell>
          <cell r="Q3832" t="str">
            <v>الثانية</v>
          </cell>
          <cell r="S3832" t="str">
            <v>الثانية</v>
          </cell>
          <cell r="U3832" t="str">
            <v>الثانية</v>
          </cell>
        </row>
        <row r="3833">
          <cell r="A3833">
            <v>812023</v>
          </cell>
          <cell r="B3833" t="str">
            <v>احمد عبد الغني</v>
          </cell>
          <cell r="G3833" t="str">
            <v>الأولى حديث</v>
          </cell>
          <cell r="I3833" t="str">
            <v>الأولى</v>
          </cell>
          <cell r="J3833" t="str">
            <v>مبرر</v>
          </cell>
          <cell r="K3833" t="str">
            <v>الأولى</v>
          </cell>
          <cell r="M3833" t="str">
            <v>الأولى</v>
          </cell>
          <cell r="O3833" t="str">
            <v>الأولى</v>
          </cell>
          <cell r="Q3833" t="str">
            <v>الأولى</v>
          </cell>
          <cell r="S3833" t="str">
            <v>الأولى</v>
          </cell>
          <cell r="U3833" t="str">
            <v>الأولى</v>
          </cell>
        </row>
        <row r="3834">
          <cell r="A3834">
            <v>812024</v>
          </cell>
          <cell r="B3834" t="str">
            <v>احمد علي</v>
          </cell>
          <cell r="G3834" t="str">
            <v>الأولى حديث</v>
          </cell>
          <cell r="I3834" t="str">
            <v>الأولى</v>
          </cell>
          <cell r="K3834" t="str">
            <v>الأولى</v>
          </cell>
          <cell r="M3834" t="str">
            <v>الأولى</v>
          </cell>
          <cell r="O3834" t="str">
            <v>الأولى</v>
          </cell>
          <cell r="Q3834" t="str">
            <v>الأولى</v>
          </cell>
          <cell r="S3834" t="str">
            <v>الأولى</v>
          </cell>
          <cell r="U3834" t="str">
            <v>الأولى</v>
          </cell>
        </row>
        <row r="3835">
          <cell r="A3835">
            <v>812025</v>
          </cell>
          <cell r="B3835" t="str">
            <v>احمد عليو</v>
          </cell>
          <cell r="G3835" t="str">
            <v>الأولى حديث</v>
          </cell>
          <cell r="I3835" t="str">
            <v>الأولى</v>
          </cell>
          <cell r="J3835" t="str">
            <v>مبرر</v>
          </cell>
          <cell r="K3835" t="str">
            <v>الأولى</v>
          </cell>
          <cell r="M3835" t="str">
            <v>الأولى</v>
          </cell>
          <cell r="O3835" t="str">
            <v>الأولى</v>
          </cell>
          <cell r="Q3835" t="str">
            <v>الأولى</v>
          </cell>
          <cell r="S3835" t="str">
            <v>الأولى</v>
          </cell>
          <cell r="U3835" t="str">
            <v>الأولى</v>
          </cell>
        </row>
        <row r="3836">
          <cell r="A3836">
            <v>812026</v>
          </cell>
          <cell r="B3836" t="str">
            <v>احمد غبوش</v>
          </cell>
          <cell r="G3836" t="str">
            <v>الأولى حديث</v>
          </cell>
          <cell r="I3836" t="str">
            <v>الأولى</v>
          </cell>
          <cell r="J3836" t="str">
            <v>مبرر</v>
          </cell>
          <cell r="K3836" t="str">
            <v>الأولى</v>
          </cell>
          <cell r="M3836" t="str">
            <v>الأولى</v>
          </cell>
          <cell r="O3836" t="str">
            <v>الأولى</v>
          </cell>
          <cell r="Q3836" t="str">
            <v>الأولى</v>
          </cell>
          <cell r="S3836" t="str">
            <v>الأولى</v>
          </cell>
          <cell r="U3836" t="str">
            <v>الأولى</v>
          </cell>
        </row>
        <row r="3837">
          <cell r="A3837">
            <v>812027</v>
          </cell>
          <cell r="B3837" t="str">
            <v>احمد كلش</v>
          </cell>
          <cell r="G3837" t="str">
            <v>الأولى حديث</v>
          </cell>
          <cell r="I3837" t="str">
            <v>الأولى</v>
          </cell>
          <cell r="K3837" t="str">
            <v>الأولى</v>
          </cell>
          <cell r="M3837" t="str">
            <v>الثانية حديث</v>
          </cell>
          <cell r="O3837" t="str">
            <v>الثانية</v>
          </cell>
          <cell r="Q3837" t="str">
            <v>الثانية</v>
          </cell>
          <cell r="S3837" t="str">
            <v>الثانية</v>
          </cell>
          <cell r="U3837" t="str">
            <v>الثانية</v>
          </cell>
        </row>
        <row r="3838">
          <cell r="A3838">
            <v>812029</v>
          </cell>
          <cell r="B3838" t="str">
            <v>احمد محمد</v>
          </cell>
          <cell r="G3838" t="str">
            <v>الأولى حديث</v>
          </cell>
          <cell r="I3838" t="str">
            <v>الأولى</v>
          </cell>
          <cell r="J3838" t="str">
            <v>مبرر</v>
          </cell>
          <cell r="K3838" t="str">
            <v>الأولى</v>
          </cell>
          <cell r="M3838" t="str">
            <v>الأولى</v>
          </cell>
          <cell r="O3838" t="str">
            <v>الأولى</v>
          </cell>
          <cell r="Q3838" t="str">
            <v>الأولى</v>
          </cell>
          <cell r="S3838" t="str">
            <v>الأولى</v>
          </cell>
          <cell r="U3838" t="str">
            <v>الأولى</v>
          </cell>
        </row>
        <row r="3839">
          <cell r="A3839">
            <v>812030</v>
          </cell>
          <cell r="B3839" t="str">
            <v>احمد مدور</v>
          </cell>
          <cell r="G3839" t="str">
            <v>الأولى حديث</v>
          </cell>
          <cell r="I3839" t="str">
            <v>الأولى</v>
          </cell>
          <cell r="K3839" t="str">
            <v>الأولى</v>
          </cell>
          <cell r="M3839" t="str">
            <v>الأولى</v>
          </cell>
          <cell r="O3839" t="str">
            <v>الأولى</v>
          </cell>
          <cell r="Q3839" t="str">
            <v>الأولى</v>
          </cell>
          <cell r="S3839" t="str">
            <v>الأولى</v>
          </cell>
          <cell r="U3839" t="str">
            <v>الأولى</v>
          </cell>
        </row>
        <row r="3840">
          <cell r="A3840">
            <v>812031</v>
          </cell>
          <cell r="B3840" t="str">
            <v>احمد مللي</v>
          </cell>
          <cell r="G3840" t="str">
            <v>الأولى حديث</v>
          </cell>
          <cell r="I3840" t="str">
            <v>الأولى</v>
          </cell>
          <cell r="J3840" t="str">
            <v>مبرر</v>
          </cell>
          <cell r="K3840" t="str">
            <v>الأولى</v>
          </cell>
          <cell r="M3840" t="str">
            <v>الأولى</v>
          </cell>
          <cell r="O3840" t="str">
            <v>الأولى</v>
          </cell>
          <cell r="Q3840" t="str">
            <v>الأولى</v>
          </cell>
          <cell r="S3840" t="str">
            <v>الأولى</v>
          </cell>
          <cell r="U3840" t="str">
            <v>الأولى</v>
          </cell>
        </row>
        <row r="3841">
          <cell r="A3841">
            <v>812032</v>
          </cell>
          <cell r="B3841" t="str">
            <v>احمد هبود</v>
          </cell>
          <cell r="G3841" t="str">
            <v>الأولى حديث</v>
          </cell>
          <cell r="I3841" t="str">
            <v>الأولى</v>
          </cell>
          <cell r="J3841" t="str">
            <v>مبرر</v>
          </cell>
          <cell r="K3841" t="str">
            <v>الأولى</v>
          </cell>
          <cell r="M3841" t="str">
            <v>الأولى</v>
          </cell>
          <cell r="O3841" t="str">
            <v>الأولى</v>
          </cell>
          <cell r="Q3841" t="str">
            <v>الأولى</v>
          </cell>
          <cell r="S3841" t="str">
            <v>الأولى</v>
          </cell>
          <cell r="U3841" t="str">
            <v>الأولى</v>
          </cell>
        </row>
        <row r="3842">
          <cell r="A3842">
            <v>812033</v>
          </cell>
          <cell r="B3842" t="str">
            <v>احمد يرته</v>
          </cell>
          <cell r="G3842" t="str">
            <v>الأولى حديث</v>
          </cell>
          <cell r="I3842" t="str">
            <v>الأولى</v>
          </cell>
          <cell r="K3842" t="str">
            <v>الأولى</v>
          </cell>
          <cell r="M3842" t="str">
            <v>الثانية حديث</v>
          </cell>
          <cell r="O3842" t="str">
            <v>الثانية</v>
          </cell>
          <cell r="Q3842" t="str">
            <v>الثانية</v>
          </cell>
          <cell r="S3842" t="str">
            <v>الثانية</v>
          </cell>
          <cell r="U3842" t="str">
            <v>الثانية</v>
          </cell>
        </row>
        <row r="3843">
          <cell r="A3843">
            <v>812034</v>
          </cell>
          <cell r="B3843" t="str">
            <v>اخلاص محمد</v>
          </cell>
          <cell r="G3843" t="str">
            <v>الأولى حديث</v>
          </cell>
          <cell r="I3843" t="str">
            <v>الأولى</v>
          </cell>
          <cell r="J3843" t="str">
            <v>مبرر</v>
          </cell>
          <cell r="K3843" t="str">
            <v>الأولى</v>
          </cell>
          <cell r="M3843" t="str">
            <v>الأولى</v>
          </cell>
          <cell r="O3843" t="str">
            <v>الأولى</v>
          </cell>
          <cell r="Q3843" t="str">
            <v>الأولى</v>
          </cell>
          <cell r="S3843" t="str">
            <v>الأولى</v>
          </cell>
          <cell r="U3843" t="str">
            <v>الأولى</v>
          </cell>
        </row>
        <row r="3844">
          <cell r="A3844">
            <v>812035</v>
          </cell>
          <cell r="B3844" t="str">
            <v>اروى محمد</v>
          </cell>
          <cell r="G3844" t="str">
            <v>الأولى حديث</v>
          </cell>
          <cell r="I3844" t="str">
            <v>الأولى</v>
          </cell>
          <cell r="J3844" t="str">
            <v>مبرر</v>
          </cell>
          <cell r="K3844" t="str">
            <v>الأولى</v>
          </cell>
          <cell r="M3844" t="str">
            <v>الأولى</v>
          </cell>
          <cell r="O3844" t="str">
            <v>الأولى</v>
          </cell>
          <cell r="Q3844" t="str">
            <v>الأولى</v>
          </cell>
          <cell r="S3844" t="str">
            <v>الأولى</v>
          </cell>
          <cell r="U3844" t="str">
            <v>الأولى</v>
          </cell>
        </row>
        <row r="3845">
          <cell r="A3845">
            <v>812036</v>
          </cell>
          <cell r="B3845" t="str">
            <v>اريج الخطيب حمصي</v>
          </cell>
          <cell r="G3845" t="str">
            <v>الأولى حديث</v>
          </cell>
          <cell r="I3845" t="str">
            <v>الأولى</v>
          </cell>
          <cell r="K3845" t="str">
            <v>الأولى</v>
          </cell>
          <cell r="M3845" t="str">
            <v>الأولى</v>
          </cell>
          <cell r="O3845" t="str">
            <v>الأولى</v>
          </cell>
          <cell r="Q3845" t="str">
            <v>الأولى</v>
          </cell>
          <cell r="S3845" t="str">
            <v>الثانية حديث</v>
          </cell>
          <cell r="U3845" t="str">
            <v>الثانية</v>
          </cell>
        </row>
        <row r="3846">
          <cell r="A3846">
            <v>812037</v>
          </cell>
          <cell r="B3846" t="str">
            <v>اريج العسل</v>
          </cell>
          <cell r="G3846" t="str">
            <v>الأولى حديث</v>
          </cell>
          <cell r="I3846" t="str">
            <v>الأولى</v>
          </cell>
          <cell r="J3846" t="str">
            <v>مبرر</v>
          </cell>
          <cell r="K3846" t="str">
            <v>الأولى</v>
          </cell>
          <cell r="M3846" t="str">
            <v>الأولى</v>
          </cell>
          <cell r="O3846" t="str">
            <v>الأولى</v>
          </cell>
          <cell r="Q3846" t="str">
            <v>الأولى</v>
          </cell>
          <cell r="S3846" t="str">
            <v>الأولى</v>
          </cell>
          <cell r="U3846" t="str">
            <v>الأولى</v>
          </cell>
        </row>
        <row r="3847">
          <cell r="A3847">
            <v>812038</v>
          </cell>
          <cell r="B3847" t="str">
            <v>اريج حسن الجاسم</v>
          </cell>
          <cell r="G3847" t="str">
            <v>الأولى حديث</v>
          </cell>
          <cell r="I3847" t="str">
            <v>الأولى</v>
          </cell>
          <cell r="K3847" t="str">
            <v>الأولى</v>
          </cell>
          <cell r="M3847" t="str">
            <v>الأولى</v>
          </cell>
          <cell r="O3847" t="str">
            <v>الأولى</v>
          </cell>
          <cell r="Q3847" t="str">
            <v>الأولى</v>
          </cell>
          <cell r="S3847" t="str">
            <v>الأولى</v>
          </cell>
          <cell r="U3847" t="str">
            <v>الأولى</v>
          </cell>
        </row>
        <row r="3848">
          <cell r="A3848">
            <v>812039</v>
          </cell>
          <cell r="B3848" t="str">
            <v>اريج شحادة</v>
          </cell>
          <cell r="G3848" t="str">
            <v>الأولى حديث</v>
          </cell>
          <cell r="I3848" t="str">
            <v>الأولى</v>
          </cell>
          <cell r="K3848" t="str">
            <v>الأولى</v>
          </cell>
          <cell r="M3848" t="str">
            <v>الأولى</v>
          </cell>
          <cell r="O3848" t="str">
            <v>الثانية حديث</v>
          </cell>
          <cell r="Q3848" t="str">
            <v>الثانية</v>
          </cell>
          <cell r="S3848" t="str">
            <v>الثانية</v>
          </cell>
          <cell r="U3848" t="str">
            <v>الثالثة حديث</v>
          </cell>
        </row>
        <row r="3849">
          <cell r="A3849">
            <v>812040</v>
          </cell>
          <cell r="B3849" t="str">
            <v>ازدهار حسين</v>
          </cell>
          <cell r="G3849" t="str">
            <v>الأولى حديث</v>
          </cell>
          <cell r="H3849">
            <v>4476</v>
          </cell>
          <cell r="I3849" t="str">
            <v>الأولى</v>
          </cell>
          <cell r="J3849" t="str">
            <v>مبرر</v>
          </cell>
          <cell r="K3849" t="str">
            <v>الأولى</v>
          </cell>
          <cell r="M3849" t="str">
            <v>الأولى</v>
          </cell>
          <cell r="O3849" t="str">
            <v>الأولى</v>
          </cell>
          <cell r="Q3849" t="str">
            <v>الأولى</v>
          </cell>
          <cell r="S3849" t="str">
            <v>الأولى</v>
          </cell>
          <cell r="U3849" t="str">
            <v>الأولى</v>
          </cell>
        </row>
        <row r="3850">
          <cell r="A3850">
            <v>812041</v>
          </cell>
          <cell r="B3850" t="str">
            <v>ازدهار قاسم</v>
          </cell>
          <cell r="G3850" t="str">
            <v>الأولى حديث</v>
          </cell>
          <cell r="I3850" t="str">
            <v>الأولى</v>
          </cell>
          <cell r="K3850" t="str">
            <v>الأولى</v>
          </cell>
          <cell r="M3850" t="str">
            <v>الأولى</v>
          </cell>
          <cell r="O3850" t="str">
            <v>الأولى</v>
          </cell>
          <cell r="Q3850" t="str">
            <v>الأولى</v>
          </cell>
          <cell r="S3850" t="str">
            <v>الأولى</v>
          </cell>
          <cell r="U3850" t="str">
            <v>الأولى</v>
          </cell>
        </row>
        <row r="3851">
          <cell r="A3851">
            <v>812042</v>
          </cell>
          <cell r="B3851" t="str">
            <v>ازدهار محفوض</v>
          </cell>
          <cell r="G3851" t="str">
            <v>الأولى حديث</v>
          </cell>
          <cell r="H3851">
            <v>298</v>
          </cell>
          <cell r="I3851" t="str">
            <v>الأولى</v>
          </cell>
          <cell r="J3851" t="str">
            <v>مبرر</v>
          </cell>
          <cell r="K3851" t="str">
            <v>الأولى</v>
          </cell>
          <cell r="L3851">
            <v>376</v>
          </cell>
          <cell r="M3851" t="str">
            <v>الأولى</v>
          </cell>
          <cell r="O3851" t="str">
            <v>الأولى</v>
          </cell>
          <cell r="Q3851" t="str">
            <v>الأولى</v>
          </cell>
          <cell r="S3851" t="str">
            <v>الأولى</v>
          </cell>
          <cell r="U3851" t="str">
            <v>الأولى</v>
          </cell>
        </row>
        <row r="3852">
          <cell r="A3852">
            <v>812043</v>
          </cell>
          <cell r="B3852" t="str">
            <v>ازهار خزمه</v>
          </cell>
          <cell r="G3852" t="str">
            <v>الأولى حديث</v>
          </cell>
          <cell r="I3852" t="str">
            <v>الأولى</v>
          </cell>
          <cell r="J3852" t="str">
            <v>مبرر</v>
          </cell>
          <cell r="K3852" t="str">
            <v>الأولى</v>
          </cell>
          <cell r="M3852" t="str">
            <v>الأولى</v>
          </cell>
          <cell r="O3852" t="str">
            <v>الأولى</v>
          </cell>
          <cell r="Q3852" t="str">
            <v>الأولى</v>
          </cell>
          <cell r="S3852" t="str">
            <v>الأولى</v>
          </cell>
          <cell r="U3852" t="str">
            <v>الأولى</v>
          </cell>
        </row>
        <row r="3853">
          <cell r="A3853">
            <v>812044</v>
          </cell>
          <cell r="B3853" t="str">
            <v>اسامه الرشيد</v>
          </cell>
          <cell r="G3853" t="str">
            <v>الأولى حديث</v>
          </cell>
          <cell r="I3853" t="str">
            <v>الأولى</v>
          </cell>
          <cell r="J3853" t="str">
            <v>مبرر</v>
          </cell>
          <cell r="K3853" t="str">
            <v>الأولى</v>
          </cell>
          <cell r="M3853" t="str">
            <v>الأولى</v>
          </cell>
          <cell r="O3853" t="str">
            <v>الأولى</v>
          </cell>
          <cell r="Q3853" t="str">
            <v>الأولى</v>
          </cell>
          <cell r="S3853" t="str">
            <v>الأولى</v>
          </cell>
          <cell r="U3853" t="str">
            <v>الأولى</v>
          </cell>
        </row>
        <row r="3854">
          <cell r="A3854">
            <v>812045</v>
          </cell>
          <cell r="B3854" t="str">
            <v>اسامه الشوفي</v>
          </cell>
          <cell r="G3854" t="str">
            <v>الأولى حديث</v>
          </cell>
          <cell r="I3854" t="str">
            <v>الأولى</v>
          </cell>
          <cell r="J3854" t="str">
            <v>مبرر</v>
          </cell>
          <cell r="K3854" t="str">
            <v>الأولى</v>
          </cell>
          <cell r="M3854" t="str">
            <v>الأولى</v>
          </cell>
          <cell r="O3854" t="str">
            <v>الأولى</v>
          </cell>
          <cell r="Q3854" t="str">
            <v>الأولى</v>
          </cell>
          <cell r="S3854" t="str">
            <v>الأولى</v>
          </cell>
          <cell r="U3854" t="str">
            <v>الأولى</v>
          </cell>
        </row>
        <row r="3855">
          <cell r="A3855">
            <v>812046</v>
          </cell>
          <cell r="B3855" t="str">
            <v>اسامه سلامه</v>
          </cell>
          <cell r="G3855" t="str">
            <v>الأولى حديث</v>
          </cell>
          <cell r="I3855" t="str">
            <v>الأولى</v>
          </cell>
          <cell r="K3855" t="str">
            <v>الأولى</v>
          </cell>
          <cell r="M3855" t="str">
            <v>الثانية حديث</v>
          </cell>
          <cell r="O3855" t="str">
            <v>الثانية</v>
          </cell>
          <cell r="Q3855" t="str">
            <v>الثانية</v>
          </cell>
          <cell r="S3855" t="str">
            <v>الثالثة حديث</v>
          </cell>
          <cell r="U3855" t="str">
            <v>الثالثة</v>
          </cell>
        </row>
        <row r="3856">
          <cell r="A3856">
            <v>812047</v>
          </cell>
          <cell r="B3856" t="str">
            <v>اسامه فنيش</v>
          </cell>
          <cell r="G3856" t="str">
            <v>الأولى حديث</v>
          </cell>
          <cell r="I3856" t="str">
            <v>الأولى</v>
          </cell>
          <cell r="J3856" t="str">
            <v>مبرر</v>
          </cell>
          <cell r="K3856" t="str">
            <v>الأولى</v>
          </cell>
          <cell r="M3856" t="str">
            <v>الأولى</v>
          </cell>
          <cell r="O3856" t="str">
            <v>الأولى</v>
          </cell>
          <cell r="Q3856" t="str">
            <v>الأولى</v>
          </cell>
          <cell r="S3856" t="str">
            <v>الأولى</v>
          </cell>
          <cell r="U3856" t="str">
            <v>الأولى</v>
          </cell>
        </row>
        <row r="3857">
          <cell r="A3857">
            <v>812048</v>
          </cell>
          <cell r="B3857" t="str">
            <v>اسراء الاخرس</v>
          </cell>
          <cell r="G3857" t="str">
            <v>الأولى حديث</v>
          </cell>
          <cell r="I3857" t="str">
            <v>الأولى</v>
          </cell>
          <cell r="K3857" t="str">
            <v>الأولى</v>
          </cell>
          <cell r="M3857" t="str">
            <v>الأولى</v>
          </cell>
          <cell r="O3857" t="str">
            <v>الثانية حديث</v>
          </cell>
          <cell r="Q3857" t="str">
            <v>الثانية</v>
          </cell>
          <cell r="S3857" t="str">
            <v>الثالثة حديث</v>
          </cell>
          <cell r="U3857" t="str">
            <v>الثالثة</v>
          </cell>
        </row>
        <row r="3858">
          <cell r="A3858">
            <v>812049</v>
          </cell>
          <cell r="B3858" t="str">
            <v>اسراء البوشي</v>
          </cell>
          <cell r="G3858" t="str">
            <v>الأولى حديث</v>
          </cell>
          <cell r="I3858" t="str">
            <v>الأولى</v>
          </cell>
          <cell r="J3858" t="str">
            <v>مبرر</v>
          </cell>
          <cell r="K3858" t="str">
            <v>الأولى</v>
          </cell>
          <cell r="M3858" t="str">
            <v>الأولى</v>
          </cell>
          <cell r="O3858" t="str">
            <v>الأولى</v>
          </cell>
          <cell r="Q3858" t="str">
            <v>الأولى</v>
          </cell>
          <cell r="S3858" t="str">
            <v>الأولى</v>
          </cell>
          <cell r="U3858" t="str">
            <v>الأولى</v>
          </cell>
        </row>
        <row r="3859">
          <cell r="A3859">
            <v>812050</v>
          </cell>
          <cell r="B3859" t="str">
            <v>اسراء غصن</v>
          </cell>
          <cell r="G3859" t="str">
            <v>الأولى حديث</v>
          </cell>
          <cell r="I3859" t="str">
            <v>الأولى</v>
          </cell>
          <cell r="J3859" t="str">
            <v>مبرر</v>
          </cell>
          <cell r="K3859" t="str">
            <v>الأولى</v>
          </cell>
          <cell r="M3859" t="str">
            <v>الأولى</v>
          </cell>
          <cell r="O3859" t="str">
            <v>الأولى</v>
          </cell>
          <cell r="Q3859" t="str">
            <v>الأولى</v>
          </cell>
          <cell r="S3859" t="str">
            <v>الأولى</v>
          </cell>
          <cell r="U3859" t="str">
            <v>الأولى</v>
          </cell>
        </row>
        <row r="3860">
          <cell r="A3860">
            <v>812051</v>
          </cell>
          <cell r="B3860" t="str">
            <v>اسراء قيلي</v>
          </cell>
          <cell r="G3860" t="str">
            <v>الأولى حديث</v>
          </cell>
          <cell r="I3860" t="str">
            <v>الأولى</v>
          </cell>
          <cell r="K3860" t="str">
            <v>الأولى</v>
          </cell>
          <cell r="M3860" t="str">
            <v>الأولى</v>
          </cell>
          <cell r="O3860" t="str">
            <v>الأولى</v>
          </cell>
          <cell r="P3860">
            <v>389</v>
          </cell>
          <cell r="Q3860" t="str">
            <v>الأولى</v>
          </cell>
          <cell r="S3860" t="str">
            <v>الثانية حديث</v>
          </cell>
          <cell r="U3860" t="str">
            <v>الثانية</v>
          </cell>
        </row>
        <row r="3861">
          <cell r="A3861">
            <v>812052</v>
          </cell>
          <cell r="B3861" t="str">
            <v>اسراء مصطفى</v>
          </cell>
          <cell r="G3861" t="str">
            <v>الأولى حديث</v>
          </cell>
          <cell r="I3861" t="str">
            <v>الأولى</v>
          </cell>
          <cell r="J3861" t="str">
            <v>مبرر</v>
          </cell>
          <cell r="K3861" t="str">
            <v>الأولى</v>
          </cell>
          <cell r="M3861" t="str">
            <v>الأولى</v>
          </cell>
          <cell r="O3861" t="str">
            <v>الأولى</v>
          </cell>
          <cell r="Q3861" t="str">
            <v>الأولى</v>
          </cell>
          <cell r="S3861" t="str">
            <v>الأولى</v>
          </cell>
          <cell r="U3861" t="str">
            <v>الأولى</v>
          </cell>
        </row>
        <row r="3862">
          <cell r="A3862">
            <v>812053</v>
          </cell>
          <cell r="B3862" t="str">
            <v>اسكندر الدكاك</v>
          </cell>
          <cell r="G3862" t="str">
            <v>الأولى حديث</v>
          </cell>
          <cell r="I3862" t="str">
            <v>الأولى</v>
          </cell>
          <cell r="K3862" t="str">
            <v>الثانية حديث</v>
          </cell>
          <cell r="M3862" t="str">
            <v>الثانية</v>
          </cell>
          <cell r="O3862" t="str">
            <v>الثانية</v>
          </cell>
          <cell r="Q3862" t="str">
            <v>الثانية</v>
          </cell>
          <cell r="S3862" t="str">
            <v>الثانية</v>
          </cell>
          <cell r="U3862" t="str">
            <v>الثانية</v>
          </cell>
        </row>
        <row r="3863">
          <cell r="A3863">
            <v>812054</v>
          </cell>
          <cell r="B3863" t="str">
            <v>اسماء الخميس</v>
          </cell>
          <cell r="G3863" t="str">
            <v>الأولى حديث</v>
          </cell>
          <cell r="I3863" t="str">
            <v>الأولى</v>
          </cell>
          <cell r="K3863" t="str">
            <v>الأولى</v>
          </cell>
          <cell r="M3863" t="str">
            <v>الأولى</v>
          </cell>
          <cell r="O3863" t="str">
            <v>الأولى</v>
          </cell>
          <cell r="Q3863" t="str">
            <v>الأولى</v>
          </cell>
          <cell r="S3863" t="str">
            <v>الأولى</v>
          </cell>
          <cell r="U3863" t="str">
            <v>الأولى</v>
          </cell>
        </row>
        <row r="3864">
          <cell r="A3864">
            <v>812055</v>
          </cell>
          <cell r="B3864" t="str">
            <v>اسماء الغزاوي</v>
          </cell>
          <cell r="G3864" t="str">
            <v>الأولى حديث</v>
          </cell>
          <cell r="I3864" t="str">
            <v>الأولى</v>
          </cell>
          <cell r="K3864" t="str">
            <v>الأولى</v>
          </cell>
          <cell r="M3864" t="str">
            <v>الثانية حديث</v>
          </cell>
          <cell r="O3864" t="str">
            <v>الثانية</v>
          </cell>
          <cell r="Q3864" t="str">
            <v>الثانية</v>
          </cell>
          <cell r="S3864" t="str">
            <v>الثانية</v>
          </cell>
          <cell r="U3864" t="str">
            <v>الثانية</v>
          </cell>
        </row>
        <row r="3865">
          <cell r="A3865">
            <v>812056</v>
          </cell>
          <cell r="B3865" t="str">
            <v>اسماء الفندي</v>
          </cell>
          <cell r="G3865" t="str">
            <v>الأولى حديث</v>
          </cell>
          <cell r="I3865" t="str">
            <v>الأولى</v>
          </cell>
          <cell r="K3865" t="str">
            <v>الأولى</v>
          </cell>
          <cell r="M3865" t="str">
            <v>الأولى</v>
          </cell>
          <cell r="O3865" t="str">
            <v>الأولى</v>
          </cell>
          <cell r="Q3865" t="str">
            <v>الأولى</v>
          </cell>
          <cell r="S3865" t="str">
            <v>الأولى</v>
          </cell>
          <cell r="U3865" t="str">
            <v>الأولى</v>
          </cell>
        </row>
        <row r="3866">
          <cell r="A3866">
            <v>812057</v>
          </cell>
          <cell r="B3866" t="str">
            <v>اسماء المرستاني</v>
          </cell>
          <cell r="G3866" t="str">
            <v>الأولى حديث</v>
          </cell>
          <cell r="I3866" t="str">
            <v>الأولى</v>
          </cell>
          <cell r="K3866" t="str">
            <v>الأولى</v>
          </cell>
          <cell r="M3866" t="str">
            <v>الأولى</v>
          </cell>
          <cell r="O3866" t="str">
            <v>الأولى</v>
          </cell>
          <cell r="Q3866" t="str">
            <v>الأولى</v>
          </cell>
          <cell r="S3866" t="str">
            <v>الأولى</v>
          </cell>
          <cell r="U3866" t="str">
            <v>الأولى</v>
          </cell>
        </row>
        <row r="3867">
          <cell r="A3867">
            <v>812058</v>
          </cell>
          <cell r="B3867" t="str">
            <v>اسماء حمود</v>
          </cell>
          <cell r="G3867" t="str">
            <v>الأولى حديث</v>
          </cell>
          <cell r="I3867" t="str">
            <v>الأولى</v>
          </cell>
          <cell r="K3867" t="str">
            <v>الأولى</v>
          </cell>
          <cell r="M3867" t="str">
            <v>الثانية حديث</v>
          </cell>
          <cell r="O3867" t="str">
            <v>الثانية</v>
          </cell>
          <cell r="Q3867" t="str">
            <v>الثانية</v>
          </cell>
          <cell r="S3867" t="str">
            <v>الثالثة حديث</v>
          </cell>
          <cell r="U3867" t="str">
            <v>الثالثة</v>
          </cell>
        </row>
        <row r="3868">
          <cell r="A3868">
            <v>812059</v>
          </cell>
          <cell r="B3868" t="str">
            <v>اسماء دللي</v>
          </cell>
          <cell r="G3868" t="str">
            <v>الأولى حديث</v>
          </cell>
          <cell r="I3868" t="str">
            <v>الأولى</v>
          </cell>
          <cell r="J3868" t="str">
            <v>مبرر</v>
          </cell>
          <cell r="K3868" t="str">
            <v>الأولى</v>
          </cell>
          <cell r="M3868" t="str">
            <v>الأولى</v>
          </cell>
          <cell r="O3868" t="str">
            <v>الأولى</v>
          </cell>
          <cell r="Q3868" t="str">
            <v>الأولى</v>
          </cell>
          <cell r="S3868" t="str">
            <v>الأولى</v>
          </cell>
          <cell r="U3868" t="str">
            <v>الأولى</v>
          </cell>
        </row>
        <row r="3869">
          <cell r="A3869">
            <v>812060</v>
          </cell>
          <cell r="B3869" t="str">
            <v>اسماء كتب</v>
          </cell>
          <cell r="G3869" t="str">
            <v>الأولى حديث</v>
          </cell>
          <cell r="I3869" t="str">
            <v>الأولى</v>
          </cell>
          <cell r="K3869" t="str">
            <v>الأولى</v>
          </cell>
          <cell r="M3869" t="str">
            <v>الأولى</v>
          </cell>
          <cell r="O3869" t="str">
            <v>الأولى</v>
          </cell>
          <cell r="Q3869" t="str">
            <v>الأولى</v>
          </cell>
          <cell r="S3869" t="str">
            <v>الأولى</v>
          </cell>
          <cell r="U3869" t="str">
            <v>الأولى</v>
          </cell>
        </row>
        <row r="3870">
          <cell r="A3870">
            <v>812061</v>
          </cell>
          <cell r="B3870" t="str">
            <v>اسماعيل خدوج</v>
          </cell>
          <cell r="G3870" t="str">
            <v>الأولى حديث</v>
          </cell>
          <cell r="I3870" t="str">
            <v>الأولى</v>
          </cell>
          <cell r="K3870" t="str">
            <v>الأولى</v>
          </cell>
          <cell r="M3870" t="str">
            <v>الأولى</v>
          </cell>
          <cell r="O3870" t="str">
            <v>الأولى</v>
          </cell>
          <cell r="Q3870" t="str">
            <v>الأولى</v>
          </cell>
          <cell r="S3870" t="str">
            <v>الأولى</v>
          </cell>
          <cell r="U3870" t="str">
            <v>الأولى</v>
          </cell>
        </row>
        <row r="3871">
          <cell r="A3871">
            <v>812062</v>
          </cell>
          <cell r="B3871" t="str">
            <v>اسماعيل شريده</v>
          </cell>
          <cell r="G3871" t="str">
            <v>الأولى حديث</v>
          </cell>
          <cell r="I3871" t="str">
            <v>الأولى</v>
          </cell>
          <cell r="K3871" t="str">
            <v>الأولى</v>
          </cell>
          <cell r="M3871" t="str">
            <v>الأولى</v>
          </cell>
          <cell r="O3871" t="str">
            <v>الأولى</v>
          </cell>
          <cell r="Q3871" t="str">
            <v>الأولى</v>
          </cell>
          <cell r="S3871" t="str">
            <v>الأولى</v>
          </cell>
          <cell r="U3871" t="str">
            <v>الأولى</v>
          </cell>
        </row>
        <row r="3872">
          <cell r="A3872">
            <v>812063</v>
          </cell>
          <cell r="B3872" t="str">
            <v>اسيل جمعه</v>
          </cell>
          <cell r="G3872" t="str">
            <v>الأولى حديث</v>
          </cell>
          <cell r="I3872" t="str">
            <v>الأولى</v>
          </cell>
          <cell r="K3872" t="str">
            <v>الأولى</v>
          </cell>
          <cell r="M3872" t="str">
            <v>الأولى</v>
          </cell>
          <cell r="O3872" t="str">
            <v>الأولى</v>
          </cell>
          <cell r="Q3872" t="str">
            <v>الأولى</v>
          </cell>
          <cell r="S3872" t="str">
            <v>الأولى</v>
          </cell>
          <cell r="U3872" t="str">
            <v>الأولى</v>
          </cell>
        </row>
        <row r="3873">
          <cell r="A3873">
            <v>812064</v>
          </cell>
          <cell r="B3873" t="str">
            <v>اشرف حاجي عبدالرحمن</v>
          </cell>
          <cell r="G3873" t="str">
            <v>الأولى حديث</v>
          </cell>
          <cell r="I3873" t="str">
            <v>الأولى</v>
          </cell>
          <cell r="J3873" t="str">
            <v>مبرر</v>
          </cell>
          <cell r="K3873" t="str">
            <v>الأولى</v>
          </cell>
          <cell r="M3873" t="str">
            <v>الأولى</v>
          </cell>
          <cell r="O3873" t="str">
            <v>الأولى</v>
          </cell>
          <cell r="Q3873" t="str">
            <v>الأولى</v>
          </cell>
          <cell r="S3873" t="str">
            <v>الأولى</v>
          </cell>
          <cell r="U3873" t="str">
            <v>الأولى</v>
          </cell>
        </row>
        <row r="3874">
          <cell r="A3874">
            <v>812065</v>
          </cell>
          <cell r="B3874" t="str">
            <v>اصف حمود</v>
          </cell>
          <cell r="G3874" t="str">
            <v>الأولى حديث</v>
          </cell>
          <cell r="I3874" t="str">
            <v>الأولى</v>
          </cell>
          <cell r="J3874" t="str">
            <v>مبرر</v>
          </cell>
          <cell r="K3874" t="str">
            <v>الأولى</v>
          </cell>
          <cell r="M3874" t="str">
            <v>الأولى</v>
          </cell>
          <cell r="O3874" t="str">
            <v>الأولى</v>
          </cell>
          <cell r="Q3874" t="str">
            <v>الأولى</v>
          </cell>
          <cell r="S3874" t="str">
            <v>الأولى</v>
          </cell>
          <cell r="U3874" t="str">
            <v>الأولى</v>
          </cell>
        </row>
        <row r="3875">
          <cell r="A3875">
            <v>812066</v>
          </cell>
          <cell r="B3875" t="str">
            <v>اغيد كريزان</v>
          </cell>
          <cell r="G3875" t="str">
            <v>الأولى حديث</v>
          </cell>
          <cell r="I3875" t="str">
            <v>الأولى</v>
          </cell>
          <cell r="K3875" t="str">
            <v>الأولى</v>
          </cell>
          <cell r="M3875" t="str">
            <v>الأولى</v>
          </cell>
          <cell r="O3875" t="str">
            <v>الأولى</v>
          </cell>
          <cell r="Q3875" t="str">
            <v>الأولى</v>
          </cell>
          <cell r="S3875" t="str">
            <v>الأولى</v>
          </cell>
          <cell r="U3875" t="str">
            <v>الأولى</v>
          </cell>
        </row>
        <row r="3876">
          <cell r="A3876">
            <v>812067</v>
          </cell>
          <cell r="B3876" t="str">
            <v>اكرم الدوس</v>
          </cell>
          <cell r="G3876" t="str">
            <v>الأولى حديث</v>
          </cell>
          <cell r="I3876" t="str">
            <v>الأولى</v>
          </cell>
          <cell r="J3876" t="str">
            <v>مبرر</v>
          </cell>
          <cell r="K3876" t="str">
            <v>الأولى</v>
          </cell>
          <cell r="M3876" t="str">
            <v>الأولى</v>
          </cell>
          <cell r="O3876" t="str">
            <v>الأولى</v>
          </cell>
          <cell r="Q3876" t="str">
            <v>الأولى</v>
          </cell>
          <cell r="S3876" t="str">
            <v>الأولى</v>
          </cell>
          <cell r="U3876" t="str">
            <v>الأولى</v>
          </cell>
        </row>
        <row r="3877">
          <cell r="A3877">
            <v>812068</v>
          </cell>
          <cell r="B3877" t="str">
            <v>اكرم فرحه</v>
          </cell>
          <cell r="G3877" t="str">
            <v>الأولى حديث</v>
          </cell>
          <cell r="I3877" t="str">
            <v>الأولى</v>
          </cell>
          <cell r="J3877" t="str">
            <v>مبرر</v>
          </cell>
          <cell r="K3877" t="str">
            <v>الأولى</v>
          </cell>
          <cell r="M3877" t="str">
            <v>الأولى</v>
          </cell>
          <cell r="O3877" t="str">
            <v>الأولى</v>
          </cell>
          <cell r="Q3877" t="str">
            <v>الأولى</v>
          </cell>
          <cell r="S3877" t="str">
            <v>الأولى</v>
          </cell>
          <cell r="U3877" t="str">
            <v>الأولى</v>
          </cell>
        </row>
        <row r="3878">
          <cell r="A3878">
            <v>812069</v>
          </cell>
          <cell r="B3878" t="str">
            <v>اكرم قاسم</v>
          </cell>
          <cell r="G3878" t="str">
            <v>الأولى حديث</v>
          </cell>
          <cell r="I3878" t="str">
            <v>الأولى</v>
          </cell>
          <cell r="J3878" t="str">
            <v>مبرر</v>
          </cell>
          <cell r="K3878" t="str">
            <v>الأولى</v>
          </cell>
          <cell r="M3878" t="str">
            <v>الأولى</v>
          </cell>
          <cell r="O3878" t="str">
            <v>الأولى</v>
          </cell>
          <cell r="Q3878" t="str">
            <v>الأولى</v>
          </cell>
          <cell r="S3878" t="str">
            <v>الأولى</v>
          </cell>
          <cell r="U3878" t="str">
            <v>الأولى</v>
          </cell>
        </row>
        <row r="3879">
          <cell r="A3879">
            <v>812070</v>
          </cell>
          <cell r="B3879" t="str">
            <v>الاء ابراهيم</v>
          </cell>
          <cell r="G3879" t="str">
            <v>الأولى حديث</v>
          </cell>
          <cell r="I3879" t="str">
            <v>الأولى</v>
          </cell>
          <cell r="K3879" t="str">
            <v>الأولى</v>
          </cell>
          <cell r="M3879" t="str">
            <v>الثانية حديث</v>
          </cell>
          <cell r="O3879" t="str">
            <v>الثانية</v>
          </cell>
          <cell r="Q3879" t="str">
            <v>الثانية</v>
          </cell>
          <cell r="S3879" t="str">
            <v>الثانية</v>
          </cell>
          <cell r="U3879" t="str">
            <v>الثانية</v>
          </cell>
        </row>
        <row r="3880">
          <cell r="A3880">
            <v>812071</v>
          </cell>
          <cell r="B3880" t="str">
            <v>الاء ابوالجوز</v>
          </cell>
          <cell r="G3880" t="str">
            <v>الأولى حديث</v>
          </cell>
          <cell r="I3880" t="str">
            <v>الأولى</v>
          </cell>
          <cell r="J3880" t="str">
            <v>مبرر</v>
          </cell>
          <cell r="K3880" t="str">
            <v>الأولى</v>
          </cell>
          <cell r="M3880" t="str">
            <v>الأولى</v>
          </cell>
          <cell r="O3880" t="str">
            <v>الأولى</v>
          </cell>
          <cell r="Q3880" t="str">
            <v>الأولى</v>
          </cell>
          <cell r="S3880" t="str">
            <v>الأولى</v>
          </cell>
          <cell r="U3880" t="str">
            <v>الأولى</v>
          </cell>
        </row>
        <row r="3881">
          <cell r="A3881">
            <v>812072</v>
          </cell>
          <cell r="B3881" t="str">
            <v>الاء ابوعلي</v>
          </cell>
          <cell r="G3881" t="str">
            <v>الأولى حديث</v>
          </cell>
          <cell r="I3881" t="str">
            <v>الأولى</v>
          </cell>
          <cell r="K3881" t="str">
            <v>الأولى</v>
          </cell>
          <cell r="M3881" t="str">
            <v>الثانية حديث</v>
          </cell>
          <cell r="O3881" t="str">
            <v>الثانية</v>
          </cell>
          <cell r="Q3881" t="str">
            <v>الثانية</v>
          </cell>
          <cell r="S3881" t="str">
            <v>الثانية</v>
          </cell>
          <cell r="U3881" t="str">
            <v>الثانية</v>
          </cell>
        </row>
        <row r="3882">
          <cell r="A3882">
            <v>812073</v>
          </cell>
          <cell r="B3882" t="str">
            <v>الاء الخباز</v>
          </cell>
          <cell r="G3882" t="str">
            <v>الأولى حديث</v>
          </cell>
          <cell r="I3882" t="str">
            <v>الأولى</v>
          </cell>
          <cell r="K3882" t="str">
            <v>الأولى</v>
          </cell>
          <cell r="M3882" t="str">
            <v>الأولى</v>
          </cell>
          <cell r="O3882" t="str">
            <v>الأولى</v>
          </cell>
          <cell r="Q3882" t="str">
            <v>الأولى</v>
          </cell>
          <cell r="S3882" t="str">
            <v>الأولى</v>
          </cell>
          <cell r="U3882" t="str">
            <v>الأولى</v>
          </cell>
        </row>
        <row r="3883">
          <cell r="A3883">
            <v>812074</v>
          </cell>
          <cell r="B3883" t="str">
            <v>الاء الدكاك</v>
          </cell>
          <cell r="G3883" t="str">
            <v>الأولى حديث</v>
          </cell>
          <cell r="I3883" t="str">
            <v>الأولى</v>
          </cell>
          <cell r="K3883" t="str">
            <v>الأولى</v>
          </cell>
          <cell r="M3883" t="str">
            <v>الأولى</v>
          </cell>
          <cell r="O3883" t="str">
            <v>الثانية حديث</v>
          </cell>
          <cell r="Q3883" t="str">
            <v>الثانية</v>
          </cell>
          <cell r="S3883" t="str">
            <v>الثانية</v>
          </cell>
          <cell r="U3883" t="str">
            <v>الثانية</v>
          </cell>
        </row>
        <row r="3884">
          <cell r="A3884">
            <v>812075</v>
          </cell>
          <cell r="B3884" t="str">
            <v>الاء الزرعي</v>
          </cell>
          <cell r="G3884" t="str">
            <v>الأولى حديث</v>
          </cell>
          <cell r="I3884" t="str">
            <v>الثانية حديث</v>
          </cell>
          <cell r="K3884" t="str">
            <v>الثانية</v>
          </cell>
          <cell r="M3884" t="str">
            <v>الثالثة حديث</v>
          </cell>
          <cell r="O3884" t="str">
            <v>الثالثة</v>
          </cell>
          <cell r="Q3884" t="str">
            <v>الثالثة</v>
          </cell>
          <cell r="S3884" t="str">
            <v>الرابعة حديث</v>
          </cell>
          <cell r="U3884" t="str">
            <v>الرابعة</v>
          </cell>
        </row>
        <row r="3885">
          <cell r="A3885">
            <v>812076</v>
          </cell>
          <cell r="B3885" t="str">
            <v>الاء السيد</v>
          </cell>
          <cell r="G3885" t="str">
            <v>الأولى حديث</v>
          </cell>
          <cell r="I3885" t="str">
            <v>الأولى</v>
          </cell>
          <cell r="K3885" t="str">
            <v>الأولى</v>
          </cell>
          <cell r="M3885" t="str">
            <v>الأولى</v>
          </cell>
          <cell r="O3885" t="str">
            <v>الأولى</v>
          </cell>
          <cell r="Q3885" t="str">
            <v>الأولى</v>
          </cell>
          <cell r="S3885" t="str">
            <v>الأولى</v>
          </cell>
          <cell r="U3885" t="str">
            <v>الأولى</v>
          </cell>
        </row>
        <row r="3886">
          <cell r="A3886">
            <v>812077</v>
          </cell>
          <cell r="B3886" t="str">
            <v>الاء الكور</v>
          </cell>
          <cell r="G3886" t="str">
            <v>الأولى حديث</v>
          </cell>
          <cell r="I3886" t="str">
            <v>الأولى</v>
          </cell>
          <cell r="K3886" t="str">
            <v>الأولى</v>
          </cell>
          <cell r="M3886" t="str">
            <v>الأولى</v>
          </cell>
          <cell r="O3886" t="str">
            <v>الثانية حديث</v>
          </cell>
          <cell r="Q3886" t="str">
            <v>الثانية</v>
          </cell>
          <cell r="S3886" t="str">
            <v>الثانية</v>
          </cell>
          <cell r="U3886" t="str">
            <v>الثانية</v>
          </cell>
        </row>
        <row r="3887">
          <cell r="A3887">
            <v>812078</v>
          </cell>
          <cell r="B3887" t="str">
            <v>الاء جاموس</v>
          </cell>
          <cell r="G3887" t="str">
            <v>الأولى حديث</v>
          </cell>
          <cell r="I3887" t="str">
            <v>الأولى</v>
          </cell>
          <cell r="K3887" t="str">
            <v>الأولى</v>
          </cell>
          <cell r="M3887" t="str">
            <v>الثانية حديث</v>
          </cell>
          <cell r="O3887" t="str">
            <v>الثانية</v>
          </cell>
          <cell r="Q3887" t="str">
            <v>الثالثة حديث</v>
          </cell>
          <cell r="S3887" t="str">
            <v>الثالثة</v>
          </cell>
          <cell r="U3887" t="str">
            <v>الرابعة حديث</v>
          </cell>
        </row>
        <row r="3888">
          <cell r="A3888">
            <v>812079</v>
          </cell>
          <cell r="B3888" t="str">
            <v>الاء خباز</v>
          </cell>
          <cell r="G3888" t="str">
            <v>الأولى حديث</v>
          </cell>
          <cell r="I3888" t="str">
            <v>الأولى</v>
          </cell>
          <cell r="K3888" t="str">
            <v>الثانية حديث</v>
          </cell>
          <cell r="M3888" t="str">
            <v>الثانية</v>
          </cell>
          <cell r="O3888" t="str">
            <v>الثانية</v>
          </cell>
          <cell r="Q3888" t="str">
            <v>الثالثة حديث</v>
          </cell>
          <cell r="S3888" t="str">
            <v>الثالثة</v>
          </cell>
          <cell r="U3888" t="str">
            <v>الثالثة</v>
          </cell>
        </row>
        <row r="3889">
          <cell r="A3889">
            <v>812080</v>
          </cell>
          <cell r="B3889" t="str">
            <v>الاء زكريا</v>
          </cell>
          <cell r="G3889" t="str">
            <v>الأولى حديث</v>
          </cell>
          <cell r="I3889" t="str">
            <v>الأولى</v>
          </cell>
          <cell r="J3889" t="str">
            <v>مبرر</v>
          </cell>
          <cell r="K3889" t="str">
            <v>الأولى</v>
          </cell>
          <cell r="M3889" t="str">
            <v>الأولى</v>
          </cell>
          <cell r="O3889" t="str">
            <v>الأولى</v>
          </cell>
          <cell r="Q3889" t="str">
            <v>الأولى</v>
          </cell>
          <cell r="S3889" t="str">
            <v>الأولى</v>
          </cell>
          <cell r="U3889" t="str">
            <v>الأولى</v>
          </cell>
        </row>
        <row r="3890">
          <cell r="A3890">
            <v>812081</v>
          </cell>
          <cell r="B3890" t="str">
            <v>الاء شيخ بكري</v>
          </cell>
          <cell r="G3890" t="str">
            <v>الأولى حديث</v>
          </cell>
          <cell r="I3890" t="str">
            <v>الأولى</v>
          </cell>
          <cell r="K3890" t="str">
            <v>الثانية حديث</v>
          </cell>
          <cell r="M3890" t="str">
            <v>الثانية</v>
          </cell>
          <cell r="O3890" t="str">
            <v>الثالثة حديث</v>
          </cell>
          <cell r="Q3890" t="str">
            <v>الثالثة</v>
          </cell>
          <cell r="S3890" t="str">
            <v>الرابعة حديث</v>
          </cell>
          <cell r="U3890" t="str">
            <v>الرابعة</v>
          </cell>
        </row>
        <row r="3891">
          <cell r="A3891">
            <v>812082</v>
          </cell>
          <cell r="B3891" t="str">
            <v>الاء ظريفه</v>
          </cell>
          <cell r="G3891" t="str">
            <v>الأولى حديث</v>
          </cell>
          <cell r="I3891" t="str">
            <v>الأولى</v>
          </cell>
          <cell r="J3891">
            <v>1543</v>
          </cell>
          <cell r="K3891" t="str">
            <v>الأولى</v>
          </cell>
          <cell r="M3891" t="str">
            <v>الثانية حديث</v>
          </cell>
          <cell r="O3891" t="str">
            <v>الثانية</v>
          </cell>
          <cell r="Q3891" t="str">
            <v>الثالثة حديث</v>
          </cell>
          <cell r="S3891" t="str">
            <v>الثالثة</v>
          </cell>
          <cell r="U3891" t="str">
            <v>الرابعة حديث</v>
          </cell>
        </row>
        <row r="3892">
          <cell r="A3892">
            <v>812083</v>
          </cell>
          <cell r="B3892" t="str">
            <v>الاء عدره</v>
          </cell>
          <cell r="G3892" t="str">
            <v>الأولى حديث</v>
          </cell>
          <cell r="I3892" t="str">
            <v>الأولى</v>
          </cell>
          <cell r="J3892" t="str">
            <v>مبرر</v>
          </cell>
          <cell r="K3892" t="str">
            <v>الأولى</v>
          </cell>
          <cell r="M3892" t="str">
            <v>الأولى</v>
          </cell>
          <cell r="O3892" t="str">
            <v>الأولى</v>
          </cell>
          <cell r="Q3892" t="str">
            <v>الأولى</v>
          </cell>
          <cell r="S3892" t="str">
            <v>الأولى</v>
          </cell>
          <cell r="U3892" t="str">
            <v>الأولى</v>
          </cell>
        </row>
        <row r="3893">
          <cell r="A3893">
            <v>812084</v>
          </cell>
          <cell r="B3893" t="str">
            <v>الاء قسومه</v>
          </cell>
          <cell r="G3893" t="str">
            <v>الأولى حديث</v>
          </cell>
          <cell r="I3893" t="str">
            <v>الأولى</v>
          </cell>
          <cell r="K3893" t="str">
            <v>الأولى</v>
          </cell>
          <cell r="M3893" t="str">
            <v>الأولى</v>
          </cell>
          <cell r="O3893" t="str">
            <v>الأولى</v>
          </cell>
          <cell r="Q3893" t="str">
            <v>الأولى</v>
          </cell>
          <cell r="S3893" t="str">
            <v>الأولى</v>
          </cell>
          <cell r="U3893" t="str">
            <v>الأولى</v>
          </cell>
        </row>
        <row r="3894">
          <cell r="A3894">
            <v>812085</v>
          </cell>
          <cell r="B3894" t="str">
            <v>الاء ملاك</v>
          </cell>
          <cell r="G3894" t="str">
            <v>الأولى حديث</v>
          </cell>
          <cell r="I3894" t="str">
            <v>الأولى</v>
          </cell>
          <cell r="K3894" t="str">
            <v>الثانية حديث</v>
          </cell>
          <cell r="M3894" t="str">
            <v>الثانية</v>
          </cell>
          <cell r="O3894" t="str">
            <v>الثانية</v>
          </cell>
          <cell r="Q3894" t="str">
            <v>الثالثة حديث</v>
          </cell>
          <cell r="S3894" t="str">
            <v>الثالثة</v>
          </cell>
          <cell r="U3894" t="str">
            <v>الرابعة حديث</v>
          </cell>
        </row>
        <row r="3895">
          <cell r="A3895">
            <v>812086</v>
          </cell>
          <cell r="B3895" t="str">
            <v>الحسن شطح</v>
          </cell>
          <cell r="G3895" t="str">
            <v>الأولى حديث</v>
          </cell>
          <cell r="I3895" t="str">
            <v>الأولى</v>
          </cell>
          <cell r="J3895" t="str">
            <v>مبرر</v>
          </cell>
          <cell r="K3895" t="str">
            <v>الأولى</v>
          </cell>
          <cell r="M3895" t="str">
            <v>الأولى</v>
          </cell>
          <cell r="O3895" t="str">
            <v>الأولى</v>
          </cell>
          <cell r="Q3895" t="str">
            <v>الأولى</v>
          </cell>
          <cell r="S3895" t="str">
            <v>الأولى</v>
          </cell>
          <cell r="U3895" t="str">
            <v>الأولى</v>
          </cell>
        </row>
        <row r="3896">
          <cell r="A3896">
            <v>812087</v>
          </cell>
          <cell r="B3896" t="str">
            <v>الطاف حجي طه الناشد</v>
          </cell>
          <cell r="G3896" t="str">
            <v>الأولى حديث</v>
          </cell>
          <cell r="I3896" t="str">
            <v>الأولى</v>
          </cell>
          <cell r="K3896" t="str">
            <v>الأولى</v>
          </cell>
          <cell r="M3896" t="str">
            <v>الأولى</v>
          </cell>
          <cell r="O3896" t="str">
            <v>الأولى</v>
          </cell>
          <cell r="Q3896" t="str">
            <v>الأولى</v>
          </cell>
          <cell r="S3896" t="str">
            <v>الأولى</v>
          </cell>
          <cell r="U3896" t="str">
            <v>الأولى</v>
          </cell>
        </row>
        <row r="3897">
          <cell r="A3897">
            <v>812088</v>
          </cell>
          <cell r="B3897" t="str">
            <v>الفت الواوي</v>
          </cell>
          <cell r="G3897" t="str">
            <v>الأولى حديث</v>
          </cell>
          <cell r="I3897" t="str">
            <v>الأولى</v>
          </cell>
          <cell r="K3897" t="str">
            <v>الأولى</v>
          </cell>
          <cell r="M3897" t="str">
            <v>الأولى</v>
          </cell>
          <cell r="O3897" t="str">
            <v>الأولى</v>
          </cell>
          <cell r="Q3897" t="str">
            <v>الأولى</v>
          </cell>
          <cell r="S3897" t="str">
            <v>الأولى</v>
          </cell>
          <cell r="U3897" t="str">
            <v>الأولى</v>
          </cell>
        </row>
        <row r="3898">
          <cell r="A3898">
            <v>812089</v>
          </cell>
          <cell r="B3898" t="str">
            <v>الفضيل حمود</v>
          </cell>
          <cell r="G3898" t="str">
            <v>الأولى حديث</v>
          </cell>
          <cell r="I3898" t="str">
            <v>الأولى</v>
          </cell>
          <cell r="J3898" t="str">
            <v>مبرر</v>
          </cell>
          <cell r="K3898" t="str">
            <v>الأولى</v>
          </cell>
          <cell r="M3898" t="str">
            <v>الأولى</v>
          </cell>
          <cell r="O3898" t="str">
            <v>الأولى</v>
          </cell>
          <cell r="P3898">
            <v>709</v>
          </cell>
          <cell r="Q3898" t="str">
            <v>الأولى</v>
          </cell>
          <cell r="S3898" t="str">
            <v>الأولى</v>
          </cell>
          <cell r="U3898" t="str">
            <v>الأولى</v>
          </cell>
        </row>
        <row r="3899">
          <cell r="A3899">
            <v>812090</v>
          </cell>
          <cell r="B3899" t="str">
            <v>الماظه خليل</v>
          </cell>
          <cell r="G3899" t="str">
            <v>الأولى حديث</v>
          </cell>
          <cell r="I3899" t="str">
            <v>الأولى</v>
          </cell>
          <cell r="K3899" t="str">
            <v>الأولى</v>
          </cell>
          <cell r="M3899" t="str">
            <v>الأولى</v>
          </cell>
          <cell r="O3899" t="str">
            <v>الأولى</v>
          </cell>
          <cell r="Q3899" t="str">
            <v>الأولى</v>
          </cell>
          <cell r="S3899" t="str">
            <v>الأولى</v>
          </cell>
          <cell r="U3899" t="str">
            <v>الأولى</v>
          </cell>
        </row>
        <row r="3900">
          <cell r="A3900">
            <v>812091</v>
          </cell>
          <cell r="B3900" t="str">
            <v>المعتصم ب الله العواد</v>
          </cell>
          <cell r="G3900" t="str">
            <v>الأولى حديث</v>
          </cell>
          <cell r="I3900" t="str">
            <v>الأولى</v>
          </cell>
          <cell r="J3900" t="str">
            <v>مبرر</v>
          </cell>
          <cell r="K3900" t="str">
            <v>الأولى</v>
          </cell>
          <cell r="M3900" t="str">
            <v>الأولى</v>
          </cell>
          <cell r="O3900" t="str">
            <v>الأولى</v>
          </cell>
          <cell r="Q3900" t="str">
            <v>الأولى</v>
          </cell>
          <cell r="S3900" t="str">
            <v>الأولى</v>
          </cell>
          <cell r="U3900" t="str">
            <v>الأولى</v>
          </cell>
        </row>
        <row r="3901">
          <cell r="A3901">
            <v>812092</v>
          </cell>
          <cell r="B3901" t="str">
            <v>الياس سمعان</v>
          </cell>
          <cell r="G3901" t="str">
            <v>الأولى حديث</v>
          </cell>
          <cell r="I3901" t="str">
            <v>الأولى</v>
          </cell>
          <cell r="J3901" t="str">
            <v>مبرر</v>
          </cell>
          <cell r="K3901" t="str">
            <v>الأولى</v>
          </cell>
          <cell r="M3901" t="str">
            <v>الأولى</v>
          </cell>
          <cell r="O3901" t="str">
            <v>الأولى</v>
          </cell>
          <cell r="Q3901" t="str">
            <v>الأولى</v>
          </cell>
          <cell r="S3901" t="str">
            <v>الأولى</v>
          </cell>
          <cell r="U3901" t="str">
            <v>الأولى</v>
          </cell>
        </row>
        <row r="3902">
          <cell r="A3902">
            <v>812093</v>
          </cell>
          <cell r="B3902" t="str">
            <v>اليمان الصالح</v>
          </cell>
          <cell r="G3902" t="str">
            <v>الأولى حديث</v>
          </cell>
          <cell r="I3902" t="str">
            <v>الأولى</v>
          </cell>
          <cell r="J3902" t="str">
            <v>مبرر</v>
          </cell>
          <cell r="K3902" t="str">
            <v>الأولى</v>
          </cell>
          <cell r="M3902" t="str">
            <v>الأولى</v>
          </cell>
          <cell r="O3902" t="str">
            <v>الأولى</v>
          </cell>
          <cell r="Q3902" t="str">
            <v>الأولى</v>
          </cell>
          <cell r="S3902" t="str">
            <v>الأولى</v>
          </cell>
          <cell r="U3902" t="str">
            <v>الأولى</v>
          </cell>
        </row>
        <row r="3903">
          <cell r="A3903">
            <v>812094</v>
          </cell>
          <cell r="B3903" t="str">
            <v>الين درغام</v>
          </cell>
          <cell r="G3903" t="str">
            <v>الأولى حديث</v>
          </cell>
          <cell r="I3903" t="str">
            <v>الأولى</v>
          </cell>
          <cell r="K3903" t="str">
            <v>الأولى</v>
          </cell>
          <cell r="M3903" t="str">
            <v>الأولى</v>
          </cell>
          <cell r="O3903" t="str">
            <v>الأولى</v>
          </cell>
          <cell r="Q3903" t="str">
            <v>الأولى</v>
          </cell>
          <cell r="S3903" t="str">
            <v>الأولى</v>
          </cell>
          <cell r="U3903" t="str">
            <v>الأولى</v>
          </cell>
        </row>
        <row r="3904">
          <cell r="A3904">
            <v>812095</v>
          </cell>
          <cell r="B3904" t="str">
            <v>امان ديب</v>
          </cell>
          <cell r="G3904" t="str">
            <v>الأولى حديث</v>
          </cell>
          <cell r="I3904" t="str">
            <v>الأولى</v>
          </cell>
          <cell r="J3904" t="str">
            <v>مبرر</v>
          </cell>
          <cell r="K3904" t="str">
            <v>الأولى</v>
          </cell>
          <cell r="M3904" t="str">
            <v>الأولى</v>
          </cell>
          <cell r="O3904" t="str">
            <v>الأولى</v>
          </cell>
          <cell r="Q3904" t="str">
            <v>الأولى</v>
          </cell>
          <cell r="S3904" t="str">
            <v>الأولى</v>
          </cell>
          <cell r="U3904" t="str">
            <v>الأولى</v>
          </cell>
        </row>
        <row r="3905">
          <cell r="A3905">
            <v>812096</v>
          </cell>
          <cell r="B3905" t="str">
            <v>اماني الحاج</v>
          </cell>
          <cell r="G3905" t="str">
            <v>الأولى حديث</v>
          </cell>
          <cell r="I3905" t="str">
            <v>الأولى</v>
          </cell>
          <cell r="K3905" t="str">
            <v>الثانية حديث</v>
          </cell>
          <cell r="M3905" t="str">
            <v>الثانية</v>
          </cell>
          <cell r="O3905" t="str">
            <v>الثانية</v>
          </cell>
          <cell r="P3905">
            <v>601</v>
          </cell>
          <cell r="Q3905" t="str">
            <v>الثانية</v>
          </cell>
          <cell r="R3905">
            <v>4015</v>
          </cell>
          <cell r="S3905" t="str">
            <v>الثانية</v>
          </cell>
          <cell r="T3905">
            <v>522</v>
          </cell>
          <cell r="U3905" t="str">
            <v>الثانية</v>
          </cell>
        </row>
        <row r="3906">
          <cell r="A3906">
            <v>812097</v>
          </cell>
          <cell r="B3906" t="str">
            <v>اماني الحمصي</v>
          </cell>
          <cell r="G3906" t="str">
            <v>الأولى حديث</v>
          </cell>
          <cell r="I3906" t="str">
            <v>الأولى</v>
          </cell>
          <cell r="K3906" t="str">
            <v>الأولى</v>
          </cell>
          <cell r="M3906" t="str">
            <v>الأولى</v>
          </cell>
          <cell r="O3906" t="str">
            <v>الأولى</v>
          </cell>
          <cell r="Q3906" t="str">
            <v>الأولى</v>
          </cell>
          <cell r="S3906" t="str">
            <v>الأولى</v>
          </cell>
          <cell r="U3906" t="str">
            <v>الأولى</v>
          </cell>
        </row>
        <row r="3907">
          <cell r="A3907">
            <v>812099</v>
          </cell>
          <cell r="B3907" t="str">
            <v>اماني سليمان</v>
          </cell>
          <cell r="G3907" t="str">
            <v>الأولى حديث</v>
          </cell>
          <cell r="I3907" t="str">
            <v>الأولى</v>
          </cell>
          <cell r="J3907" t="str">
            <v>مبرر</v>
          </cell>
          <cell r="K3907" t="str">
            <v>الأولى</v>
          </cell>
          <cell r="M3907" t="str">
            <v>الأولى</v>
          </cell>
          <cell r="O3907" t="str">
            <v>الأولى</v>
          </cell>
          <cell r="Q3907" t="str">
            <v>الأولى</v>
          </cell>
          <cell r="S3907" t="str">
            <v>الأولى</v>
          </cell>
          <cell r="U3907" t="str">
            <v>الأولى</v>
          </cell>
        </row>
        <row r="3908">
          <cell r="A3908">
            <v>812100</v>
          </cell>
          <cell r="B3908" t="str">
            <v>اماني شوك</v>
          </cell>
          <cell r="G3908" t="str">
            <v>الأولى حديث</v>
          </cell>
          <cell r="I3908" t="str">
            <v>الأولى</v>
          </cell>
          <cell r="K3908" t="str">
            <v>الأولى</v>
          </cell>
          <cell r="M3908" t="str">
            <v>الأولى</v>
          </cell>
          <cell r="O3908" t="str">
            <v>الأولى</v>
          </cell>
          <cell r="Q3908" t="str">
            <v>الأولى</v>
          </cell>
          <cell r="S3908" t="str">
            <v>الأولى</v>
          </cell>
          <cell r="U3908" t="str">
            <v>الأولى</v>
          </cell>
        </row>
        <row r="3909">
          <cell r="A3909">
            <v>812101</v>
          </cell>
          <cell r="B3909" t="str">
            <v>اماني عاشور</v>
          </cell>
          <cell r="G3909" t="str">
            <v>الأولى حديث</v>
          </cell>
          <cell r="I3909" t="str">
            <v>الأولى</v>
          </cell>
          <cell r="K3909" t="str">
            <v>الأولى</v>
          </cell>
          <cell r="M3909" t="str">
            <v>الثانية حديث</v>
          </cell>
          <cell r="O3909" t="str">
            <v>الثانية</v>
          </cell>
          <cell r="Q3909" t="str">
            <v>الثالثة حديث</v>
          </cell>
          <cell r="S3909" t="str">
            <v>الثالثة</v>
          </cell>
          <cell r="U3909" t="str">
            <v>الرابعة حديث</v>
          </cell>
        </row>
        <row r="3910">
          <cell r="A3910">
            <v>812102</v>
          </cell>
          <cell r="B3910" t="str">
            <v>امتثال سلامي</v>
          </cell>
          <cell r="G3910" t="str">
            <v>الأولى حديث</v>
          </cell>
          <cell r="I3910" t="str">
            <v>الأولى</v>
          </cell>
          <cell r="K3910" t="str">
            <v>الأولى</v>
          </cell>
          <cell r="M3910" t="str">
            <v>الأولى</v>
          </cell>
          <cell r="N3910">
            <v>2378</v>
          </cell>
          <cell r="O3910" t="str">
            <v>الأولى</v>
          </cell>
          <cell r="P3910">
            <v>383</v>
          </cell>
          <cell r="Q3910" t="str">
            <v>الأولى</v>
          </cell>
          <cell r="S3910" t="str">
            <v>الأولى</v>
          </cell>
          <cell r="U3910" t="str">
            <v>الأولى</v>
          </cell>
        </row>
        <row r="3911">
          <cell r="A3911">
            <v>812103</v>
          </cell>
          <cell r="B3911" t="str">
            <v>امجد الكيلاني</v>
          </cell>
          <cell r="G3911" t="str">
            <v>الأولى حديث</v>
          </cell>
          <cell r="I3911" t="str">
            <v>الأولى</v>
          </cell>
          <cell r="J3911" t="str">
            <v>مبرر</v>
          </cell>
          <cell r="K3911" t="str">
            <v>الأولى</v>
          </cell>
          <cell r="M3911" t="str">
            <v>الأولى</v>
          </cell>
          <cell r="O3911" t="str">
            <v>الأولى</v>
          </cell>
          <cell r="Q3911" t="str">
            <v>الأولى</v>
          </cell>
          <cell r="S3911" t="str">
            <v>الأولى</v>
          </cell>
          <cell r="U3911" t="str">
            <v>الأولى</v>
          </cell>
        </row>
        <row r="3912">
          <cell r="A3912">
            <v>812104</v>
          </cell>
          <cell r="B3912" t="str">
            <v>امجد الموصلي</v>
          </cell>
          <cell r="G3912" t="str">
            <v>الأولى حديث</v>
          </cell>
          <cell r="I3912" t="str">
            <v>الأولى</v>
          </cell>
          <cell r="J3912" t="str">
            <v>مبرر</v>
          </cell>
          <cell r="K3912" t="str">
            <v>الأولى</v>
          </cell>
          <cell r="M3912" t="str">
            <v>الأولى</v>
          </cell>
          <cell r="O3912" t="str">
            <v>الأولى</v>
          </cell>
          <cell r="Q3912" t="str">
            <v>الأولى</v>
          </cell>
          <cell r="S3912" t="str">
            <v>الأولى</v>
          </cell>
          <cell r="U3912" t="str">
            <v>الأولى</v>
          </cell>
        </row>
        <row r="3913">
          <cell r="A3913">
            <v>812105</v>
          </cell>
          <cell r="B3913" t="str">
            <v>امجد دخل الله</v>
          </cell>
          <cell r="G3913" t="str">
            <v>الأولى حديث</v>
          </cell>
          <cell r="I3913" t="str">
            <v>الأولى</v>
          </cell>
          <cell r="J3913" t="str">
            <v>مبرر</v>
          </cell>
          <cell r="K3913" t="str">
            <v>الأولى</v>
          </cell>
          <cell r="M3913" t="str">
            <v>الأولى</v>
          </cell>
          <cell r="O3913" t="str">
            <v>الأولى</v>
          </cell>
          <cell r="Q3913" t="str">
            <v>الأولى</v>
          </cell>
          <cell r="S3913" t="str">
            <v>الأولى</v>
          </cell>
          <cell r="U3913" t="str">
            <v>الأولى</v>
          </cell>
        </row>
        <row r="3914">
          <cell r="A3914">
            <v>812106</v>
          </cell>
          <cell r="B3914" t="str">
            <v>امجد كوشك</v>
          </cell>
          <cell r="G3914" t="str">
            <v>الأولى حديث</v>
          </cell>
          <cell r="I3914" t="str">
            <v>الأولى</v>
          </cell>
          <cell r="J3914" t="str">
            <v>مبرر</v>
          </cell>
          <cell r="K3914" t="str">
            <v>الأولى</v>
          </cell>
          <cell r="M3914" t="str">
            <v>الأولى</v>
          </cell>
          <cell r="O3914" t="str">
            <v>الأولى</v>
          </cell>
          <cell r="Q3914" t="str">
            <v>الأولى</v>
          </cell>
          <cell r="S3914" t="str">
            <v>الأولى</v>
          </cell>
          <cell r="U3914" t="str">
            <v>الأولى</v>
          </cell>
        </row>
        <row r="3915">
          <cell r="A3915">
            <v>812107</v>
          </cell>
          <cell r="B3915" t="str">
            <v>امل العنفوص</v>
          </cell>
          <cell r="G3915" t="str">
            <v>الأولى حديث</v>
          </cell>
          <cell r="I3915" t="str">
            <v>الأولى</v>
          </cell>
          <cell r="K3915" t="str">
            <v>الثانية حديث</v>
          </cell>
          <cell r="L3915" t="str">
            <v>حرمان ثلاث دورات امتحانية اعتباراً من الفصل الأول 20-21</v>
          </cell>
          <cell r="M3915" t="str">
            <v>الثانية</v>
          </cell>
          <cell r="O3915" t="str">
            <v>الثانية</v>
          </cell>
          <cell r="Q3915" t="str">
            <v>الثانية</v>
          </cell>
          <cell r="S3915" t="str">
            <v>الثانية</v>
          </cell>
          <cell r="U3915" t="str">
            <v>الثالثة حديث</v>
          </cell>
        </row>
        <row r="3916">
          <cell r="A3916">
            <v>812108</v>
          </cell>
          <cell r="B3916" t="str">
            <v>امير اسماعيل</v>
          </cell>
          <cell r="G3916" t="str">
            <v>الأولى حديث</v>
          </cell>
          <cell r="I3916" t="str">
            <v>الأولى</v>
          </cell>
          <cell r="J3916" t="str">
            <v>مبرر</v>
          </cell>
          <cell r="K3916" t="str">
            <v>الأولى</v>
          </cell>
          <cell r="M3916" t="str">
            <v>الأولى</v>
          </cell>
          <cell r="O3916" t="str">
            <v>الأولى</v>
          </cell>
          <cell r="Q3916" t="str">
            <v>الأولى</v>
          </cell>
          <cell r="S3916" t="str">
            <v>الأولى</v>
          </cell>
          <cell r="U3916" t="str">
            <v>الأولى</v>
          </cell>
        </row>
        <row r="3917">
          <cell r="A3917">
            <v>812109</v>
          </cell>
          <cell r="B3917" t="str">
            <v>امير الزين</v>
          </cell>
          <cell r="G3917" t="str">
            <v>الأولى حديث</v>
          </cell>
          <cell r="I3917" t="str">
            <v>الأولى</v>
          </cell>
          <cell r="K3917" t="str">
            <v>الأولى</v>
          </cell>
          <cell r="M3917" t="str">
            <v>الأولى</v>
          </cell>
          <cell r="O3917" t="str">
            <v>الأولى</v>
          </cell>
          <cell r="Q3917" t="str">
            <v>الأولى</v>
          </cell>
          <cell r="S3917" t="str">
            <v>الأولى</v>
          </cell>
          <cell r="U3917" t="str">
            <v>الأولى</v>
          </cell>
        </row>
        <row r="3918">
          <cell r="A3918">
            <v>812110</v>
          </cell>
          <cell r="B3918" t="str">
            <v>اميرة عصيده</v>
          </cell>
          <cell r="G3918" t="str">
            <v>الأولى حديث</v>
          </cell>
          <cell r="H3918">
            <v>76</v>
          </cell>
          <cell r="I3918" t="str">
            <v>الأولى</v>
          </cell>
          <cell r="J3918" t="str">
            <v>مبرر</v>
          </cell>
          <cell r="K3918" t="str">
            <v>الأولى</v>
          </cell>
          <cell r="M3918" t="str">
            <v>الأولى</v>
          </cell>
          <cell r="O3918" t="str">
            <v>الأولى</v>
          </cell>
          <cell r="Q3918" t="str">
            <v>الأولى</v>
          </cell>
          <cell r="S3918" t="str">
            <v>الأولى</v>
          </cell>
          <cell r="U3918" t="str">
            <v>الأولى</v>
          </cell>
        </row>
        <row r="3919">
          <cell r="A3919">
            <v>812111</v>
          </cell>
          <cell r="B3919" t="str">
            <v>اميره الحمصي</v>
          </cell>
          <cell r="G3919" t="str">
            <v>الأولى حديث</v>
          </cell>
          <cell r="I3919" t="str">
            <v>الأولى</v>
          </cell>
          <cell r="K3919" t="str">
            <v>الثانية حديث</v>
          </cell>
          <cell r="M3919" t="str">
            <v>الثانية</v>
          </cell>
          <cell r="O3919" t="str">
            <v>الثانية</v>
          </cell>
          <cell r="Q3919" t="str">
            <v>الثانية</v>
          </cell>
          <cell r="S3919" t="str">
            <v>الثانية</v>
          </cell>
          <cell r="U3919" t="str">
            <v>الثالثة حديث</v>
          </cell>
        </row>
        <row r="3920">
          <cell r="A3920">
            <v>812112</v>
          </cell>
          <cell r="B3920" t="str">
            <v>اميمه القداح</v>
          </cell>
          <cell r="G3920" t="str">
            <v>الأولى حديث</v>
          </cell>
          <cell r="I3920" t="str">
            <v>الأولى</v>
          </cell>
          <cell r="J3920" t="str">
            <v>مبرر</v>
          </cell>
          <cell r="K3920" t="str">
            <v>الأولى</v>
          </cell>
          <cell r="M3920" t="str">
            <v>الأولى</v>
          </cell>
          <cell r="O3920" t="str">
            <v>الأولى</v>
          </cell>
          <cell r="Q3920" t="str">
            <v>الأولى</v>
          </cell>
          <cell r="S3920" t="str">
            <v>الأولى</v>
          </cell>
          <cell r="U3920" t="str">
            <v>الأولى</v>
          </cell>
        </row>
        <row r="3921">
          <cell r="A3921">
            <v>812113</v>
          </cell>
          <cell r="B3921" t="str">
            <v>امينه المحمد</v>
          </cell>
          <cell r="G3921" t="str">
            <v>الأولى حديث</v>
          </cell>
          <cell r="I3921" t="str">
            <v>الأولى</v>
          </cell>
          <cell r="K3921" t="str">
            <v>الثانية حديث</v>
          </cell>
          <cell r="M3921" t="str">
            <v>الثانية</v>
          </cell>
          <cell r="O3921" t="str">
            <v>الثانية</v>
          </cell>
          <cell r="Q3921" t="str">
            <v>الثالثة حديث</v>
          </cell>
          <cell r="S3921" t="str">
            <v>الثالثة</v>
          </cell>
          <cell r="U3921" t="str">
            <v>الثالثة</v>
          </cell>
        </row>
        <row r="3922">
          <cell r="A3922">
            <v>812114</v>
          </cell>
          <cell r="B3922" t="str">
            <v>اناس جظة</v>
          </cell>
          <cell r="G3922" t="str">
            <v>الأولى حديث</v>
          </cell>
          <cell r="I3922" t="str">
            <v>الأولى</v>
          </cell>
          <cell r="K3922" t="str">
            <v>الثانية حديث</v>
          </cell>
          <cell r="M3922" t="str">
            <v>الثانية</v>
          </cell>
          <cell r="O3922" t="str">
            <v>الثالثة حديث</v>
          </cell>
          <cell r="Q3922" t="str">
            <v>الثالثة</v>
          </cell>
          <cell r="S3922" t="str">
            <v>الثالثة</v>
          </cell>
          <cell r="T3922">
            <v>670</v>
          </cell>
          <cell r="U3922" t="str">
            <v>الثالثة</v>
          </cell>
        </row>
        <row r="3923">
          <cell r="A3923">
            <v>812115</v>
          </cell>
          <cell r="B3923" t="str">
            <v>اناس جغنون</v>
          </cell>
          <cell r="G3923" t="str">
            <v>الأولى حديث</v>
          </cell>
          <cell r="I3923" t="str">
            <v>الأولى</v>
          </cell>
          <cell r="J3923" t="str">
            <v>مبرر</v>
          </cell>
          <cell r="K3923" t="str">
            <v>الأولى</v>
          </cell>
          <cell r="M3923" t="str">
            <v>الأولى</v>
          </cell>
          <cell r="O3923" t="str">
            <v>الأولى</v>
          </cell>
          <cell r="Q3923" t="str">
            <v>الأولى</v>
          </cell>
          <cell r="S3923" t="str">
            <v>الأولى</v>
          </cell>
          <cell r="U3923" t="str">
            <v>الأولى</v>
          </cell>
        </row>
        <row r="3924">
          <cell r="A3924">
            <v>812116</v>
          </cell>
          <cell r="B3924" t="str">
            <v>انس الطاس</v>
          </cell>
          <cell r="G3924" t="str">
            <v>الأولى حديث</v>
          </cell>
          <cell r="I3924" t="str">
            <v>الأولى</v>
          </cell>
          <cell r="J3924" t="str">
            <v>مبرر</v>
          </cell>
          <cell r="K3924" t="str">
            <v>الأولى</v>
          </cell>
          <cell r="M3924" t="str">
            <v>الأولى</v>
          </cell>
          <cell r="O3924" t="str">
            <v>الأولى</v>
          </cell>
          <cell r="Q3924" t="str">
            <v>الأولى</v>
          </cell>
          <cell r="S3924" t="str">
            <v>الأولى</v>
          </cell>
          <cell r="U3924" t="str">
            <v>الأولى</v>
          </cell>
        </row>
        <row r="3925">
          <cell r="A3925">
            <v>812117</v>
          </cell>
          <cell r="B3925" t="str">
            <v>انس رميح</v>
          </cell>
          <cell r="G3925" t="str">
            <v>الأولى حديث</v>
          </cell>
          <cell r="I3925" t="str">
            <v>الأولى</v>
          </cell>
          <cell r="J3925" t="str">
            <v>مبرر</v>
          </cell>
          <cell r="K3925" t="str">
            <v>الأولى</v>
          </cell>
          <cell r="M3925" t="str">
            <v>الأولى</v>
          </cell>
          <cell r="O3925" t="str">
            <v>الأولى</v>
          </cell>
          <cell r="Q3925" t="str">
            <v>الأولى</v>
          </cell>
          <cell r="S3925" t="str">
            <v>الأولى</v>
          </cell>
          <cell r="U3925" t="str">
            <v>الأولى</v>
          </cell>
        </row>
        <row r="3926">
          <cell r="A3926">
            <v>812118</v>
          </cell>
          <cell r="B3926" t="str">
            <v>انس ضاهر</v>
          </cell>
          <cell r="G3926" t="str">
            <v>الأولى حديث</v>
          </cell>
          <cell r="I3926" t="str">
            <v>الأولى</v>
          </cell>
          <cell r="J3926" t="str">
            <v>مبرر</v>
          </cell>
          <cell r="K3926" t="str">
            <v>الأولى</v>
          </cell>
          <cell r="M3926" t="str">
            <v>الأولى</v>
          </cell>
          <cell r="O3926" t="str">
            <v>الأولى</v>
          </cell>
          <cell r="Q3926" t="str">
            <v>الأولى</v>
          </cell>
          <cell r="S3926" t="str">
            <v>الأولى</v>
          </cell>
          <cell r="U3926" t="str">
            <v>الأولى</v>
          </cell>
        </row>
        <row r="3927">
          <cell r="A3927">
            <v>812119</v>
          </cell>
          <cell r="B3927" t="str">
            <v>انس كحلوس</v>
          </cell>
          <cell r="G3927" t="str">
            <v>الأولى حديث</v>
          </cell>
          <cell r="H3927">
            <v>739</v>
          </cell>
          <cell r="I3927" t="str">
            <v>الأولى</v>
          </cell>
          <cell r="J3927" t="str">
            <v>مبرر</v>
          </cell>
          <cell r="K3927" t="str">
            <v>الأولى</v>
          </cell>
          <cell r="M3927" t="str">
            <v>الأولى</v>
          </cell>
          <cell r="O3927" t="str">
            <v>الأولى</v>
          </cell>
          <cell r="Q3927" t="str">
            <v>الأولى</v>
          </cell>
          <cell r="S3927" t="str">
            <v>الأولى</v>
          </cell>
          <cell r="U3927" t="str">
            <v>الأولى</v>
          </cell>
        </row>
        <row r="3928">
          <cell r="A3928">
            <v>812120</v>
          </cell>
          <cell r="B3928" t="str">
            <v>انس محمد</v>
          </cell>
          <cell r="G3928" t="str">
            <v>الأولى حديث</v>
          </cell>
          <cell r="I3928" t="str">
            <v>الأولى</v>
          </cell>
          <cell r="J3928" t="str">
            <v>مبرر</v>
          </cell>
          <cell r="K3928" t="str">
            <v>الأولى</v>
          </cell>
          <cell r="M3928" t="str">
            <v>الأولى</v>
          </cell>
          <cell r="O3928" t="str">
            <v>الأولى</v>
          </cell>
          <cell r="Q3928" t="str">
            <v>الأولى</v>
          </cell>
          <cell r="S3928" t="str">
            <v>الأولى</v>
          </cell>
          <cell r="U3928" t="str">
            <v>الأولى</v>
          </cell>
        </row>
        <row r="3929">
          <cell r="A3929">
            <v>812121</v>
          </cell>
          <cell r="B3929" t="str">
            <v>انسام السويدان</v>
          </cell>
          <cell r="G3929" t="str">
            <v>الأولى حديث</v>
          </cell>
          <cell r="I3929" t="str">
            <v>الأولى</v>
          </cell>
          <cell r="J3929" t="str">
            <v>مبرر</v>
          </cell>
          <cell r="K3929" t="str">
            <v>الأولى</v>
          </cell>
          <cell r="M3929" t="str">
            <v>الأولى</v>
          </cell>
          <cell r="O3929" t="str">
            <v>الأولى</v>
          </cell>
          <cell r="Q3929" t="str">
            <v>الأولى</v>
          </cell>
          <cell r="S3929" t="str">
            <v>الأولى</v>
          </cell>
          <cell r="U3929" t="str">
            <v>الأولى</v>
          </cell>
        </row>
        <row r="3930">
          <cell r="A3930">
            <v>812122</v>
          </cell>
          <cell r="B3930" t="str">
            <v>انغام يوسف</v>
          </cell>
          <cell r="G3930" t="str">
            <v>الأولى حديث</v>
          </cell>
          <cell r="I3930" t="str">
            <v>الأولى</v>
          </cell>
          <cell r="J3930">
            <v>1534</v>
          </cell>
          <cell r="K3930" t="str">
            <v>الأولى</v>
          </cell>
          <cell r="M3930" t="str">
            <v>الأولى</v>
          </cell>
          <cell r="O3930" t="str">
            <v>الأولى</v>
          </cell>
          <cell r="Q3930" t="str">
            <v>الأولى</v>
          </cell>
          <cell r="S3930" t="str">
            <v>الأولى</v>
          </cell>
          <cell r="U3930" t="str">
            <v>الأولى</v>
          </cell>
        </row>
        <row r="3931">
          <cell r="A3931">
            <v>812123</v>
          </cell>
          <cell r="B3931" t="str">
            <v>انيسه العبد الله</v>
          </cell>
          <cell r="G3931" t="str">
            <v>الأولى حديث</v>
          </cell>
          <cell r="I3931" t="str">
            <v>الأولى</v>
          </cell>
          <cell r="J3931" t="str">
            <v>مبرر</v>
          </cell>
          <cell r="K3931" t="str">
            <v>الأولى</v>
          </cell>
          <cell r="M3931" t="str">
            <v>الثانية حديث</v>
          </cell>
          <cell r="O3931" t="str">
            <v>الثانية</v>
          </cell>
          <cell r="Q3931" t="str">
            <v>الثانية</v>
          </cell>
          <cell r="S3931" t="str">
            <v>الثانية</v>
          </cell>
          <cell r="U3931" t="str">
            <v>الثانية</v>
          </cell>
        </row>
        <row r="3932">
          <cell r="A3932">
            <v>812124</v>
          </cell>
          <cell r="B3932" t="str">
            <v>اوس محمد</v>
          </cell>
          <cell r="G3932" t="str">
            <v>الأولى حديث</v>
          </cell>
          <cell r="I3932" t="str">
            <v>الأولى</v>
          </cell>
          <cell r="J3932" t="str">
            <v>مبرر</v>
          </cell>
          <cell r="K3932" t="str">
            <v>الأولى</v>
          </cell>
          <cell r="M3932" t="str">
            <v>الأولى</v>
          </cell>
          <cell r="O3932" t="str">
            <v>الأولى</v>
          </cell>
          <cell r="Q3932" t="str">
            <v>الأولى</v>
          </cell>
          <cell r="S3932" t="str">
            <v>الأولى</v>
          </cell>
          <cell r="U3932" t="str">
            <v>الأولى</v>
          </cell>
        </row>
        <row r="3933">
          <cell r="A3933">
            <v>812125</v>
          </cell>
          <cell r="B3933" t="str">
            <v>ايات ادريس</v>
          </cell>
          <cell r="G3933" t="str">
            <v>الأولى حديث</v>
          </cell>
          <cell r="I3933" t="str">
            <v>الأولى</v>
          </cell>
          <cell r="J3933" t="str">
            <v>مبرر</v>
          </cell>
          <cell r="K3933" t="str">
            <v>الأولى</v>
          </cell>
          <cell r="M3933" t="str">
            <v>الأولى</v>
          </cell>
          <cell r="O3933" t="str">
            <v>الأولى</v>
          </cell>
          <cell r="Q3933" t="str">
            <v>الأولى</v>
          </cell>
          <cell r="S3933" t="str">
            <v>الأولى</v>
          </cell>
          <cell r="U3933" t="str">
            <v>الأولى</v>
          </cell>
        </row>
        <row r="3934">
          <cell r="A3934">
            <v>812126</v>
          </cell>
          <cell r="B3934" t="str">
            <v>ايات الصيادي</v>
          </cell>
          <cell r="G3934" t="str">
            <v>الأولى حديث</v>
          </cell>
          <cell r="I3934" t="str">
            <v>الأولى</v>
          </cell>
          <cell r="K3934" t="str">
            <v>الثانية حديث</v>
          </cell>
          <cell r="M3934" t="str">
            <v>الثانية</v>
          </cell>
          <cell r="O3934" t="str">
            <v>الثانية</v>
          </cell>
          <cell r="Q3934" t="str">
            <v>الثالثة حديث</v>
          </cell>
          <cell r="S3934" t="str">
            <v>الثالثة</v>
          </cell>
          <cell r="U3934" t="str">
            <v>الثالثة</v>
          </cell>
        </row>
        <row r="3935">
          <cell r="A3935">
            <v>812127</v>
          </cell>
          <cell r="B3935" t="str">
            <v>ايات النجار</v>
          </cell>
          <cell r="G3935" t="str">
            <v>الأولى حديث</v>
          </cell>
          <cell r="I3935" t="str">
            <v>الأولى</v>
          </cell>
          <cell r="K3935" t="str">
            <v>الأولى</v>
          </cell>
          <cell r="M3935" t="str">
            <v>الثانية حديث</v>
          </cell>
          <cell r="O3935" t="str">
            <v>الثانية</v>
          </cell>
          <cell r="Q3935" t="str">
            <v>الثانية</v>
          </cell>
          <cell r="S3935" t="str">
            <v>الثانية</v>
          </cell>
          <cell r="U3935" t="str">
            <v>الثالثة حديث</v>
          </cell>
        </row>
        <row r="3936">
          <cell r="A3936">
            <v>812128</v>
          </cell>
          <cell r="B3936" t="str">
            <v>ايات موسى</v>
          </cell>
          <cell r="G3936" t="str">
            <v>الأولى حديث</v>
          </cell>
          <cell r="I3936" t="str">
            <v>الأولى</v>
          </cell>
          <cell r="J3936" t="str">
            <v>مبرر</v>
          </cell>
          <cell r="K3936" t="str">
            <v>الأولى</v>
          </cell>
          <cell r="M3936" t="str">
            <v>الأولى</v>
          </cell>
          <cell r="N3936">
            <v>2632</v>
          </cell>
          <cell r="O3936" t="str">
            <v>الأولى</v>
          </cell>
          <cell r="Q3936" t="str">
            <v>الأولى</v>
          </cell>
          <cell r="S3936" t="str">
            <v>الأولى</v>
          </cell>
          <cell r="U3936" t="str">
            <v>الأولى</v>
          </cell>
        </row>
        <row r="3937">
          <cell r="A3937">
            <v>812129</v>
          </cell>
          <cell r="B3937" t="str">
            <v>اياد البلخي</v>
          </cell>
          <cell r="G3937" t="str">
            <v>الأولى حديث</v>
          </cell>
          <cell r="I3937" t="str">
            <v>الأولى</v>
          </cell>
          <cell r="K3937" t="str">
            <v>الأولى</v>
          </cell>
          <cell r="M3937" t="str">
            <v>الأولى</v>
          </cell>
          <cell r="N3937">
            <v>2514</v>
          </cell>
          <cell r="O3937" t="str">
            <v>الأولى</v>
          </cell>
          <cell r="Q3937" t="str">
            <v>الأولى</v>
          </cell>
          <cell r="S3937" t="str">
            <v>الأولى</v>
          </cell>
          <cell r="U3937" t="str">
            <v>الأولى</v>
          </cell>
        </row>
        <row r="3938">
          <cell r="A3938">
            <v>812130</v>
          </cell>
          <cell r="B3938" t="str">
            <v>اياد الغنيم</v>
          </cell>
          <cell r="G3938" t="str">
            <v>الأولى حديث</v>
          </cell>
          <cell r="I3938" t="str">
            <v>الأولى</v>
          </cell>
          <cell r="J3938" t="str">
            <v>مبرر</v>
          </cell>
          <cell r="K3938" t="str">
            <v>الأولى</v>
          </cell>
          <cell r="M3938" t="str">
            <v>الأولى</v>
          </cell>
          <cell r="O3938" t="str">
            <v>الأولى</v>
          </cell>
          <cell r="Q3938" t="str">
            <v>الأولى</v>
          </cell>
          <cell r="S3938" t="str">
            <v>الأولى</v>
          </cell>
          <cell r="U3938" t="str">
            <v>الأولى</v>
          </cell>
        </row>
        <row r="3939">
          <cell r="A3939">
            <v>812131</v>
          </cell>
          <cell r="B3939" t="str">
            <v>اياد المحاميد</v>
          </cell>
          <cell r="G3939" t="str">
            <v>الأولى حديث</v>
          </cell>
          <cell r="I3939" t="str">
            <v>الأولى</v>
          </cell>
          <cell r="K3939" t="str">
            <v>الأولى</v>
          </cell>
          <cell r="M3939" t="str">
            <v>الأولى</v>
          </cell>
          <cell r="O3939" t="str">
            <v>الأولى</v>
          </cell>
          <cell r="Q3939" t="str">
            <v>الأولى</v>
          </cell>
          <cell r="S3939" t="str">
            <v>الأولى</v>
          </cell>
          <cell r="U3939" t="str">
            <v>الأولى</v>
          </cell>
        </row>
        <row r="3940">
          <cell r="A3940">
            <v>812132</v>
          </cell>
          <cell r="B3940" t="str">
            <v>اياد المصطفى</v>
          </cell>
          <cell r="G3940" t="str">
            <v>الأولى حديث</v>
          </cell>
          <cell r="I3940" t="str">
            <v>الأولى</v>
          </cell>
          <cell r="K3940" t="str">
            <v>الأولى</v>
          </cell>
          <cell r="M3940" t="str">
            <v>الأولى</v>
          </cell>
          <cell r="O3940" t="str">
            <v>الأولى</v>
          </cell>
          <cell r="Q3940" t="str">
            <v>الأولى</v>
          </cell>
          <cell r="S3940" t="str">
            <v>الأولى</v>
          </cell>
          <cell r="U3940" t="str">
            <v>الأولى</v>
          </cell>
        </row>
        <row r="3941">
          <cell r="A3941">
            <v>812133</v>
          </cell>
          <cell r="B3941" t="str">
            <v>اياد حمويه</v>
          </cell>
          <cell r="G3941" t="str">
            <v>الأولى حديث</v>
          </cell>
          <cell r="I3941" t="str">
            <v>الأولى</v>
          </cell>
          <cell r="K3941" t="str">
            <v>الأولى</v>
          </cell>
          <cell r="M3941" t="str">
            <v>الثانية حديث</v>
          </cell>
          <cell r="O3941" t="str">
            <v>الثانية</v>
          </cell>
          <cell r="Q3941" t="str">
            <v>الثانية</v>
          </cell>
          <cell r="S3941" t="str">
            <v>الثانية</v>
          </cell>
          <cell r="U3941" t="str">
            <v>الثانية</v>
          </cell>
        </row>
        <row r="3942">
          <cell r="A3942">
            <v>812134</v>
          </cell>
          <cell r="B3942" t="str">
            <v>اياد مستو</v>
          </cell>
          <cell r="G3942" t="str">
            <v>الأولى حديث</v>
          </cell>
          <cell r="I3942" t="str">
            <v>الأولى</v>
          </cell>
          <cell r="J3942" t="str">
            <v>مبرر</v>
          </cell>
          <cell r="K3942" t="str">
            <v>الأولى</v>
          </cell>
          <cell r="M3942" t="str">
            <v>الأولى</v>
          </cell>
          <cell r="O3942" t="str">
            <v>الأولى</v>
          </cell>
          <cell r="Q3942" t="str">
            <v>الأولى</v>
          </cell>
          <cell r="S3942" t="str">
            <v>الثانية حديث</v>
          </cell>
          <cell r="U3942" t="str">
            <v>الثانية</v>
          </cell>
        </row>
        <row r="3943">
          <cell r="A3943">
            <v>812135</v>
          </cell>
          <cell r="B3943" t="str">
            <v>اية الزيتاني</v>
          </cell>
          <cell r="G3943" t="str">
            <v>الأولى حديث</v>
          </cell>
          <cell r="I3943" t="str">
            <v>الأولى</v>
          </cell>
          <cell r="K3943" t="str">
            <v>الأولى</v>
          </cell>
          <cell r="L3943">
            <v>890</v>
          </cell>
          <cell r="M3943" t="str">
            <v>الأولى</v>
          </cell>
          <cell r="N3943">
            <v>2537</v>
          </cell>
          <cell r="O3943" t="str">
            <v>الأولى</v>
          </cell>
          <cell r="Q3943" t="str">
            <v>الأولى</v>
          </cell>
          <cell r="S3943" t="str">
            <v>الأولى</v>
          </cell>
          <cell r="U3943" t="str">
            <v>الأولى</v>
          </cell>
        </row>
        <row r="3944">
          <cell r="A3944">
            <v>812136</v>
          </cell>
          <cell r="B3944" t="str">
            <v>ايلي مقديس انطون</v>
          </cell>
          <cell r="G3944" t="str">
            <v>الأولى حديث</v>
          </cell>
          <cell r="I3944" t="str">
            <v>الأولى</v>
          </cell>
          <cell r="K3944" t="str">
            <v>الأولى</v>
          </cell>
          <cell r="M3944" t="str">
            <v>الأولى</v>
          </cell>
          <cell r="O3944" t="str">
            <v>الثانية حديث</v>
          </cell>
          <cell r="Q3944" t="str">
            <v>الثانية</v>
          </cell>
          <cell r="S3944" t="str">
            <v>الثانية</v>
          </cell>
          <cell r="U3944" t="str">
            <v>الثانية</v>
          </cell>
        </row>
        <row r="3945">
          <cell r="A3945">
            <v>812137</v>
          </cell>
          <cell r="B3945" t="str">
            <v>ايمان الجزاع</v>
          </cell>
          <cell r="G3945" t="str">
            <v>الأولى حديث</v>
          </cell>
          <cell r="I3945" t="str">
            <v>الأولى</v>
          </cell>
          <cell r="K3945" t="str">
            <v>الأولى</v>
          </cell>
          <cell r="M3945" t="str">
            <v>الأولى</v>
          </cell>
          <cell r="O3945" t="str">
            <v>الأولى</v>
          </cell>
          <cell r="Q3945" t="str">
            <v>الأولى</v>
          </cell>
          <cell r="S3945" t="str">
            <v>الأولى</v>
          </cell>
          <cell r="U3945" t="str">
            <v>الأولى</v>
          </cell>
        </row>
        <row r="3946">
          <cell r="A3946">
            <v>812138</v>
          </cell>
          <cell r="B3946" t="str">
            <v>ايمان اللبابيدي</v>
          </cell>
          <cell r="G3946" t="str">
            <v>الأولى حديث</v>
          </cell>
          <cell r="I3946" t="str">
            <v>الأولى</v>
          </cell>
          <cell r="K3946" t="str">
            <v>الأولى</v>
          </cell>
          <cell r="M3946" t="str">
            <v>الأولى</v>
          </cell>
          <cell r="O3946" t="str">
            <v>الأولى</v>
          </cell>
          <cell r="Q3946" t="str">
            <v>الأولى</v>
          </cell>
          <cell r="S3946" t="str">
            <v>الأولى</v>
          </cell>
          <cell r="U3946" t="str">
            <v>الأولى</v>
          </cell>
        </row>
        <row r="3947">
          <cell r="A3947">
            <v>812139</v>
          </cell>
          <cell r="B3947" t="str">
            <v>ايمان برجس</v>
          </cell>
          <cell r="G3947" t="str">
            <v>الأولى حديث</v>
          </cell>
          <cell r="I3947" t="str">
            <v>الأولى</v>
          </cell>
          <cell r="K3947" t="str">
            <v>الأولى</v>
          </cell>
          <cell r="M3947" t="str">
            <v>الأولى</v>
          </cell>
          <cell r="O3947" t="str">
            <v>الثانية حديث</v>
          </cell>
          <cell r="Q3947" t="str">
            <v>الثانية</v>
          </cell>
          <cell r="S3947" t="str">
            <v>الثانية</v>
          </cell>
          <cell r="U3947" t="str">
            <v>الثانية</v>
          </cell>
        </row>
        <row r="3948">
          <cell r="A3948">
            <v>812140</v>
          </cell>
          <cell r="B3948" t="str">
            <v>ايمان تتان</v>
          </cell>
          <cell r="G3948" t="str">
            <v>الأولى حديث</v>
          </cell>
          <cell r="I3948" t="str">
            <v>الأولى</v>
          </cell>
          <cell r="J3948" t="str">
            <v>مبرر</v>
          </cell>
          <cell r="K3948" t="str">
            <v>الأولى</v>
          </cell>
          <cell r="M3948" t="str">
            <v>الأولى</v>
          </cell>
          <cell r="O3948" t="str">
            <v>الأولى</v>
          </cell>
          <cell r="Q3948" t="str">
            <v>الأولى</v>
          </cell>
          <cell r="S3948" t="str">
            <v>الأولى</v>
          </cell>
          <cell r="U3948" t="str">
            <v>الأولى</v>
          </cell>
        </row>
        <row r="3949">
          <cell r="A3949">
            <v>812141</v>
          </cell>
          <cell r="B3949" t="str">
            <v>ايمان جمعه</v>
          </cell>
          <cell r="G3949" t="str">
            <v>الأولى حديث</v>
          </cell>
          <cell r="I3949" t="str">
            <v>الأولى</v>
          </cell>
          <cell r="K3949" t="str">
            <v>الأولى</v>
          </cell>
          <cell r="M3949" t="str">
            <v>الثانية حديث</v>
          </cell>
          <cell r="O3949" t="str">
            <v>الثانية</v>
          </cell>
          <cell r="Q3949" t="str">
            <v>الثانية</v>
          </cell>
          <cell r="S3949" t="str">
            <v>الثالثة حديث</v>
          </cell>
          <cell r="U3949" t="str">
            <v>الثالثة</v>
          </cell>
        </row>
        <row r="3950">
          <cell r="A3950">
            <v>812142</v>
          </cell>
          <cell r="B3950" t="str">
            <v>ايمان خرفان</v>
          </cell>
          <cell r="G3950" t="str">
            <v>الأولى حديث</v>
          </cell>
          <cell r="I3950" t="str">
            <v>الأولى</v>
          </cell>
          <cell r="K3950" t="str">
            <v>الثانية حديث</v>
          </cell>
          <cell r="M3950" t="str">
            <v>الثانية</v>
          </cell>
          <cell r="O3950" t="str">
            <v>الثالثة حديث</v>
          </cell>
          <cell r="Q3950" t="str">
            <v>الثالثة</v>
          </cell>
          <cell r="S3950" t="str">
            <v>الثالثة</v>
          </cell>
          <cell r="U3950" t="str">
            <v>الرابعة حديث</v>
          </cell>
        </row>
        <row r="3951">
          <cell r="A3951">
            <v>812143</v>
          </cell>
          <cell r="B3951" t="str">
            <v>ايمان درموش</v>
          </cell>
          <cell r="G3951" t="str">
            <v>الأولى حديث</v>
          </cell>
          <cell r="I3951" t="str">
            <v>الأولى</v>
          </cell>
          <cell r="J3951">
            <v>1650</v>
          </cell>
          <cell r="K3951" t="str">
            <v>الأولى</v>
          </cell>
          <cell r="M3951" t="str">
            <v>الأولى</v>
          </cell>
          <cell r="O3951" t="str">
            <v>الأولى</v>
          </cell>
          <cell r="Q3951" t="str">
            <v>الأولى</v>
          </cell>
          <cell r="S3951" t="str">
            <v>الأولى</v>
          </cell>
          <cell r="U3951" t="str">
            <v>الأولى</v>
          </cell>
        </row>
        <row r="3952">
          <cell r="A3952">
            <v>812144</v>
          </cell>
          <cell r="B3952" t="str">
            <v>ايمان مقلد</v>
          </cell>
          <cell r="G3952" t="str">
            <v>الأولى حديث</v>
          </cell>
          <cell r="I3952" t="str">
            <v>الأولى</v>
          </cell>
          <cell r="K3952" t="str">
            <v>الثانية حديث</v>
          </cell>
          <cell r="M3952" t="str">
            <v>الثانية</v>
          </cell>
          <cell r="O3952" t="str">
            <v>الثالثة حديث</v>
          </cell>
          <cell r="Q3952" t="str">
            <v>الثالثة</v>
          </cell>
          <cell r="S3952" t="str">
            <v>الثالثة</v>
          </cell>
          <cell r="U3952" t="str">
            <v>الرابعة حديث</v>
          </cell>
        </row>
        <row r="3953">
          <cell r="A3953">
            <v>812145</v>
          </cell>
          <cell r="B3953" t="str">
            <v>ايمن الحيوك</v>
          </cell>
          <cell r="G3953" t="str">
            <v>الأولى حديث</v>
          </cell>
          <cell r="I3953" t="str">
            <v>الأولى</v>
          </cell>
          <cell r="K3953" t="str">
            <v>الثانية حديث</v>
          </cell>
          <cell r="M3953" t="str">
            <v>الثانية</v>
          </cell>
          <cell r="O3953" t="str">
            <v>الثالثة حديث</v>
          </cell>
          <cell r="Q3953" t="str">
            <v>الثالثة</v>
          </cell>
          <cell r="S3953" t="str">
            <v>الرابعة حديث</v>
          </cell>
          <cell r="U3953" t="str">
            <v>الرابعة</v>
          </cell>
        </row>
        <row r="3954">
          <cell r="A3954">
            <v>812146</v>
          </cell>
          <cell r="B3954" t="str">
            <v>ايمن شهاب</v>
          </cell>
          <cell r="G3954" t="str">
            <v>الأولى حديث</v>
          </cell>
          <cell r="I3954" t="str">
            <v>الأولى</v>
          </cell>
          <cell r="J3954">
            <v>2085</v>
          </cell>
          <cell r="K3954" t="str">
            <v>الأولى</v>
          </cell>
          <cell r="M3954" t="str">
            <v>الأولى</v>
          </cell>
          <cell r="O3954" t="str">
            <v>الأولى</v>
          </cell>
          <cell r="Q3954" t="str">
            <v>الأولى</v>
          </cell>
          <cell r="S3954" t="str">
            <v>الأولى</v>
          </cell>
          <cell r="U3954" t="str">
            <v>الأولى</v>
          </cell>
        </row>
        <row r="3955">
          <cell r="A3955">
            <v>812147</v>
          </cell>
          <cell r="B3955" t="str">
            <v>ايمن صقر</v>
          </cell>
          <cell r="G3955" t="str">
            <v>الأولى حديث</v>
          </cell>
          <cell r="I3955" t="str">
            <v>الأولى</v>
          </cell>
          <cell r="K3955" t="str">
            <v>الثانية حديث</v>
          </cell>
          <cell r="M3955" t="str">
            <v>الثانية</v>
          </cell>
          <cell r="O3955" t="str">
            <v>الثانية</v>
          </cell>
          <cell r="Q3955" t="str">
            <v>الثالثة حديث</v>
          </cell>
          <cell r="S3955" t="str">
            <v>الثالثة</v>
          </cell>
          <cell r="U3955" t="str">
            <v>الثالثة</v>
          </cell>
        </row>
        <row r="3956">
          <cell r="A3956">
            <v>812148</v>
          </cell>
          <cell r="B3956" t="str">
            <v>ايمن معروف</v>
          </cell>
          <cell r="G3956" t="str">
            <v>الأولى حديث</v>
          </cell>
          <cell r="I3956" t="str">
            <v>الأولى</v>
          </cell>
          <cell r="K3956" t="str">
            <v>الأولى</v>
          </cell>
          <cell r="M3956" t="str">
            <v>الثانية حديث</v>
          </cell>
          <cell r="O3956" t="str">
            <v>الثانية</v>
          </cell>
          <cell r="Q3956" t="str">
            <v>الثالثة حديث</v>
          </cell>
          <cell r="S3956" t="str">
            <v>الثالثة</v>
          </cell>
          <cell r="U3956" t="str">
            <v>الرابعة حديث</v>
          </cell>
        </row>
        <row r="3957">
          <cell r="A3957">
            <v>812149</v>
          </cell>
          <cell r="B3957" t="str">
            <v>ايمن نجار</v>
          </cell>
          <cell r="G3957" t="str">
            <v>الأولى حديث</v>
          </cell>
          <cell r="I3957" t="str">
            <v>الأولى</v>
          </cell>
          <cell r="J3957" t="str">
            <v>مبرر</v>
          </cell>
          <cell r="K3957" t="str">
            <v>الأولى</v>
          </cell>
          <cell r="M3957" t="str">
            <v>الأولى</v>
          </cell>
          <cell r="O3957" t="str">
            <v>الأولى</v>
          </cell>
          <cell r="Q3957" t="str">
            <v>الأولى</v>
          </cell>
          <cell r="S3957" t="str">
            <v>الأولى</v>
          </cell>
          <cell r="U3957" t="str">
            <v>الأولى</v>
          </cell>
        </row>
        <row r="3958">
          <cell r="A3958">
            <v>812150</v>
          </cell>
          <cell r="B3958" t="str">
            <v>ايناس الشهابي</v>
          </cell>
          <cell r="G3958" t="str">
            <v>الأولى حديث</v>
          </cell>
          <cell r="I3958" t="str">
            <v>الأولى</v>
          </cell>
          <cell r="K3958" t="str">
            <v>الأولى</v>
          </cell>
          <cell r="M3958" t="str">
            <v>الأولى</v>
          </cell>
          <cell r="O3958" t="str">
            <v>الأولى</v>
          </cell>
          <cell r="Q3958" t="str">
            <v>الأولى</v>
          </cell>
          <cell r="S3958" t="str">
            <v>الأولى</v>
          </cell>
          <cell r="U3958" t="str">
            <v>الأولى</v>
          </cell>
        </row>
        <row r="3959">
          <cell r="A3959">
            <v>812151</v>
          </cell>
          <cell r="B3959" t="str">
            <v>ايناس شاهين</v>
          </cell>
          <cell r="G3959" t="str">
            <v>الأولى حديث</v>
          </cell>
          <cell r="I3959" t="str">
            <v>الأولى</v>
          </cell>
          <cell r="J3959" t="str">
            <v>مبرر</v>
          </cell>
          <cell r="K3959" t="str">
            <v>الأولى</v>
          </cell>
          <cell r="M3959" t="str">
            <v>الأولى</v>
          </cell>
          <cell r="O3959" t="str">
            <v>الأولى</v>
          </cell>
          <cell r="Q3959" t="str">
            <v>الأولى</v>
          </cell>
          <cell r="S3959" t="str">
            <v>الأولى</v>
          </cell>
          <cell r="U3959" t="str">
            <v>الأولى</v>
          </cell>
        </row>
        <row r="3960">
          <cell r="A3960">
            <v>812152</v>
          </cell>
          <cell r="B3960" t="str">
            <v>ايناس قطان</v>
          </cell>
          <cell r="G3960" t="str">
            <v>الأولى حديث</v>
          </cell>
          <cell r="I3960" t="str">
            <v>الأولى</v>
          </cell>
          <cell r="K3960" t="str">
            <v>الأولى</v>
          </cell>
          <cell r="M3960" t="str">
            <v>الأولى</v>
          </cell>
          <cell r="O3960" t="str">
            <v>الأولى</v>
          </cell>
          <cell r="Q3960" t="str">
            <v>الأولى</v>
          </cell>
          <cell r="S3960" t="str">
            <v>الأولى</v>
          </cell>
          <cell r="U3960" t="str">
            <v>الأولى</v>
          </cell>
        </row>
        <row r="3961">
          <cell r="A3961">
            <v>812153</v>
          </cell>
          <cell r="B3961" t="str">
            <v>ايه الرحمن ابو ارشيد</v>
          </cell>
          <cell r="G3961" t="str">
            <v>الأولى حديث</v>
          </cell>
          <cell r="I3961" t="str">
            <v>الأولى</v>
          </cell>
          <cell r="K3961" t="str">
            <v>الأولى</v>
          </cell>
          <cell r="M3961" t="str">
            <v>الأولى</v>
          </cell>
          <cell r="O3961" t="str">
            <v>الأولى</v>
          </cell>
          <cell r="Q3961" t="str">
            <v>الأولى</v>
          </cell>
          <cell r="S3961" t="str">
            <v>الثانية حديث</v>
          </cell>
          <cell r="U3961" t="str">
            <v>الثانية</v>
          </cell>
        </row>
        <row r="3962">
          <cell r="A3962">
            <v>812154</v>
          </cell>
          <cell r="B3962" t="str">
            <v>ايه العلاف</v>
          </cell>
          <cell r="G3962" t="str">
            <v>الأولى حديث</v>
          </cell>
          <cell r="I3962" t="str">
            <v>الأولى</v>
          </cell>
          <cell r="K3962" t="str">
            <v>الأولى</v>
          </cell>
          <cell r="M3962" t="str">
            <v>الأولى</v>
          </cell>
          <cell r="O3962" t="str">
            <v>الأولى</v>
          </cell>
          <cell r="Q3962" t="str">
            <v>الأولى</v>
          </cell>
          <cell r="S3962" t="str">
            <v>الأولى</v>
          </cell>
          <cell r="U3962" t="str">
            <v>الأولى</v>
          </cell>
        </row>
        <row r="3963">
          <cell r="A3963">
            <v>812155</v>
          </cell>
          <cell r="B3963" t="str">
            <v>ايه جمول</v>
          </cell>
          <cell r="G3963" t="str">
            <v>الأولى حديث</v>
          </cell>
          <cell r="I3963" t="str">
            <v>الأولى</v>
          </cell>
          <cell r="K3963" t="str">
            <v>الثانية حديث</v>
          </cell>
          <cell r="M3963" t="str">
            <v>الثانية</v>
          </cell>
          <cell r="O3963" t="str">
            <v>الثانية</v>
          </cell>
          <cell r="Q3963" t="str">
            <v>الثالثة حديث</v>
          </cell>
          <cell r="S3963" t="str">
            <v>الثالثة</v>
          </cell>
          <cell r="U3963" t="str">
            <v>الثالثة</v>
          </cell>
        </row>
        <row r="3964">
          <cell r="A3964">
            <v>812156</v>
          </cell>
          <cell r="B3964" t="str">
            <v>ايه حسون نصر</v>
          </cell>
          <cell r="G3964" t="str">
            <v>الأولى حديث</v>
          </cell>
          <cell r="I3964" t="str">
            <v>الأولى</v>
          </cell>
          <cell r="J3964" t="str">
            <v>مبرر</v>
          </cell>
          <cell r="K3964" t="str">
            <v>الأولى</v>
          </cell>
          <cell r="M3964" t="str">
            <v>الأولى</v>
          </cell>
          <cell r="O3964" t="str">
            <v>الأولى</v>
          </cell>
          <cell r="Q3964" t="str">
            <v>الأولى</v>
          </cell>
          <cell r="S3964" t="str">
            <v>الأولى</v>
          </cell>
          <cell r="U3964" t="str">
            <v>الأولى</v>
          </cell>
        </row>
        <row r="3965">
          <cell r="A3965">
            <v>812157</v>
          </cell>
          <cell r="B3965" t="str">
            <v>ايهاب توتونجي</v>
          </cell>
          <cell r="G3965" t="str">
            <v>الأولى حديث</v>
          </cell>
          <cell r="I3965" t="str">
            <v>الأولى</v>
          </cell>
          <cell r="K3965" t="str">
            <v>الأولى</v>
          </cell>
          <cell r="M3965" t="str">
            <v>الأولى</v>
          </cell>
          <cell r="O3965" t="str">
            <v>الأولى</v>
          </cell>
          <cell r="Q3965" t="str">
            <v>الأولى</v>
          </cell>
          <cell r="S3965" t="str">
            <v>الأولى</v>
          </cell>
          <cell r="U3965" t="str">
            <v>الأولى</v>
          </cell>
        </row>
        <row r="3966">
          <cell r="A3966">
            <v>812158</v>
          </cell>
          <cell r="B3966" t="str">
            <v>ايهم ابو زيد</v>
          </cell>
          <cell r="G3966" t="str">
            <v>الأولى حديث</v>
          </cell>
          <cell r="I3966" t="str">
            <v>الأولى</v>
          </cell>
          <cell r="J3966" t="str">
            <v>مبرر</v>
          </cell>
          <cell r="K3966" t="str">
            <v>الأولى</v>
          </cell>
          <cell r="M3966" t="str">
            <v>الأولى</v>
          </cell>
          <cell r="O3966" t="str">
            <v>الأولى</v>
          </cell>
          <cell r="Q3966" t="str">
            <v>الأولى</v>
          </cell>
          <cell r="S3966" t="str">
            <v>الأولى</v>
          </cell>
          <cell r="U3966" t="str">
            <v>الأولى</v>
          </cell>
        </row>
        <row r="3967">
          <cell r="A3967">
            <v>812159</v>
          </cell>
          <cell r="B3967" t="str">
            <v>ايهم الزوباني</v>
          </cell>
          <cell r="G3967" t="str">
            <v>الأولى حديث</v>
          </cell>
          <cell r="I3967" t="str">
            <v>الأولى</v>
          </cell>
          <cell r="K3967" t="str">
            <v>الثانية حديث</v>
          </cell>
          <cell r="M3967" t="str">
            <v>الثانية</v>
          </cell>
          <cell r="O3967" t="str">
            <v>الثانية</v>
          </cell>
          <cell r="Q3967" t="str">
            <v>الثانية</v>
          </cell>
          <cell r="S3967" t="str">
            <v>الثانية</v>
          </cell>
          <cell r="U3967" t="str">
            <v>الثانية</v>
          </cell>
        </row>
        <row r="3968">
          <cell r="A3968">
            <v>812160</v>
          </cell>
          <cell r="B3968" t="str">
            <v>ايهم حبيب</v>
          </cell>
          <cell r="G3968" t="str">
            <v>الأولى حديث</v>
          </cell>
          <cell r="I3968" t="str">
            <v>الأولى</v>
          </cell>
          <cell r="K3968" t="str">
            <v>الأولى</v>
          </cell>
          <cell r="M3968" t="str">
            <v>الأولى</v>
          </cell>
          <cell r="O3968" t="str">
            <v>الأولى</v>
          </cell>
          <cell r="Q3968" t="str">
            <v>الأولى</v>
          </cell>
          <cell r="S3968" t="str">
            <v>الأولى</v>
          </cell>
          <cell r="U3968" t="str">
            <v>الأولى</v>
          </cell>
        </row>
        <row r="3969">
          <cell r="A3969">
            <v>812161</v>
          </cell>
          <cell r="B3969" t="str">
            <v>ايهم حسن</v>
          </cell>
          <cell r="G3969" t="str">
            <v>الأولى حديث</v>
          </cell>
          <cell r="I3969" t="str">
            <v>الأولى</v>
          </cell>
          <cell r="J3969" t="str">
            <v>مبرر</v>
          </cell>
          <cell r="K3969" t="str">
            <v>الأولى</v>
          </cell>
          <cell r="M3969" t="str">
            <v>الأولى</v>
          </cell>
          <cell r="O3969" t="str">
            <v>الأولى</v>
          </cell>
          <cell r="Q3969" t="str">
            <v>الأولى</v>
          </cell>
          <cell r="S3969" t="str">
            <v>الأولى</v>
          </cell>
          <cell r="U3969" t="str">
            <v>الأولى</v>
          </cell>
        </row>
        <row r="3970">
          <cell r="A3970">
            <v>812162</v>
          </cell>
          <cell r="B3970" t="str">
            <v>ايهم سكر</v>
          </cell>
          <cell r="G3970" t="str">
            <v>الأولى حديث</v>
          </cell>
          <cell r="I3970" t="str">
            <v>الأولى</v>
          </cell>
          <cell r="J3970" t="str">
            <v>مبرر</v>
          </cell>
          <cell r="K3970" t="str">
            <v>الأولى</v>
          </cell>
          <cell r="M3970" t="str">
            <v>الأولى</v>
          </cell>
          <cell r="O3970" t="str">
            <v>الأولى</v>
          </cell>
          <cell r="Q3970" t="str">
            <v>الأولى</v>
          </cell>
          <cell r="S3970" t="str">
            <v>الأولى</v>
          </cell>
          <cell r="U3970" t="str">
            <v>الأولى</v>
          </cell>
        </row>
        <row r="3971">
          <cell r="A3971">
            <v>812163</v>
          </cell>
          <cell r="B3971" t="str">
            <v>ايهم غانم</v>
          </cell>
          <cell r="G3971" t="str">
            <v>الأولى حديث</v>
          </cell>
          <cell r="I3971" t="str">
            <v>الأولى</v>
          </cell>
          <cell r="J3971" t="str">
            <v>مبرر</v>
          </cell>
          <cell r="K3971" t="str">
            <v>الأولى</v>
          </cell>
          <cell r="M3971" t="str">
            <v>الأولى</v>
          </cell>
          <cell r="O3971" t="str">
            <v>الأولى</v>
          </cell>
          <cell r="Q3971" t="str">
            <v>الأولى</v>
          </cell>
          <cell r="S3971" t="str">
            <v>الأولى</v>
          </cell>
          <cell r="U3971" t="str">
            <v>الأولى</v>
          </cell>
        </row>
        <row r="3972">
          <cell r="A3972">
            <v>812164</v>
          </cell>
          <cell r="B3972" t="str">
            <v>أبي علي</v>
          </cell>
          <cell r="G3972" t="str">
            <v>الأولى حديث</v>
          </cell>
          <cell r="I3972" t="str">
            <v>الأولى</v>
          </cell>
          <cell r="J3972" t="str">
            <v>مبرر</v>
          </cell>
          <cell r="K3972" t="str">
            <v>الأولى</v>
          </cell>
          <cell r="M3972" t="str">
            <v>الأولى</v>
          </cell>
          <cell r="O3972" t="str">
            <v>الأولى</v>
          </cell>
          <cell r="Q3972" t="str">
            <v>الأولى</v>
          </cell>
          <cell r="S3972" t="str">
            <v>الأولى</v>
          </cell>
          <cell r="U3972" t="str">
            <v>الأولى</v>
          </cell>
        </row>
        <row r="3973">
          <cell r="A3973">
            <v>812165</v>
          </cell>
          <cell r="B3973" t="str">
            <v>أريج السهوي</v>
          </cell>
          <cell r="G3973" t="str">
            <v>الأولى حديث</v>
          </cell>
          <cell r="I3973" t="str">
            <v>الأولى</v>
          </cell>
          <cell r="K3973" t="str">
            <v>الأولى</v>
          </cell>
          <cell r="M3973" t="str">
            <v>الأولى</v>
          </cell>
          <cell r="O3973" t="str">
            <v>الثانية حديث</v>
          </cell>
          <cell r="Q3973" t="str">
            <v>الثانية</v>
          </cell>
          <cell r="S3973" t="str">
            <v>الثانية</v>
          </cell>
          <cell r="U3973" t="str">
            <v>الثانية</v>
          </cell>
        </row>
        <row r="3974">
          <cell r="A3974">
            <v>812166</v>
          </cell>
          <cell r="B3974" t="str">
            <v>أمجد بليدي</v>
          </cell>
          <cell r="G3974" t="str">
            <v>الأولى حديث</v>
          </cell>
          <cell r="I3974" t="str">
            <v>الأولى</v>
          </cell>
          <cell r="J3974" t="str">
            <v>مبرر</v>
          </cell>
          <cell r="K3974" t="str">
            <v>الأولى</v>
          </cell>
          <cell r="M3974" t="str">
            <v>الأولى</v>
          </cell>
          <cell r="O3974" t="str">
            <v>الأولى</v>
          </cell>
          <cell r="Q3974" t="str">
            <v>الأولى</v>
          </cell>
          <cell r="S3974" t="str">
            <v>الأولى</v>
          </cell>
          <cell r="U3974" t="str">
            <v>الأولى</v>
          </cell>
        </row>
        <row r="3975">
          <cell r="A3975">
            <v>812167</v>
          </cell>
          <cell r="B3975" t="str">
            <v>أيمن اللحام</v>
          </cell>
          <cell r="G3975" t="str">
            <v>الأولى حديث</v>
          </cell>
          <cell r="I3975" t="str">
            <v>الأولى</v>
          </cell>
          <cell r="J3975" t="str">
            <v>مبرر</v>
          </cell>
          <cell r="K3975" t="str">
            <v>الأولى</v>
          </cell>
          <cell r="M3975" t="str">
            <v>الأولى</v>
          </cell>
          <cell r="O3975" t="str">
            <v>الأولى</v>
          </cell>
          <cell r="Q3975" t="str">
            <v>الأولى</v>
          </cell>
          <cell r="S3975" t="str">
            <v>الأولى</v>
          </cell>
          <cell r="U3975" t="str">
            <v>الأولى</v>
          </cell>
        </row>
        <row r="3976">
          <cell r="A3976">
            <v>812168</v>
          </cell>
          <cell r="B3976" t="str">
            <v>آلاء التكريتي</v>
          </cell>
          <cell r="G3976" t="str">
            <v>الأولى حديث</v>
          </cell>
          <cell r="I3976" t="str">
            <v>الأولى</v>
          </cell>
          <cell r="J3976" t="str">
            <v>مبرر</v>
          </cell>
          <cell r="K3976" t="str">
            <v>الأولى</v>
          </cell>
          <cell r="M3976" t="str">
            <v>الأولى</v>
          </cell>
          <cell r="O3976" t="str">
            <v>الأولى</v>
          </cell>
          <cell r="Q3976" t="str">
            <v>الأولى</v>
          </cell>
          <cell r="R3976">
            <v>3082</v>
          </cell>
          <cell r="S3976" t="str">
            <v>الأولى</v>
          </cell>
          <cell r="U3976" t="str">
            <v>الأولى</v>
          </cell>
        </row>
        <row r="3977">
          <cell r="A3977">
            <v>812169</v>
          </cell>
          <cell r="B3977" t="str">
            <v>آلاء جديد</v>
          </cell>
          <cell r="G3977" t="str">
            <v>الأولى حديث</v>
          </cell>
          <cell r="I3977" t="str">
            <v>الأولى</v>
          </cell>
          <cell r="J3977" t="str">
            <v>مبرر</v>
          </cell>
          <cell r="K3977" t="str">
            <v>الأولى</v>
          </cell>
          <cell r="M3977" t="str">
            <v>الأولى</v>
          </cell>
          <cell r="O3977" t="str">
            <v>الأولى</v>
          </cell>
          <cell r="Q3977" t="str">
            <v>الأولى</v>
          </cell>
          <cell r="S3977" t="str">
            <v>الأولى</v>
          </cell>
          <cell r="U3977" t="str">
            <v>الأولى</v>
          </cell>
        </row>
        <row r="3978">
          <cell r="A3978">
            <v>812170</v>
          </cell>
          <cell r="B3978" t="str">
            <v>آلاء زيناتي</v>
          </cell>
          <cell r="G3978" t="str">
            <v>الأولى حديث</v>
          </cell>
          <cell r="I3978" t="str">
            <v>الأولى</v>
          </cell>
          <cell r="K3978" t="str">
            <v>الأولى</v>
          </cell>
          <cell r="M3978" t="str">
            <v>الثانية حديث</v>
          </cell>
          <cell r="O3978" t="str">
            <v>الثانية</v>
          </cell>
          <cell r="Q3978" t="str">
            <v>الثالثة حديث</v>
          </cell>
          <cell r="S3978" t="str">
            <v>الثالثة</v>
          </cell>
          <cell r="U3978" t="str">
            <v>الرابعة حديث</v>
          </cell>
        </row>
        <row r="3979">
          <cell r="A3979">
            <v>812171</v>
          </cell>
          <cell r="B3979" t="str">
            <v>آمنه اللباد</v>
          </cell>
          <cell r="G3979" t="str">
            <v>الأولى حديث</v>
          </cell>
          <cell r="I3979" t="str">
            <v>الأولى</v>
          </cell>
          <cell r="J3979" t="str">
            <v>مبرر</v>
          </cell>
          <cell r="K3979" t="str">
            <v>الأولى</v>
          </cell>
          <cell r="M3979" t="str">
            <v>الأولى</v>
          </cell>
          <cell r="O3979" t="str">
            <v>الأولى</v>
          </cell>
          <cell r="Q3979" t="str">
            <v>الأولى</v>
          </cell>
          <cell r="S3979" t="str">
            <v>الأولى</v>
          </cell>
          <cell r="U3979" t="str">
            <v>الأولى</v>
          </cell>
        </row>
        <row r="3980">
          <cell r="A3980">
            <v>812172</v>
          </cell>
          <cell r="B3980" t="str">
            <v>آمنه خرج</v>
          </cell>
          <cell r="G3980" t="str">
            <v>الأولى حديث</v>
          </cell>
          <cell r="I3980" t="str">
            <v>الأولى</v>
          </cell>
          <cell r="J3980" t="str">
            <v>مبرر</v>
          </cell>
          <cell r="K3980" t="str">
            <v>الأولى</v>
          </cell>
          <cell r="M3980" t="str">
            <v>الأولى</v>
          </cell>
          <cell r="O3980" t="str">
            <v>الأولى</v>
          </cell>
          <cell r="Q3980" t="str">
            <v>الأولى</v>
          </cell>
          <cell r="S3980" t="str">
            <v>الأولى</v>
          </cell>
          <cell r="U3980" t="str">
            <v>الأولى</v>
          </cell>
        </row>
        <row r="3981">
          <cell r="A3981">
            <v>812173</v>
          </cell>
          <cell r="B3981" t="str">
            <v>آيه الله البندقجي</v>
          </cell>
          <cell r="G3981" t="str">
            <v>الأولى حديث</v>
          </cell>
          <cell r="I3981" t="str">
            <v>الأولى</v>
          </cell>
          <cell r="J3981" t="str">
            <v>مبرر</v>
          </cell>
          <cell r="K3981" t="str">
            <v>الأولى</v>
          </cell>
          <cell r="M3981" t="str">
            <v>الأولى</v>
          </cell>
          <cell r="O3981" t="str">
            <v>الأولى</v>
          </cell>
          <cell r="Q3981" t="str">
            <v>الأولى</v>
          </cell>
          <cell r="S3981" t="str">
            <v>الأولى</v>
          </cell>
          <cell r="U3981" t="str">
            <v>الأولى</v>
          </cell>
        </row>
        <row r="3982">
          <cell r="A3982">
            <v>812174</v>
          </cell>
          <cell r="B3982" t="str">
            <v>آيه الملا</v>
          </cell>
          <cell r="G3982" t="str">
            <v>الأولى حديث</v>
          </cell>
          <cell r="I3982" t="str">
            <v>الأولى</v>
          </cell>
          <cell r="J3982" t="str">
            <v>مبرر</v>
          </cell>
          <cell r="K3982" t="str">
            <v>الأولى</v>
          </cell>
          <cell r="M3982" t="str">
            <v>الأولى</v>
          </cell>
          <cell r="O3982" t="str">
            <v>الأولى</v>
          </cell>
          <cell r="Q3982" t="str">
            <v>الأولى</v>
          </cell>
          <cell r="S3982" t="str">
            <v>الأولى</v>
          </cell>
          <cell r="U3982" t="str">
            <v>الأولى</v>
          </cell>
        </row>
        <row r="3983">
          <cell r="A3983">
            <v>812175</v>
          </cell>
          <cell r="B3983" t="str">
            <v>باسل الزير</v>
          </cell>
          <cell r="G3983" t="str">
            <v>الأولى حديث</v>
          </cell>
          <cell r="I3983" t="str">
            <v>الأولى</v>
          </cell>
          <cell r="K3983" t="str">
            <v>الأولى</v>
          </cell>
          <cell r="M3983" t="str">
            <v>الثانية حديث</v>
          </cell>
          <cell r="O3983" t="str">
            <v>الثانية</v>
          </cell>
          <cell r="Q3983" t="str">
            <v>الثانية</v>
          </cell>
          <cell r="S3983" t="str">
            <v>الثانية</v>
          </cell>
          <cell r="U3983" t="str">
            <v>الثانية</v>
          </cell>
        </row>
        <row r="3984">
          <cell r="A3984">
            <v>812176</v>
          </cell>
          <cell r="B3984" t="str">
            <v>باسل الصبي</v>
          </cell>
          <cell r="G3984" t="str">
            <v>الأولى حديث</v>
          </cell>
          <cell r="I3984" t="str">
            <v>الأولى</v>
          </cell>
          <cell r="K3984" t="str">
            <v>الأولى</v>
          </cell>
          <cell r="M3984" t="str">
            <v>الأولى</v>
          </cell>
          <cell r="O3984" t="str">
            <v>الأولى</v>
          </cell>
          <cell r="Q3984" t="str">
            <v>الأولى</v>
          </cell>
          <cell r="S3984" t="str">
            <v>الأولى</v>
          </cell>
          <cell r="U3984" t="str">
            <v>الأولى</v>
          </cell>
        </row>
        <row r="3985">
          <cell r="A3985">
            <v>812177</v>
          </cell>
          <cell r="B3985" t="str">
            <v>باسل العبد الله</v>
          </cell>
          <cell r="G3985" t="str">
            <v>الأولى حديث</v>
          </cell>
          <cell r="I3985" t="str">
            <v>الأولى</v>
          </cell>
          <cell r="J3985" t="str">
            <v>مبرر</v>
          </cell>
          <cell r="K3985" t="str">
            <v>الأولى</v>
          </cell>
          <cell r="M3985" t="str">
            <v>الأولى</v>
          </cell>
          <cell r="O3985" t="str">
            <v>الأولى</v>
          </cell>
          <cell r="Q3985" t="str">
            <v>الأولى</v>
          </cell>
          <cell r="S3985" t="str">
            <v>الأولى</v>
          </cell>
          <cell r="U3985" t="str">
            <v>الأولى</v>
          </cell>
        </row>
        <row r="3986">
          <cell r="A3986">
            <v>812178</v>
          </cell>
          <cell r="B3986" t="str">
            <v>باسل الفلاح</v>
          </cell>
          <cell r="G3986" t="str">
            <v>الأولى حديث</v>
          </cell>
          <cell r="I3986" t="str">
            <v>الأولى</v>
          </cell>
          <cell r="J3986" t="str">
            <v>مبرر</v>
          </cell>
          <cell r="K3986" t="str">
            <v>الأولى</v>
          </cell>
          <cell r="M3986" t="str">
            <v>الأولى</v>
          </cell>
          <cell r="O3986" t="str">
            <v>الأولى</v>
          </cell>
          <cell r="Q3986" t="str">
            <v>الأولى</v>
          </cell>
          <cell r="S3986" t="str">
            <v>الأولى</v>
          </cell>
          <cell r="U3986" t="str">
            <v>الأولى</v>
          </cell>
        </row>
        <row r="3987">
          <cell r="A3987">
            <v>812179</v>
          </cell>
          <cell r="B3987" t="str">
            <v>باسل المصطفى</v>
          </cell>
          <cell r="G3987" t="str">
            <v>الأولى حديث</v>
          </cell>
          <cell r="I3987" t="str">
            <v>الأولى</v>
          </cell>
          <cell r="K3987" t="str">
            <v>الأولى</v>
          </cell>
          <cell r="M3987" t="str">
            <v>الأولى</v>
          </cell>
          <cell r="O3987" t="str">
            <v>الأولى</v>
          </cell>
          <cell r="Q3987" t="str">
            <v>الأولى</v>
          </cell>
          <cell r="S3987" t="str">
            <v>الأولى</v>
          </cell>
          <cell r="U3987" t="str">
            <v>الأولى</v>
          </cell>
        </row>
        <row r="3988">
          <cell r="A3988">
            <v>812180</v>
          </cell>
          <cell r="B3988" t="str">
            <v>باسل رزق</v>
          </cell>
          <cell r="G3988" t="str">
            <v>الأولى حديث</v>
          </cell>
          <cell r="I3988" t="str">
            <v>الأولى</v>
          </cell>
          <cell r="K3988" t="str">
            <v>الأولى</v>
          </cell>
          <cell r="M3988" t="str">
            <v>الأولى</v>
          </cell>
          <cell r="O3988" t="str">
            <v>الأولى</v>
          </cell>
          <cell r="Q3988" t="str">
            <v>الثانية حديث</v>
          </cell>
          <cell r="S3988" t="str">
            <v>الثانية</v>
          </cell>
          <cell r="U3988" t="str">
            <v>الثانية</v>
          </cell>
        </row>
        <row r="3989">
          <cell r="A3989">
            <v>812181</v>
          </cell>
          <cell r="B3989" t="str">
            <v>باسل سليمان</v>
          </cell>
          <cell r="G3989" t="str">
            <v>الأولى حديث</v>
          </cell>
          <cell r="I3989" t="str">
            <v>الأولى</v>
          </cell>
          <cell r="J3989" t="str">
            <v>مبرر</v>
          </cell>
          <cell r="K3989" t="str">
            <v>الأولى</v>
          </cell>
          <cell r="M3989" t="str">
            <v>الأولى</v>
          </cell>
          <cell r="O3989" t="str">
            <v>الأولى</v>
          </cell>
          <cell r="Q3989" t="str">
            <v>الأولى</v>
          </cell>
          <cell r="S3989" t="str">
            <v>الأولى</v>
          </cell>
          <cell r="U3989" t="str">
            <v>الأولى</v>
          </cell>
        </row>
        <row r="3990">
          <cell r="A3990">
            <v>812182</v>
          </cell>
          <cell r="B3990" t="str">
            <v>باسل كاسوحة</v>
          </cell>
          <cell r="G3990" t="str">
            <v>الأولى حديث</v>
          </cell>
          <cell r="I3990" t="str">
            <v>الأولى</v>
          </cell>
          <cell r="K3990" t="str">
            <v>الأولى</v>
          </cell>
          <cell r="M3990" t="str">
            <v>الأولى</v>
          </cell>
          <cell r="O3990" t="str">
            <v>الأولى</v>
          </cell>
          <cell r="Q3990" t="str">
            <v>الأولى</v>
          </cell>
          <cell r="S3990" t="str">
            <v>الأولى</v>
          </cell>
          <cell r="U3990" t="str">
            <v>الأولى</v>
          </cell>
        </row>
        <row r="3991">
          <cell r="A3991">
            <v>812183</v>
          </cell>
          <cell r="B3991" t="str">
            <v>باسم الاطرش</v>
          </cell>
          <cell r="G3991" t="str">
            <v>الأولى حديث</v>
          </cell>
          <cell r="I3991" t="str">
            <v>الأولى</v>
          </cell>
          <cell r="J3991" t="str">
            <v>مبرر</v>
          </cell>
          <cell r="K3991" t="str">
            <v>الأولى</v>
          </cell>
          <cell r="M3991" t="str">
            <v>الأولى</v>
          </cell>
          <cell r="O3991" t="str">
            <v>الأولى</v>
          </cell>
          <cell r="Q3991" t="str">
            <v>الأولى</v>
          </cell>
          <cell r="S3991" t="str">
            <v>الأولى</v>
          </cell>
          <cell r="U3991" t="str">
            <v>الأولى</v>
          </cell>
        </row>
        <row r="3992">
          <cell r="A3992">
            <v>812184</v>
          </cell>
          <cell r="B3992" t="str">
            <v>بتول ابراهيم</v>
          </cell>
          <cell r="G3992" t="str">
            <v>الأولى حديث</v>
          </cell>
          <cell r="I3992" t="str">
            <v>الأولى</v>
          </cell>
          <cell r="J3992" t="str">
            <v>مبرر</v>
          </cell>
          <cell r="K3992" t="str">
            <v>الأولى</v>
          </cell>
          <cell r="M3992" t="str">
            <v>الأولى</v>
          </cell>
          <cell r="O3992" t="str">
            <v>الأولى</v>
          </cell>
          <cell r="Q3992" t="str">
            <v>الأولى</v>
          </cell>
          <cell r="S3992" t="str">
            <v>الأولى</v>
          </cell>
          <cell r="U3992" t="str">
            <v>الأولى</v>
          </cell>
        </row>
        <row r="3993">
          <cell r="A3993">
            <v>812185</v>
          </cell>
          <cell r="B3993" t="str">
            <v>بتول الاصيل</v>
          </cell>
          <cell r="G3993" t="str">
            <v>الأولى حديث</v>
          </cell>
          <cell r="H3993">
            <v>43</v>
          </cell>
          <cell r="I3993" t="str">
            <v>الأولى</v>
          </cell>
          <cell r="J3993">
            <v>1433</v>
          </cell>
          <cell r="K3993" t="str">
            <v>الأولى</v>
          </cell>
          <cell r="L3993">
            <v>1003</v>
          </cell>
          <cell r="M3993" t="str">
            <v>الأولى</v>
          </cell>
          <cell r="N3993">
            <v>2534</v>
          </cell>
          <cell r="O3993" t="str">
            <v>الأولى</v>
          </cell>
          <cell r="Q3993" t="str">
            <v>الأولى</v>
          </cell>
          <cell r="S3993" t="str">
            <v>الأولى</v>
          </cell>
          <cell r="U3993" t="str">
            <v>الأولى</v>
          </cell>
        </row>
        <row r="3994">
          <cell r="A3994">
            <v>812186</v>
          </cell>
          <cell r="B3994" t="str">
            <v>بتول الحسين</v>
          </cell>
          <cell r="G3994" t="str">
            <v>الأولى حديث</v>
          </cell>
          <cell r="I3994" t="str">
            <v>الأولى</v>
          </cell>
          <cell r="K3994" t="str">
            <v>الثانية حديث</v>
          </cell>
          <cell r="M3994" t="str">
            <v>الثانية</v>
          </cell>
          <cell r="O3994" t="str">
            <v>الثالثة حديث</v>
          </cell>
          <cell r="Q3994" t="str">
            <v>الثالثة</v>
          </cell>
          <cell r="S3994" t="str">
            <v>الرابعة حديث</v>
          </cell>
          <cell r="U3994" t="str">
            <v>الرابعة</v>
          </cell>
        </row>
        <row r="3995">
          <cell r="A3995">
            <v>812187</v>
          </cell>
          <cell r="B3995" t="str">
            <v>بتول الخياط</v>
          </cell>
          <cell r="G3995" t="str">
            <v>الأولى حديث</v>
          </cell>
          <cell r="I3995" t="str">
            <v>الأولى</v>
          </cell>
          <cell r="J3995" t="str">
            <v>مبرر</v>
          </cell>
          <cell r="K3995" t="str">
            <v>الأولى</v>
          </cell>
          <cell r="M3995" t="str">
            <v>الأولى</v>
          </cell>
          <cell r="O3995" t="str">
            <v>الأولى</v>
          </cell>
          <cell r="Q3995" t="str">
            <v>الأولى</v>
          </cell>
          <cell r="S3995" t="str">
            <v>الأولى</v>
          </cell>
          <cell r="U3995" t="str">
            <v>الأولى</v>
          </cell>
        </row>
        <row r="3996">
          <cell r="A3996">
            <v>812189</v>
          </cell>
          <cell r="B3996" t="str">
            <v>بتول الكيلاني</v>
          </cell>
          <cell r="G3996" t="str">
            <v>الأولى حديث</v>
          </cell>
          <cell r="I3996" t="str">
            <v>الأولى</v>
          </cell>
          <cell r="J3996" t="str">
            <v>مبرر</v>
          </cell>
          <cell r="K3996" t="str">
            <v>الأولى</v>
          </cell>
          <cell r="M3996" t="str">
            <v>الأولى</v>
          </cell>
          <cell r="O3996" t="str">
            <v>الأولى</v>
          </cell>
          <cell r="Q3996" t="str">
            <v>الأولى</v>
          </cell>
          <cell r="S3996" t="str">
            <v>الأولى</v>
          </cell>
          <cell r="U3996" t="str">
            <v>الأولى</v>
          </cell>
        </row>
        <row r="3997">
          <cell r="A3997">
            <v>812190</v>
          </cell>
          <cell r="B3997" t="str">
            <v>بتول حامده</v>
          </cell>
          <cell r="G3997" t="str">
            <v>الأولى حديث</v>
          </cell>
          <cell r="I3997" t="str">
            <v>الأولى</v>
          </cell>
          <cell r="J3997" t="str">
            <v>مبرر</v>
          </cell>
          <cell r="K3997" t="str">
            <v>الأولى</v>
          </cell>
          <cell r="M3997" t="str">
            <v>الأولى</v>
          </cell>
          <cell r="O3997" t="str">
            <v>الأولى</v>
          </cell>
          <cell r="Q3997" t="str">
            <v>الأولى</v>
          </cell>
          <cell r="S3997" t="str">
            <v>الأولى</v>
          </cell>
          <cell r="U3997" t="str">
            <v>الأولى</v>
          </cell>
        </row>
        <row r="3998">
          <cell r="A3998">
            <v>812191</v>
          </cell>
          <cell r="B3998" t="str">
            <v>بتول طالب</v>
          </cell>
          <cell r="G3998" t="str">
            <v>الأولى حديث</v>
          </cell>
          <cell r="I3998" t="str">
            <v>الأولى</v>
          </cell>
          <cell r="J3998" t="str">
            <v>مبرر</v>
          </cell>
          <cell r="K3998" t="str">
            <v>الأولى</v>
          </cell>
          <cell r="M3998" t="str">
            <v>الأولى</v>
          </cell>
          <cell r="O3998" t="str">
            <v>الأولى</v>
          </cell>
          <cell r="Q3998" t="str">
            <v>الأولى</v>
          </cell>
          <cell r="S3998" t="str">
            <v>الأولى</v>
          </cell>
          <cell r="U3998" t="str">
            <v>الأولى</v>
          </cell>
        </row>
        <row r="3999">
          <cell r="A3999">
            <v>812192</v>
          </cell>
          <cell r="B3999" t="str">
            <v>بتول طورمش</v>
          </cell>
          <cell r="G3999" t="str">
            <v>الأولى حديث</v>
          </cell>
          <cell r="I3999" t="str">
            <v>الأولى</v>
          </cell>
          <cell r="K3999" t="str">
            <v>الأولى</v>
          </cell>
          <cell r="M3999" t="str">
            <v>الأولى</v>
          </cell>
          <cell r="O3999" t="str">
            <v>الأولى</v>
          </cell>
          <cell r="Q3999" t="str">
            <v>الثانية حديث</v>
          </cell>
          <cell r="S3999" t="str">
            <v>الثانية</v>
          </cell>
          <cell r="U3999" t="str">
            <v>الثانية</v>
          </cell>
        </row>
        <row r="4000">
          <cell r="A4000">
            <v>812193</v>
          </cell>
          <cell r="B4000" t="str">
            <v>بتول ناصر</v>
          </cell>
          <cell r="G4000" t="str">
            <v>الأولى حديث</v>
          </cell>
          <cell r="I4000" t="str">
            <v>الأولى</v>
          </cell>
          <cell r="J4000" t="str">
            <v>مبرر</v>
          </cell>
          <cell r="K4000" t="str">
            <v>الأولى</v>
          </cell>
          <cell r="M4000" t="str">
            <v>الأولى</v>
          </cell>
          <cell r="O4000" t="str">
            <v>الأولى</v>
          </cell>
          <cell r="Q4000" t="str">
            <v>الأولى</v>
          </cell>
          <cell r="S4000" t="str">
            <v>الأولى</v>
          </cell>
          <cell r="U4000" t="str">
            <v>الأولى</v>
          </cell>
        </row>
        <row r="4001">
          <cell r="A4001">
            <v>812194</v>
          </cell>
          <cell r="B4001" t="str">
            <v>بتول هنداوي</v>
          </cell>
          <cell r="G4001" t="str">
            <v>الأولى حديث</v>
          </cell>
          <cell r="I4001" t="str">
            <v>الأولى</v>
          </cell>
          <cell r="J4001" t="str">
            <v>مبرر</v>
          </cell>
          <cell r="K4001" t="str">
            <v>الأولى</v>
          </cell>
          <cell r="M4001" t="str">
            <v>الأولى</v>
          </cell>
          <cell r="O4001" t="str">
            <v>الأولى</v>
          </cell>
          <cell r="Q4001" t="str">
            <v>الأولى</v>
          </cell>
          <cell r="S4001" t="str">
            <v>الأولى</v>
          </cell>
          <cell r="U4001" t="str">
            <v>الأولى</v>
          </cell>
        </row>
        <row r="4002">
          <cell r="A4002">
            <v>812195</v>
          </cell>
          <cell r="B4002" t="str">
            <v>بثينة عماد</v>
          </cell>
          <cell r="G4002" t="str">
            <v>الأولى حديث</v>
          </cell>
          <cell r="I4002" t="str">
            <v>الأولى</v>
          </cell>
          <cell r="K4002" t="str">
            <v>الثانية حديث</v>
          </cell>
          <cell r="M4002" t="str">
            <v>الثانية</v>
          </cell>
          <cell r="O4002" t="str">
            <v>الثانية</v>
          </cell>
          <cell r="P4002">
            <v>481</v>
          </cell>
          <cell r="Q4002" t="str">
            <v>الثانية</v>
          </cell>
          <cell r="S4002" t="str">
            <v>الثانية</v>
          </cell>
          <cell r="U4002" t="str">
            <v>الثانية</v>
          </cell>
        </row>
        <row r="4003">
          <cell r="A4003">
            <v>812196</v>
          </cell>
          <cell r="B4003" t="str">
            <v>براء عز الدين</v>
          </cell>
          <cell r="G4003" t="str">
            <v>الأولى حديث</v>
          </cell>
          <cell r="I4003" t="str">
            <v>الأولى</v>
          </cell>
          <cell r="K4003" t="str">
            <v>الأولى</v>
          </cell>
          <cell r="M4003" t="str">
            <v>الأولى</v>
          </cell>
          <cell r="O4003" t="str">
            <v>الأولى</v>
          </cell>
          <cell r="Q4003" t="str">
            <v>الأولى</v>
          </cell>
          <cell r="S4003" t="str">
            <v>الثانية حديث</v>
          </cell>
          <cell r="U4003" t="str">
            <v>الثانية</v>
          </cell>
        </row>
        <row r="4004">
          <cell r="A4004">
            <v>812197</v>
          </cell>
          <cell r="B4004" t="str">
            <v>براءه بدوي</v>
          </cell>
          <cell r="G4004" t="str">
            <v>الأولى حديث</v>
          </cell>
          <cell r="I4004" t="str">
            <v>الأولى</v>
          </cell>
          <cell r="K4004" t="str">
            <v>الأولى</v>
          </cell>
          <cell r="M4004" t="str">
            <v>الأولى</v>
          </cell>
          <cell r="O4004" t="str">
            <v>الأولى</v>
          </cell>
          <cell r="Q4004" t="str">
            <v>الأولى</v>
          </cell>
          <cell r="S4004" t="str">
            <v>الأولى</v>
          </cell>
          <cell r="U4004" t="str">
            <v>الأولى</v>
          </cell>
        </row>
        <row r="4005">
          <cell r="A4005">
            <v>812198</v>
          </cell>
          <cell r="B4005" t="str">
            <v>براءه نابلسي</v>
          </cell>
          <cell r="G4005" t="str">
            <v>الأولى حديث</v>
          </cell>
          <cell r="I4005" t="str">
            <v>الأولى</v>
          </cell>
          <cell r="K4005" t="str">
            <v>الأولى</v>
          </cell>
          <cell r="M4005" t="str">
            <v>الأولى</v>
          </cell>
          <cell r="O4005" t="str">
            <v>الثانية حديث</v>
          </cell>
          <cell r="Q4005" t="str">
            <v>الثانية</v>
          </cell>
          <cell r="S4005" t="str">
            <v>الثانية</v>
          </cell>
          <cell r="U4005" t="str">
            <v>الثانية</v>
          </cell>
        </row>
        <row r="4006">
          <cell r="A4006">
            <v>812199</v>
          </cell>
          <cell r="B4006" t="str">
            <v>بسام خليل</v>
          </cell>
          <cell r="G4006" t="str">
            <v>الأولى حديث</v>
          </cell>
          <cell r="I4006" t="str">
            <v>الأولى</v>
          </cell>
          <cell r="J4006" t="str">
            <v>مبرر</v>
          </cell>
          <cell r="K4006" t="str">
            <v>الأولى</v>
          </cell>
          <cell r="M4006" t="str">
            <v>الأولى</v>
          </cell>
          <cell r="O4006" t="str">
            <v>الأولى</v>
          </cell>
          <cell r="Q4006" t="str">
            <v>الأولى</v>
          </cell>
          <cell r="S4006" t="str">
            <v>الأولى</v>
          </cell>
          <cell r="U4006" t="str">
            <v>الأولى</v>
          </cell>
        </row>
        <row r="4007">
          <cell r="A4007">
            <v>812200</v>
          </cell>
          <cell r="B4007" t="str">
            <v>بسنت السلومي</v>
          </cell>
          <cell r="G4007" t="str">
            <v>الأولى حديث</v>
          </cell>
          <cell r="H4007">
            <v>783</v>
          </cell>
          <cell r="I4007" t="str">
            <v>الأولى</v>
          </cell>
          <cell r="J4007" t="str">
            <v>مبرر</v>
          </cell>
          <cell r="K4007" t="str">
            <v>الأولى</v>
          </cell>
          <cell r="M4007" t="str">
            <v>الأولى</v>
          </cell>
          <cell r="O4007" t="str">
            <v>الأولى</v>
          </cell>
          <cell r="Q4007" t="str">
            <v>الأولى</v>
          </cell>
          <cell r="S4007" t="str">
            <v>الأولى</v>
          </cell>
          <cell r="U4007" t="str">
            <v>الأولى</v>
          </cell>
        </row>
        <row r="4008">
          <cell r="A4008">
            <v>812201</v>
          </cell>
          <cell r="B4008" t="str">
            <v>بشار الدعبول</v>
          </cell>
          <cell r="G4008" t="str">
            <v>الأولى حديث</v>
          </cell>
          <cell r="I4008" t="str">
            <v>الأولى</v>
          </cell>
          <cell r="K4008" t="str">
            <v>الأولى</v>
          </cell>
          <cell r="M4008" t="str">
            <v>الأولى</v>
          </cell>
          <cell r="O4008" t="str">
            <v>الأولى</v>
          </cell>
          <cell r="Q4008" t="str">
            <v>الأولى</v>
          </cell>
          <cell r="S4008" t="str">
            <v>الأولى</v>
          </cell>
          <cell r="U4008" t="str">
            <v>الأولى</v>
          </cell>
        </row>
        <row r="4009">
          <cell r="A4009">
            <v>812202</v>
          </cell>
          <cell r="B4009" t="str">
            <v>بشار المحمود</v>
          </cell>
          <cell r="G4009" t="str">
            <v>الأولى حديث</v>
          </cell>
          <cell r="I4009" t="str">
            <v>الأولى</v>
          </cell>
          <cell r="J4009" t="str">
            <v>مبرر</v>
          </cell>
          <cell r="K4009" t="str">
            <v>الأولى</v>
          </cell>
          <cell r="M4009" t="str">
            <v>الأولى</v>
          </cell>
          <cell r="O4009" t="str">
            <v>الأولى</v>
          </cell>
          <cell r="Q4009" t="str">
            <v>الأولى</v>
          </cell>
          <cell r="S4009" t="str">
            <v>الأولى</v>
          </cell>
          <cell r="U4009" t="str">
            <v>الأولى</v>
          </cell>
        </row>
        <row r="4010">
          <cell r="A4010">
            <v>812203</v>
          </cell>
          <cell r="B4010" t="str">
            <v>بشار عبدالواحد</v>
          </cell>
          <cell r="G4010" t="str">
            <v>الأولى حديث</v>
          </cell>
          <cell r="I4010" t="str">
            <v>الأولى</v>
          </cell>
          <cell r="J4010" t="str">
            <v>مبرر</v>
          </cell>
          <cell r="K4010" t="str">
            <v>الأولى</v>
          </cell>
          <cell r="M4010" t="str">
            <v>الأولى</v>
          </cell>
          <cell r="O4010" t="str">
            <v>الأولى</v>
          </cell>
          <cell r="Q4010" t="str">
            <v>الأولى</v>
          </cell>
          <cell r="S4010" t="str">
            <v>الأولى</v>
          </cell>
          <cell r="U4010" t="str">
            <v>الأولى</v>
          </cell>
        </row>
        <row r="4011">
          <cell r="A4011">
            <v>812204</v>
          </cell>
          <cell r="B4011" t="str">
            <v>بشرى احمد</v>
          </cell>
          <cell r="G4011" t="str">
            <v>الأولى حديث</v>
          </cell>
          <cell r="I4011" t="str">
            <v>الأولى</v>
          </cell>
          <cell r="J4011" t="str">
            <v>مبرر</v>
          </cell>
          <cell r="K4011" t="str">
            <v>الأولى</v>
          </cell>
          <cell r="L4011">
            <v>801</v>
          </cell>
          <cell r="M4011" t="str">
            <v>الأولى</v>
          </cell>
          <cell r="O4011" t="str">
            <v>الأولى</v>
          </cell>
          <cell r="Q4011" t="str">
            <v>الأولى</v>
          </cell>
          <cell r="S4011" t="str">
            <v>الثانية حديث</v>
          </cell>
          <cell r="U4011" t="str">
            <v>الثانية</v>
          </cell>
        </row>
        <row r="4012">
          <cell r="A4012">
            <v>812205</v>
          </cell>
          <cell r="B4012" t="str">
            <v>بشرى القابقلي</v>
          </cell>
          <cell r="G4012" t="str">
            <v>الأولى حديث</v>
          </cell>
          <cell r="I4012" t="str">
            <v>الأولى</v>
          </cell>
          <cell r="K4012" t="str">
            <v>الثانية حديث</v>
          </cell>
          <cell r="M4012" t="str">
            <v>الثانية</v>
          </cell>
          <cell r="O4012" t="str">
            <v>الثالثة حديث</v>
          </cell>
          <cell r="Q4012" t="str">
            <v>الثالثة</v>
          </cell>
          <cell r="S4012" t="str">
            <v>الثالثة</v>
          </cell>
          <cell r="U4012" t="str">
            <v>الرابعة حديث</v>
          </cell>
        </row>
        <row r="4013">
          <cell r="A4013">
            <v>812207</v>
          </cell>
          <cell r="B4013" t="str">
            <v>بشرى هلال</v>
          </cell>
          <cell r="G4013" t="str">
            <v>الأولى حديث</v>
          </cell>
          <cell r="I4013" t="str">
            <v>الأولى</v>
          </cell>
          <cell r="J4013" t="str">
            <v>مبرر</v>
          </cell>
          <cell r="K4013" t="str">
            <v>الأولى</v>
          </cell>
          <cell r="M4013" t="str">
            <v>الأولى</v>
          </cell>
          <cell r="O4013" t="str">
            <v>الأولى</v>
          </cell>
          <cell r="Q4013" t="str">
            <v>الأولى</v>
          </cell>
          <cell r="S4013" t="str">
            <v>الأولى</v>
          </cell>
          <cell r="U4013" t="str">
            <v>الأولى</v>
          </cell>
        </row>
        <row r="4014">
          <cell r="A4014">
            <v>812208</v>
          </cell>
          <cell r="B4014" t="str">
            <v>بشير احمد</v>
          </cell>
          <cell r="G4014" t="str">
            <v>الأولى حديث</v>
          </cell>
          <cell r="I4014" t="str">
            <v>الأولى</v>
          </cell>
          <cell r="J4014" t="str">
            <v>مبرر</v>
          </cell>
          <cell r="K4014" t="str">
            <v>الأولى</v>
          </cell>
          <cell r="M4014" t="str">
            <v>الأولى</v>
          </cell>
          <cell r="O4014" t="str">
            <v>الأولى</v>
          </cell>
          <cell r="Q4014" t="str">
            <v>الأولى</v>
          </cell>
          <cell r="S4014" t="str">
            <v>الأولى</v>
          </cell>
          <cell r="U4014" t="str">
            <v>الأولى</v>
          </cell>
        </row>
        <row r="4015">
          <cell r="A4015">
            <v>812209</v>
          </cell>
          <cell r="B4015" t="str">
            <v>بشير سنطيحه</v>
          </cell>
          <cell r="G4015" t="str">
            <v>الأولى حديث</v>
          </cell>
          <cell r="I4015" t="str">
            <v>الأولى</v>
          </cell>
          <cell r="K4015" t="str">
            <v>الثانية حديث</v>
          </cell>
          <cell r="M4015" t="str">
            <v>الثانية</v>
          </cell>
          <cell r="O4015" t="str">
            <v>الثانية</v>
          </cell>
          <cell r="Q4015" t="str">
            <v>الثالثة حديث</v>
          </cell>
          <cell r="S4015" t="str">
            <v>الثالثة</v>
          </cell>
          <cell r="U4015" t="str">
            <v>الثالثة</v>
          </cell>
        </row>
        <row r="4016">
          <cell r="A4016">
            <v>812210</v>
          </cell>
          <cell r="B4016" t="str">
            <v>بطرس عرار</v>
          </cell>
          <cell r="G4016" t="str">
            <v>الأولى حديث</v>
          </cell>
          <cell r="I4016" t="str">
            <v>الأولى</v>
          </cell>
          <cell r="J4016" t="str">
            <v>مبرر</v>
          </cell>
          <cell r="K4016" t="str">
            <v>الأولى</v>
          </cell>
          <cell r="M4016" t="str">
            <v>الأولى</v>
          </cell>
          <cell r="O4016" t="str">
            <v>الأولى</v>
          </cell>
          <cell r="Q4016" t="str">
            <v>الأولى</v>
          </cell>
          <cell r="S4016" t="str">
            <v>الأولى</v>
          </cell>
          <cell r="U4016" t="str">
            <v>الأولى</v>
          </cell>
        </row>
        <row r="4017">
          <cell r="A4017">
            <v>812211</v>
          </cell>
          <cell r="B4017" t="str">
            <v>بلال الرز</v>
          </cell>
          <cell r="G4017" t="str">
            <v>الأولى حديث</v>
          </cell>
          <cell r="I4017" t="str">
            <v>الأولى</v>
          </cell>
          <cell r="J4017" t="str">
            <v>مبرر</v>
          </cell>
          <cell r="K4017" t="str">
            <v>الأولى</v>
          </cell>
          <cell r="M4017" t="str">
            <v>الأولى</v>
          </cell>
          <cell r="O4017" t="str">
            <v>الأولى</v>
          </cell>
          <cell r="Q4017" t="str">
            <v>الأولى</v>
          </cell>
          <cell r="S4017" t="str">
            <v>الأولى</v>
          </cell>
          <cell r="U4017" t="str">
            <v>الأولى</v>
          </cell>
        </row>
        <row r="4018">
          <cell r="A4018">
            <v>812212</v>
          </cell>
          <cell r="B4018" t="str">
            <v>بلال العيساوي</v>
          </cell>
          <cell r="G4018" t="str">
            <v>الأولى حديث</v>
          </cell>
          <cell r="I4018" t="str">
            <v>الأولى</v>
          </cell>
          <cell r="K4018" t="str">
            <v>الأولى</v>
          </cell>
          <cell r="M4018" t="str">
            <v>الأولى</v>
          </cell>
          <cell r="O4018" t="str">
            <v>الأولى</v>
          </cell>
          <cell r="Q4018" t="str">
            <v>الأولى</v>
          </cell>
          <cell r="S4018" t="str">
            <v>الأولى</v>
          </cell>
          <cell r="U4018" t="str">
            <v>الأولى</v>
          </cell>
        </row>
        <row r="4019">
          <cell r="A4019">
            <v>812213</v>
          </cell>
          <cell r="B4019" t="str">
            <v>بلال تكله</v>
          </cell>
          <cell r="G4019" t="str">
            <v>الأولى حديث</v>
          </cell>
          <cell r="H4019">
            <v>540</v>
          </cell>
          <cell r="I4019" t="str">
            <v>الأولى</v>
          </cell>
          <cell r="J4019" t="str">
            <v>مبرر</v>
          </cell>
          <cell r="K4019" t="str">
            <v>الأولى</v>
          </cell>
          <cell r="M4019" t="str">
            <v>الأولى</v>
          </cell>
          <cell r="O4019" t="str">
            <v>الأولى</v>
          </cell>
          <cell r="Q4019" t="str">
            <v>الأولى</v>
          </cell>
          <cell r="S4019" t="str">
            <v>الأولى</v>
          </cell>
          <cell r="U4019" t="str">
            <v>الأولى</v>
          </cell>
        </row>
        <row r="4020">
          <cell r="A4020">
            <v>812214</v>
          </cell>
          <cell r="B4020" t="str">
            <v>بلسم صقور</v>
          </cell>
          <cell r="G4020" t="str">
            <v>الأولى حديث</v>
          </cell>
          <cell r="I4020" t="str">
            <v>الأولى</v>
          </cell>
          <cell r="K4020" t="str">
            <v>الثانية حديث</v>
          </cell>
          <cell r="M4020" t="str">
            <v>الثانية</v>
          </cell>
          <cell r="O4020" t="str">
            <v>الثالثة حديث</v>
          </cell>
          <cell r="Q4020" t="str">
            <v>الثالثة</v>
          </cell>
          <cell r="S4020" t="str">
            <v>الثالثة</v>
          </cell>
          <cell r="U4020" t="str">
            <v>الثالثة</v>
          </cell>
        </row>
        <row r="4021">
          <cell r="A4021">
            <v>812215</v>
          </cell>
          <cell r="B4021" t="str">
            <v>بلقيس ابو دحلوش</v>
          </cell>
          <cell r="G4021" t="str">
            <v>الأولى حديث</v>
          </cell>
          <cell r="I4021" t="str">
            <v>الأولى</v>
          </cell>
          <cell r="K4021" t="str">
            <v>الثانية حديث</v>
          </cell>
          <cell r="M4021" t="str">
            <v>الثانية</v>
          </cell>
          <cell r="N4021">
            <v>2603</v>
          </cell>
          <cell r="O4021" t="str">
            <v>الثانية</v>
          </cell>
          <cell r="Q4021" t="str">
            <v>الثانية</v>
          </cell>
          <cell r="S4021" t="str">
            <v>الثانية</v>
          </cell>
          <cell r="U4021" t="str">
            <v>الثالثة حديث</v>
          </cell>
        </row>
        <row r="4022">
          <cell r="A4022">
            <v>812216</v>
          </cell>
          <cell r="B4022" t="str">
            <v>بنان عبود</v>
          </cell>
          <cell r="G4022" t="str">
            <v>الأولى حديث</v>
          </cell>
          <cell r="I4022" t="str">
            <v>الأولى</v>
          </cell>
          <cell r="J4022" t="str">
            <v>مبرر</v>
          </cell>
          <cell r="K4022" t="str">
            <v>الأولى</v>
          </cell>
          <cell r="M4022" t="str">
            <v>الأولى</v>
          </cell>
          <cell r="O4022" t="str">
            <v>الأولى</v>
          </cell>
          <cell r="Q4022" t="str">
            <v>الأولى</v>
          </cell>
          <cell r="S4022" t="str">
            <v>الأولى</v>
          </cell>
          <cell r="U4022" t="str">
            <v>الأولى</v>
          </cell>
        </row>
        <row r="4023">
          <cell r="A4023">
            <v>812217</v>
          </cell>
          <cell r="B4023" t="str">
            <v>بهاء قطيني</v>
          </cell>
          <cell r="G4023" t="str">
            <v>الأولى حديث</v>
          </cell>
          <cell r="I4023" t="str">
            <v>الأولى</v>
          </cell>
          <cell r="J4023" t="str">
            <v>مبرر</v>
          </cell>
          <cell r="K4023" t="str">
            <v>الأولى</v>
          </cell>
          <cell r="M4023" t="str">
            <v>الأولى</v>
          </cell>
          <cell r="O4023" t="str">
            <v>الأولى</v>
          </cell>
          <cell r="Q4023" t="str">
            <v>الأولى</v>
          </cell>
          <cell r="S4023" t="str">
            <v>الأولى</v>
          </cell>
          <cell r="U4023" t="str">
            <v>الأولى</v>
          </cell>
        </row>
        <row r="4024">
          <cell r="A4024">
            <v>812218</v>
          </cell>
          <cell r="B4024" t="str">
            <v>بهجت القاق</v>
          </cell>
          <cell r="G4024" t="str">
            <v>الأولى حديث</v>
          </cell>
          <cell r="I4024" t="str">
            <v>الأولى</v>
          </cell>
          <cell r="J4024" t="str">
            <v>مبرر</v>
          </cell>
          <cell r="K4024" t="str">
            <v>الأولى</v>
          </cell>
          <cell r="M4024" t="str">
            <v>الأولى</v>
          </cell>
          <cell r="O4024" t="str">
            <v>الأولى</v>
          </cell>
          <cell r="Q4024" t="str">
            <v>الأولى</v>
          </cell>
          <cell r="S4024" t="str">
            <v>الأولى</v>
          </cell>
          <cell r="U4024" t="str">
            <v>الأولى</v>
          </cell>
        </row>
        <row r="4025">
          <cell r="A4025">
            <v>812219</v>
          </cell>
          <cell r="B4025" t="str">
            <v>بيان الخضر</v>
          </cell>
          <cell r="G4025" t="str">
            <v>الأولى حديث</v>
          </cell>
          <cell r="I4025" t="str">
            <v>الأولى</v>
          </cell>
          <cell r="J4025" t="str">
            <v>مبرر</v>
          </cell>
          <cell r="K4025" t="str">
            <v>الأولى</v>
          </cell>
          <cell r="M4025" t="str">
            <v>الأولى</v>
          </cell>
          <cell r="O4025" t="str">
            <v>الأولى</v>
          </cell>
          <cell r="Q4025" t="str">
            <v>الأولى</v>
          </cell>
          <cell r="S4025" t="str">
            <v>الأولى</v>
          </cell>
          <cell r="U4025" t="str">
            <v>الأولى</v>
          </cell>
        </row>
        <row r="4026">
          <cell r="A4026">
            <v>812220</v>
          </cell>
          <cell r="B4026" t="str">
            <v>بيان الناصر</v>
          </cell>
          <cell r="G4026" t="str">
            <v>الأولى حديث</v>
          </cell>
          <cell r="I4026" t="str">
            <v>الأولى</v>
          </cell>
          <cell r="K4026" t="str">
            <v>الثانية حديث</v>
          </cell>
          <cell r="M4026" t="str">
            <v>الثانية</v>
          </cell>
          <cell r="O4026" t="str">
            <v>الثانية</v>
          </cell>
          <cell r="Q4026" t="str">
            <v>الثانية</v>
          </cell>
          <cell r="S4026" t="str">
            <v>الثانية</v>
          </cell>
          <cell r="U4026" t="str">
            <v>الثانية</v>
          </cell>
        </row>
        <row r="4027">
          <cell r="A4027">
            <v>812221</v>
          </cell>
          <cell r="B4027" t="str">
            <v>بيان خطيب</v>
          </cell>
          <cell r="G4027" t="str">
            <v>الأولى حديث</v>
          </cell>
          <cell r="I4027" t="str">
            <v>الأولى</v>
          </cell>
          <cell r="K4027" t="str">
            <v>الثانية حديث</v>
          </cell>
          <cell r="M4027" t="str">
            <v>الثانية</v>
          </cell>
          <cell r="O4027" t="str">
            <v>الثانية</v>
          </cell>
          <cell r="Q4027" t="str">
            <v>الثانية</v>
          </cell>
          <cell r="S4027" t="str">
            <v>الثالثة حديث</v>
          </cell>
          <cell r="U4027" t="str">
            <v>الثالثة</v>
          </cell>
        </row>
        <row r="4028">
          <cell r="A4028">
            <v>812222</v>
          </cell>
          <cell r="B4028" t="str">
            <v>بيان صلاحي الاصبحي</v>
          </cell>
          <cell r="G4028" t="str">
            <v>الأولى حديث</v>
          </cell>
          <cell r="I4028" t="str">
            <v>الأولى</v>
          </cell>
          <cell r="K4028" t="str">
            <v>الثانية حديث</v>
          </cell>
          <cell r="M4028" t="str">
            <v>الثانية</v>
          </cell>
          <cell r="O4028" t="str">
            <v>الثالثة حديث</v>
          </cell>
          <cell r="Q4028" t="str">
            <v>الثالثة</v>
          </cell>
          <cell r="S4028" t="str">
            <v>الرابعة حديث</v>
          </cell>
          <cell r="U4028" t="str">
            <v>الرابعة</v>
          </cell>
        </row>
        <row r="4029">
          <cell r="A4029">
            <v>812223</v>
          </cell>
          <cell r="B4029" t="str">
            <v>بيان فلاح</v>
          </cell>
          <cell r="G4029" t="str">
            <v>الأولى حديث</v>
          </cell>
          <cell r="I4029" t="str">
            <v>الأولى</v>
          </cell>
          <cell r="J4029" t="str">
            <v>مبرر</v>
          </cell>
          <cell r="K4029" t="str">
            <v>الأولى</v>
          </cell>
          <cell r="M4029" t="str">
            <v>الأولى</v>
          </cell>
          <cell r="O4029" t="str">
            <v>الأولى</v>
          </cell>
          <cell r="Q4029" t="str">
            <v>الأولى</v>
          </cell>
          <cell r="S4029" t="str">
            <v>الأولى</v>
          </cell>
          <cell r="U4029" t="str">
            <v>الأولى</v>
          </cell>
        </row>
        <row r="4030">
          <cell r="A4030">
            <v>812224</v>
          </cell>
          <cell r="B4030" t="str">
            <v>بيان نتوف</v>
          </cell>
          <cell r="G4030" t="str">
            <v>الأولى حديث</v>
          </cell>
          <cell r="I4030" t="str">
            <v>الأولى</v>
          </cell>
          <cell r="J4030" t="str">
            <v>مبرر</v>
          </cell>
          <cell r="K4030" t="str">
            <v>الأولى</v>
          </cell>
          <cell r="M4030" t="str">
            <v>الأولى</v>
          </cell>
          <cell r="O4030" t="str">
            <v>الأولى</v>
          </cell>
          <cell r="Q4030" t="str">
            <v>الأولى</v>
          </cell>
          <cell r="S4030" t="str">
            <v>الأولى</v>
          </cell>
          <cell r="U4030" t="str">
            <v>الأولى</v>
          </cell>
        </row>
        <row r="4031">
          <cell r="A4031">
            <v>812226</v>
          </cell>
          <cell r="B4031" t="str">
            <v>بيير صوايا</v>
          </cell>
          <cell r="G4031" t="str">
            <v>الأولى حديث</v>
          </cell>
          <cell r="I4031" t="str">
            <v>الأولى</v>
          </cell>
          <cell r="J4031" t="str">
            <v>مبرر</v>
          </cell>
          <cell r="K4031" t="str">
            <v>الأولى</v>
          </cell>
          <cell r="M4031" t="str">
            <v>الأولى</v>
          </cell>
          <cell r="O4031" t="str">
            <v>الأولى</v>
          </cell>
          <cell r="Q4031" t="str">
            <v>الأولى</v>
          </cell>
          <cell r="S4031" t="str">
            <v>الأولى</v>
          </cell>
          <cell r="U4031" t="str">
            <v>الأولى</v>
          </cell>
        </row>
        <row r="4032">
          <cell r="A4032">
            <v>812227</v>
          </cell>
          <cell r="B4032" t="str">
            <v>تالا الحلو</v>
          </cell>
          <cell r="G4032" t="str">
            <v>الأولى حديث</v>
          </cell>
          <cell r="I4032" t="str">
            <v>الأولى</v>
          </cell>
          <cell r="K4032" t="str">
            <v>الثانية حديث</v>
          </cell>
          <cell r="M4032" t="str">
            <v>الثانية</v>
          </cell>
          <cell r="O4032" t="str">
            <v>الثالثة حديث</v>
          </cell>
          <cell r="Q4032" t="str">
            <v>الثالثة</v>
          </cell>
          <cell r="S4032" t="str">
            <v>الرابعة حديث</v>
          </cell>
          <cell r="U4032" t="str">
            <v>الرابعة</v>
          </cell>
        </row>
        <row r="4033">
          <cell r="A4033">
            <v>812228</v>
          </cell>
          <cell r="B4033" t="str">
            <v>تسنيم غوثاني</v>
          </cell>
          <cell r="G4033" t="str">
            <v>الأولى حديث</v>
          </cell>
          <cell r="I4033" t="str">
            <v>الأولى</v>
          </cell>
          <cell r="K4033" t="str">
            <v>الثانية حديث</v>
          </cell>
          <cell r="M4033" t="str">
            <v>الثانية</v>
          </cell>
          <cell r="O4033" t="str">
            <v>الثانية</v>
          </cell>
          <cell r="Q4033" t="str">
            <v>الثانية</v>
          </cell>
          <cell r="S4033" t="str">
            <v>الثالثة حديث</v>
          </cell>
          <cell r="U4033" t="str">
            <v>الثالثة</v>
          </cell>
        </row>
        <row r="4034">
          <cell r="A4034">
            <v>812229</v>
          </cell>
          <cell r="B4034" t="str">
            <v>تغريد زيتون</v>
          </cell>
          <cell r="G4034" t="str">
            <v>الأولى حديث</v>
          </cell>
          <cell r="I4034" t="str">
            <v>الأولى</v>
          </cell>
          <cell r="J4034" t="str">
            <v>مبرر</v>
          </cell>
          <cell r="K4034" t="str">
            <v>الأولى</v>
          </cell>
          <cell r="M4034" t="str">
            <v>الأولى</v>
          </cell>
          <cell r="O4034" t="str">
            <v>الأولى</v>
          </cell>
          <cell r="Q4034" t="str">
            <v>الأولى</v>
          </cell>
          <cell r="S4034" t="str">
            <v>الأولى</v>
          </cell>
          <cell r="U4034" t="str">
            <v>الأولى</v>
          </cell>
        </row>
        <row r="4035">
          <cell r="A4035">
            <v>812230</v>
          </cell>
          <cell r="B4035" t="str">
            <v>تمام حمزه</v>
          </cell>
          <cell r="G4035" t="str">
            <v>الأولى حديث</v>
          </cell>
          <cell r="I4035" t="str">
            <v>الأولى</v>
          </cell>
          <cell r="J4035" t="str">
            <v>مبرر</v>
          </cell>
          <cell r="K4035" t="str">
            <v>الأولى</v>
          </cell>
          <cell r="M4035" t="str">
            <v>الأولى</v>
          </cell>
          <cell r="O4035" t="str">
            <v>الأولى</v>
          </cell>
          <cell r="Q4035" t="str">
            <v>الأولى</v>
          </cell>
          <cell r="S4035" t="str">
            <v>الأولى</v>
          </cell>
          <cell r="U4035" t="str">
            <v>الأولى</v>
          </cell>
        </row>
        <row r="4036">
          <cell r="A4036">
            <v>812231</v>
          </cell>
          <cell r="B4036" t="str">
            <v>تهاني سليمان</v>
          </cell>
          <cell r="G4036" t="str">
            <v>الأولى حديث</v>
          </cell>
          <cell r="I4036" t="str">
            <v>الأولى</v>
          </cell>
          <cell r="K4036" t="str">
            <v>الأولى</v>
          </cell>
          <cell r="M4036" t="str">
            <v>الأولى</v>
          </cell>
          <cell r="O4036" t="str">
            <v>الأولى</v>
          </cell>
          <cell r="Q4036" t="str">
            <v>الأولى</v>
          </cell>
          <cell r="S4036" t="str">
            <v>الأولى</v>
          </cell>
          <cell r="U4036" t="str">
            <v>الأولى</v>
          </cell>
        </row>
        <row r="4037">
          <cell r="A4037">
            <v>812232</v>
          </cell>
          <cell r="B4037" t="str">
            <v>تيماء الجزائري</v>
          </cell>
          <cell r="G4037" t="str">
            <v>الأولى حديث</v>
          </cell>
          <cell r="I4037" t="str">
            <v>الأولى</v>
          </cell>
          <cell r="K4037" t="str">
            <v>الأولى</v>
          </cell>
          <cell r="M4037" t="str">
            <v>الأولى</v>
          </cell>
          <cell r="O4037" t="str">
            <v>الأولى</v>
          </cell>
          <cell r="Q4037" t="str">
            <v>الثانية حديث</v>
          </cell>
          <cell r="S4037" t="str">
            <v>الثانية</v>
          </cell>
          <cell r="U4037" t="str">
            <v>الثانية</v>
          </cell>
        </row>
        <row r="4038">
          <cell r="A4038">
            <v>812233</v>
          </cell>
          <cell r="B4038" t="str">
            <v>تيماء سعد الله</v>
          </cell>
          <cell r="G4038" t="str">
            <v>الأولى حديث</v>
          </cell>
          <cell r="I4038" t="str">
            <v>الأولى</v>
          </cell>
          <cell r="J4038" t="str">
            <v>مبرر</v>
          </cell>
          <cell r="K4038" t="str">
            <v>الأولى</v>
          </cell>
          <cell r="M4038" t="str">
            <v>الأولى</v>
          </cell>
          <cell r="O4038" t="str">
            <v>الأولى</v>
          </cell>
          <cell r="Q4038" t="str">
            <v>الأولى</v>
          </cell>
          <cell r="S4038" t="str">
            <v>الأولى</v>
          </cell>
          <cell r="U4038" t="str">
            <v>الأولى</v>
          </cell>
        </row>
        <row r="4039">
          <cell r="A4039">
            <v>812234</v>
          </cell>
          <cell r="B4039" t="str">
            <v>ثائر السكاف</v>
          </cell>
          <cell r="G4039" t="str">
            <v>الأولى حديث</v>
          </cell>
          <cell r="I4039" t="str">
            <v>الأولى</v>
          </cell>
          <cell r="K4039" t="str">
            <v>الثانية حديث</v>
          </cell>
          <cell r="M4039" t="str">
            <v>الثانية</v>
          </cell>
          <cell r="O4039" t="str">
            <v>الثالثة حديث</v>
          </cell>
          <cell r="Q4039" t="str">
            <v>الثالثة</v>
          </cell>
          <cell r="S4039" t="str">
            <v>الثالثة</v>
          </cell>
          <cell r="U4039" t="str">
            <v>الرابعة حديث</v>
          </cell>
        </row>
        <row r="4040">
          <cell r="A4040">
            <v>812235</v>
          </cell>
          <cell r="B4040" t="str">
            <v>ثائر النقار</v>
          </cell>
          <cell r="G4040" t="str">
            <v>الأولى حديث</v>
          </cell>
          <cell r="I4040" t="str">
            <v>الأولى</v>
          </cell>
          <cell r="K4040" t="str">
            <v>الثانية حديث</v>
          </cell>
          <cell r="M4040" t="str">
            <v>الثانية</v>
          </cell>
          <cell r="N4040" t="str">
            <v>حرمان دورتين امتحانيتين من ف2 20-21</v>
          </cell>
          <cell r="O4040" t="str">
            <v>الثانية</v>
          </cell>
          <cell r="Q4040" t="str">
            <v>الثانية</v>
          </cell>
          <cell r="S4040" t="str">
            <v>الثانية</v>
          </cell>
          <cell r="U4040" t="str">
            <v>الثالثة حديث</v>
          </cell>
        </row>
        <row r="4041">
          <cell r="A4041">
            <v>812236</v>
          </cell>
          <cell r="B4041" t="str">
            <v>ثناء محرز</v>
          </cell>
          <cell r="G4041" t="str">
            <v>الأولى حديث</v>
          </cell>
          <cell r="I4041" t="str">
            <v>الأولى</v>
          </cell>
          <cell r="J4041" t="str">
            <v>مبرر</v>
          </cell>
          <cell r="K4041" t="str">
            <v>الأولى</v>
          </cell>
          <cell r="M4041" t="str">
            <v>الأولى</v>
          </cell>
          <cell r="O4041" t="str">
            <v>الأولى</v>
          </cell>
          <cell r="Q4041" t="str">
            <v>الأولى</v>
          </cell>
          <cell r="S4041" t="str">
            <v>الأولى</v>
          </cell>
          <cell r="U4041" t="str">
            <v>الأولى</v>
          </cell>
        </row>
        <row r="4042">
          <cell r="A4042">
            <v>812237</v>
          </cell>
          <cell r="B4042" t="str">
            <v>ثويبه الفاضل</v>
          </cell>
          <cell r="G4042" t="str">
            <v>الأولى حديث</v>
          </cell>
          <cell r="I4042" t="str">
            <v>الأولى</v>
          </cell>
          <cell r="K4042" t="str">
            <v>الثانية حديث</v>
          </cell>
          <cell r="L4042">
            <v>661</v>
          </cell>
          <cell r="M4042" t="str">
            <v>الثانية</v>
          </cell>
          <cell r="O4042" t="str">
            <v>الثانية</v>
          </cell>
          <cell r="Q4042" t="str">
            <v>الثانية</v>
          </cell>
          <cell r="S4042" t="str">
            <v>الثانية</v>
          </cell>
          <cell r="U4042" t="str">
            <v>الثانية</v>
          </cell>
        </row>
        <row r="4043">
          <cell r="A4043">
            <v>812238</v>
          </cell>
          <cell r="B4043" t="str">
            <v>جابر الحميدي</v>
          </cell>
          <cell r="G4043" t="str">
            <v>الأولى حديث</v>
          </cell>
          <cell r="I4043" t="str">
            <v>الأولى</v>
          </cell>
          <cell r="J4043" t="str">
            <v>مبرر</v>
          </cell>
          <cell r="K4043" t="str">
            <v>الأولى</v>
          </cell>
          <cell r="M4043" t="str">
            <v>الأولى</v>
          </cell>
          <cell r="O4043" t="str">
            <v>الأولى</v>
          </cell>
          <cell r="Q4043" t="str">
            <v>الأولى</v>
          </cell>
          <cell r="S4043" t="str">
            <v>الأولى</v>
          </cell>
          <cell r="U4043" t="str">
            <v>الأولى</v>
          </cell>
        </row>
        <row r="4044">
          <cell r="A4044">
            <v>812239</v>
          </cell>
          <cell r="B4044" t="str">
            <v>جاسم سويدان</v>
          </cell>
          <cell r="G4044" t="str">
            <v>الأولى حديث</v>
          </cell>
          <cell r="I4044" t="str">
            <v>الأولى</v>
          </cell>
          <cell r="J4044" t="str">
            <v>مبرر</v>
          </cell>
          <cell r="K4044" t="str">
            <v>الأولى</v>
          </cell>
          <cell r="M4044" t="str">
            <v>الأولى</v>
          </cell>
          <cell r="O4044" t="str">
            <v>الأولى</v>
          </cell>
          <cell r="Q4044" t="str">
            <v>الأولى</v>
          </cell>
          <cell r="S4044" t="str">
            <v>الأولى</v>
          </cell>
          <cell r="U4044" t="str">
            <v>الأولى</v>
          </cell>
        </row>
        <row r="4045">
          <cell r="A4045">
            <v>812240</v>
          </cell>
          <cell r="B4045" t="str">
            <v>جبران حمود</v>
          </cell>
          <cell r="G4045" t="str">
            <v>الأولى حديث</v>
          </cell>
          <cell r="I4045" t="str">
            <v>الأولى</v>
          </cell>
          <cell r="J4045" t="str">
            <v>مبرر</v>
          </cell>
          <cell r="K4045" t="str">
            <v>الأولى</v>
          </cell>
          <cell r="M4045" t="str">
            <v>الأولى</v>
          </cell>
          <cell r="O4045" t="str">
            <v>الأولى</v>
          </cell>
          <cell r="Q4045" t="str">
            <v>الأولى</v>
          </cell>
          <cell r="S4045" t="str">
            <v>الأولى</v>
          </cell>
          <cell r="U4045" t="str">
            <v>الأولى</v>
          </cell>
        </row>
        <row r="4046">
          <cell r="A4046">
            <v>812241</v>
          </cell>
          <cell r="B4046" t="str">
            <v>جريس السماره</v>
          </cell>
          <cell r="G4046" t="str">
            <v>الأولى حديث</v>
          </cell>
          <cell r="I4046" t="str">
            <v>الأولى</v>
          </cell>
          <cell r="J4046" t="str">
            <v>مبرر</v>
          </cell>
          <cell r="K4046" t="str">
            <v>الأولى</v>
          </cell>
          <cell r="M4046" t="str">
            <v>الأولى</v>
          </cell>
          <cell r="O4046" t="str">
            <v>الأولى</v>
          </cell>
          <cell r="Q4046" t="str">
            <v>الأولى</v>
          </cell>
          <cell r="S4046" t="str">
            <v>الأولى</v>
          </cell>
          <cell r="U4046" t="str">
            <v>الأولى</v>
          </cell>
        </row>
        <row r="4047">
          <cell r="A4047">
            <v>812242</v>
          </cell>
          <cell r="B4047" t="str">
            <v>جعفر الحجه</v>
          </cell>
          <cell r="G4047" t="str">
            <v>الأولى حديث</v>
          </cell>
          <cell r="I4047" t="str">
            <v>الأولى</v>
          </cell>
          <cell r="J4047" t="str">
            <v>مبرر</v>
          </cell>
          <cell r="K4047" t="str">
            <v>الأولى</v>
          </cell>
          <cell r="M4047" t="str">
            <v>الأولى</v>
          </cell>
          <cell r="O4047" t="str">
            <v>الأولى</v>
          </cell>
          <cell r="Q4047" t="str">
            <v>الأولى</v>
          </cell>
          <cell r="S4047" t="str">
            <v>الأولى</v>
          </cell>
          <cell r="U4047" t="str">
            <v>الأولى</v>
          </cell>
        </row>
        <row r="4048">
          <cell r="A4048">
            <v>812243</v>
          </cell>
          <cell r="B4048" t="str">
            <v>جلال البلخي</v>
          </cell>
          <cell r="G4048" t="str">
            <v>الأولى حديث</v>
          </cell>
          <cell r="I4048" t="str">
            <v>الأولى</v>
          </cell>
          <cell r="K4048" t="str">
            <v>الأولى</v>
          </cell>
          <cell r="M4048" t="str">
            <v>الأولى</v>
          </cell>
          <cell r="O4048" t="str">
            <v>الأولى</v>
          </cell>
          <cell r="Q4048" t="str">
            <v>الأولى</v>
          </cell>
          <cell r="S4048" t="str">
            <v>الأولى</v>
          </cell>
          <cell r="U4048" t="str">
            <v>الأولى</v>
          </cell>
        </row>
        <row r="4049">
          <cell r="A4049">
            <v>812244</v>
          </cell>
          <cell r="B4049" t="str">
            <v>جلال الدين ضيف الله</v>
          </cell>
          <cell r="G4049" t="str">
            <v>الأولى حديث</v>
          </cell>
          <cell r="I4049" t="str">
            <v>الأولى</v>
          </cell>
          <cell r="J4049" t="str">
            <v>مبرر</v>
          </cell>
          <cell r="K4049" t="str">
            <v>الأولى</v>
          </cell>
          <cell r="M4049" t="str">
            <v>الأولى</v>
          </cell>
          <cell r="O4049" t="str">
            <v>الأولى</v>
          </cell>
          <cell r="Q4049" t="str">
            <v>الأولى</v>
          </cell>
          <cell r="S4049" t="str">
            <v>الأولى</v>
          </cell>
          <cell r="U4049" t="str">
            <v>الأولى</v>
          </cell>
        </row>
        <row r="4050">
          <cell r="A4050">
            <v>812245</v>
          </cell>
          <cell r="B4050" t="str">
            <v>جميل غنام</v>
          </cell>
          <cell r="G4050" t="str">
            <v>الأولى حديث</v>
          </cell>
          <cell r="I4050" t="str">
            <v>الأولى</v>
          </cell>
          <cell r="J4050">
            <v>1453</v>
          </cell>
          <cell r="K4050" t="str">
            <v>الأولى</v>
          </cell>
          <cell r="M4050" t="str">
            <v>الأولى</v>
          </cell>
          <cell r="O4050" t="str">
            <v>الأولى</v>
          </cell>
          <cell r="Q4050" t="str">
            <v>الأولى</v>
          </cell>
          <cell r="S4050" t="str">
            <v>الأولى</v>
          </cell>
          <cell r="U4050" t="str">
            <v>الأولى</v>
          </cell>
        </row>
        <row r="4051">
          <cell r="A4051">
            <v>812246</v>
          </cell>
          <cell r="B4051" t="str">
            <v>جميله الظاهر</v>
          </cell>
          <cell r="G4051" t="str">
            <v>الأولى حديث</v>
          </cell>
          <cell r="I4051" t="str">
            <v>الثانية حديث</v>
          </cell>
          <cell r="K4051" t="str">
            <v>الثانية</v>
          </cell>
          <cell r="L4051" t="str">
            <v>حرمان دورتين امتحانيتين اعتباراً من الفصل الأول 20-21</v>
          </cell>
          <cell r="M4051" t="str">
            <v>الثانية</v>
          </cell>
          <cell r="O4051" t="str">
            <v>الثانية</v>
          </cell>
          <cell r="Q4051" t="str">
            <v>الثانية</v>
          </cell>
          <cell r="S4051" t="str">
            <v>الثالثة حديث</v>
          </cell>
          <cell r="T4051">
            <v>476</v>
          </cell>
          <cell r="U4051" t="str">
            <v>الثالثة</v>
          </cell>
        </row>
        <row r="4052">
          <cell r="A4052">
            <v>812247</v>
          </cell>
          <cell r="B4052" t="str">
            <v>جميله عابد</v>
          </cell>
          <cell r="G4052" t="str">
            <v>الأولى حديث</v>
          </cell>
          <cell r="I4052" t="str">
            <v>الأولى</v>
          </cell>
          <cell r="J4052" t="str">
            <v>مبرر</v>
          </cell>
          <cell r="K4052" t="str">
            <v>الأولى</v>
          </cell>
          <cell r="M4052" t="str">
            <v>الأولى</v>
          </cell>
          <cell r="O4052" t="str">
            <v>الأولى</v>
          </cell>
          <cell r="Q4052" t="str">
            <v>الأولى</v>
          </cell>
          <cell r="S4052" t="str">
            <v>الأولى</v>
          </cell>
          <cell r="U4052" t="str">
            <v>الأولى</v>
          </cell>
        </row>
        <row r="4053">
          <cell r="A4053">
            <v>812248</v>
          </cell>
          <cell r="B4053" t="str">
            <v>جهاد السيبراني</v>
          </cell>
          <cell r="G4053" t="str">
            <v>الأولى حديث</v>
          </cell>
          <cell r="I4053" t="str">
            <v>الأولى</v>
          </cell>
          <cell r="J4053" t="str">
            <v>مبرر</v>
          </cell>
          <cell r="K4053" t="str">
            <v>الأولى</v>
          </cell>
          <cell r="M4053" t="str">
            <v>الأولى</v>
          </cell>
          <cell r="O4053" t="str">
            <v>الأولى</v>
          </cell>
          <cell r="Q4053" t="str">
            <v>الأولى</v>
          </cell>
          <cell r="S4053" t="str">
            <v>الأولى</v>
          </cell>
          <cell r="U4053" t="str">
            <v>الأولى</v>
          </cell>
        </row>
        <row r="4054">
          <cell r="A4054">
            <v>812249</v>
          </cell>
          <cell r="B4054" t="str">
            <v>جهاد حمود</v>
          </cell>
          <cell r="G4054" t="str">
            <v>الأولى حديث</v>
          </cell>
          <cell r="H4054">
            <v>637</v>
          </cell>
          <cell r="I4054" t="str">
            <v>الأولى</v>
          </cell>
          <cell r="J4054" t="str">
            <v>مبرر</v>
          </cell>
          <cell r="K4054" t="str">
            <v>الأولى</v>
          </cell>
          <cell r="M4054" t="str">
            <v>الأولى</v>
          </cell>
          <cell r="O4054" t="str">
            <v>الأولى</v>
          </cell>
          <cell r="Q4054" t="str">
            <v>الأولى</v>
          </cell>
          <cell r="R4054">
            <v>5094</v>
          </cell>
          <cell r="S4054" t="str">
            <v>الأولى</v>
          </cell>
          <cell r="U4054" t="str">
            <v>الأولى</v>
          </cell>
        </row>
        <row r="4055">
          <cell r="A4055">
            <v>812250</v>
          </cell>
          <cell r="B4055" t="str">
            <v>جهاد موقاري</v>
          </cell>
          <cell r="G4055" t="str">
            <v>الأولى حديث</v>
          </cell>
          <cell r="I4055" t="str">
            <v>الأولى</v>
          </cell>
          <cell r="K4055" t="str">
            <v>الثانية حديث</v>
          </cell>
          <cell r="M4055" t="str">
            <v>الثانية</v>
          </cell>
          <cell r="O4055" t="str">
            <v>الثانية</v>
          </cell>
          <cell r="Q4055" t="str">
            <v>الثانية</v>
          </cell>
          <cell r="S4055" t="str">
            <v>الثانية</v>
          </cell>
          <cell r="U4055" t="str">
            <v>الثانية</v>
          </cell>
        </row>
        <row r="4056">
          <cell r="A4056">
            <v>812251</v>
          </cell>
          <cell r="B4056" t="str">
            <v>جواهر الضيفان</v>
          </cell>
          <cell r="G4056" t="str">
            <v>الأولى حديث</v>
          </cell>
          <cell r="I4056" t="str">
            <v>الأولى</v>
          </cell>
          <cell r="J4056" t="str">
            <v>مبرر</v>
          </cell>
          <cell r="K4056" t="str">
            <v>الأولى</v>
          </cell>
          <cell r="M4056" t="str">
            <v>الأولى</v>
          </cell>
          <cell r="O4056" t="str">
            <v>الأولى</v>
          </cell>
          <cell r="Q4056" t="str">
            <v>الأولى</v>
          </cell>
          <cell r="S4056" t="str">
            <v>الأولى</v>
          </cell>
          <cell r="U4056" t="str">
            <v>الأولى</v>
          </cell>
        </row>
        <row r="4057">
          <cell r="A4057">
            <v>812252</v>
          </cell>
          <cell r="B4057" t="str">
            <v>جودت مصطفى</v>
          </cell>
          <cell r="G4057" t="str">
            <v>الأولى حديث</v>
          </cell>
          <cell r="I4057" t="str">
            <v>الأولى</v>
          </cell>
          <cell r="K4057" t="str">
            <v>الثانية حديث</v>
          </cell>
          <cell r="M4057" t="str">
            <v>الثانية</v>
          </cell>
          <cell r="O4057" t="str">
            <v>الثانية</v>
          </cell>
          <cell r="Q4057" t="str">
            <v>الثانية</v>
          </cell>
          <cell r="S4057" t="str">
            <v>الثانية</v>
          </cell>
          <cell r="U4057" t="str">
            <v>الثانية</v>
          </cell>
        </row>
        <row r="4058">
          <cell r="A4058">
            <v>812253</v>
          </cell>
          <cell r="B4058" t="str">
            <v>جودي بزره</v>
          </cell>
          <cell r="G4058" t="str">
            <v>الأولى حديث</v>
          </cell>
          <cell r="I4058" t="str">
            <v>الأولى</v>
          </cell>
          <cell r="K4058" t="str">
            <v>الثانية حديث</v>
          </cell>
          <cell r="M4058" t="str">
            <v>الثانية</v>
          </cell>
          <cell r="O4058" t="str">
            <v>الثالثة حديث</v>
          </cell>
          <cell r="Q4058" t="str">
            <v>الثالثة</v>
          </cell>
          <cell r="S4058" t="str">
            <v>الثالثة</v>
          </cell>
          <cell r="U4058" t="str">
            <v>الرابعة حديث</v>
          </cell>
        </row>
        <row r="4059">
          <cell r="A4059">
            <v>812254</v>
          </cell>
          <cell r="B4059" t="str">
            <v>جورج شقيان</v>
          </cell>
          <cell r="G4059" t="str">
            <v>الأولى حديث</v>
          </cell>
          <cell r="I4059" t="str">
            <v>الأولى</v>
          </cell>
          <cell r="J4059" t="str">
            <v>مبرر</v>
          </cell>
          <cell r="K4059" t="str">
            <v>الأولى</v>
          </cell>
          <cell r="M4059" t="str">
            <v>الأولى</v>
          </cell>
          <cell r="O4059" t="str">
            <v>الأولى</v>
          </cell>
          <cell r="Q4059" t="str">
            <v>الأولى</v>
          </cell>
          <cell r="S4059" t="str">
            <v>الأولى</v>
          </cell>
          <cell r="U4059" t="str">
            <v>الأولى</v>
          </cell>
        </row>
        <row r="4060">
          <cell r="A4060">
            <v>812255</v>
          </cell>
          <cell r="B4060" t="str">
            <v>جوزيف ابراهيم</v>
          </cell>
          <cell r="G4060" t="str">
            <v>الأولى حديث</v>
          </cell>
          <cell r="I4060" t="str">
            <v>الأولى</v>
          </cell>
          <cell r="K4060" t="str">
            <v>الثانية حديث</v>
          </cell>
          <cell r="M4060" t="str">
            <v>الثانية</v>
          </cell>
          <cell r="O4060" t="str">
            <v>الثانية</v>
          </cell>
          <cell r="Q4060" t="str">
            <v>الثانية</v>
          </cell>
          <cell r="S4060" t="str">
            <v>الثانية</v>
          </cell>
          <cell r="U4060" t="str">
            <v>الثانية</v>
          </cell>
        </row>
        <row r="4061">
          <cell r="A4061">
            <v>812256</v>
          </cell>
          <cell r="B4061" t="str">
            <v>جول اليان</v>
          </cell>
          <cell r="G4061" t="str">
            <v>الأولى حديث</v>
          </cell>
          <cell r="I4061" t="str">
            <v>الأولى</v>
          </cell>
          <cell r="J4061" t="str">
            <v>مبرر</v>
          </cell>
          <cell r="K4061" t="str">
            <v>الأولى</v>
          </cell>
          <cell r="M4061" t="str">
            <v>الأولى</v>
          </cell>
          <cell r="O4061" t="str">
            <v>الأولى</v>
          </cell>
          <cell r="Q4061" t="str">
            <v>الأولى</v>
          </cell>
          <cell r="S4061" t="str">
            <v>الأولى</v>
          </cell>
          <cell r="U4061" t="str">
            <v>الأولى</v>
          </cell>
        </row>
        <row r="4062">
          <cell r="A4062">
            <v>812257</v>
          </cell>
          <cell r="B4062" t="str">
            <v>جويل موخ</v>
          </cell>
          <cell r="G4062" t="str">
            <v>الأولى حديث</v>
          </cell>
          <cell r="I4062" t="str">
            <v>الأولى</v>
          </cell>
          <cell r="K4062" t="str">
            <v>الأولى</v>
          </cell>
          <cell r="M4062" t="str">
            <v>الأولى</v>
          </cell>
          <cell r="O4062" t="str">
            <v>الثانية حديث</v>
          </cell>
          <cell r="Q4062" t="str">
            <v>الثانية</v>
          </cell>
          <cell r="S4062" t="str">
            <v>الثانية</v>
          </cell>
          <cell r="U4062" t="str">
            <v>الثانية</v>
          </cell>
        </row>
        <row r="4063">
          <cell r="A4063">
            <v>812258</v>
          </cell>
          <cell r="B4063" t="str">
            <v>جيانا برهوم</v>
          </cell>
          <cell r="G4063" t="str">
            <v>الأولى حديث</v>
          </cell>
          <cell r="I4063" t="str">
            <v>الأولى</v>
          </cell>
          <cell r="J4063" t="str">
            <v>مبرر</v>
          </cell>
          <cell r="K4063" t="str">
            <v>الأولى</v>
          </cell>
          <cell r="M4063" t="str">
            <v>الأولى</v>
          </cell>
          <cell r="O4063" t="str">
            <v>الأولى</v>
          </cell>
          <cell r="Q4063" t="str">
            <v>الأولى</v>
          </cell>
          <cell r="S4063" t="str">
            <v>الأولى</v>
          </cell>
          <cell r="U4063" t="str">
            <v>الأولى</v>
          </cell>
        </row>
        <row r="4064">
          <cell r="A4064">
            <v>812259</v>
          </cell>
          <cell r="B4064" t="str">
            <v>جيانا عيد</v>
          </cell>
          <cell r="G4064" t="str">
            <v>الأولى حديث</v>
          </cell>
          <cell r="H4064">
            <v>815</v>
          </cell>
          <cell r="I4064" t="str">
            <v>الأولى</v>
          </cell>
          <cell r="J4064" t="str">
            <v>مبرر</v>
          </cell>
          <cell r="K4064" t="str">
            <v>الأولى</v>
          </cell>
          <cell r="M4064" t="str">
            <v>الأولى</v>
          </cell>
          <cell r="O4064" t="str">
            <v>الأولى</v>
          </cell>
          <cell r="Q4064" t="str">
            <v>الأولى</v>
          </cell>
          <cell r="S4064" t="str">
            <v>الأولى</v>
          </cell>
          <cell r="U4064" t="str">
            <v>الأولى</v>
          </cell>
        </row>
        <row r="4065">
          <cell r="A4065">
            <v>812260</v>
          </cell>
          <cell r="B4065" t="str">
            <v>جيسيكا جبور</v>
          </cell>
          <cell r="G4065" t="str">
            <v>الأولى حديث</v>
          </cell>
          <cell r="I4065" t="str">
            <v>الأولى</v>
          </cell>
          <cell r="K4065" t="str">
            <v>الثانية حديث</v>
          </cell>
          <cell r="M4065" t="str">
            <v>الثانية</v>
          </cell>
          <cell r="O4065" t="str">
            <v>الثانية</v>
          </cell>
          <cell r="Q4065" t="str">
            <v>الثالثة حديث</v>
          </cell>
          <cell r="S4065" t="str">
            <v>الثالثة</v>
          </cell>
          <cell r="T4065">
            <v>78</v>
          </cell>
          <cell r="U4065" t="str">
            <v>الثالثة</v>
          </cell>
        </row>
        <row r="4066">
          <cell r="A4066">
            <v>812261</v>
          </cell>
          <cell r="B4066" t="str">
            <v>جيلان سيدو</v>
          </cell>
          <cell r="G4066" t="str">
            <v>الأولى حديث</v>
          </cell>
          <cell r="I4066" t="str">
            <v>الأولى</v>
          </cell>
          <cell r="K4066" t="str">
            <v>الثانية حديث</v>
          </cell>
          <cell r="M4066" t="str">
            <v>الثانية</v>
          </cell>
          <cell r="O4066" t="str">
            <v>الثانية</v>
          </cell>
          <cell r="Q4066" t="str">
            <v>الثالثة حديث</v>
          </cell>
          <cell r="S4066" t="str">
            <v>الثالثة</v>
          </cell>
          <cell r="U4066" t="str">
            <v>الثالثة</v>
          </cell>
        </row>
        <row r="4067">
          <cell r="A4067">
            <v>812262</v>
          </cell>
          <cell r="B4067" t="str">
            <v>جيما دريوسي</v>
          </cell>
          <cell r="G4067" t="str">
            <v>الأولى حديث</v>
          </cell>
          <cell r="I4067" t="str">
            <v>الأولى</v>
          </cell>
          <cell r="J4067" t="str">
            <v>مبرر</v>
          </cell>
          <cell r="K4067" t="str">
            <v>الأولى</v>
          </cell>
          <cell r="M4067" t="str">
            <v>الأولى</v>
          </cell>
          <cell r="O4067" t="str">
            <v>الأولى</v>
          </cell>
          <cell r="Q4067" t="str">
            <v>الأولى</v>
          </cell>
          <cell r="S4067" t="str">
            <v>الأولى</v>
          </cell>
          <cell r="U4067" t="str">
            <v>الأولى</v>
          </cell>
        </row>
        <row r="4068">
          <cell r="A4068">
            <v>812263</v>
          </cell>
          <cell r="B4068" t="str">
            <v>جيهان علي</v>
          </cell>
          <cell r="G4068" t="str">
            <v>الأولى حديث</v>
          </cell>
          <cell r="I4068" t="str">
            <v>الأولى</v>
          </cell>
          <cell r="K4068" t="str">
            <v>الثانية حديث</v>
          </cell>
          <cell r="M4068" t="str">
            <v>الثانية</v>
          </cell>
          <cell r="O4068" t="str">
            <v>الثانية</v>
          </cell>
          <cell r="Q4068" t="str">
            <v>الثانية</v>
          </cell>
          <cell r="S4068" t="str">
            <v>الثانية</v>
          </cell>
          <cell r="T4068">
            <v>408</v>
          </cell>
          <cell r="U4068" t="str">
            <v>الثانية</v>
          </cell>
        </row>
        <row r="4069">
          <cell r="A4069">
            <v>812264</v>
          </cell>
          <cell r="B4069" t="str">
            <v>حسام الجبيلي</v>
          </cell>
          <cell r="G4069" t="str">
            <v>الأولى حديث</v>
          </cell>
          <cell r="I4069" t="str">
            <v>الأولى</v>
          </cell>
          <cell r="K4069" t="str">
            <v>الأولى</v>
          </cell>
          <cell r="M4069" t="str">
            <v>الثانية حديث</v>
          </cell>
          <cell r="O4069" t="str">
            <v>الثانية</v>
          </cell>
          <cell r="Q4069" t="str">
            <v>الثانية</v>
          </cell>
          <cell r="S4069" t="str">
            <v>الثانية</v>
          </cell>
          <cell r="U4069" t="str">
            <v>الثانية</v>
          </cell>
        </row>
        <row r="4070">
          <cell r="A4070">
            <v>812265</v>
          </cell>
          <cell r="B4070" t="str">
            <v>حسام الدين الاحمد</v>
          </cell>
          <cell r="G4070" t="str">
            <v>الأولى حديث</v>
          </cell>
          <cell r="I4070" t="str">
            <v>الأولى</v>
          </cell>
          <cell r="K4070" t="str">
            <v>الثانية حديث</v>
          </cell>
          <cell r="M4070" t="str">
            <v>الثانية</v>
          </cell>
          <cell r="O4070" t="str">
            <v>الثانية</v>
          </cell>
          <cell r="Q4070" t="str">
            <v>الثانية</v>
          </cell>
          <cell r="S4070" t="str">
            <v>الثانية</v>
          </cell>
          <cell r="U4070" t="str">
            <v>الثانية</v>
          </cell>
        </row>
        <row r="4071">
          <cell r="A4071">
            <v>812266</v>
          </cell>
          <cell r="B4071" t="str">
            <v>حسام الدين شحاده</v>
          </cell>
          <cell r="G4071" t="str">
            <v>الأولى حديث</v>
          </cell>
          <cell r="I4071" t="str">
            <v>الأولى</v>
          </cell>
          <cell r="J4071" t="str">
            <v>مبرر</v>
          </cell>
          <cell r="K4071" t="str">
            <v>الأولى</v>
          </cell>
          <cell r="M4071" t="str">
            <v>الأولى</v>
          </cell>
          <cell r="O4071" t="str">
            <v>الأولى</v>
          </cell>
          <cell r="Q4071" t="str">
            <v>الأولى</v>
          </cell>
          <cell r="S4071" t="str">
            <v>الأولى</v>
          </cell>
          <cell r="U4071" t="str">
            <v>الأولى</v>
          </cell>
        </row>
        <row r="4072">
          <cell r="A4072">
            <v>812267</v>
          </cell>
          <cell r="B4072" t="str">
            <v>حسام الصيصان</v>
          </cell>
          <cell r="G4072" t="str">
            <v>الأولى حديث</v>
          </cell>
          <cell r="I4072" t="str">
            <v>الأولى</v>
          </cell>
          <cell r="J4072" t="str">
            <v>مبرر</v>
          </cell>
          <cell r="K4072" t="str">
            <v>الأولى</v>
          </cell>
          <cell r="M4072" t="str">
            <v>الأولى</v>
          </cell>
          <cell r="O4072" t="str">
            <v>الأولى</v>
          </cell>
          <cell r="Q4072" t="str">
            <v>الأولى</v>
          </cell>
          <cell r="S4072" t="str">
            <v>الأولى</v>
          </cell>
          <cell r="U4072" t="str">
            <v>الأولى</v>
          </cell>
        </row>
        <row r="4073">
          <cell r="A4073">
            <v>812268</v>
          </cell>
          <cell r="B4073" t="str">
            <v>حسام العلي</v>
          </cell>
          <cell r="G4073" t="str">
            <v>الأولى حديث</v>
          </cell>
          <cell r="I4073" t="str">
            <v>الأولى</v>
          </cell>
          <cell r="K4073" t="str">
            <v>الثانية حديث</v>
          </cell>
          <cell r="M4073" t="str">
            <v>الثانية</v>
          </cell>
          <cell r="O4073" t="str">
            <v>الثانية</v>
          </cell>
          <cell r="Q4073" t="str">
            <v>الثانية</v>
          </cell>
          <cell r="S4073" t="str">
            <v>الثانية</v>
          </cell>
          <cell r="U4073" t="str">
            <v>الثانية</v>
          </cell>
        </row>
        <row r="4074">
          <cell r="A4074">
            <v>812269</v>
          </cell>
          <cell r="B4074" t="str">
            <v>حسام المحمود</v>
          </cell>
          <cell r="G4074" t="str">
            <v>الأولى حديث</v>
          </cell>
          <cell r="I4074" t="str">
            <v>الأولى</v>
          </cell>
          <cell r="K4074" t="str">
            <v>الأولى</v>
          </cell>
          <cell r="M4074" t="str">
            <v>الأولى</v>
          </cell>
          <cell r="O4074" t="str">
            <v>الأولى</v>
          </cell>
          <cell r="P4074">
            <v>484</v>
          </cell>
          <cell r="Q4074" t="str">
            <v>الأولى</v>
          </cell>
          <cell r="R4074">
            <v>2092</v>
          </cell>
          <cell r="S4074" t="str">
            <v>الأولى</v>
          </cell>
          <cell r="U4074" t="str">
            <v>الثانية حديث</v>
          </cell>
        </row>
        <row r="4075">
          <cell r="A4075">
            <v>812270</v>
          </cell>
          <cell r="B4075" t="str">
            <v>حسام عبد الوهاب</v>
          </cell>
          <cell r="G4075" t="str">
            <v>الأولى حديث</v>
          </cell>
          <cell r="I4075" t="str">
            <v>الأولى</v>
          </cell>
          <cell r="J4075" t="str">
            <v>مبرر</v>
          </cell>
          <cell r="K4075" t="str">
            <v>الأولى</v>
          </cell>
          <cell r="M4075" t="str">
            <v>الأولى</v>
          </cell>
          <cell r="O4075" t="str">
            <v>الأولى</v>
          </cell>
          <cell r="Q4075" t="str">
            <v>الأولى</v>
          </cell>
          <cell r="S4075" t="str">
            <v>الأولى</v>
          </cell>
          <cell r="U4075" t="str">
            <v>الأولى</v>
          </cell>
        </row>
        <row r="4076">
          <cell r="A4076">
            <v>812271</v>
          </cell>
          <cell r="B4076" t="str">
            <v>حسام عبيد</v>
          </cell>
          <cell r="G4076" t="str">
            <v>الأولى حديث</v>
          </cell>
          <cell r="I4076" t="str">
            <v>الأولى</v>
          </cell>
          <cell r="K4076" t="str">
            <v>الثانية حديث</v>
          </cell>
          <cell r="M4076" t="str">
            <v>الثانية</v>
          </cell>
          <cell r="N4076" t="str">
            <v>حرمان دورتين امتحانيتين من ف2 20-21</v>
          </cell>
          <cell r="O4076" t="str">
            <v>الثانية</v>
          </cell>
          <cell r="Q4076" t="str">
            <v>الثانية</v>
          </cell>
          <cell r="S4076" t="str">
            <v>الثانية</v>
          </cell>
          <cell r="U4076" t="str">
            <v>الثانية</v>
          </cell>
        </row>
        <row r="4077">
          <cell r="A4077">
            <v>812272</v>
          </cell>
          <cell r="B4077" t="str">
            <v>حسام عره العينيه</v>
          </cell>
          <cell r="G4077" t="str">
            <v>الأولى حديث</v>
          </cell>
          <cell r="I4077" t="str">
            <v>الأولى</v>
          </cell>
          <cell r="J4077" t="str">
            <v>مبرر</v>
          </cell>
          <cell r="K4077" t="str">
            <v>الأولى</v>
          </cell>
          <cell r="M4077" t="str">
            <v>الأولى</v>
          </cell>
          <cell r="O4077" t="str">
            <v>الأولى</v>
          </cell>
          <cell r="Q4077" t="str">
            <v>الأولى</v>
          </cell>
          <cell r="S4077" t="str">
            <v>الأولى</v>
          </cell>
          <cell r="U4077" t="str">
            <v>الأولى</v>
          </cell>
        </row>
        <row r="4078">
          <cell r="A4078">
            <v>812273</v>
          </cell>
          <cell r="B4078" t="str">
            <v>حسام علي</v>
          </cell>
          <cell r="G4078" t="str">
            <v>الأولى حديث</v>
          </cell>
          <cell r="I4078" t="str">
            <v>الأولى</v>
          </cell>
          <cell r="K4078" t="str">
            <v>الأولى</v>
          </cell>
          <cell r="M4078" t="str">
            <v>الأولى</v>
          </cell>
          <cell r="O4078" t="str">
            <v>الثانية حديث</v>
          </cell>
          <cell r="Q4078" t="str">
            <v>الثانية</v>
          </cell>
          <cell r="S4078" t="str">
            <v>الثانية</v>
          </cell>
          <cell r="U4078" t="str">
            <v>الثانية</v>
          </cell>
        </row>
        <row r="4079">
          <cell r="A4079">
            <v>812274</v>
          </cell>
          <cell r="B4079" t="str">
            <v>حسان عبد السلام</v>
          </cell>
          <cell r="G4079" t="str">
            <v>الأولى حديث</v>
          </cell>
          <cell r="I4079" t="str">
            <v>الأولى</v>
          </cell>
          <cell r="K4079" t="str">
            <v>الثانية حديث</v>
          </cell>
          <cell r="M4079" t="str">
            <v>الثانية</v>
          </cell>
          <cell r="O4079" t="str">
            <v>الثانية</v>
          </cell>
          <cell r="Q4079" t="str">
            <v>الثانية</v>
          </cell>
          <cell r="S4079" t="str">
            <v>الثانية</v>
          </cell>
          <cell r="U4079" t="str">
            <v>الثانية</v>
          </cell>
        </row>
        <row r="4080">
          <cell r="A4080">
            <v>812275</v>
          </cell>
          <cell r="B4080" t="str">
            <v>حسان فتال</v>
          </cell>
          <cell r="G4080" t="str">
            <v>الأولى حديث</v>
          </cell>
          <cell r="I4080" t="str">
            <v>الثانية حديث</v>
          </cell>
          <cell r="K4080" t="str">
            <v>الثانية</v>
          </cell>
          <cell r="M4080" t="str">
            <v>الثانية</v>
          </cell>
          <cell r="O4080" t="str">
            <v>الثانية</v>
          </cell>
          <cell r="Q4080" t="str">
            <v>الثانية</v>
          </cell>
          <cell r="S4080" t="str">
            <v>الثالثة حديث</v>
          </cell>
          <cell r="U4080" t="str">
            <v>الثالثة</v>
          </cell>
        </row>
        <row r="4081">
          <cell r="A4081">
            <v>812276</v>
          </cell>
          <cell r="B4081" t="str">
            <v>حسن الجهماني</v>
          </cell>
          <cell r="G4081" t="str">
            <v>الأولى حديث</v>
          </cell>
          <cell r="H4081">
            <v>668</v>
          </cell>
          <cell r="I4081" t="str">
            <v>الأولى</v>
          </cell>
          <cell r="J4081" t="str">
            <v>مبرر</v>
          </cell>
          <cell r="K4081" t="str">
            <v>الأولى</v>
          </cell>
          <cell r="M4081" t="str">
            <v>الأولى</v>
          </cell>
          <cell r="O4081" t="str">
            <v>الأولى</v>
          </cell>
          <cell r="Q4081" t="str">
            <v>الأولى</v>
          </cell>
          <cell r="S4081" t="str">
            <v>الأولى</v>
          </cell>
          <cell r="U4081" t="str">
            <v>الأولى</v>
          </cell>
        </row>
        <row r="4082">
          <cell r="A4082">
            <v>812277</v>
          </cell>
          <cell r="B4082" t="str">
            <v>حسن الحاج علي</v>
          </cell>
          <cell r="G4082" t="str">
            <v>الأولى حديث</v>
          </cell>
          <cell r="I4082" t="str">
            <v>الأولى</v>
          </cell>
          <cell r="K4082" t="str">
            <v>الثانية حديث</v>
          </cell>
          <cell r="M4082" t="str">
            <v>الثانية</v>
          </cell>
          <cell r="O4082" t="str">
            <v>الثانية</v>
          </cell>
          <cell r="Q4082" t="str">
            <v>الثانية</v>
          </cell>
          <cell r="S4082" t="str">
            <v>الثانية</v>
          </cell>
          <cell r="U4082" t="str">
            <v>الثانية</v>
          </cell>
        </row>
        <row r="4083">
          <cell r="A4083">
            <v>812278</v>
          </cell>
          <cell r="B4083" t="str">
            <v>حسن الدكاك</v>
          </cell>
          <cell r="G4083" t="str">
            <v>الأولى حديث</v>
          </cell>
          <cell r="I4083" t="str">
            <v>الأولى</v>
          </cell>
          <cell r="J4083" t="str">
            <v>مبرر</v>
          </cell>
          <cell r="K4083" t="str">
            <v>الأولى</v>
          </cell>
          <cell r="M4083" t="str">
            <v>الأولى</v>
          </cell>
          <cell r="O4083" t="str">
            <v>الأولى</v>
          </cell>
          <cell r="Q4083" t="str">
            <v>الأولى</v>
          </cell>
          <cell r="S4083" t="str">
            <v>الأولى</v>
          </cell>
          <cell r="U4083" t="str">
            <v>الأولى</v>
          </cell>
        </row>
        <row r="4084">
          <cell r="A4084">
            <v>812279</v>
          </cell>
          <cell r="B4084" t="str">
            <v>حسن زين العابدين</v>
          </cell>
          <cell r="G4084" t="str">
            <v>الأولى حديث</v>
          </cell>
          <cell r="I4084" t="str">
            <v>الأولى</v>
          </cell>
          <cell r="J4084" t="str">
            <v>مبرر</v>
          </cell>
          <cell r="K4084" t="str">
            <v>الأولى</v>
          </cell>
          <cell r="M4084" t="str">
            <v>الأولى</v>
          </cell>
          <cell r="O4084" t="str">
            <v>الأولى</v>
          </cell>
          <cell r="Q4084" t="str">
            <v>الأولى</v>
          </cell>
          <cell r="S4084" t="str">
            <v>الأولى</v>
          </cell>
          <cell r="U4084" t="str">
            <v>الأولى</v>
          </cell>
        </row>
        <row r="4085">
          <cell r="A4085">
            <v>812280</v>
          </cell>
          <cell r="B4085" t="str">
            <v>حسن عواد</v>
          </cell>
          <cell r="G4085" t="str">
            <v>الأولى حديث</v>
          </cell>
          <cell r="I4085" t="str">
            <v>الأولى</v>
          </cell>
          <cell r="J4085" t="str">
            <v>مبرر</v>
          </cell>
          <cell r="K4085" t="str">
            <v>الأولى</v>
          </cell>
          <cell r="M4085" t="str">
            <v>الأولى</v>
          </cell>
          <cell r="O4085" t="str">
            <v>الأولى</v>
          </cell>
          <cell r="Q4085" t="str">
            <v>الأولى</v>
          </cell>
          <cell r="S4085" t="str">
            <v>الأولى</v>
          </cell>
          <cell r="U4085" t="str">
            <v>الأولى</v>
          </cell>
        </row>
        <row r="4086">
          <cell r="A4086">
            <v>812282</v>
          </cell>
          <cell r="B4086" t="str">
            <v>حسن يوسف</v>
          </cell>
          <cell r="G4086" t="str">
            <v>الأولى حديث</v>
          </cell>
          <cell r="I4086" t="str">
            <v>الأولى</v>
          </cell>
          <cell r="K4086" t="str">
            <v>الثانية حديث</v>
          </cell>
          <cell r="M4086" t="str">
            <v>الثانية</v>
          </cell>
          <cell r="O4086" t="str">
            <v>الثانية</v>
          </cell>
          <cell r="Q4086" t="str">
            <v>الثانية</v>
          </cell>
          <cell r="S4086" t="str">
            <v>الثانية</v>
          </cell>
          <cell r="U4086" t="str">
            <v>الثانية</v>
          </cell>
        </row>
        <row r="4087">
          <cell r="A4087">
            <v>812283</v>
          </cell>
          <cell r="B4087" t="str">
            <v>حسناء بكر</v>
          </cell>
          <cell r="G4087" t="str">
            <v>الأولى حديث</v>
          </cell>
          <cell r="I4087" t="str">
            <v>الأولى</v>
          </cell>
          <cell r="K4087" t="str">
            <v>الأولى</v>
          </cell>
          <cell r="M4087" t="str">
            <v>الأولى</v>
          </cell>
          <cell r="O4087" t="str">
            <v>الأولى</v>
          </cell>
          <cell r="Q4087" t="str">
            <v>الأولى</v>
          </cell>
          <cell r="S4087" t="str">
            <v>الأولى</v>
          </cell>
          <cell r="U4087" t="str">
            <v>الأولى</v>
          </cell>
        </row>
        <row r="4088">
          <cell r="A4088">
            <v>812284</v>
          </cell>
          <cell r="B4088" t="str">
            <v>حسناء قيسي</v>
          </cell>
          <cell r="G4088" t="str">
            <v>الأولى حديث</v>
          </cell>
          <cell r="I4088" t="str">
            <v>الأولى</v>
          </cell>
          <cell r="K4088" t="str">
            <v>الأولى</v>
          </cell>
          <cell r="M4088" t="str">
            <v>الأولى</v>
          </cell>
          <cell r="O4088" t="str">
            <v>الأولى</v>
          </cell>
          <cell r="Q4088" t="str">
            <v>الأولى</v>
          </cell>
          <cell r="S4088" t="str">
            <v>الأولى</v>
          </cell>
          <cell r="U4088" t="str">
            <v>الأولى</v>
          </cell>
        </row>
        <row r="4089">
          <cell r="A4089">
            <v>812285</v>
          </cell>
          <cell r="B4089" t="str">
            <v>حسين الاحمد</v>
          </cell>
          <cell r="G4089" t="str">
            <v>الأولى حديث</v>
          </cell>
          <cell r="I4089" t="str">
            <v>الأولى</v>
          </cell>
          <cell r="J4089" t="str">
            <v>مبرر</v>
          </cell>
          <cell r="K4089" t="str">
            <v>الأولى</v>
          </cell>
          <cell r="M4089" t="str">
            <v>الأولى</v>
          </cell>
          <cell r="O4089" t="str">
            <v>الأولى</v>
          </cell>
          <cell r="Q4089" t="str">
            <v>الأولى</v>
          </cell>
          <cell r="S4089" t="str">
            <v>الأولى</v>
          </cell>
          <cell r="U4089" t="str">
            <v>الأولى</v>
          </cell>
        </row>
        <row r="4090">
          <cell r="A4090">
            <v>812286</v>
          </cell>
          <cell r="B4090" t="str">
            <v>حسين الحلبي</v>
          </cell>
          <cell r="G4090" t="str">
            <v>الأولى حديث</v>
          </cell>
          <cell r="I4090" t="str">
            <v>الأولى</v>
          </cell>
          <cell r="J4090" t="str">
            <v>مبرر</v>
          </cell>
          <cell r="K4090" t="str">
            <v>الأولى</v>
          </cell>
          <cell r="M4090" t="str">
            <v>الأولى</v>
          </cell>
          <cell r="O4090" t="str">
            <v>الأولى</v>
          </cell>
          <cell r="Q4090" t="str">
            <v>الأولى</v>
          </cell>
          <cell r="S4090" t="str">
            <v>الأولى</v>
          </cell>
          <cell r="U4090" t="str">
            <v>الأولى</v>
          </cell>
        </row>
        <row r="4091">
          <cell r="A4091">
            <v>812287</v>
          </cell>
          <cell r="B4091" t="str">
            <v>حسين العموري</v>
          </cell>
          <cell r="G4091" t="str">
            <v>الأولى حديث</v>
          </cell>
          <cell r="I4091" t="str">
            <v>الأولى</v>
          </cell>
          <cell r="J4091" t="str">
            <v>مبرر</v>
          </cell>
          <cell r="K4091" t="str">
            <v>الأولى</v>
          </cell>
          <cell r="M4091" t="str">
            <v>الأولى</v>
          </cell>
          <cell r="O4091" t="str">
            <v>الأولى</v>
          </cell>
          <cell r="Q4091" t="str">
            <v>الأولى</v>
          </cell>
          <cell r="S4091" t="str">
            <v>الأولى</v>
          </cell>
          <cell r="U4091" t="str">
            <v>الأولى</v>
          </cell>
        </row>
        <row r="4092">
          <cell r="A4092">
            <v>812288</v>
          </cell>
          <cell r="B4092" t="str">
            <v>حسين المحسن</v>
          </cell>
          <cell r="G4092" t="str">
            <v>الأولى حديث</v>
          </cell>
          <cell r="I4092" t="str">
            <v>الأولى</v>
          </cell>
          <cell r="K4092" t="str">
            <v>الأولى</v>
          </cell>
          <cell r="M4092" t="str">
            <v>الأولى</v>
          </cell>
          <cell r="O4092" t="str">
            <v>الأولى</v>
          </cell>
          <cell r="Q4092" t="str">
            <v>الأولى</v>
          </cell>
          <cell r="S4092" t="str">
            <v>الأولى</v>
          </cell>
          <cell r="U4092" t="str">
            <v>الأولى</v>
          </cell>
        </row>
        <row r="4093">
          <cell r="A4093">
            <v>812289</v>
          </cell>
          <cell r="B4093" t="str">
            <v>حسين بدير</v>
          </cell>
          <cell r="G4093" t="str">
            <v>الأولى حديث</v>
          </cell>
          <cell r="I4093" t="str">
            <v>الأولى</v>
          </cell>
          <cell r="J4093" t="str">
            <v>مبرر</v>
          </cell>
          <cell r="K4093" t="str">
            <v>الأولى</v>
          </cell>
          <cell r="M4093" t="str">
            <v>الأولى</v>
          </cell>
          <cell r="O4093" t="str">
            <v>الأولى</v>
          </cell>
          <cell r="Q4093" t="str">
            <v>الأولى</v>
          </cell>
          <cell r="S4093" t="str">
            <v>الأولى</v>
          </cell>
          <cell r="U4093" t="str">
            <v>الأولى</v>
          </cell>
        </row>
        <row r="4094">
          <cell r="A4094">
            <v>812291</v>
          </cell>
          <cell r="B4094" t="str">
            <v>حسين عثمان</v>
          </cell>
          <cell r="G4094" t="str">
            <v>الأولى حديث</v>
          </cell>
          <cell r="I4094" t="str">
            <v>الأولى</v>
          </cell>
          <cell r="J4094" t="str">
            <v>مبرر</v>
          </cell>
          <cell r="K4094" t="str">
            <v>الأولى</v>
          </cell>
          <cell r="M4094" t="str">
            <v>الأولى</v>
          </cell>
          <cell r="O4094" t="str">
            <v>الأولى</v>
          </cell>
          <cell r="Q4094" t="str">
            <v>الأولى</v>
          </cell>
          <cell r="S4094" t="str">
            <v>الأولى</v>
          </cell>
          <cell r="U4094" t="str">
            <v>الأولى</v>
          </cell>
        </row>
        <row r="4095">
          <cell r="A4095">
            <v>812292</v>
          </cell>
          <cell r="B4095" t="str">
            <v>حلا محمد</v>
          </cell>
          <cell r="G4095" t="str">
            <v>الأولى حديث</v>
          </cell>
          <cell r="I4095" t="str">
            <v>الأولى</v>
          </cell>
          <cell r="J4095" t="str">
            <v>مبرر</v>
          </cell>
          <cell r="K4095" t="str">
            <v>الأولى</v>
          </cell>
          <cell r="M4095" t="str">
            <v>الأولى</v>
          </cell>
          <cell r="O4095" t="str">
            <v>الأولى</v>
          </cell>
          <cell r="Q4095" t="str">
            <v>الأولى</v>
          </cell>
          <cell r="S4095" t="str">
            <v>الأولى</v>
          </cell>
          <cell r="U4095" t="str">
            <v>الأولى</v>
          </cell>
        </row>
        <row r="4096">
          <cell r="A4096">
            <v>812293</v>
          </cell>
          <cell r="B4096" t="str">
            <v>حليمه غصن</v>
          </cell>
          <cell r="G4096" t="str">
            <v>الأولى حديث</v>
          </cell>
          <cell r="I4096" t="str">
            <v>الأولى</v>
          </cell>
          <cell r="J4096" t="str">
            <v>مبرر</v>
          </cell>
          <cell r="K4096" t="str">
            <v>الأولى</v>
          </cell>
          <cell r="M4096" t="str">
            <v>الأولى</v>
          </cell>
          <cell r="O4096" t="str">
            <v>الأولى</v>
          </cell>
          <cell r="Q4096" t="str">
            <v>الأولى</v>
          </cell>
          <cell r="S4096" t="str">
            <v>الأولى</v>
          </cell>
          <cell r="U4096" t="str">
            <v>الأولى</v>
          </cell>
        </row>
        <row r="4097">
          <cell r="A4097">
            <v>812294</v>
          </cell>
          <cell r="B4097" t="str">
            <v>حمد الابراهيم</v>
          </cell>
          <cell r="G4097" t="str">
            <v>الأولى حديث</v>
          </cell>
          <cell r="I4097" t="str">
            <v>الأولى</v>
          </cell>
          <cell r="J4097" t="str">
            <v>مبرر</v>
          </cell>
          <cell r="K4097" t="str">
            <v>الأولى</v>
          </cell>
          <cell r="M4097" t="str">
            <v>الأولى</v>
          </cell>
          <cell r="O4097" t="str">
            <v>الأولى</v>
          </cell>
          <cell r="Q4097" t="str">
            <v>الأولى</v>
          </cell>
          <cell r="S4097" t="str">
            <v>الأولى</v>
          </cell>
          <cell r="U4097" t="str">
            <v>الأولى</v>
          </cell>
        </row>
        <row r="4098">
          <cell r="A4098">
            <v>812295</v>
          </cell>
          <cell r="B4098" t="str">
            <v>حمده الحاج</v>
          </cell>
          <cell r="G4098" t="str">
            <v>الأولى حديث</v>
          </cell>
          <cell r="I4098" t="str">
            <v>الأولى</v>
          </cell>
          <cell r="K4098" t="str">
            <v>الثانية حديث</v>
          </cell>
          <cell r="M4098" t="str">
            <v>الثانية</v>
          </cell>
          <cell r="O4098" t="str">
            <v>الثالثة حديث</v>
          </cell>
          <cell r="Q4098" t="str">
            <v>الثالثة</v>
          </cell>
          <cell r="S4098" t="str">
            <v>الثالثة</v>
          </cell>
          <cell r="U4098" t="str">
            <v>الرابعة حديث</v>
          </cell>
        </row>
        <row r="4099">
          <cell r="A4099">
            <v>812296</v>
          </cell>
          <cell r="B4099" t="str">
            <v>حمزه البري</v>
          </cell>
          <cell r="G4099" t="str">
            <v>الأولى حديث</v>
          </cell>
          <cell r="I4099" t="str">
            <v>الأولى</v>
          </cell>
          <cell r="K4099" t="str">
            <v>الأولى</v>
          </cell>
          <cell r="M4099" t="str">
            <v>الأولى</v>
          </cell>
          <cell r="O4099" t="str">
            <v>الأولى</v>
          </cell>
          <cell r="Q4099" t="str">
            <v>الأولى</v>
          </cell>
          <cell r="S4099" t="str">
            <v>الأولى</v>
          </cell>
          <cell r="U4099" t="str">
            <v>الأولى</v>
          </cell>
        </row>
        <row r="4100">
          <cell r="A4100">
            <v>812297</v>
          </cell>
          <cell r="B4100" t="str">
            <v>حمزه الجبارين</v>
          </cell>
          <cell r="G4100" t="str">
            <v>الأولى حديث</v>
          </cell>
          <cell r="I4100" t="str">
            <v>الأولى</v>
          </cell>
          <cell r="K4100" t="str">
            <v>الثانية حديث</v>
          </cell>
          <cell r="M4100" t="str">
            <v>الثانية</v>
          </cell>
          <cell r="O4100" t="str">
            <v>الثانية</v>
          </cell>
          <cell r="Q4100" t="str">
            <v>الثانية</v>
          </cell>
          <cell r="S4100" t="str">
            <v>الثالثة حديث</v>
          </cell>
          <cell r="U4100" t="str">
            <v>الثالثة</v>
          </cell>
        </row>
        <row r="4101">
          <cell r="A4101">
            <v>812298</v>
          </cell>
          <cell r="B4101" t="str">
            <v>حمزه العيسى</v>
          </cell>
          <cell r="G4101" t="str">
            <v>الأولى حديث</v>
          </cell>
          <cell r="I4101" t="str">
            <v>الأولى</v>
          </cell>
          <cell r="K4101" t="str">
            <v>الأولى</v>
          </cell>
          <cell r="M4101" t="str">
            <v>الأولى</v>
          </cell>
          <cell r="O4101" t="str">
            <v>الأولى</v>
          </cell>
          <cell r="Q4101" t="str">
            <v>الأولى</v>
          </cell>
          <cell r="S4101" t="str">
            <v>الأولى</v>
          </cell>
          <cell r="U4101" t="str">
            <v>الأولى</v>
          </cell>
        </row>
        <row r="4102">
          <cell r="A4102">
            <v>812299</v>
          </cell>
          <cell r="B4102" t="str">
            <v>حمزه سليمان</v>
          </cell>
          <cell r="G4102" t="str">
            <v>الأولى حديث</v>
          </cell>
          <cell r="I4102" t="str">
            <v>الأولى</v>
          </cell>
          <cell r="K4102" t="str">
            <v>الأولى</v>
          </cell>
          <cell r="M4102" t="str">
            <v>الثانية</v>
          </cell>
          <cell r="O4102" t="str">
            <v>الثانية</v>
          </cell>
          <cell r="Q4102" t="str">
            <v>الثانية</v>
          </cell>
          <cell r="S4102" t="str">
            <v>الثالثة حديث</v>
          </cell>
          <cell r="U4102" t="str">
            <v>الثالثة</v>
          </cell>
        </row>
        <row r="4103">
          <cell r="A4103">
            <v>812300</v>
          </cell>
          <cell r="B4103" t="str">
            <v>حنان العبد الموسى</v>
          </cell>
          <cell r="G4103" t="str">
            <v>الأولى حديث</v>
          </cell>
          <cell r="H4103">
            <v>132</v>
          </cell>
          <cell r="I4103" t="str">
            <v>الأولى</v>
          </cell>
          <cell r="K4103" t="str">
            <v>الأولى</v>
          </cell>
          <cell r="L4103">
            <v>443</v>
          </cell>
          <cell r="M4103" t="str">
            <v>الأولى</v>
          </cell>
          <cell r="O4103" t="str">
            <v>الأولى</v>
          </cell>
          <cell r="Q4103" t="str">
            <v>الأولى</v>
          </cell>
          <cell r="S4103" t="str">
            <v>الأولى</v>
          </cell>
          <cell r="U4103" t="str">
            <v>الأولى</v>
          </cell>
        </row>
        <row r="4104">
          <cell r="A4104">
            <v>812301</v>
          </cell>
          <cell r="B4104" t="str">
            <v>حنان داود</v>
          </cell>
          <cell r="G4104" t="str">
            <v>الأولى حديث</v>
          </cell>
          <cell r="I4104" t="str">
            <v>الأولى</v>
          </cell>
          <cell r="K4104" t="str">
            <v>الأولى</v>
          </cell>
          <cell r="M4104" t="str">
            <v>الأولى</v>
          </cell>
          <cell r="O4104" t="str">
            <v>الأولى</v>
          </cell>
          <cell r="Q4104" t="str">
            <v>الأولى</v>
          </cell>
          <cell r="S4104" t="str">
            <v>الأولى</v>
          </cell>
          <cell r="U4104" t="str">
            <v>الأولى</v>
          </cell>
        </row>
        <row r="4105">
          <cell r="A4105">
            <v>812302</v>
          </cell>
          <cell r="B4105" t="str">
            <v>حنان صالح</v>
          </cell>
          <cell r="G4105" t="str">
            <v>الأولى حديث</v>
          </cell>
          <cell r="I4105" t="str">
            <v>الأولى</v>
          </cell>
          <cell r="K4105" t="str">
            <v>الأولى</v>
          </cell>
          <cell r="M4105" t="str">
            <v>الثانية حديث</v>
          </cell>
          <cell r="O4105" t="str">
            <v>الثانية</v>
          </cell>
          <cell r="Q4105" t="str">
            <v>الثانية</v>
          </cell>
          <cell r="S4105" t="str">
            <v>الثانية</v>
          </cell>
          <cell r="U4105" t="str">
            <v>الثانية</v>
          </cell>
        </row>
        <row r="4106">
          <cell r="A4106">
            <v>812303</v>
          </cell>
          <cell r="B4106" t="str">
            <v>حنان مراد</v>
          </cell>
          <cell r="G4106" t="str">
            <v>الأولى حديث</v>
          </cell>
          <cell r="I4106" t="str">
            <v>الأولى</v>
          </cell>
          <cell r="J4106" t="str">
            <v>مبرر</v>
          </cell>
          <cell r="K4106" t="str">
            <v>الأولى</v>
          </cell>
          <cell r="M4106" t="str">
            <v>الأولى</v>
          </cell>
          <cell r="O4106" t="str">
            <v>الأولى</v>
          </cell>
          <cell r="Q4106" t="str">
            <v>الأولى</v>
          </cell>
          <cell r="S4106" t="str">
            <v>الأولى</v>
          </cell>
          <cell r="U4106" t="str">
            <v>الأولى</v>
          </cell>
        </row>
        <row r="4107">
          <cell r="A4107">
            <v>812304</v>
          </cell>
          <cell r="B4107" t="str">
            <v>حنين قره طحان</v>
          </cell>
          <cell r="G4107" t="str">
            <v>الأولى حديث</v>
          </cell>
          <cell r="I4107" t="str">
            <v>الأولى</v>
          </cell>
          <cell r="K4107" t="str">
            <v>الأولى</v>
          </cell>
          <cell r="M4107" t="str">
            <v>الأولى</v>
          </cell>
          <cell r="O4107" t="str">
            <v>الأولى</v>
          </cell>
          <cell r="Q4107" t="str">
            <v>الأولى</v>
          </cell>
          <cell r="S4107" t="str">
            <v>الأولى</v>
          </cell>
          <cell r="U4107" t="str">
            <v>الأولى</v>
          </cell>
        </row>
        <row r="4108">
          <cell r="A4108">
            <v>812305</v>
          </cell>
          <cell r="B4108" t="str">
            <v>حيدر سلوم</v>
          </cell>
          <cell r="G4108" t="str">
            <v>الأولى حديث</v>
          </cell>
          <cell r="I4108" t="str">
            <v>الأولى</v>
          </cell>
          <cell r="K4108" t="str">
            <v>الأولى</v>
          </cell>
          <cell r="M4108" t="str">
            <v>الثانية حديث</v>
          </cell>
          <cell r="O4108" t="str">
            <v>الثانية</v>
          </cell>
          <cell r="Q4108" t="str">
            <v>الثانية</v>
          </cell>
          <cell r="S4108" t="str">
            <v>الثانية</v>
          </cell>
          <cell r="U4108" t="str">
            <v>الثانية</v>
          </cell>
        </row>
        <row r="4109">
          <cell r="A4109">
            <v>812306</v>
          </cell>
          <cell r="B4109" t="str">
            <v>حيدر عليا</v>
          </cell>
          <cell r="G4109" t="str">
            <v>الأولى حديث</v>
          </cell>
          <cell r="I4109" t="str">
            <v>الأولى</v>
          </cell>
          <cell r="K4109" t="str">
            <v>الأولى</v>
          </cell>
          <cell r="M4109" t="str">
            <v>الثانية حديث</v>
          </cell>
          <cell r="O4109" t="str">
            <v>الثانية</v>
          </cell>
          <cell r="Q4109" t="str">
            <v>الثانية</v>
          </cell>
          <cell r="S4109" t="str">
            <v>الثانية</v>
          </cell>
          <cell r="U4109" t="str">
            <v>الثانية</v>
          </cell>
        </row>
        <row r="4110">
          <cell r="A4110">
            <v>812307</v>
          </cell>
          <cell r="B4110" t="str">
            <v>حير بركات</v>
          </cell>
          <cell r="G4110" t="str">
            <v>الأولى حديث</v>
          </cell>
          <cell r="I4110" t="str">
            <v>الأولى</v>
          </cell>
          <cell r="J4110" t="str">
            <v>مبرر</v>
          </cell>
          <cell r="K4110" t="str">
            <v>الأولى</v>
          </cell>
          <cell r="M4110" t="str">
            <v>الأولى</v>
          </cell>
          <cell r="O4110" t="str">
            <v>الأولى</v>
          </cell>
          <cell r="Q4110" t="str">
            <v>الأولى</v>
          </cell>
          <cell r="S4110" t="str">
            <v>الأولى</v>
          </cell>
          <cell r="U4110" t="str">
            <v>الأولى</v>
          </cell>
        </row>
        <row r="4111">
          <cell r="A4111">
            <v>812308</v>
          </cell>
          <cell r="B4111" t="str">
            <v>خالد ابوالنصر</v>
          </cell>
          <cell r="G4111" t="str">
            <v>الأولى حديث</v>
          </cell>
          <cell r="I4111" t="str">
            <v>الأولى</v>
          </cell>
          <cell r="J4111" t="str">
            <v>مبرر</v>
          </cell>
          <cell r="K4111" t="str">
            <v>الأولى</v>
          </cell>
          <cell r="M4111" t="str">
            <v>الأولى</v>
          </cell>
          <cell r="O4111" t="str">
            <v>الأولى</v>
          </cell>
          <cell r="Q4111" t="str">
            <v>الأولى</v>
          </cell>
          <cell r="S4111" t="str">
            <v>الأولى</v>
          </cell>
          <cell r="U4111" t="str">
            <v>الأولى</v>
          </cell>
        </row>
        <row r="4112">
          <cell r="A4112">
            <v>812309</v>
          </cell>
          <cell r="B4112" t="str">
            <v>خالد الاحمد</v>
          </cell>
          <cell r="G4112" t="str">
            <v>الأولى حديث</v>
          </cell>
          <cell r="I4112" t="str">
            <v>الأولى</v>
          </cell>
          <cell r="J4112" t="str">
            <v>مبرر</v>
          </cell>
          <cell r="K4112" t="str">
            <v>الأولى</v>
          </cell>
          <cell r="M4112" t="str">
            <v>الأولى</v>
          </cell>
          <cell r="O4112" t="str">
            <v>الأولى</v>
          </cell>
          <cell r="Q4112" t="str">
            <v>الأولى</v>
          </cell>
          <cell r="S4112" t="str">
            <v>الأولى</v>
          </cell>
          <cell r="U4112" t="str">
            <v>الأولى</v>
          </cell>
        </row>
        <row r="4113">
          <cell r="A4113">
            <v>812310</v>
          </cell>
          <cell r="B4113" t="str">
            <v>خالد الاشقر</v>
          </cell>
          <cell r="G4113" t="str">
            <v>الأولى حديث</v>
          </cell>
          <cell r="I4113" t="str">
            <v>الأولى</v>
          </cell>
          <cell r="J4113" t="str">
            <v>مبرر</v>
          </cell>
          <cell r="K4113" t="str">
            <v>الأولى</v>
          </cell>
          <cell r="M4113" t="str">
            <v>الأولى</v>
          </cell>
          <cell r="O4113" t="str">
            <v>الأولى</v>
          </cell>
          <cell r="Q4113" t="str">
            <v>الأولى</v>
          </cell>
          <cell r="S4113" t="str">
            <v>الأولى</v>
          </cell>
          <cell r="U4113" t="str">
            <v>الأولى</v>
          </cell>
        </row>
        <row r="4114">
          <cell r="A4114">
            <v>812311</v>
          </cell>
          <cell r="B4114" t="str">
            <v>خالد الشرقي</v>
          </cell>
          <cell r="G4114" t="str">
            <v>الأولى حديث</v>
          </cell>
          <cell r="I4114" t="str">
            <v>الأولى</v>
          </cell>
          <cell r="K4114" t="str">
            <v>الثانية حديث</v>
          </cell>
          <cell r="M4114" t="str">
            <v>الثانية</v>
          </cell>
          <cell r="O4114" t="str">
            <v>الثالثة حديث</v>
          </cell>
          <cell r="Q4114" t="str">
            <v>الثالثة</v>
          </cell>
          <cell r="S4114" t="str">
            <v>الرابعة حديث</v>
          </cell>
          <cell r="U4114" t="str">
            <v>الرابعة</v>
          </cell>
        </row>
        <row r="4115">
          <cell r="A4115">
            <v>812312</v>
          </cell>
          <cell r="B4115" t="str">
            <v>خالد القاعد</v>
          </cell>
          <cell r="G4115" t="str">
            <v>الأولى حديث</v>
          </cell>
          <cell r="I4115" t="str">
            <v>الأولى</v>
          </cell>
          <cell r="J4115" t="str">
            <v>مبرر</v>
          </cell>
          <cell r="K4115" t="str">
            <v>الأولى</v>
          </cell>
          <cell r="M4115" t="str">
            <v>الأولى</v>
          </cell>
          <cell r="O4115" t="str">
            <v>الأولى</v>
          </cell>
          <cell r="Q4115" t="str">
            <v>الأولى</v>
          </cell>
          <cell r="S4115" t="str">
            <v>الأولى</v>
          </cell>
          <cell r="U4115" t="str">
            <v>الأولى</v>
          </cell>
        </row>
        <row r="4116">
          <cell r="A4116">
            <v>812313</v>
          </cell>
          <cell r="B4116" t="str">
            <v>خالد الكلش</v>
          </cell>
          <cell r="G4116" t="str">
            <v>الأولى حديث</v>
          </cell>
          <cell r="I4116" t="str">
            <v>الأولى</v>
          </cell>
          <cell r="J4116" t="str">
            <v>مبرر</v>
          </cell>
          <cell r="K4116" t="str">
            <v>الأولى</v>
          </cell>
          <cell r="M4116" t="str">
            <v>الأولى</v>
          </cell>
          <cell r="O4116" t="str">
            <v>الأولى</v>
          </cell>
          <cell r="Q4116" t="str">
            <v>الأولى</v>
          </cell>
          <cell r="S4116" t="str">
            <v>الأولى</v>
          </cell>
          <cell r="U4116" t="str">
            <v>الأولى</v>
          </cell>
        </row>
        <row r="4117">
          <cell r="A4117">
            <v>812314</v>
          </cell>
          <cell r="B4117" t="str">
            <v>خالد جمعه</v>
          </cell>
          <cell r="G4117" t="str">
            <v>الأولى حديث</v>
          </cell>
          <cell r="I4117" t="str">
            <v>الأولى</v>
          </cell>
          <cell r="J4117" t="str">
            <v>مبرر</v>
          </cell>
          <cell r="K4117" t="str">
            <v>الأولى</v>
          </cell>
          <cell r="M4117" t="str">
            <v>الأولى</v>
          </cell>
          <cell r="O4117" t="str">
            <v>الأولى</v>
          </cell>
          <cell r="Q4117" t="str">
            <v>الأولى</v>
          </cell>
          <cell r="S4117" t="str">
            <v>الأولى</v>
          </cell>
          <cell r="U4117" t="str">
            <v>الأولى</v>
          </cell>
        </row>
        <row r="4118">
          <cell r="A4118">
            <v>812315</v>
          </cell>
          <cell r="B4118" t="str">
            <v>خالد حماده</v>
          </cell>
          <cell r="G4118" t="str">
            <v>الأولى حديث</v>
          </cell>
          <cell r="H4118">
            <v>312</v>
          </cell>
          <cell r="I4118" t="str">
            <v>الأولى</v>
          </cell>
          <cell r="K4118" t="str">
            <v>الأولى</v>
          </cell>
          <cell r="M4118" t="str">
            <v>الأولى</v>
          </cell>
          <cell r="O4118" t="str">
            <v>الأولى</v>
          </cell>
          <cell r="Q4118" t="str">
            <v>الأولى</v>
          </cell>
          <cell r="S4118" t="str">
            <v>الأولى</v>
          </cell>
          <cell r="U4118" t="str">
            <v>الأولى</v>
          </cell>
        </row>
        <row r="4119">
          <cell r="A4119">
            <v>812316</v>
          </cell>
          <cell r="B4119" t="str">
            <v>خالد دياب</v>
          </cell>
          <cell r="G4119" t="str">
            <v>الأولى حديث</v>
          </cell>
          <cell r="I4119" t="str">
            <v>الأولى</v>
          </cell>
          <cell r="J4119" t="str">
            <v>مبرر</v>
          </cell>
          <cell r="K4119" t="str">
            <v>الأولى</v>
          </cell>
          <cell r="M4119" t="str">
            <v>الأولى</v>
          </cell>
          <cell r="O4119" t="str">
            <v>الأولى</v>
          </cell>
          <cell r="Q4119" t="str">
            <v>الأولى</v>
          </cell>
          <cell r="S4119" t="str">
            <v>الأولى</v>
          </cell>
          <cell r="U4119" t="str">
            <v>الأولى</v>
          </cell>
        </row>
        <row r="4120">
          <cell r="A4120">
            <v>812317</v>
          </cell>
          <cell r="B4120" t="str">
            <v>خالد عبد العال</v>
          </cell>
          <cell r="G4120" t="str">
            <v>الأولى حديث</v>
          </cell>
          <cell r="I4120" t="str">
            <v>الأولى</v>
          </cell>
          <cell r="J4120" t="str">
            <v>مبرر</v>
          </cell>
          <cell r="K4120" t="str">
            <v>الأولى</v>
          </cell>
          <cell r="M4120" t="str">
            <v>الأولى</v>
          </cell>
          <cell r="O4120" t="str">
            <v>الأولى</v>
          </cell>
          <cell r="Q4120" t="str">
            <v>الأولى</v>
          </cell>
          <cell r="S4120" t="str">
            <v>الأولى</v>
          </cell>
          <cell r="U4120" t="str">
            <v>الأولى</v>
          </cell>
        </row>
        <row r="4121">
          <cell r="A4121">
            <v>812318</v>
          </cell>
          <cell r="B4121" t="str">
            <v>خالد عبد الله</v>
          </cell>
          <cell r="G4121" t="str">
            <v>الأولى حديث</v>
          </cell>
          <cell r="I4121" t="str">
            <v>الأولى</v>
          </cell>
          <cell r="K4121" t="str">
            <v>الثانية حديث</v>
          </cell>
          <cell r="M4121" t="str">
            <v>الثانية</v>
          </cell>
          <cell r="O4121" t="str">
            <v>الثانية</v>
          </cell>
          <cell r="Q4121" t="str">
            <v>الثانية</v>
          </cell>
          <cell r="S4121" t="str">
            <v>الثانية</v>
          </cell>
          <cell r="U4121" t="str">
            <v>الثانية</v>
          </cell>
        </row>
        <row r="4122">
          <cell r="A4122">
            <v>812319</v>
          </cell>
          <cell r="B4122" t="str">
            <v>خالد عليا</v>
          </cell>
          <cell r="G4122" t="str">
            <v>الأولى حديث</v>
          </cell>
          <cell r="I4122" t="str">
            <v>الأولى</v>
          </cell>
          <cell r="J4122" t="str">
            <v>مبرر</v>
          </cell>
          <cell r="K4122" t="str">
            <v>الأولى</v>
          </cell>
          <cell r="M4122" t="str">
            <v>الأولى</v>
          </cell>
          <cell r="O4122" t="str">
            <v>الأولى</v>
          </cell>
          <cell r="Q4122" t="str">
            <v>الأولى</v>
          </cell>
          <cell r="S4122" t="str">
            <v>الأولى</v>
          </cell>
          <cell r="U4122" t="str">
            <v>الأولى</v>
          </cell>
        </row>
        <row r="4123">
          <cell r="A4123">
            <v>812320</v>
          </cell>
          <cell r="B4123" t="str">
            <v>خالد نقرش</v>
          </cell>
          <cell r="G4123" t="str">
            <v>الأولى حديث</v>
          </cell>
          <cell r="I4123" t="str">
            <v>الأولى</v>
          </cell>
          <cell r="J4123" t="str">
            <v>مبرر</v>
          </cell>
          <cell r="K4123" t="str">
            <v>الأولى</v>
          </cell>
          <cell r="M4123" t="str">
            <v>الأولى</v>
          </cell>
          <cell r="N4123">
            <v>2621</v>
          </cell>
          <cell r="O4123" t="str">
            <v>الأولى</v>
          </cell>
          <cell r="Q4123" t="str">
            <v>الأولى</v>
          </cell>
          <cell r="S4123" t="str">
            <v>الأولى</v>
          </cell>
          <cell r="U4123" t="str">
            <v>الأولى</v>
          </cell>
        </row>
        <row r="4124">
          <cell r="A4124">
            <v>812321</v>
          </cell>
          <cell r="B4124" t="str">
            <v>ختام سقر</v>
          </cell>
          <cell r="G4124" t="str">
            <v>الأولى حديث</v>
          </cell>
          <cell r="I4124" t="str">
            <v>الأولى</v>
          </cell>
          <cell r="J4124" t="str">
            <v>مبرر</v>
          </cell>
          <cell r="K4124" t="str">
            <v>الأولى</v>
          </cell>
          <cell r="M4124" t="str">
            <v>الأولى</v>
          </cell>
          <cell r="O4124" t="str">
            <v>الأولى</v>
          </cell>
          <cell r="Q4124" t="str">
            <v>الأولى</v>
          </cell>
          <cell r="S4124" t="str">
            <v>الأولى</v>
          </cell>
          <cell r="U4124" t="str">
            <v>الأولى</v>
          </cell>
        </row>
        <row r="4125">
          <cell r="A4125">
            <v>812322</v>
          </cell>
          <cell r="B4125" t="str">
            <v>خضر احمد</v>
          </cell>
          <cell r="G4125" t="str">
            <v>الأولى حديث</v>
          </cell>
          <cell r="I4125" t="str">
            <v>الأولى</v>
          </cell>
          <cell r="K4125" t="str">
            <v>الثانية حديث</v>
          </cell>
          <cell r="M4125" t="str">
            <v>الثانية</v>
          </cell>
          <cell r="O4125" t="str">
            <v>الثانية</v>
          </cell>
          <cell r="Q4125" t="str">
            <v>الثانية</v>
          </cell>
          <cell r="S4125" t="str">
            <v>الثانية</v>
          </cell>
          <cell r="U4125" t="str">
            <v>الثانية</v>
          </cell>
        </row>
        <row r="4126">
          <cell r="A4126">
            <v>812323</v>
          </cell>
          <cell r="B4126" t="str">
            <v>خضر الخضر</v>
          </cell>
          <cell r="G4126" t="str">
            <v>الأولى حديث</v>
          </cell>
          <cell r="I4126" t="str">
            <v>الأولى</v>
          </cell>
          <cell r="J4126" t="str">
            <v>مبرر</v>
          </cell>
          <cell r="K4126" t="str">
            <v>الأولى</v>
          </cell>
          <cell r="M4126" t="str">
            <v>الأولى</v>
          </cell>
          <cell r="O4126" t="str">
            <v>الأولى</v>
          </cell>
          <cell r="Q4126" t="str">
            <v>الأولى</v>
          </cell>
          <cell r="S4126" t="str">
            <v>الأولى</v>
          </cell>
          <cell r="U4126" t="str">
            <v>الأولى</v>
          </cell>
        </row>
        <row r="4127">
          <cell r="A4127">
            <v>812324</v>
          </cell>
          <cell r="B4127" t="str">
            <v>خلدون خليفة</v>
          </cell>
          <cell r="G4127" t="str">
            <v>الأولى حديث</v>
          </cell>
          <cell r="I4127" t="str">
            <v>الأولى</v>
          </cell>
          <cell r="J4127" t="str">
            <v>مبرر</v>
          </cell>
          <cell r="K4127" t="str">
            <v>الأولى</v>
          </cell>
          <cell r="M4127" t="str">
            <v>الأولى</v>
          </cell>
          <cell r="O4127" t="str">
            <v>الأولى</v>
          </cell>
          <cell r="Q4127" t="str">
            <v>الأولى</v>
          </cell>
          <cell r="S4127" t="str">
            <v>الأولى</v>
          </cell>
          <cell r="U4127" t="str">
            <v>الأولى</v>
          </cell>
        </row>
        <row r="4128">
          <cell r="A4128">
            <v>812325</v>
          </cell>
          <cell r="B4128" t="str">
            <v>خلود الحبال</v>
          </cell>
          <cell r="G4128" t="str">
            <v>الأولى حديث</v>
          </cell>
          <cell r="I4128" t="str">
            <v>الأولى</v>
          </cell>
          <cell r="J4128" t="str">
            <v>مبرر</v>
          </cell>
          <cell r="K4128" t="str">
            <v>الأولى</v>
          </cell>
          <cell r="M4128" t="str">
            <v>الأولى</v>
          </cell>
          <cell r="O4128" t="str">
            <v>الأولى</v>
          </cell>
          <cell r="Q4128" t="str">
            <v>الأولى</v>
          </cell>
          <cell r="S4128" t="str">
            <v>الأولى</v>
          </cell>
          <cell r="U4128" t="str">
            <v>الأولى</v>
          </cell>
        </row>
        <row r="4129">
          <cell r="A4129">
            <v>812326</v>
          </cell>
          <cell r="B4129" t="str">
            <v>خلود الدللو</v>
          </cell>
          <cell r="G4129" t="str">
            <v>الأولى حديث</v>
          </cell>
          <cell r="I4129" t="str">
            <v>الأولى</v>
          </cell>
          <cell r="J4129" t="str">
            <v>مبرر</v>
          </cell>
          <cell r="K4129" t="str">
            <v>الأولى</v>
          </cell>
          <cell r="M4129" t="str">
            <v>الأولى</v>
          </cell>
          <cell r="O4129" t="str">
            <v>الأولى</v>
          </cell>
          <cell r="Q4129" t="str">
            <v>الأولى</v>
          </cell>
          <cell r="S4129" t="str">
            <v>الأولى</v>
          </cell>
          <cell r="U4129" t="str">
            <v>الأولى</v>
          </cell>
        </row>
        <row r="4130">
          <cell r="A4130">
            <v>812327</v>
          </cell>
          <cell r="B4130" t="str">
            <v>خلود باكير</v>
          </cell>
          <cell r="G4130" t="str">
            <v>الأولى حديث</v>
          </cell>
          <cell r="I4130" t="str">
            <v>الأولى</v>
          </cell>
          <cell r="K4130" t="str">
            <v>الثانية حديث</v>
          </cell>
          <cell r="M4130" t="str">
            <v>الثانية</v>
          </cell>
          <cell r="O4130" t="str">
            <v>الثالثة حديث</v>
          </cell>
          <cell r="Q4130" t="str">
            <v>الثالثة</v>
          </cell>
          <cell r="S4130" t="str">
            <v>الرابعة حديث</v>
          </cell>
          <cell r="U4130" t="str">
            <v>الرابعة</v>
          </cell>
        </row>
        <row r="4131">
          <cell r="A4131">
            <v>812328</v>
          </cell>
          <cell r="B4131" t="str">
            <v>خلود زهرية</v>
          </cell>
          <cell r="G4131" t="str">
            <v>الأولى حديث</v>
          </cell>
          <cell r="I4131" t="str">
            <v>الأولى</v>
          </cell>
          <cell r="K4131" t="str">
            <v>الثانية حديث</v>
          </cell>
          <cell r="M4131" t="str">
            <v>الثانية</v>
          </cell>
          <cell r="O4131" t="str">
            <v>الثانية</v>
          </cell>
          <cell r="Q4131" t="str">
            <v>الثالثة حديث</v>
          </cell>
          <cell r="S4131" t="str">
            <v>الثالثة</v>
          </cell>
          <cell r="U4131" t="str">
            <v>الرابعة حديث</v>
          </cell>
        </row>
        <row r="4132">
          <cell r="A4132">
            <v>812329</v>
          </cell>
          <cell r="B4132" t="str">
            <v>خلود شدود</v>
          </cell>
          <cell r="G4132" t="str">
            <v>الأولى حديث</v>
          </cell>
          <cell r="I4132" t="str">
            <v>الأولى</v>
          </cell>
          <cell r="K4132" t="str">
            <v>الأولى</v>
          </cell>
          <cell r="M4132" t="str">
            <v>الثانية حديث</v>
          </cell>
          <cell r="O4132" t="str">
            <v>الثانية</v>
          </cell>
          <cell r="Q4132" t="str">
            <v>الثانية</v>
          </cell>
          <cell r="S4132" t="str">
            <v>الثانية</v>
          </cell>
          <cell r="U4132" t="str">
            <v>الثالثة حديث</v>
          </cell>
        </row>
        <row r="4133">
          <cell r="A4133">
            <v>812330</v>
          </cell>
          <cell r="B4133" t="str">
            <v>خلود مرعي</v>
          </cell>
          <cell r="G4133" t="str">
            <v>الأولى حديث</v>
          </cell>
          <cell r="I4133" t="str">
            <v>الأولى</v>
          </cell>
          <cell r="J4133" t="str">
            <v>مبرر</v>
          </cell>
          <cell r="K4133" t="str">
            <v>الأولى</v>
          </cell>
          <cell r="M4133" t="str">
            <v>الأولى</v>
          </cell>
          <cell r="O4133" t="str">
            <v>الأولى</v>
          </cell>
          <cell r="Q4133" t="str">
            <v>الأولى</v>
          </cell>
          <cell r="S4133" t="str">
            <v>الأولى</v>
          </cell>
          <cell r="U4133" t="str">
            <v>الأولى</v>
          </cell>
        </row>
        <row r="4134">
          <cell r="A4134">
            <v>812331</v>
          </cell>
          <cell r="B4134" t="str">
            <v>خليل السبيني</v>
          </cell>
          <cell r="G4134" t="str">
            <v>الأولى حديث</v>
          </cell>
          <cell r="I4134" t="str">
            <v>الأولى</v>
          </cell>
          <cell r="J4134" t="str">
            <v>مبرر</v>
          </cell>
          <cell r="K4134" t="str">
            <v>الأولى</v>
          </cell>
          <cell r="M4134" t="str">
            <v>الأولى</v>
          </cell>
          <cell r="O4134" t="str">
            <v>الأولى</v>
          </cell>
          <cell r="Q4134" t="str">
            <v>الأولى</v>
          </cell>
          <cell r="S4134" t="str">
            <v>الأولى</v>
          </cell>
          <cell r="U4134" t="str">
            <v>الأولى</v>
          </cell>
        </row>
        <row r="4135">
          <cell r="A4135">
            <v>812332</v>
          </cell>
          <cell r="B4135" t="str">
            <v>خليل خالد</v>
          </cell>
          <cell r="G4135" t="str">
            <v>الأولى حديث</v>
          </cell>
          <cell r="I4135" t="str">
            <v>الأولى</v>
          </cell>
          <cell r="J4135" t="str">
            <v>مبرر</v>
          </cell>
          <cell r="K4135" t="str">
            <v>الأولى</v>
          </cell>
          <cell r="M4135" t="str">
            <v>الأولى</v>
          </cell>
          <cell r="O4135" t="str">
            <v>الأولى</v>
          </cell>
          <cell r="Q4135" t="str">
            <v>الأولى</v>
          </cell>
          <cell r="S4135" t="str">
            <v>الأولى</v>
          </cell>
          <cell r="U4135" t="str">
            <v>الأولى</v>
          </cell>
        </row>
        <row r="4136">
          <cell r="A4136">
            <v>812333</v>
          </cell>
          <cell r="B4136" t="str">
            <v>خليل شمس الدين</v>
          </cell>
          <cell r="G4136" t="str">
            <v>الأولى حديث</v>
          </cell>
          <cell r="I4136" t="str">
            <v>الأولى</v>
          </cell>
          <cell r="K4136" t="str">
            <v>الأولى</v>
          </cell>
          <cell r="M4136" t="str">
            <v>الثانية حديث</v>
          </cell>
          <cell r="O4136" t="str">
            <v>الثانية</v>
          </cell>
          <cell r="Q4136" t="str">
            <v>الثانية</v>
          </cell>
          <cell r="S4136" t="str">
            <v>الثالثة حديث</v>
          </cell>
          <cell r="U4136" t="str">
            <v>الثالثة</v>
          </cell>
        </row>
        <row r="4137">
          <cell r="A4137">
            <v>812334</v>
          </cell>
          <cell r="B4137" t="str">
            <v>خليل معلا</v>
          </cell>
          <cell r="G4137" t="str">
            <v>الأولى حديث</v>
          </cell>
          <cell r="I4137" t="str">
            <v>الأولى</v>
          </cell>
          <cell r="J4137" t="str">
            <v>مبرر</v>
          </cell>
          <cell r="K4137" t="str">
            <v>الأولى</v>
          </cell>
          <cell r="M4137" t="str">
            <v>الأولى</v>
          </cell>
          <cell r="O4137" t="str">
            <v>الأولى</v>
          </cell>
          <cell r="Q4137" t="str">
            <v>الأولى</v>
          </cell>
          <cell r="S4137" t="str">
            <v>الأولى</v>
          </cell>
          <cell r="U4137" t="str">
            <v>الأولى</v>
          </cell>
        </row>
        <row r="4138">
          <cell r="A4138">
            <v>812335</v>
          </cell>
          <cell r="B4138" t="str">
            <v>خوله غانم</v>
          </cell>
          <cell r="G4138" t="str">
            <v>الأولى حديث</v>
          </cell>
          <cell r="I4138" t="str">
            <v>الأولى</v>
          </cell>
          <cell r="K4138" t="str">
            <v>الأولى</v>
          </cell>
          <cell r="M4138" t="str">
            <v>الأولى</v>
          </cell>
          <cell r="O4138" t="str">
            <v>الأولى</v>
          </cell>
          <cell r="Q4138" t="str">
            <v>الأولى</v>
          </cell>
          <cell r="S4138" t="str">
            <v>الأولى</v>
          </cell>
          <cell r="U4138" t="str">
            <v>الأولى</v>
          </cell>
        </row>
        <row r="4139">
          <cell r="A4139">
            <v>812336</v>
          </cell>
          <cell r="B4139" t="str">
            <v>خوله مقلد</v>
          </cell>
          <cell r="G4139" t="str">
            <v>الأولى حديث</v>
          </cell>
          <cell r="I4139" t="str">
            <v>الأولى</v>
          </cell>
          <cell r="J4139" t="str">
            <v>مبرر</v>
          </cell>
          <cell r="K4139" t="str">
            <v>الأولى</v>
          </cell>
          <cell r="M4139" t="str">
            <v>الأولى</v>
          </cell>
          <cell r="O4139" t="str">
            <v>الأولى</v>
          </cell>
          <cell r="Q4139" t="str">
            <v>الأولى</v>
          </cell>
          <cell r="S4139" t="str">
            <v>الأولى</v>
          </cell>
          <cell r="U4139" t="str">
            <v>الأولى</v>
          </cell>
        </row>
        <row r="4140">
          <cell r="A4140">
            <v>812337</v>
          </cell>
          <cell r="B4140" t="str">
            <v>داليا زعتريه</v>
          </cell>
          <cell r="G4140" t="str">
            <v>الأولى حديث</v>
          </cell>
          <cell r="I4140" t="str">
            <v>الأولى</v>
          </cell>
          <cell r="J4140" t="str">
            <v>مبرر</v>
          </cell>
          <cell r="K4140" t="str">
            <v>الأولى</v>
          </cell>
          <cell r="M4140" t="str">
            <v>الأولى</v>
          </cell>
          <cell r="O4140" t="str">
            <v>الأولى</v>
          </cell>
          <cell r="Q4140" t="str">
            <v>الأولى</v>
          </cell>
          <cell r="S4140" t="str">
            <v>الأولى</v>
          </cell>
          <cell r="U4140" t="str">
            <v>الأولى</v>
          </cell>
        </row>
        <row r="4141">
          <cell r="A4141">
            <v>812338</v>
          </cell>
          <cell r="B4141" t="str">
            <v>دانه العودي</v>
          </cell>
          <cell r="G4141" t="str">
            <v>الأولى حديث</v>
          </cell>
          <cell r="I4141" t="str">
            <v>الأولى</v>
          </cell>
          <cell r="K4141" t="str">
            <v>الثانية حديث</v>
          </cell>
          <cell r="M4141" t="str">
            <v>الثانية</v>
          </cell>
          <cell r="O4141" t="str">
            <v>الثانية</v>
          </cell>
          <cell r="Q4141" t="str">
            <v>الثالثة حديث</v>
          </cell>
          <cell r="S4141" t="str">
            <v>الثالثة</v>
          </cell>
          <cell r="U4141" t="str">
            <v>الثالثة</v>
          </cell>
        </row>
        <row r="4142">
          <cell r="A4142">
            <v>812339</v>
          </cell>
          <cell r="B4142" t="str">
            <v>دانه النوري</v>
          </cell>
          <cell r="G4142" t="str">
            <v>الأولى حديث</v>
          </cell>
          <cell r="I4142" t="str">
            <v>الأولى</v>
          </cell>
          <cell r="K4142" t="str">
            <v>الأولى</v>
          </cell>
          <cell r="M4142" t="str">
            <v>الأولى</v>
          </cell>
          <cell r="O4142" t="str">
            <v>الثانية حديث</v>
          </cell>
          <cell r="Q4142" t="str">
            <v>الثانية</v>
          </cell>
          <cell r="S4142" t="str">
            <v>الثانية</v>
          </cell>
          <cell r="U4142" t="str">
            <v>الثانية</v>
          </cell>
        </row>
        <row r="4143">
          <cell r="A4143">
            <v>812340</v>
          </cell>
          <cell r="B4143" t="str">
            <v>دانه قطشه</v>
          </cell>
          <cell r="G4143" t="str">
            <v>الأولى حديث</v>
          </cell>
          <cell r="I4143" t="str">
            <v>الأولى</v>
          </cell>
          <cell r="K4143" t="str">
            <v>الأولى</v>
          </cell>
          <cell r="M4143" t="str">
            <v>الأولى</v>
          </cell>
          <cell r="O4143" t="str">
            <v>الأولى</v>
          </cell>
          <cell r="Q4143" t="str">
            <v>الأولى</v>
          </cell>
          <cell r="S4143" t="str">
            <v>الأولى</v>
          </cell>
          <cell r="U4143" t="str">
            <v>الأولى</v>
          </cell>
        </row>
        <row r="4144">
          <cell r="A4144">
            <v>812341</v>
          </cell>
          <cell r="B4144" t="str">
            <v>داني الحداد</v>
          </cell>
          <cell r="G4144" t="str">
            <v>الأولى حديث</v>
          </cell>
          <cell r="I4144" t="str">
            <v>الأولى</v>
          </cell>
          <cell r="K4144" t="str">
            <v>الثانية حديث</v>
          </cell>
          <cell r="M4144" t="str">
            <v>الثانية</v>
          </cell>
          <cell r="O4144" t="str">
            <v>الثانية</v>
          </cell>
          <cell r="Q4144" t="str">
            <v>الثانية</v>
          </cell>
          <cell r="S4144" t="str">
            <v>الثالثة حديث</v>
          </cell>
          <cell r="U4144" t="str">
            <v>الثالثة</v>
          </cell>
        </row>
        <row r="4145">
          <cell r="A4145">
            <v>812342</v>
          </cell>
          <cell r="B4145" t="str">
            <v>دانيا حسن</v>
          </cell>
          <cell r="G4145" t="str">
            <v>الأولى حديث</v>
          </cell>
          <cell r="I4145" t="str">
            <v>الأولى</v>
          </cell>
          <cell r="K4145" t="str">
            <v>الأولى</v>
          </cell>
          <cell r="M4145" t="str">
            <v>الأولى</v>
          </cell>
          <cell r="O4145" t="str">
            <v>الثانية حديث</v>
          </cell>
          <cell r="Q4145" t="str">
            <v>الثانية</v>
          </cell>
          <cell r="S4145" t="str">
            <v>الثانية</v>
          </cell>
          <cell r="U4145" t="str">
            <v>الثانية</v>
          </cell>
        </row>
        <row r="4146">
          <cell r="A4146">
            <v>812343</v>
          </cell>
          <cell r="B4146" t="str">
            <v>دانيال مرهج</v>
          </cell>
          <cell r="G4146" t="str">
            <v>الأولى حديث</v>
          </cell>
          <cell r="I4146" t="str">
            <v>الأولى</v>
          </cell>
          <cell r="J4146" t="str">
            <v>مبرر</v>
          </cell>
          <cell r="K4146" t="str">
            <v>الأولى</v>
          </cell>
          <cell r="M4146" t="str">
            <v>الأولى</v>
          </cell>
          <cell r="O4146" t="str">
            <v>الأولى</v>
          </cell>
          <cell r="Q4146" t="str">
            <v>الأولى</v>
          </cell>
          <cell r="S4146" t="str">
            <v>الأولى</v>
          </cell>
          <cell r="U4146" t="str">
            <v>الأولى</v>
          </cell>
        </row>
        <row r="4147">
          <cell r="A4147">
            <v>812344</v>
          </cell>
          <cell r="B4147" t="str">
            <v>دانيه العلوه</v>
          </cell>
          <cell r="G4147" t="str">
            <v>الأولى حديث</v>
          </cell>
          <cell r="I4147" t="str">
            <v>الأولى</v>
          </cell>
          <cell r="K4147" t="str">
            <v>الأولى</v>
          </cell>
          <cell r="M4147" t="str">
            <v>الأولى</v>
          </cell>
          <cell r="O4147" t="str">
            <v>الأولى</v>
          </cell>
          <cell r="Q4147" t="str">
            <v>الأولى</v>
          </cell>
          <cell r="S4147" t="str">
            <v>الثانية حديث</v>
          </cell>
          <cell r="U4147" t="str">
            <v>الثانية</v>
          </cell>
        </row>
        <row r="4148">
          <cell r="A4148">
            <v>812345</v>
          </cell>
          <cell r="B4148" t="str">
            <v>دانييلا بغدان</v>
          </cell>
          <cell r="G4148" t="str">
            <v>الأولى حديث</v>
          </cell>
          <cell r="I4148" t="str">
            <v>الأولى</v>
          </cell>
          <cell r="K4148" t="str">
            <v>الأولى</v>
          </cell>
          <cell r="M4148" t="str">
            <v>الثانية حديث</v>
          </cell>
          <cell r="O4148" t="str">
            <v>الثانية</v>
          </cell>
          <cell r="Q4148" t="str">
            <v>الثانية</v>
          </cell>
          <cell r="S4148" t="str">
            <v>الثالثة حديث</v>
          </cell>
          <cell r="U4148" t="str">
            <v>الثالثة</v>
          </cell>
        </row>
        <row r="4149">
          <cell r="A4149">
            <v>812346</v>
          </cell>
          <cell r="B4149" t="str">
            <v>دريد ابو شبلي</v>
          </cell>
          <cell r="G4149" t="str">
            <v>الأولى حديث</v>
          </cell>
          <cell r="I4149" t="str">
            <v>الأولى</v>
          </cell>
          <cell r="J4149" t="str">
            <v>مبرر</v>
          </cell>
          <cell r="K4149" t="str">
            <v>الأولى</v>
          </cell>
          <cell r="M4149" t="str">
            <v>الأولى</v>
          </cell>
          <cell r="O4149" t="str">
            <v>الأولى</v>
          </cell>
          <cell r="Q4149" t="str">
            <v>الأولى</v>
          </cell>
          <cell r="S4149" t="str">
            <v>الأولى</v>
          </cell>
          <cell r="U4149" t="str">
            <v>الأولى</v>
          </cell>
        </row>
        <row r="4150">
          <cell r="A4150">
            <v>812347</v>
          </cell>
          <cell r="B4150" t="str">
            <v>دعاء الزيات</v>
          </cell>
          <cell r="G4150" t="str">
            <v>الأولى حديث</v>
          </cell>
          <cell r="I4150" t="str">
            <v>الأولى</v>
          </cell>
          <cell r="J4150" t="str">
            <v>مبرر</v>
          </cell>
          <cell r="K4150" t="str">
            <v>الأولى</v>
          </cell>
          <cell r="M4150" t="str">
            <v>الأولى</v>
          </cell>
          <cell r="O4150" t="str">
            <v>الأولى</v>
          </cell>
          <cell r="Q4150" t="str">
            <v>الأولى</v>
          </cell>
          <cell r="S4150" t="str">
            <v>الأولى</v>
          </cell>
          <cell r="U4150" t="str">
            <v>الأولى</v>
          </cell>
        </row>
        <row r="4151">
          <cell r="A4151">
            <v>812348</v>
          </cell>
          <cell r="B4151" t="str">
            <v>دعاء الصالح الجاسم</v>
          </cell>
          <cell r="G4151" t="str">
            <v>الأولى حديث</v>
          </cell>
          <cell r="I4151" t="str">
            <v>الأولى</v>
          </cell>
          <cell r="J4151" t="str">
            <v>مبرر</v>
          </cell>
          <cell r="K4151" t="str">
            <v>الأولى</v>
          </cell>
          <cell r="M4151" t="str">
            <v>الأولى</v>
          </cell>
          <cell r="O4151" t="str">
            <v>الأولى</v>
          </cell>
          <cell r="P4151">
            <v>660</v>
          </cell>
          <cell r="Q4151" t="str">
            <v>الأولى</v>
          </cell>
          <cell r="R4151">
            <v>3053</v>
          </cell>
          <cell r="S4151" t="str">
            <v>الأولى</v>
          </cell>
          <cell r="U4151" t="str">
            <v>الأولى</v>
          </cell>
        </row>
        <row r="4152">
          <cell r="A4152">
            <v>812349</v>
          </cell>
          <cell r="B4152" t="str">
            <v>دعاء القاعاتي</v>
          </cell>
          <cell r="G4152" t="str">
            <v>الأولى حديث</v>
          </cell>
          <cell r="I4152" t="str">
            <v>الأولى</v>
          </cell>
          <cell r="K4152" t="str">
            <v>الأولى</v>
          </cell>
          <cell r="M4152" t="str">
            <v>الأولى</v>
          </cell>
          <cell r="O4152" t="str">
            <v>الأولى</v>
          </cell>
          <cell r="Q4152" t="str">
            <v>الأولى</v>
          </cell>
          <cell r="R4152">
            <v>4067</v>
          </cell>
          <cell r="S4152" t="str">
            <v>الأولى</v>
          </cell>
          <cell r="U4152" t="str">
            <v>الأولى</v>
          </cell>
        </row>
        <row r="4153">
          <cell r="A4153">
            <v>812350</v>
          </cell>
          <cell r="B4153" t="str">
            <v>دعاء حسبي</v>
          </cell>
          <cell r="G4153" t="str">
            <v>الأولى حديث</v>
          </cell>
          <cell r="I4153" t="str">
            <v>الأولى</v>
          </cell>
          <cell r="K4153" t="str">
            <v>الثانية حديث</v>
          </cell>
          <cell r="M4153" t="str">
            <v>الثانية</v>
          </cell>
          <cell r="O4153" t="str">
            <v>الثالثة حديث</v>
          </cell>
          <cell r="Q4153" t="str">
            <v>الثالثة</v>
          </cell>
          <cell r="S4153" t="str">
            <v>الرابعة حديث</v>
          </cell>
          <cell r="U4153" t="str">
            <v>الرابعة</v>
          </cell>
        </row>
        <row r="4154">
          <cell r="A4154">
            <v>812351</v>
          </cell>
          <cell r="B4154" t="str">
            <v>دعاء شكور</v>
          </cell>
          <cell r="G4154" t="str">
            <v>الأولى حديث</v>
          </cell>
          <cell r="I4154" t="str">
            <v>الأولى</v>
          </cell>
          <cell r="K4154" t="str">
            <v>الأولى</v>
          </cell>
          <cell r="M4154" t="str">
            <v>الأولى</v>
          </cell>
          <cell r="O4154" t="str">
            <v>الثانية حديث</v>
          </cell>
          <cell r="Q4154" t="str">
            <v>الثانية</v>
          </cell>
          <cell r="S4154" t="str">
            <v>الثانية</v>
          </cell>
          <cell r="T4154">
            <v>410</v>
          </cell>
          <cell r="U4154" t="str">
            <v>الثانية</v>
          </cell>
        </row>
        <row r="4155">
          <cell r="A4155">
            <v>812352</v>
          </cell>
          <cell r="B4155" t="str">
            <v>دعاء طالب</v>
          </cell>
          <cell r="G4155" t="str">
            <v>الأولى حديث</v>
          </cell>
          <cell r="I4155" t="str">
            <v>الأولى</v>
          </cell>
          <cell r="J4155" t="str">
            <v>مبرر</v>
          </cell>
          <cell r="K4155" t="str">
            <v>الأولى</v>
          </cell>
          <cell r="M4155" t="str">
            <v>الأولى</v>
          </cell>
          <cell r="O4155" t="str">
            <v>الأولى</v>
          </cell>
          <cell r="Q4155" t="str">
            <v>الأولى</v>
          </cell>
          <cell r="S4155" t="str">
            <v>الأولى</v>
          </cell>
          <cell r="U4155" t="str">
            <v>الأولى</v>
          </cell>
        </row>
        <row r="4156">
          <cell r="A4156">
            <v>812353</v>
          </cell>
          <cell r="B4156" t="str">
            <v>دعاء قاسم</v>
          </cell>
          <cell r="G4156" t="str">
            <v>الأولى حديث</v>
          </cell>
          <cell r="I4156" t="str">
            <v>الأولى</v>
          </cell>
          <cell r="J4156" t="str">
            <v>مبرر</v>
          </cell>
          <cell r="K4156" t="str">
            <v>الأولى</v>
          </cell>
          <cell r="M4156" t="str">
            <v>الأولى</v>
          </cell>
          <cell r="O4156" t="str">
            <v>الأولى</v>
          </cell>
          <cell r="Q4156" t="str">
            <v>الأولى</v>
          </cell>
          <cell r="S4156" t="str">
            <v>الأولى</v>
          </cell>
          <cell r="U4156" t="str">
            <v>الأولى</v>
          </cell>
        </row>
        <row r="4157">
          <cell r="A4157">
            <v>812354</v>
          </cell>
          <cell r="B4157" t="str">
            <v>دعاء نداف</v>
          </cell>
          <cell r="G4157" t="str">
            <v>الأولى حديث</v>
          </cell>
          <cell r="I4157" t="str">
            <v>الأولى</v>
          </cell>
          <cell r="K4157" t="str">
            <v>الأولى</v>
          </cell>
          <cell r="M4157" t="str">
            <v>الأولى</v>
          </cell>
          <cell r="O4157" t="str">
            <v>الأولى</v>
          </cell>
          <cell r="Q4157" t="str">
            <v>الأولى</v>
          </cell>
          <cell r="S4157" t="str">
            <v>الأولى</v>
          </cell>
          <cell r="U4157" t="str">
            <v>الأولى</v>
          </cell>
        </row>
        <row r="4158">
          <cell r="A4158">
            <v>812355</v>
          </cell>
          <cell r="B4158" t="str">
            <v>دعاء وسوف</v>
          </cell>
          <cell r="G4158" t="str">
            <v>الأولى حديث</v>
          </cell>
          <cell r="I4158" t="str">
            <v>الأولى</v>
          </cell>
          <cell r="J4158" t="str">
            <v>مبرر</v>
          </cell>
          <cell r="K4158" t="str">
            <v>الأولى</v>
          </cell>
          <cell r="M4158" t="str">
            <v>الأولى</v>
          </cell>
          <cell r="O4158" t="str">
            <v>الأولى</v>
          </cell>
          <cell r="Q4158" t="str">
            <v>الأولى</v>
          </cell>
          <cell r="S4158" t="str">
            <v>الأولى</v>
          </cell>
          <cell r="U4158" t="str">
            <v>الأولى</v>
          </cell>
        </row>
        <row r="4159">
          <cell r="A4159">
            <v>812356</v>
          </cell>
          <cell r="B4159" t="str">
            <v>دلال المكاوي</v>
          </cell>
          <cell r="G4159" t="str">
            <v>الأولى حديث</v>
          </cell>
          <cell r="I4159" t="str">
            <v>الأولى</v>
          </cell>
          <cell r="J4159" t="str">
            <v>مبرر</v>
          </cell>
          <cell r="K4159" t="str">
            <v>الأولى</v>
          </cell>
          <cell r="M4159" t="str">
            <v>الأولى</v>
          </cell>
          <cell r="O4159" t="str">
            <v>الأولى</v>
          </cell>
          <cell r="Q4159" t="str">
            <v>الأولى</v>
          </cell>
          <cell r="S4159" t="str">
            <v>الأولى</v>
          </cell>
          <cell r="U4159" t="str">
            <v>الأولى</v>
          </cell>
        </row>
        <row r="4160">
          <cell r="A4160">
            <v>812357</v>
          </cell>
          <cell r="B4160" t="str">
            <v>دياب موسى</v>
          </cell>
          <cell r="G4160" t="str">
            <v>الأولى حديث</v>
          </cell>
          <cell r="I4160" t="str">
            <v>الأولى</v>
          </cell>
          <cell r="J4160" t="str">
            <v>مبرر</v>
          </cell>
          <cell r="K4160" t="str">
            <v>الأولى</v>
          </cell>
          <cell r="M4160" t="str">
            <v>الأولى</v>
          </cell>
          <cell r="O4160" t="str">
            <v>الأولى</v>
          </cell>
          <cell r="Q4160" t="str">
            <v>الأولى</v>
          </cell>
          <cell r="S4160" t="str">
            <v>الأولى</v>
          </cell>
          <cell r="U4160" t="str">
            <v>الأولى</v>
          </cell>
        </row>
        <row r="4161">
          <cell r="A4161">
            <v>812358</v>
          </cell>
          <cell r="B4161" t="str">
            <v>ديالا ابوزينة</v>
          </cell>
          <cell r="G4161" t="str">
            <v>الأولى حديث</v>
          </cell>
          <cell r="I4161" t="str">
            <v>الأولى</v>
          </cell>
          <cell r="J4161" t="str">
            <v>مبرر</v>
          </cell>
          <cell r="K4161" t="str">
            <v>الأولى</v>
          </cell>
          <cell r="M4161" t="str">
            <v>الأولى</v>
          </cell>
          <cell r="O4161" t="str">
            <v>الأولى</v>
          </cell>
          <cell r="Q4161" t="str">
            <v>الأولى</v>
          </cell>
          <cell r="S4161" t="str">
            <v>الأولى</v>
          </cell>
          <cell r="U4161" t="str">
            <v>الأولى</v>
          </cell>
        </row>
        <row r="4162">
          <cell r="A4162">
            <v>812359</v>
          </cell>
          <cell r="B4162" t="str">
            <v>ديالا خضير</v>
          </cell>
          <cell r="G4162" t="str">
            <v>الأولى حديث</v>
          </cell>
          <cell r="I4162" t="str">
            <v>الأولى</v>
          </cell>
          <cell r="K4162" t="str">
            <v>الأولى</v>
          </cell>
          <cell r="M4162" t="str">
            <v>الأولى</v>
          </cell>
          <cell r="O4162" t="str">
            <v>الثانية حديث</v>
          </cell>
          <cell r="Q4162" t="str">
            <v>الثانية</v>
          </cell>
          <cell r="S4162" t="str">
            <v>الثانية</v>
          </cell>
          <cell r="U4162" t="str">
            <v>الثانية</v>
          </cell>
        </row>
        <row r="4163">
          <cell r="A4163">
            <v>812360</v>
          </cell>
          <cell r="B4163" t="str">
            <v>ديانا شمس</v>
          </cell>
          <cell r="G4163" t="str">
            <v>الأولى حديث</v>
          </cell>
          <cell r="I4163" t="str">
            <v>الأولى</v>
          </cell>
          <cell r="K4163" t="str">
            <v>الأولى</v>
          </cell>
          <cell r="M4163" t="str">
            <v>الأولى</v>
          </cell>
          <cell r="O4163" t="str">
            <v>الأولى</v>
          </cell>
          <cell r="Q4163" t="str">
            <v>الأولى</v>
          </cell>
          <cell r="S4163" t="str">
            <v>الأولى</v>
          </cell>
          <cell r="U4163" t="str">
            <v>الأولى</v>
          </cell>
        </row>
        <row r="4164">
          <cell r="A4164">
            <v>812361</v>
          </cell>
          <cell r="B4164" t="str">
            <v>ديانا كحيل</v>
          </cell>
          <cell r="G4164" t="str">
            <v>الأولى حديث</v>
          </cell>
          <cell r="I4164" t="str">
            <v>الأولى</v>
          </cell>
          <cell r="K4164" t="str">
            <v>الثانية حديث</v>
          </cell>
          <cell r="M4164" t="str">
            <v>الثانية</v>
          </cell>
          <cell r="O4164" t="str">
            <v>الثانية</v>
          </cell>
          <cell r="P4164">
            <v>450</v>
          </cell>
          <cell r="Q4164" t="str">
            <v>الثانية</v>
          </cell>
          <cell r="S4164" t="str">
            <v>الثانية</v>
          </cell>
          <cell r="U4164" t="str">
            <v>الثانية</v>
          </cell>
        </row>
        <row r="4165">
          <cell r="A4165">
            <v>812362</v>
          </cell>
          <cell r="B4165" t="str">
            <v>ديما جديد</v>
          </cell>
          <cell r="G4165" t="str">
            <v>الأولى حديث</v>
          </cell>
          <cell r="H4165">
            <v>786</v>
          </cell>
          <cell r="I4165" t="str">
            <v>الأولى</v>
          </cell>
          <cell r="J4165" t="str">
            <v>مبرر</v>
          </cell>
          <cell r="K4165" t="str">
            <v>الأولى</v>
          </cell>
          <cell r="L4165">
            <v>1000</v>
          </cell>
          <cell r="M4165" t="str">
            <v>الأولى</v>
          </cell>
          <cell r="O4165" t="str">
            <v>الأولى</v>
          </cell>
          <cell r="Q4165" t="str">
            <v>الأولى</v>
          </cell>
          <cell r="S4165" t="str">
            <v>الأولى</v>
          </cell>
          <cell r="U4165" t="str">
            <v>الأولى</v>
          </cell>
        </row>
        <row r="4166">
          <cell r="A4166">
            <v>812363</v>
          </cell>
          <cell r="B4166" t="str">
            <v>ديما ديب</v>
          </cell>
          <cell r="G4166" t="str">
            <v>الأولى حديث</v>
          </cell>
          <cell r="I4166" t="str">
            <v>الأولى</v>
          </cell>
          <cell r="J4166" t="str">
            <v>مبرر</v>
          </cell>
          <cell r="K4166" t="str">
            <v>الأولى</v>
          </cell>
          <cell r="M4166" t="str">
            <v>الأولى</v>
          </cell>
          <cell r="O4166" t="str">
            <v>الأولى</v>
          </cell>
          <cell r="Q4166" t="str">
            <v>الأولى</v>
          </cell>
          <cell r="S4166" t="str">
            <v>الأولى</v>
          </cell>
          <cell r="U4166" t="str">
            <v>الأولى</v>
          </cell>
        </row>
        <row r="4167">
          <cell r="A4167">
            <v>812364</v>
          </cell>
          <cell r="B4167" t="str">
            <v>ديما شوكه</v>
          </cell>
          <cell r="G4167" t="str">
            <v>الأولى حديث</v>
          </cell>
          <cell r="I4167" t="str">
            <v>الأولى</v>
          </cell>
          <cell r="J4167" t="str">
            <v>مبرر</v>
          </cell>
          <cell r="K4167" t="str">
            <v>الأولى</v>
          </cell>
          <cell r="M4167" t="str">
            <v>الأولى</v>
          </cell>
          <cell r="O4167" t="str">
            <v>الأولى</v>
          </cell>
          <cell r="Q4167" t="str">
            <v>الأولى</v>
          </cell>
          <cell r="S4167" t="str">
            <v>الأولى</v>
          </cell>
          <cell r="U4167" t="str">
            <v>الأولى</v>
          </cell>
        </row>
        <row r="4168">
          <cell r="A4168">
            <v>812365</v>
          </cell>
          <cell r="B4168" t="str">
            <v>ديمه تغلبي</v>
          </cell>
          <cell r="G4168" t="str">
            <v>الأولى حديث</v>
          </cell>
          <cell r="I4168" t="str">
            <v>الأولى</v>
          </cell>
          <cell r="K4168" t="str">
            <v>الأولى</v>
          </cell>
          <cell r="M4168" t="str">
            <v>الأولى</v>
          </cell>
          <cell r="O4168" t="str">
            <v>الأولى</v>
          </cell>
          <cell r="Q4168" t="str">
            <v>الأولى</v>
          </cell>
          <cell r="S4168" t="str">
            <v>الأولى</v>
          </cell>
          <cell r="U4168" t="str">
            <v>الأولى</v>
          </cell>
        </row>
        <row r="4169">
          <cell r="A4169">
            <v>812366</v>
          </cell>
          <cell r="B4169" t="str">
            <v>دينا جزار</v>
          </cell>
          <cell r="G4169" t="str">
            <v>الأولى حديث</v>
          </cell>
          <cell r="I4169" t="str">
            <v>الأولى</v>
          </cell>
          <cell r="K4169" t="str">
            <v>الثانية حديث</v>
          </cell>
          <cell r="M4169" t="str">
            <v>الثانية</v>
          </cell>
          <cell r="N4169">
            <v>2538</v>
          </cell>
          <cell r="O4169" t="str">
            <v>الثانية</v>
          </cell>
          <cell r="P4169">
            <v>438</v>
          </cell>
          <cell r="Q4169" t="str">
            <v>الثانية</v>
          </cell>
          <cell r="R4169">
            <v>2079</v>
          </cell>
          <cell r="S4169" t="str">
            <v>الثانية</v>
          </cell>
          <cell r="U4169" t="str">
            <v>الثانية</v>
          </cell>
        </row>
        <row r="4170">
          <cell r="A4170">
            <v>812367</v>
          </cell>
          <cell r="B4170" t="str">
            <v>راتب شبعانيه</v>
          </cell>
          <cell r="G4170" t="str">
            <v>الأولى حديث</v>
          </cell>
          <cell r="I4170" t="str">
            <v>الأولى</v>
          </cell>
          <cell r="J4170" t="str">
            <v>مبرر</v>
          </cell>
          <cell r="K4170" t="str">
            <v>الأولى</v>
          </cell>
          <cell r="M4170" t="str">
            <v>الأولى</v>
          </cell>
          <cell r="O4170" t="str">
            <v>الأولى</v>
          </cell>
          <cell r="Q4170" t="str">
            <v>الأولى</v>
          </cell>
          <cell r="S4170" t="str">
            <v>الأولى</v>
          </cell>
          <cell r="U4170" t="str">
            <v>الأولى</v>
          </cell>
        </row>
        <row r="4171">
          <cell r="A4171">
            <v>812368</v>
          </cell>
          <cell r="B4171" t="str">
            <v>راما ابو حمره</v>
          </cell>
          <cell r="G4171" t="str">
            <v>الأولى حديث</v>
          </cell>
          <cell r="I4171" t="str">
            <v>الأولى</v>
          </cell>
          <cell r="K4171" t="str">
            <v>الثانية حديث</v>
          </cell>
          <cell r="M4171" t="str">
            <v>الثانية</v>
          </cell>
          <cell r="O4171" t="str">
            <v>الثالثة حديث</v>
          </cell>
          <cell r="Q4171" t="str">
            <v>الثالثة</v>
          </cell>
          <cell r="S4171" t="str">
            <v>الرابعة حديث</v>
          </cell>
          <cell r="U4171" t="str">
            <v>الرابعة</v>
          </cell>
        </row>
        <row r="4172">
          <cell r="A4172">
            <v>812369</v>
          </cell>
          <cell r="B4172" t="str">
            <v>راما ابوليث</v>
          </cell>
          <cell r="G4172" t="str">
            <v>الأولى حديث</v>
          </cell>
          <cell r="I4172" t="str">
            <v>الأولى</v>
          </cell>
          <cell r="K4172" t="str">
            <v>الثانية حديث</v>
          </cell>
          <cell r="M4172" t="str">
            <v>الثانية</v>
          </cell>
          <cell r="O4172" t="str">
            <v>الثانية</v>
          </cell>
          <cell r="Q4172" t="str">
            <v>الثالثة حديث</v>
          </cell>
          <cell r="S4172" t="str">
            <v>الثالثة</v>
          </cell>
          <cell r="U4172" t="str">
            <v>الرابعة حديث</v>
          </cell>
        </row>
        <row r="4173">
          <cell r="A4173">
            <v>812370</v>
          </cell>
          <cell r="B4173" t="str">
            <v>راما بدوي</v>
          </cell>
          <cell r="G4173" t="str">
            <v>الأولى حديث</v>
          </cell>
          <cell r="I4173" t="str">
            <v>الأولى</v>
          </cell>
          <cell r="K4173" t="str">
            <v>الأولى</v>
          </cell>
          <cell r="M4173" t="str">
            <v>الأولى</v>
          </cell>
          <cell r="O4173" t="str">
            <v>الأولى</v>
          </cell>
          <cell r="Q4173" t="str">
            <v>الأولى</v>
          </cell>
          <cell r="S4173" t="str">
            <v>الأولى</v>
          </cell>
          <cell r="U4173" t="str">
            <v>الأولى</v>
          </cell>
        </row>
        <row r="4174">
          <cell r="A4174">
            <v>812371</v>
          </cell>
          <cell r="B4174" t="str">
            <v>راما بلبل</v>
          </cell>
          <cell r="G4174" t="str">
            <v>الأولى حديث</v>
          </cell>
          <cell r="I4174" t="str">
            <v>الأولى</v>
          </cell>
          <cell r="K4174" t="str">
            <v>الثانية حديث</v>
          </cell>
          <cell r="M4174" t="str">
            <v>الثانية</v>
          </cell>
          <cell r="O4174" t="str">
            <v>الثانية</v>
          </cell>
          <cell r="Q4174" t="str">
            <v>الثانية</v>
          </cell>
          <cell r="S4174" t="str">
            <v>الثانية</v>
          </cell>
          <cell r="U4174" t="str">
            <v>الثالثة حديث</v>
          </cell>
        </row>
        <row r="4175">
          <cell r="A4175">
            <v>812372</v>
          </cell>
          <cell r="B4175" t="str">
            <v>راما تللو</v>
          </cell>
          <cell r="G4175" t="str">
            <v>الأولى حديث</v>
          </cell>
          <cell r="I4175" t="str">
            <v>الأولى</v>
          </cell>
          <cell r="K4175" t="str">
            <v>الأولى</v>
          </cell>
          <cell r="M4175" t="str">
            <v>الأولى</v>
          </cell>
          <cell r="O4175" t="str">
            <v>الأولى</v>
          </cell>
          <cell r="Q4175" t="str">
            <v>الأولى</v>
          </cell>
          <cell r="S4175" t="str">
            <v>الأولى</v>
          </cell>
          <cell r="U4175" t="str">
            <v>الأولى</v>
          </cell>
        </row>
        <row r="4176">
          <cell r="A4176">
            <v>812373</v>
          </cell>
          <cell r="B4176" t="str">
            <v>راما حقي</v>
          </cell>
          <cell r="G4176" t="str">
            <v>الأولى حديث</v>
          </cell>
          <cell r="I4176" t="str">
            <v>الأولى</v>
          </cell>
          <cell r="K4176" t="str">
            <v>الأولى</v>
          </cell>
          <cell r="M4176" t="str">
            <v>الأولى</v>
          </cell>
          <cell r="O4176" t="str">
            <v>الثانية حديث</v>
          </cell>
          <cell r="Q4176" t="str">
            <v>الثانية</v>
          </cell>
          <cell r="S4176" t="str">
            <v>الثانية</v>
          </cell>
          <cell r="U4176" t="str">
            <v>الثانية</v>
          </cell>
        </row>
        <row r="4177">
          <cell r="A4177">
            <v>812374</v>
          </cell>
          <cell r="B4177" t="str">
            <v>راما صلاح</v>
          </cell>
          <cell r="G4177" t="str">
            <v>الأولى حديث</v>
          </cell>
          <cell r="I4177" t="str">
            <v>الأولى</v>
          </cell>
          <cell r="K4177" t="str">
            <v>الأولى</v>
          </cell>
          <cell r="M4177" t="str">
            <v>الأولى</v>
          </cell>
          <cell r="O4177" t="str">
            <v>الأولى</v>
          </cell>
          <cell r="Q4177" t="str">
            <v>الأولى</v>
          </cell>
          <cell r="S4177" t="str">
            <v>الأولى</v>
          </cell>
          <cell r="U4177" t="str">
            <v>الأولى</v>
          </cell>
        </row>
        <row r="4178">
          <cell r="A4178">
            <v>812375</v>
          </cell>
          <cell r="B4178" t="str">
            <v>راما كلساني</v>
          </cell>
          <cell r="G4178" t="str">
            <v>الأولى حديث</v>
          </cell>
          <cell r="I4178" t="str">
            <v>الأولى</v>
          </cell>
          <cell r="J4178" t="str">
            <v>مبرر</v>
          </cell>
          <cell r="K4178" t="str">
            <v>الأولى</v>
          </cell>
          <cell r="M4178" t="str">
            <v>الأولى</v>
          </cell>
          <cell r="O4178" t="str">
            <v>الأولى</v>
          </cell>
          <cell r="Q4178" t="str">
            <v>الأولى</v>
          </cell>
          <cell r="S4178" t="str">
            <v>الأولى</v>
          </cell>
          <cell r="U4178" t="str">
            <v>الأولى</v>
          </cell>
        </row>
        <row r="4179">
          <cell r="A4179">
            <v>812376</v>
          </cell>
          <cell r="B4179" t="str">
            <v>رامي ادلبي</v>
          </cell>
          <cell r="G4179" t="str">
            <v>الأولى حديث</v>
          </cell>
          <cell r="I4179" t="str">
            <v>الأولى</v>
          </cell>
          <cell r="J4179" t="str">
            <v>مبرر</v>
          </cell>
          <cell r="K4179" t="str">
            <v>الأولى</v>
          </cell>
          <cell r="M4179" t="str">
            <v>الأولى</v>
          </cell>
          <cell r="O4179" t="str">
            <v>الأولى</v>
          </cell>
          <cell r="Q4179" t="str">
            <v>الأولى</v>
          </cell>
          <cell r="S4179" t="str">
            <v>الأولى</v>
          </cell>
          <cell r="U4179" t="str">
            <v>الأولى</v>
          </cell>
        </row>
        <row r="4180">
          <cell r="A4180">
            <v>812377</v>
          </cell>
          <cell r="B4180" t="str">
            <v>رامي الخضر</v>
          </cell>
          <cell r="G4180" t="str">
            <v>الأولى حديث</v>
          </cell>
          <cell r="I4180" t="str">
            <v>الأولى</v>
          </cell>
          <cell r="J4180" t="str">
            <v>مبرر</v>
          </cell>
          <cell r="K4180" t="str">
            <v>الأولى</v>
          </cell>
          <cell r="M4180" t="str">
            <v>الأولى</v>
          </cell>
          <cell r="O4180" t="str">
            <v>الأولى</v>
          </cell>
          <cell r="P4180">
            <v>323</v>
          </cell>
          <cell r="Q4180" t="str">
            <v>الأولى</v>
          </cell>
          <cell r="R4180">
            <v>3058</v>
          </cell>
          <cell r="S4180" t="str">
            <v>الأولى</v>
          </cell>
          <cell r="U4180" t="str">
            <v>الأولى</v>
          </cell>
        </row>
        <row r="4181">
          <cell r="A4181">
            <v>812378</v>
          </cell>
          <cell r="B4181" t="str">
            <v>رامي الشوفي</v>
          </cell>
          <cell r="G4181" t="str">
            <v>الأولى حديث</v>
          </cell>
          <cell r="I4181" t="str">
            <v>الأولى</v>
          </cell>
          <cell r="K4181" t="str">
            <v>الثانية حديث</v>
          </cell>
          <cell r="M4181" t="str">
            <v>الثانية</v>
          </cell>
          <cell r="O4181" t="str">
            <v>الثانية</v>
          </cell>
          <cell r="Q4181" t="str">
            <v>الثانية</v>
          </cell>
          <cell r="S4181" t="str">
            <v>الثالثة حديث</v>
          </cell>
          <cell r="U4181" t="str">
            <v>الثالثة</v>
          </cell>
        </row>
        <row r="4182">
          <cell r="A4182">
            <v>812379</v>
          </cell>
          <cell r="B4182" t="str">
            <v>رامي الصويري</v>
          </cell>
          <cell r="G4182" t="str">
            <v>الأولى حديث</v>
          </cell>
          <cell r="I4182" t="str">
            <v>الأولى</v>
          </cell>
          <cell r="J4182" t="str">
            <v>مبرر</v>
          </cell>
          <cell r="K4182" t="str">
            <v>الأولى</v>
          </cell>
          <cell r="M4182" t="str">
            <v>الأولى</v>
          </cell>
          <cell r="N4182">
            <v>2510</v>
          </cell>
          <cell r="O4182" t="str">
            <v>الأولى</v>
          </cell>
          <cell r="Q4182" t="str">
            <v>الأولى</v>
          </cell>
          <cell r="S4182" t="str">
            <v>الأولى</v>
          </cell>
          <cell r="U4182" t="str">
            <v>الأولى</v>
          </cell>
        </row>
        <row r="4183">
          <cell r="A4183">
            <v>812380</v>
          </cell>
          <cell r="B4183" t="str">
            <v>رامي العبوش</v>
          </cell>
          <cell r="G4183" t="str">
            <v>الأولى حديث</v>
          </cell>
          <cell r="I4183" t="str">
            <v>الأولى</v>
          </cell>
          <cell r="J4183" t="str">
            <v>مبرر</v>
          </cell>
          <cell r="K4183" t="str">
            <v>الأولى</v>
          </cell>
          <cell r="M4183" t="str">
            <v>الأولى</v>
          </cell>
          <cell r="O4183" t="str">
            <v>الأولى</v>
          </cell>
          <cell r="Q4183" t="str">
            <v>الأولى</v>
          </cell>
          <cell r="S4183" t="str">
            <v>الأولى</v>
          </cell>
          <cell r="U4183" t="str">
            <v>الأولى</v>
          </cell>
        </row>
        <row r="4184">
          <cell r="A4184">
            <v>812381</v>
          </cell>
          <cell r="B4184" t="str">
            <v>رامي زهريه</v>
          </cell>
          <cell r="G4184" t="str">
            <v>الأولى حديث</v>
          </cell>
          <cell r="I4184" t="str">
            <v>الأولى</v>
          </cell>
          <cell r="J4184">
            <v>1562</v>
          </cell>
          <cell r="K4184" t="str">
            <v>الأولى</v>
          </cell>
          <cell r="L4184">
            <v>980</v>
          </cell>
          <cell r="M4184" t="str">
            <v>الأولى</v>
          </cell>
          <cell r="O4184" t="str">
            <v>الأولى</v>
          </cell>
          <cell r="Q4184" t="str">
            <v>الأولى</v>
          </cell>
          <cell r="S4184" t="str">
            <v>الأولى</v>
          </cell>
          <cell r="U4184" t="str">
            <v>الأولى</v>
          </cell>
        </row>
        <row r="4185">
          <cell r="A4185">
            <v>812382</v>
          </cell>
          <cell r="B4185" t="str">
            <v>رامي سليمان</v>
          </cell>
          <cell r="G4185" t="str">
            <v>الأولى حديث</v>
          </cell>
          <cell r="I4185" t="str">
            <v>الثانية حديث</v>
          </cell>
          <cell r="K4185" t="str">
            <v>الثانية</v>
          </cell>
          <cell r="M4185" t="str">
            <v>الثالثة حديث</v>
          </cell>
          <cell r="O4185" t="str">
            <v>الثالثة</v>
          </cell>
          <cell r="Q4185" t="str">
            <v>الرابعة حديث</v>
          </cell>
          <cell r="S4185" t="str">
            <v>الرابعة</v>
          </cell>
          <cell r="U4185" t="str">
            <v>الرابعة</v>
          </cell>
        </row>
        <row r="4186">
          <cell r="A4186">
            <v>812383</v>
          </cell>
          <cell r="B4186" t="str">
            <v>رامي سيفو</v>
          </cell>
          <cell r="G4186" t="str">
            <v>الأولى حديث</v>
          </cell>
          <cell r="I4186" t="str">
            <v>الثانية حديث</v>
          </cell>
          <cell r="K4186" t="str">
            <v>الثانية</v>
          </cell>
          <cell r="M4186" t="str">
            <v>الثانية</v>
          </cell>
          <cell r="O4186" t="str">
            <v>الثانية</v>
          </cell>
          <cell r="Q4186" t="str">
            <v>الثالثة حديث</v>
          </cell>
          <cell r="S4186" t="str">
            <v>الثالثة</v>
          </cell>
          <cell r="T4186">
            <v>421</v>
          </cell>
          <cell r="U4186" t="str">
            <v>الثالثة</v>
          </cell>
        </row>
        <row r="4187">
          <cell r="A4187">
            <v>812384</v>
          </cell>
          <cell r="B4187" t="str">
            <v>رامي ملقد</v>
          </cell>
          <cell r="G4187" t="str">
            <v>الأولى حديث</v>
          </cell>
          <cell r="I4187" t="str">
            <v>الأولى</v>
          </cell>
          <cell r="J4187" t="str">
            <v>مبرر</v>
          </cell>
          <cell r="K4187" t="str">
            <v>الأولى</v>
          </cell>
          <cell r="M4187" t="str">
            <v>الأولى</v>
          </cell>
          <cell r="O4187" t="str">
            <v>الأولى</v>
          </cell>
          <cell r="Q4187" t="str">
            <v>الأولى</v>
          </cell>
          <cell r="S4187" t="str">
            <v>الأولى</v>
          </cell>
          <cell r="U4187" t="str">
            <v>الأولى</v>
          </cell>
        </row>
        <row r="4188">
          <cell r="A4188">
            <v>812385</v>
          </cell>
          <cell r="B4188" t="str">
            <v>راني الزغلول</v>
          </cell>
          <cell r="G4188" t="str">
            <v>الأولى حديث</v>
          </cell>
          <cell r="I4188" t="str">
            <v>الأولى</v>
          </cell>
          <cell r="J4188" t="str">
            <v>مبرر</v>
          </cell>
          <cell r="K4188" t="str">
            <v>الأولى</v>
          </cell>
          <cell r="M4188" t="str">
            <v>الأولى</v>
          </cell>
          <cell r="O4188" t="str">
            <v>الأولى</v>
          </cell>
          <cell r="Q4188" t="str">
            <v>الأولى</v>
          </cell>
          <cell r="S4188" t="str">
            <v>الأولى</v>
          </cell>
          <cell r="U4188" t="str">
            <v>الأولى</v>
          </cell>
        </row>
        <row r="4189">
          <cell r="A4189">
            <v>812386</v>
          </cell>
          <cell r="B4189" t="str">
            <v>رانيا الدعبول</v>
          </cell>
          <cell r="G4189" t="str">
            <v>الأولى حديث</v>
          </cell>
          <cell r="I4189" t="str">
            <v>الأولى</v>
          </cell>
          <cell r="J4189" t="str">
            <v>مبرر</v>
          </cell>
          <cell r="K4189" t="str">
            <v>الأولى</v>
          </cell>
          <cell r="M4189" t="str">
            <v>الأولى</v>
          </cell>
          <cell r="O4189" t="str">
            <v>الأولى</v>
          </cell>
          <cell r="Q4189" t="str">
            <v>الأولى</v>
          </cell>
          <cell r="S4189" t="str">
            <v>الأولى</v>
          </cell>
          <cell r="U4189" t="str">
            <v>الأولى</v>
          </cell>
        </row>
        <row r="4190">
          <cell r="A4190">
            <v>812387</v>
          </cell>
          <cell r="B4190" t="str">
            <v>رانيا هرموش</v>
          </cell>
          <cell r="G4190" t="str">
            <v>الأولى حديث</v>
          </cell>
          <cell r="I4190" t="str">
            <v>الأولى</v>
          </cell>
          <cell r="J4190" t="str">
            <v>مبرر</v>
          </cell>
          <cell r="K4190" t="str">
            <v>الأولى</v>
          </cell>
          <cell r="M4190" t="str">
            <v>الأولى</v>
          </cell>
          <cell r="O4190" t="str">
            <v>الأولى</v>
          </cell>
          <cell r="Q4190" t="str">
            <v>الأولى</v>
          </cell>
          <cell r="S4190" t="str">
            <v>الأولى</v>
          </cell>
          <cell r="U4190" t="str">
            <v>الأولى</v>
          </cell>
        </row>
        <row r="4191">
          <cell r="A4191">
            <v>812388</v>
          </cell>
          <cell r="B4191" t="str">
            <v>رائد الحساني</v>
          </cell>
          <cell r="G4191" t="str">
            <v>الأولى حديث</v>
          </cell>
          <cell r="I4191" t="str">
            <v>الأولى</v>
          </cell>
          <cell r="J4191" t="str">
            <v>مبرر</v>
          </cell>
          <cell r="K4191" t="str">
            <v>الأولى</v>
          </cell>
          <cell r="M4191" t="str">
            <v>الأولى</v>
          </cell>
          <cell r="O4191" t="str">
            <v>الأولى</v>
          </cell>
          <cell r="Q4191" t="str">
            <v>الأولى</v>
          </cell>
          <cell r="S4191" t="str">
            <v>الأولى</v>
          </cell>
          <cell r="U4191" t="str">
            <v>الأولى</v>
          </cell>
        </row>
        <row r="4192">
          <cell r="A4192">
            <v>812389</v>
          </cell>
          <cell r="B4192" t="str">
            <v>رائد الخضور</v>
          </cell>
          <cell r="G4192" t="str">
            <v>الأولى حديث</v>
          </cell>
          <cell r="I4192" t="str">
            <v>الأولى</v>
          </cell>
          <cell r="K4192" t="str">
            <v>الأولى</v>
          </cell>
          <cell r="M4192" t="str">
            <v>الأولى</v>
          </cell>
          <cell r="O4192" t="str">
            <v>الثانية حديث</v>
          </cell>
          <cell r="Q4192" t="str">
            <v>الثانية</v>
          </cell>
          <cell r="S4192" t="str">
            <v>الثالثة حديث</v>
          </cell>
          <cell r="U4192" t="str">
            <v>الثالثة</v>
          </cell>
        </row>
        <row r="4193">
          <cell r="A4193">
            <v>812390</v>
          </cell>
          <cell r="B4193" t="str">
            <v>رائد الرفاعي</v>
          </cell>
          <cell r="G4193" t="str">
            <v>الأولى حديث</v>
          </cell>
          <cell r="I4193" t="str">
            <v>الأولى</v>
          </cell>
          <cell r="K4193" t="str">
            <v>الثانية حديث</v>
          </cell>
          <cell r="M4193" t="str">
            <v>الثانية</v>
          </cell>
          <cell r="O4193" t="str">
            <v>الثالثة حديث</v>
          </cell>
          <cell r="Q4193" t="str">
            <v>الثالثة</v>
          </cell>
          <cell r="S4193" t="str">
            <v>الثالثة</v>
          </cell>
          <cell r="U4193" t="str">
            <v>الرابعة حديث</v>
          </cell>
        </row>
        <row r="4194">
          <cell r="A4194">
            <v>812391</v>
          </cell>
          <cell r="B4194" t="str">
            <v>رائدة حبك</v>
          </cell>
          <cell r="G4194" t="str">
            <v>الأولى حديث</v>
          </cell>
          <cell r="I4194" t="str">
            <v>الأولى</v>
          </cell>
          <cell r="K4194" t="str">
            <v>الثانية حديث</v>
          </cell>
          <cell r="M4194" t="str">
            <v>الثانية</v>
          </cell>
          <cell r="O4194" t="str">
            <v>الثانية</v>
          </cell>
          <cell r="Q4194" t="str">
            <v>الثانية</v>
          </cell>
          <cell r="S4194" t="str">
            <v>الثانية</v>
          </cell>
          <cell r="U4194" t="str">
            <v>الثانية</v>
          </cell>
        </row>
        <row r="4195">
          <cell r="A4195">
            <v>812392</v>
          </cell>
          <cell r="B4195" t="str">
            <v>رائده الحطاب</v>
          </cell>
          <cell r="G4195" t="str">
            <v>الأولى حديث</v>
          </cell>
          <cell r="I4195" t="str">
            <v>الأولى</v>
          </cell>
          <cell r="K4195" t="str">
            <v>الثانية حديث</v>
          </cell>
          <cell r="M4195" t="str">
            <v>الثانية</v>
          </cell>
          <cell r="O4195" t="str">
            <v>الثالثة حديث</v>
          </cell>
          <cell r="Q4195" t="str">
            <v>الثالثة</v>
          </cell>
          <cell r="S4195" t="str">
            <v>الرابعة حديث</v>
          </cell>
          <cell r="U4195" t="str">
            <v>الرابعة</v>
          </cell>
        </row>
        <row r="4196">
          <cell r="A4196">
            <v>812393</v>
          </cell>
          <cell r="B4196" t="str">
            <v>ربا الشبقي</v>
          </cell>
          <cell r="G4196" t="str">
            <v>الأولى حديث</v>
          </cell>
          <cell r="I4196" t="str">
            <v>الأولى</v>
          </cell>
          <cell r="K4196" t="str">
            <v>الثانية حديث</v>
          </cell>
          <cell r="L4196" t="str">
            <v>حرمان دورتين امتحانيتين اعتباراً من الفصل الأول 20-21</v>
          </cell>
          <cell r="M4196" t="str">
            <v>الثانية</v>
          </cell>
          <cell r="O4196" t="str">
            <v>الثانية</v>
          </cell>
          <cell r="Q4196" t="str">
            <v>الثانية</v>
          </cell>
          <cell r="S4196" t="str">
            <v>الثالثة حديث</v>
          </cell>
          <cell r="U4196" t="str">
            <v>الثالثة</v>
          </cell>
        </row>
        <row r="4197">
          <cell r="A4197">
            <v>812394</v>
          </cell>
          <cell r="B4197" t="str">
            <v>ربال ورده</v>
          </cell>
          <cell r="G4197" t="str">
            <v>الأولى حديث</v>
          </cell>
          <cell r="I4197" t="str">
            <v>الأولى</v>
          </cell>
          <cell r="J4197" t="str">
            <v>مبرر</v>
          </cell>
          <cell r="K4197" t="str">
            <v>الأولى</v>
          </cell>
          <cell r="M4197" t="str">
            <v>الأولى</v>
          </cell>
          <cell r="O4197" t="str">
            <v>الأولى</v>
          </cell>
          <cell r="Q4197" t="str">
            <v>الأولى</v>
          </cell>
          <cell r="S4197" t="str">
            <v>الأولى</v>
          </cell>
          <cell r="U4197" t="str">
            <v>الأولى</v>
          </cell>
        </row>
        <row r="4198">
          <cell r="A4198">
            <v>812395</v>
          </cell>
          <cell r="B4198" t="str">
            <v>ربى الايمام</v>
          </cell>
          <cell r="G4198" t="str">
            <v>الأولى حديث</v>
          </cell>
          <cell r="I4198" t="str">
            <v>الأولى</v>
          </cell>
          <cell r="K4198" t="str">
            <v>الأولى</v>
          </cell>
          <cell r="M4198" t="str">
            <v>الأولى</v>
          </cell>
          <cell r="O4198" t="str">
            <v>الثانية حديث</v>
          </cell>
          <cell r="Q4198" t="str">
            <v>الثانية</v>
          </cell>
          <cell r="S4198" t="str">
            <v>الثانية</v>
          </cell>
          <cell r="U4198" t="str">
            <v>الثالثة حديث</v>
          </cell>
        </row>
        <row r="4199">
          <cell r="A4199">
            <v>812396</v>
          </cell>
          <cell r="B4199" t="str">
            <v>ربى غزال</v>
          </cell>
          <cell r="G4199" t="str">
            <v>الأولى حديث</v>
          </cell>
          <cell r="I4199" t="str">
            <v>الأولى</v>
          </cell>
          <cell r="K4199" t="str">
            <v>الثانية حديث</v>
          </cell>
          <cell r="M4199" t="str">
            <v>الثانية</v>
          </cell>
          <cell r="O4199" t="str">
            <v>الثانية</v>
          </cell>
          <cell r="P4199">
            <v>422</v>
          </cell>
          <cell r="Q4199" t="str">
            <v>الثانية</v>
          </cell>
          <cell r="S4199" t="str">
            <v>الثانية</v>
          </cell>
          <cell r="U4199" t="str">
            <v>الثانية</v>
          </cell>
        </row>
        <row r="4200">
          <cell r="A4200">
            <v>812397</v>
          </cell>
          <cell r="B4200" t="str">
            <v>ربى غزالة</v>
          </cell>
          <cell r="G4200" t="str">
            <v>الأولى حديث</v>
          </cell>
          <cell r="I4200" t="str">
            <v>الأولى</v>
          </cell>
          <cell r="K4200" t="str">
            <v>الأولى</v>
          </cell>
          <cell r="M4200" t="str">
            <v>الثانية حديث</v>
          </cell>
          <cell r="O4200" t="str">
            <v>الثانية</v>
          </cell>
          <cell r="Q4200" t="str">
            <v>الثانية</v>
          </cell>
          <cell r="S4200" t="str">
            <v>الثانية</v>
          </cell>
          <cell r="T4200">
            <v>463</v>
          </cell>
          <cell r="U4200" t="str">
            <v>الثانية</v>
          </cell>
        </row>
        <row r="4201">
          <cell r="A4201">
            <v>812398</v>
          </cell>
          <cell r="B4201" t="str">
            <v>رجاء العيفان</v>
          </cell>
          <cell r="G4201" t="str">
            <v>الأولى حديث</v>
          </cell>
          <cell r="I4201" t="str">
            <v>الأولى</v>
          </cell>
          <cell r="J4201" t="str">
            <v>مبرر</v>
          </cell>
          <cell r="K4201" t="str">
            <v>الأولى</v>
          </cell>
          <cell r="L4201">
            <v>961</v>
          </cell>
          <cell r="M4201" t="str">
            <v>الأولى</v>
          </cell>
          <cell r="O4201" t="str">
            <v>الأولى</v>
          </cell>
          <cell r="Q4201" t="str">
            <v>الأولى</v>
          </cell>
          <cell r="S4201" t="str">
            <v>الأولى</v>
          </cell>
          <cell r="U4201" t="str">
            <v>الأولى</v>
          </cell>
        </row>
        <row r="4202">
          <cell r="A4202">
            <v>812399</v>
          </cell>
          <cell r="B4202" t="str">
            <v>ردينة البراضعي</v>
          </cell>
          <cell r="G4202" t="str">
            <v>الأولى حديث</v>
          </cell>
          <cell r="I4202" t="str">
            <v>الأولى</v>
          </cell>
          <cell r="K4202" t="str">
            <v>الثانية حديث</v>
          </cell>
          <cell r="M4202" t="str">
            <v>الثانية</v>
          </cell>
          <cell r="O4202" t="str">
            <v>الثانية</v>
          </cell>
          <cell r="Q4202" t="str">
            <v>الثانية</v>
          </cell>
          <cell r="S4202" t="str">
            <v>الثانية</v>
          </cell>
          <cell r="U4202" t="str">
            <v>الثانية</v>
          </cell>
        </row>
        <row r="4203">
          <cell r="A4203">
            <v>812400</v>
          </cell>
          <cell r="B4203" t="str">
            <v>ردينه ابو خير</v>
          </cell>
          <cell r="G4203" t="str">
            <v>الأولى حديث</v>
          </cell>
          <cell r="I4203" t="str">
            <v>الأولى</v>
          </cell>
          <cell r="J4203" t="str">
            <v>مبرر</v>
          </cell>
          <cell r="K4203" t="str">
            <v>الأولى</v>
          </cell>
          <cell r="M4203" t="str">
            <v>الأولى</v>
          </cell>
          <cell r="O4203" t="str">
            <v>الأولى</v>
          </cell>
          <cell r="Q4203" t="str">
            <v>الأولى</v>
          </cell>
          <cell r="S4203" t="str">
            <v>الأولى</v>
          </cell>
          <cell r="U4203" t="str">
            <v>الأولى</v>
          </cell>
        </row>
        <row r="4204">
          <cell r="A4204">
            <v>812401</v>
          </cell>
          <cell r="B4204" t="str">
            <v>رزان الحسين</v>
          </cell>
          <cell r="G4204" t="str">
            <v>الأولى حديث</v>
          </cell>
          <cell r="I4204" t="str">
            <v>الأولى</v>
          </cell>
          <cell r="J4204" t="str">
            <v>مبرر</v>
          </cell>
          <cell r="K4204" t="str">
            <v>الأولى</v>
          </cell>
          <cell r="M4204" t="str">
            <v>الأولى</v>
          </cell>
          <cell r="O4204" t="str">
            <v>الأولى</v>
          </cell>
          <cell r="Q4204" t="str">
            <v>الأولى</v>
          </cell>
          <cell r="S4204" t="str">
            <v>الأولى</v>
          </cell>
          <cell r="U4204" t="str">
            <v>الأولى</v>
          </cell>
        </row>
        <row r="4205">
          <cell r="A4205">
            <v>812402</v>
          </cell>
          <cell r="B4205" t="str">
            <v>رزان الدغلي الشهير بالدغري</v>
          </cell>
          <cell r="G4205" t="str">
            <v>الأولى حديث</v>
          </cell>
          <cell r="I4205" t="str">
            <v>الأولى</v>
          </cell>
          <cell r="J4205" t="str">
            <v>مبرر</v>
          </cell>
          <cell r="K4205" t="str">
            <v>الأولى</v>
          </cell>
          <cell r="M4205" t="str">
            <v>الأولى</v>
          </cell>
          <cell r="O4205" t="str">
            <v>الأولى</v>
          </cell>
          <cell r="Q4205" t="str">
            <v>الأولى</v>
          </cell>
          <cell r="S4205" t="str">
            <v>الأولى</v>
          </cell>
          <cell r="U4205" t="str">
            <v>الأولى</v>
          </cell>
        </row>
        <row r="4206">
          <cell r="A4206">
            <v>812404</v>
          </cell>
          <cell r="B4206" t="str">
            <v>رزق العمور</v>
          </cell>
          <cell r="G4206" t="str">
            <v>الأولى حديث</v>
          </cell>
          <cell r="I4206" t="str">
            <v>الأولى</v>
          </cell>
          <cell r="J4206">
            <v>1549</v>
          </cell>
          <cell r="K4206" t="str">
            <v>الأولى</v>
          </cell>
          <cell r="M4206" t="str">
            <v>الأولى</v>
          </cell>
          <cell r="O4206" t="str">
            <v>الأولى</v>
          </cell>
          <cell r="Q4206" t="str">
            <v>الأولى</v>
          </cell>
          <cell r="R4206">
            <v>5036</v>
          </cell>
          <cell r="S4206" t="str">
            <v>الأولى</v>
          </cell>
          <cell r="U4206" t="str">
            <v>الأولى</v>
          </cell>
        </row>
        <row r="4207">
          <cell r="A4207">
            <v>812405</v>
          </cell>
          <cell r="B4207" t="str">
            <v>رسلان العلوش</v>
          </cell>
          <cell r="G4207" t="str">
            <v>الأولى حديث</v>
          </cell>
          <cell r="I4207" t="str">
            <v>الأولى</v>
          </cell>
          <cell r="K4207" t="str">
            <v>الأولى</v>
          </cell>
          <cell r="M4207" t="str">
            <v>الأولى</v>
          </cell>
          <cell r="O4207" t="str">
            <v>الأولى</v>
          </cell>
          <cell r="Q4207" t="str">
            <v>الأولى</v>
          </cell>
          <cell r="S4207" t="str">
            <v>الأولى</v>
          </cell>
          <cell r="U4207" t="str">
            <v>الأولى</v>
          </cell>
        </row>
        <row r="4208">
          <cell r="A4208">
            <v>812406</v>
          </cell>
          <cell r="B4208" t="str">
            <v>رشا ابراهيم</v>
          </cell>
          <cell r="G4208" t="str">
            <v>الأولى حديث</v>
          </cell>
          <cell r="I4208" t="str">
            <v>الأولى</v>
          </cell>
          <cell r="J4208" t="str">
            <v>مبرر</v>
          </cell>
          <cell r="K4208" t="str">
            <v>الأولى</v>
          </cell>
          <cell r="M4208" t="str">
            <v>الأولى</v>
          </cell>
          <cell r="O4208" t="str">
            <v>الأولى</v>
          </cell>
          <cell r="Q4208" t="str">
            <v>الأولى</v>
          </cell>
          <cell r="S4208" t="str">
            <v>الأولى</v>
          </cell>
          <cell r="U4208" t="str">
            <v>الأولى</v>
          </cell>
        </row>
        <row r="4209">
          <cell r="A4209">
            <v>812407</v>
          </cell>
          <cell r="B4209" t="str">
            <v>رشا البكفاني</v>
          </cell>
          <cell r="G4209" t="str">
            <v>الأولى حديث</v>
          </cell>
          <cell r="I4209" t="str">
            <v>الأولى</v>
          </cell>
          <cell r="J4209" t="str">
            <v>مبرر</v>
          </cell>
          <cell r="K4209" t="str">
            <v>الأولى</v>
          </cell>
          <cell r="M4209" t="str">
            <v>الأولى</v>
          </cell>
          <cell r="O4209" t="str">
            <v>الأولى</v>
          </cell>
          <cell r="Q4209" t="str">
            <v>الأولى</v>
          </cell>
          <cell r="S4209" t="str">
            <v>الأولى</v>
          </cell>
          <cell r="U4209" t="str">
            <v>الأولى</v>
          </cell>
        </row>
        <row r="4210">
          <cell r="A4210">
            <v>812408</v>
          </cell>
          <cell r="B4210" t="str">
            <v>رشا الشوفي</v>
          </cell>
          <cell r="G4210" t="str">
            <v>الأولى حديث</v>
          </cell>
          <cell r="I4210" t="str">
            <v>الأولى</v>
          </cell>
          <cell r="J4210" t="str">
            <v>مبرر</v>
          </cell>
          <cell r="K4210" t="str">
            <v>الأولى</v>
          </cell>
          <cell r="M4210" t="str">
            <v>الأولى</v>
          </cell>
          <cell r="O4210" t="str">
            <v>الأولى</v>
          </cell>
          <cell r="Q4210" t="str">
            <v>الأولى</v>
          </cell>
          <cell r="S4210" t="str">
            <v>الأولى</v>
          </cell>
          <cell r="U4210" t="str">
            <v>الأولى</v>
          </cell>
        </row>
        <row r="4211">
          <cell r="A4211">
            <v>812409</v>
          </cell>
          <cell r="B4211" t="str">
            <v>رشا الياسين</v>
          </cell>
          <cell r="G4211" t="str">
            <v>الأولى حديث</v>
          </cell>
          <cell r="I4211" t="str">
            <v>الأولى</v>
          </cell>
          <cell r="K4211" t="str">
            <v>الأولى</v>
          </cell>
          <cell r="M4211" t="str">
            <v>الأولى</v>
          </cell>
          <cell r="O4211" t="str">
            <v>الأولى</v>
          </cell>
          <cell r="Q4211" t="str">
            <v>الأولى</v>
          </cell>
          <cell r="R4211">
            <v>5001</v>
          </cell>
          <cell r="S4211" t="str">
            <v>الأولى</v>
          </cell>
          <cell r="T4211">
            <v>571</v>
          </cell>
          <cell r="U4211" t="str">
            <v>الأولى</v>
          </cell>
        </row>
        <row r="4212">
          <cell r="A4212">
            <v>812410</v>
          </cell>
          <cell r="B4212" t="str">
            <v>رشا كريدي</v>
          </cell>
          <cell r="G4212" t="str">
            <v>الأولى حديث</v>
          </cell>
          <cell r="I4212" t="str">
            <v>الأولى</v>
          </cell>
          <cell r="K4212" t="str">
            <v>الثانية حديث</v>
          </cell>
          <cell r="M4212" t="str">
            <v>الثانية</v>
          </cell>
          <cell r="O4212" t="str">
            <v>الثانية</v>
          </cell>
          <cell r="Q4212" t="str">
            <v>الثالثة حديث</v>
          </cell>
          <cell r="S4212" t="str">
            <v>الثالثة</v>
          </cell>
          <cell r="U4212" t="str">
            <v>الثالثة</v>
          </cell>
        </row>
        <row r="4213">
          <cell r="A4213">
            <v>812411</v>
          </cell>
          <cell r="B4213" t="str">
            <v>رضا بدران</v>
          </cell>
          <cell r="G4213" t="str">
            <v>الأولى حديث</v>
          </cell>
          <cell r="I4213" t="str">
            <v>الأولى</v>
          </cell>
          <cell r="J4213" t="str">
            <v>مبرر</v>
          </cell>
          <cell r="K4213" t="str">
            <v>الأولى</v>
          </cell>
          <cell r="M4213" t="str">
            <v>الأولى</v>
          </cell>
          <cell r="O4213" t="str">
            <v>الأولى</v>
          </cell>
          <cell r="Q4213" t="str">
            <v>الأولى</v>
          </cell>
          <cell r="S4213" t="str">
            <v>الأولى</v>
          </cell>
          <cell r="U4213" t="str">
            <v>الأولى</v>
          </cell>
        </row>
        <row r="4214">
          <cell r="A4214">
            <v>812412</v>
          </cell>
          <cell r="B4214" t="str">
            <v>رضوان حسين</v>
          </cell>
          <cell r="G4214" t="str">
            <v>الأولى حديث</v>
          </cell>
          <cell r="I4214" t="str">
            <v>الأولى</v>
          </cell>
          <cell r="K4214" t="str">
            <v>الأولى</v>
          </cell>
          <cell r="M4214" t="str">
            <v>الأولى</v>
          </cell>
          <cell r="O4214" t="str">
            <v>الأولى</v>
          </cell>
          <cell r="Q4214" t="str">
            <v>الأولى</v>
          </cell>
          <cell r="S4214" t="str">
            <v>الأولى</v>
          </cell>
          <cell r="U4214" t="str">
            <v>الأولى</v>
          </cell>
        </row>
        <row r="4215">
          <cell r="A4215">
            <v>812413</v>
          </cell>
          <cell r="B4215" t="str">
            <v>رغد ادلبي</v>
          </cell>
          <cell r="G4215" t="str">
            <v>الأولى حديث</v>
          </cell>
          <cell r="I4215" t="str">
            <v>الأولى</v>
          </cell>
          <cell r="J4215" t="str">
            <v>مبرر</v>
          </cell>
          <cell r="K4215" t="str">
            <v>الأولى</v>
          </cell>
          <cell r="M4215" t="str">
            <v>الأولى</v>
          </cell>
          <cell r="O4215" t="str">
            <v>الأولى</v>
          </cell>
          <cell r="Q4215" t="str">
            <v>الأولى</v>
          </cell>
          <cell r="S4215" t="str">
            <v>الأولى</v>
          </cell>
          <cell r="U4215" t="str">
            <v>الأولى</v>
          </cell>
        </row>
        <row r="4216">
          <cell r="A4216">
            <v>812415</v>
          </cell>
          <cell r="B4216" t="str">
            <v>رغدة الغزاوي</v>
          </cell>
          <cell r="G4216" t="str">
            <v>الأولى حديث</v>
          </cell>
          <cell r="I4216" t="str">
            <v>الأولى</v>
          </cell>
          <cell r="K4216" t="str">
            <v>الثانية حديث</v>
          </cell>
          <cell r="M4216" t="str">
            <v>الثانية</v>
          </cell>
          <cell r="O4216" t="str">
            <v>الثانية</v>
          </cell>
          <cell r="Q4216" t="str">
            <v>الثانية</v>
          </cell>
          <cell r="S4216" t="str">
            <v>الثانية</v>
          </cell>
          <cell r="U4216" t="str">
            <v>الثانية</v>
          </cell>
        </row>
        <row r="4217">
          <cell r="A4217">
            <v>812416</v>
          </cell>
          <cell r="B4217" t="str">
            <v>رغده الصالح</v>
          </cell>
          <cell r="G4217" t="str">
            <v>الأولى حديث</v>
          </cell>
          <cell r="I4217" t="str">
            <v>الأولى</v>
          </cell>
          <cell r="K4217" t="str">
            <v>الأولى</v>
          </cell>
          <cell r="M4217" t="str">
            <v>الأولى</v>
          </cell>
          <cell r="O4217" t="str">
            <v>الأولى</v>
          </cell>
          <cell r="Q4217" t="str">
            <v>الثانية حديث</v>
          </cell>
          <cell r="S4217" t="str">
            <v>الثانية</v>
          </cell>
          <cell r="U4217" t="str">
            <v>الثانية</v>
          </cell>
        </row>
        <row r="4218">
          <cell r="A4218">
            <v>812417</v>
          </cell>
          <cell r="B4218" t="str">
            <v>رغده عبد ربه</v>
          </cell>
          <cell r="G4218" t="str">
            <v>الأولى حديث</v>
          </cell>
          <cell r="I4218" t="str">
            <v>الثانية حديث</v>
          </cell>
          <cell r="K4218" t="str">
            <v>الثانية</v>
          </cell>
          <cell r="M4218" t="str">
            <v>الثالثة حديث</v>
          </cell>
          <cell r="O4218" t="str">
            <v>الثالثة</v>
          </cell>
          <cell r="Q4218" t="str">
            <v>الرابعة حديث</v>
          </cell>
          <cell r="R4218">
            <v>2082</v>
          </cell>
          <cell r="S4218" t="str">
            <v>الرابعة</v>
          </cell>
          <cell r="U4218" t="str">
            <v>الرابعة</v>
          </cell>
        </row>
        <row r="4219">
          <cell r="A4219">
            <v>812418</v>
          </cell>
          <cell r="B4219" t="str">
            <v>رغده عبدالمجيد</v>
          </cell>
          <cell r="G4219" t="str">
            <v>الأولى حديث</v>
          </cell>
          <cell r="I4219" t="str">
            <v>الأولى</v>
          </cell>
          <cell r="J4219" t="str">
            <v>مبرر</v>
          </cell>
          <cell r="K4219" t="str">
            <v>الأولى</v>
          </cell>
          <cell r="M4219" t="str">
            <v>الأولى</v>
          </cell>
          <cell r="O4219" t="str">
            <v>الأولى</v>
          </cell>
          <cell r="Q4219" t="str">
            <v>الأولى</v>
          </cell>
          <cell r="S4219" t="str">
            <v>الأولى</v>
          </cell>
          <cell r="U4219" t="str">
            <v>الأولى</v>
          </cell>
        </row>
        <row r="4220">
          <cell r="A4220">
            <v>812419</v>
          </cell>
          <cell r="B4220" t="str">
            <v>رفاء علي</v>
          </cell>
          <cell r="G4220" t="str">
            <v>الأولى حديث</v>
          </cell>
          <cell r="H4220">
            <v>189</v>
          </cell>
          <cell r="I4220" t="str">
            <v>الأولى</v>
          </cell>
          <cell r="J4220">
            <v>1306</v>
          </cell>
          <cell r="K4220" t="str">
            <v>الأولى</v>
          </cell>
          <cell r="M4220" t="str">
            <v>الأولى</v>
          </cell>
          <cell r="O4220" t="str">
            <v>الأولى</v>
          </cell>
          <cell r="Q4220" t="str">
            <v>الأولى</v>
          </cell>
          <cell r="S4220" t="str">
            <v>الأولى</v>
          </cell>
          <cell r="U4220" t="str">
            <v>الأولى</v>
          </cell>
        </row>
        <row r="4221">
          <cell r="A4221">
            <v>812420</v>
          </cell>
          <cell r="B4221" t="str">
            <v>رفاه صقر</v>
          </cell>
          <cell r="G4221" t="str">
            <v>الأولى حديث</v>
          </cell>
          <cell r="H4221">
            <v>247</v>
          </cell>
          <cell r="I4221" t="str">
            <v>الأولى</v>
          </cell>
          <cell r="J4221" t="str">
            <v>مبرر</v>
          </cell>
          <cell r="K4221" t="str">
            <v>الأولى</v>
          </cell>
          <cell r="M4221" t="str">
            <v>الأولى</v>
          </cell>
          <cell r="O4221" t="str">
            <v>الأولى</v>
          </cell>
          <cell r="Q4221" t="str">
            <v>الأولى</v>
          </cell>
          <cell r="S4221" t="str">
            <v>الأولى</v>
          </cell>
          <cell r="U4221" t="str">
            <v>الأولى</v>
          </cell>
        </row>
        <row r="4222">
          <cell r="A4222">
            <v>812421</v>
          </cell>
          <cell r="B4222" t="str">
            <v>رفيف عبد العزيز</v>
          </cell>
          <cell r="G4222" t="str">
            <v>الأولى حديث</v>
          </cell>
          <cell r="I4222" t="str">
            <v>الأولى</v>
          </cell>
          <cell r="K4222" t="str">
            <v>الأولى</v>
          </cell>
          <cell r="M4222" t="str">
            <v>الأولى</v>
          </cell>
          <cell r="O4222" t="str">
            <v>الأولى</v>
          </cell>
          <cell r="Q4222" t="str">
            <v>الأولى</v>
          </cell>
          <cell r="S4222" t="str">
            <v>الأولى</v>
          </cell>
          <cell r="U4222" t="str">
            <v>الأولى</v>
          </cell>
        </row>
        <row r="4223">
          <cell r="A4223">
            <v>812422</v>
          </cell>
          <cell r="B4223" t="str">
            <v>رنا الروبة</v>
          </cell>
          <cell r="G4223" t="str">
            <v>الأولى حديث</v>
          </cell>
          <cell r="I4223" t="str">
            <v>الأولى</v>
          </cell>
          <cell r="J4223" t="str">
            <v>مبرر</v>
          </cell>
          <cell r="K4223" t="str">
            <v>الأولى</v>
          </cell>
          <cell r="M4223" t="str">
            <v>الأولى</v>
          </cell>
          <cell r="O4223" t="str">
            <v>الأولى</v>
          </cell>
          <cell r="Q4223" t="str">
            <v>الأولى</v>
          </cell>
          <cell r="S4223" t="str">
            <v>الأولى</v>
          </cell>
          <cell r="U4223" t="str">
            <v>الأولى</v>
          </cell>
        </row>
        <row r="4224">
          <cell r="A4224">
            <v>812423</v>
          </cell>
          <cell r="B4224" t="str">
            <v>رنا خضيره</v>
          </cell>
          <cell r="G4224" t="str">
            <v>الأولى حديث</v>
          </cell>
          <cell r="H4224">
            <v>829</v>
          </cell>
          <cell r="I4224" t="str">
            <v>الأولى</v>
          </cell>
          <cell r="J4224" t="str">
            <v>مبرر</v>
          </cell>
          <cell r="K4224" t="str">
            <v>الأولى</v>
          </cell>
          <cell r="M4224" t="str">
            <v>الأولى</v>
          </cell>
          <cell r="O4224" t="str">
            <v>الأولى</v>
          </cell>
          <cell r="Q4224" t="str">
            <v>الأولى</v>
          </cell>
          <cell r="S4224" t="str">
            <v>الأولى</v>
          </cell>
          <cell r="U4224" t="str">
            <v>الأولى</v>
          </cell>
        </row>
        <row r="4225">
          <cell r="A4225">
            <v>812424</v>
          </cell>
          <cell r="B4225" t="str">
            <v>رنا طبنج</v>
          </cell>
          <cell r="G4225" t="str">
            <v>الأولى حديث</v>
          </cell>
          <cell r="I4225" t="str">
            <v>الأولى</v>
          </cell>
          <cell r="K4225" t="str">
            <v>الأولى</v>
          </cell>
          <cell r="M4225" t="str">
            <v>الأولى</v>
          </cell>
          <cell r="O4225" t="str">
            <v>الأولى</v>
          </cell>
          <cell r="Q4225" t="str">
            <v>الأولى</v>
          </cell>
          <cell r="S4225" t="str">
            <v>الثانية حديث</v>
          </cell>
          <cell r="U4225" t="str">
            <v>الثانية</v>
          </cell>
        </row>
        <row r="4226">
          <cell r="A4226">
            <v>812425</v>
          </cell>
          <cell r="B4226" t="str">
            <v>رندة عماوي</v>
          </cell>
          <cell r="G4226" t="str">
            <v>الأولى حديث</v>
          </cell>
          <cell r="I4226" t="str">
            <v>الأولى</v>
          </cell>
          <cell r="K4226" t="str">
            <v>الثانية حديث</v>
          </cell>
          <cell r="M4226" t="str">
            <v>الثانية</v>
          </cell>
          <cell r="O4226" t="str">
            <v>الثالثة حديث</v>
          </cell>
          <cell r="Q4226" t="str">
            <v>الثالثة</v>
          </cell>
          <cell r="S4226" t="str">
            <v>الرابعة حديث</v>
          </cell>
          <cell r="U4226" t="str">
            <v>الرابعة</v>
          </cell>
        </row>
        <row r="4227">
          <cell r="A4227">
            <v>812426</v>
          </cell>
          <cell r="B4227" t="str">
            <v>رنده هلال</v>
          </cell>
          <cell r="G4227" t="str">
            <v>الأولى حديث</v>
          </cell>
          <cell r="I4227" t="str">
            <v>الأولى</v>
          </cell>
          <cell r="K4227" t="str">
            <v>الأولى</v>
          </cell>
          <cell r="M4227" t="str">
            <v>الأولى</v>
          </cell>
          <cell r="O4227" t="str">
            <v>الأولى</v>
          </cell>
          <cell r="Q4227" t="str">
            <v>الأولى</v>
          </cell>
          <cell r="S4227" t="str">
            <v>الأولى</v>
          </cell>
          <cell r="U4227" t="str">
            <v>الأولى</v>
          </cell>
        </row>
        <row r="4228">
          <cell r="A4228">
            <v>812427</v>
          </cell>
          <cell r="B4228" t="str">
            <v>رنيم الطبل</v>
          </cell>
          <cell r="G4228" t="str">
            <v>الأولى حديث</v>
          </cell>
          <cell r="I4228" t="str">
            <v>الأولى</v>
          </cell>
          <cell r="J4228" t="str">
            <v>مبرر</v>
          </cell>
          <cell r="K4228" t="str">
            <v>الأولى</v>
          </cell>
          <cell r="M4228" t="str">
            <v>الأولى</v>
          </cell>
          <cell r="O4228" t="str">
            <v>الأولى</v>
          </cell>
          <cell r="Q4228" t="str">
            <v>الأولى</v>
          </cell>
          <cell r="S4228" t="str">
            <v>الثانية حديث</v>
          </cell>
          <cell r="U4228" t="str">
            <v>الثانية</v>
          </cell>
        </row>
        <row r="4229">
          <cell r="A4229">
            <v>812428</v>
          </cell>
          <cell r="B4229" t="str">
            <v>رنيم النقشبندي</v>
          </cell>
          <cell r="G4229" t="str">
            <v>الأولى حديث</v>
          </cell>
          <cell r="I4229" t="str">
            <v>الأولى</v>
          </cell>
          <cell r="J4229" t="str">
            <v>مبرر</v>
          </cell>
          <cell r="K4229" t="str">
            <v>الأولى</v>
          </cell>
          <cell r="M4229" t="str">
            <v>الأولى</v>
          </cell>
          <cell r="O4229" t="str">
            <v>الأولى</v>
          </cell>
          <cell r="Q4229" t="str">
            <v>الأولى</v>
          </cell>
          <cell r="S4229" t="str">
            <v>الأولى</v>
          </cell>
          <cell r="U4229" t="str">
            <v>الأولى</v>
          </cell>
        </row>
        <row r="4230">
          <cell r="A4230">
            <v>812429</v>
          </cell>
          <cell r="B4230" t="str">
            <v>رنيم جريره</v>
          </cell>
          <cell r="G4230" t="str">
            <v>الأولى حديث</v>
          </cell>
          <cell r="I4230" t="str">
            <v>الأولى</v>
          </cell>
          <cell r="J4230" t="str">
            <v>مبرر</v>
          </cell>
          <cell r="K4230" t="str">
            <v>الأولى</v>
          </cell>
          <cell r="M4230" t="str">
            <v>الأولى</v>
          </cell>
          <cell r="O4230" t="str">
            <v>الأولى</v>
          </cell>
          <cell r="Q4230" t="str">
            <v>الأولى</v>
          </cell>
          <cell r="S4230" t="str">
            <v>الأولى</v>
          </cell>
          <cell r="U4230" t="str">
            <v>الأولى</v>
          </cell>
        </row>
        <row r="4231">
          <cell r="A4231">
            <v>812430</v>
          </cell>
          <cell r="B4231" t="str">
            <v>رنيم حباب</v>
          </cell>
          <cell r="G4231" t="str">
            <v>الأولى حديث</v>
          </cell>
          <cell r="I4231" t="str">
            <v>الأولى</v>
          </cell>
          <cell r="J4231" t="str">
            <v>مبرر</v>
          </cell>
          <cell r="K4231" t="str">
            <v>الأولى</v>
          </cell>
          <cell r="M4231" t="str">
            <v>الأولى</v>
          </cell>
          <cell r="O4231" t="str">
            <v>الأولى</v>
          </cell>
          <cell r="Q4231" t="str">
            <v>الأولى</v>
          </cell>
          <cell r="S4231" t="str">
            <v>الأولى</v>
          </cell>
          <cell r="U4231" t="str">
            <v>الأولى</v>
          </cell>
        </row>
        <row r="4232">
          <cell r="A4232">
            <v>812431</v>
          </cell>
          <cell r="B4232" t="str">
            <v>رنيم حوا</v>
          </cell>
          <cell r="G4232" t="str">
            <v>الأولى حديث</v>
          </cell>
          <cell r="I4232" t="str">
            <v>الأولى</v>
          </cell>
          <cell r="K4232" t="str">
            <v>الثانية حديث</v>
          </cell>
          <cell r="M4232" t="str">
            <v>الثانية</v>
          </cell>
          <cell r="O4232" t="str">
            <v>الثانية</v>
          </cell>
          <cell r="Q4232" t="str">
            <v>الثالثة حديث</v>
          </cell>
          <cell r="S4232" t="str">
            <v>الثالثة</v>
          </cell>
          <cell r="U4232" t="str">
            <v>الرابعة حديث</v>
          </cell>
        </row>
        <row r="4233">
          <cell r="A4233">
            <v>812432</v>
          </cell>
          <cell r="B4233" t="str">
            <v>رنيم ديبو</v>
          </cell>
          <cell r="G4233" t="str">
            <v>الأولى حديث</v>
          </cell>
          <cell r="I4233" t="str">
            <v>الأولى</v>
          </cell>
          <cell r="J4233" t="str">
            <v>مبرر</v>
          </cell>
          <cell r="K4233" t="str">
            <v>الأولى</v>
          </cell>
          <cell r="M4233" t="str">
            <v>الأولى</v>
          </cell>
          <cell r="O4233" t="str">
            <v>الأولى</v>
          </cell>
          <cell r="Q4233" t="str">
            <v>الأولى</v>
          </cell>
          <cell r="S4233" t="str">
            <v>الأولى</v>
          </cell>
          <cell r="U4233" t="str">
            <v>الأولى</v>
          </cell>
        </row>
        <row r="4234">
          <cell r="A4234">
            <v>812433</v>
          </cell>
          <cell r="B4234" t="str">
            <v>رنيم زين</v>
          </cell>
          <cell r="G4234" t="str">
            <v>الأولى حديث</v>
          </cell>
          <cell r="I4234" t="str">
            <v>الأولى</v>
          </cell>
          <cell r="K4234" t="str">
            <v>الأولى</v>
          </cell>
          <cell r="L4234">
            <v>477</v>
          </cell>
          <cell r="M4234" t="str">
            <v>الأولى</v>
          </cell>
          <cell r="N4234">
            <v>2568</v>
          </cell>
          <cell r="O4234" t="str">
            <v>الأولى</v>
          </cell>
          <cell r="Q4234" t="str">
            <v>الأولى</v>
          </cell>
          <cell r="S4234" t="str">
            <v>الأولى</v>
          </cell>
          <cell r="U4234" t="str">
            <v>الأولى</v>
          </cell>
        </row>
        <row r="4235">
          <cell r="A4235">
            <v>812434</v>
          </cell>
          <cell r="B4235" t="str">
            <v>رهام الاشمر</v>
          </cell>
          <cell r="G4235" t="str">
            <v>الأولى حديث</v>
          </cell>
          <cell r="I4235" t="str">
            <v>الأولى</v>
          </cell>
          <cell r="J4235" t="str">
            <v>مبرر</v>
          </cell>
          <cell r="K4235" t="str">
            <v>الأولى</v>
          </cell>
          <cell r="M4235" t="str">
            <v>الأولى</v>
          </cell>
          <cell r="O4235" t="str">
            <v>الأولى</v>
          </cell>
          <cell r="Q4235" t="str">
            <v>الأولى</v>
          </cell>
          <cell r="S4235" t="str">
            <v>الأولى</v>
          </cell>
          <cell r="U4235" t="str">
            <v>الأولى</v>
          </cell>
        </row>
        <row r="4236">
          <cell r="A4236">
            <v>812435</v>
          </cell>
          <cell r="B4236" t="str">
            <v>رهام عبود</v>
          </cell>
          <cell r="G4236" t="str">
            <v>الأولى حديث</v>
          </cell>
          <cell r="I4236" t="str">
            <v>الأولى</v>
          </cell>
          <cell r="K4236" t="str">
            <v>الأولى</v>
          </cell>
          <cell r="M4236" t="str">
            <v>الأولى</v>
          </cell>
          <cell r="O4236" t="str">
            <v>الثانية حديث</v>
          </cell>
          <cell r="Q4236" t="str">
            <v>الثانية</v>
          </cell>
          <cell r="S4236" t="str">
            <v>الثانية</v>
          </cell>
          <cell r="U4236" t="str">
            <v>الثانية</v>
          </cell>
        </row>
        <row r="4237">
          <cell r="A4237">
            <v>812436</v>
          </cell>
          <cell r="B4237" t="str">
            <v>رهف التيناوي</v>
          </cell>
          <cell r="G4237" t="str">
            <v>الأولى حديث</v>
          </cell>
          <cell r="I4237" t="str">
            <v>الأولى</v>
          </cell>
          <cell r="K4237" t="str">
            <v>الأولى</v>
          </cell>
          <cell r="M4237" t="str">
            <v>الأولى</v>
          </cell>
          <cell r="O4237" t="str">
            <v>الأولى</v>
          </cell>
          <cell r="Q4237" t="str">
            <v>الأولى</v>
          </cell>
          <cell r="S4237" t="str">
            <v>الأولى</v>
          </cell>
          <cell r="U4237" t="str">
            <v>الأولى</v>
          </cell>
        </row>
        <row r="4238">
          <cell r="A4238">
            <v>812437</v>
          </cell>
          <cell r="B4238" t="str">
            <v>رهف الجندي</v>
          </cell>
          <cell r="G4238" t="str">
            <v>الأولى حديث</v>
          </cell>
          <cell r="I4238" t="str">
            <v>الأولى</v>
          </cell>
          <cell r="K4238" t="str">
            <v>الأولى</v>
          </cell>
          <cell r="M4238" t="str">
            <v>الأولى</v>
          </cell>
          <cell r="O4238" t="str">
            <v>الأولى</v>
          </cell>
          <cell r="Q4238" t="str">
            <v>الأولى</v>
          </cell>
          <cell r="S4238" t="str">
            <v>الأولى</v>
          </cell>
          <cell r="U4238" t="str">
            <v>الأولى</v>
          </cell>
        </row>
        <row r="4239">
          <cell r="A4239">
            <v>812438</v>
          </cell>
          <cell r="B4239" t="str">
            <v>رهف الحجه</v>
          </cell>
          <cell r="G4239" t="str">
            <v>الأولى حديث</v>
          </cell>
          <cell r="I4239" t="str">
            <v>الأولى</v>
          </cell>
          <cell r="K4239" t="str">
            <v>الثانية حديث</v>
          </cell>
          <cell r="M4239" t="str">
            <v>الثانية</v>
          </cell>
          <cell r="O4239" t="str">
            <v>الثالثة حديث</v>
          </cell>
          <cell r="Q4239" t="str">
            <v>الثالثة</v>
          </cell>
          <cell r="R4239" t="str">
            <v>حرمان دورتين اعتباراً من الفصل الثاني 21/22</v>
          </cell>
          <cell r="S4239" t="str">
            <v>الثالثة</v>
          </cell>
          <cell r="U4239" t="str">
            <v>الثالثة</v>
          </cell>
        </row>
        <row r="4240">
          <cell r="A4240">
            <v>812439</v>
          </cell>
          <cell r="B4240" t="str">
            <v>رهف الحرستاني</v>
          </cell>
          <cell r="G4240" t="str">
            <v>الأولى حديث</v>
          </cell>
          <cell r="I4240" t="str">
            <v>الأولى</v>
          </cell>
          <cell r="K4240" t="str">
            <v>الثانية حديث</v>
          </cell>
          <cell r="M4240" t="str">
            <v>الثانية</v>
          </cell>
          <cell r="O4240" t="str">
            <v>الثالثة حديث</v>
          </cell>
          <cell r="Q4240" t="str">
            <v>الثالثة</v>
          </cell>
          <cell r="S4240" t="str">
            <v>الرابعة حديث</v>
          </cell>
          <cell r="U4240" t="str">
            <v>الرابعة</v>
          </cell>
        </row>
        <row r="4241">
          <cell r="A4241">
            <v>812440</v>
          </cell>
          <cell r="B4241" t="str">
            <v>رهف السراج</v>
          </cell>
          <cell r="G4241" t="str">
            <v>الأولى حديث</v>
          </cell>
          <cell r="I4241" t="str">
            <v>الأولى</v>
          </cell>
          <cell r="J4241" t="str">
            <v>مبرر</v>
          </cell>
          <cell r="K4241" t="str">
            <v>الأولى</v>
          </cell>
          <cell r="M4241" t="str">
            <v>الأولى</v>
          </cell>
          <cell r="O4241" t="str">
            <v>الأولى</v>
          </cell>
          <cell r="Q4241" t="str">
            <v>الأولى</v>
          </cell>
          <cell r="S4241" t="str">
            <v>الأولى</v>
          </cell>
          <cell r="U4241" t="str">
            <v>الأولى</v>
          </cell>
        </row>
        <row r="4242">
          <cell r="A4242">
            <v>812441</v>
          </cell>
          <cell r="B4242" t="str">
            <v>رهف الطوطو</v>
          </cell>
          <cell r="G4242" t="str">
            <v>الأولى حديث</v>
          </cell>
          <cell r="I4242" t="str">
            <v>الثانية حديث</v>
          </cell>
          <cell r="K4242" t="str">
            <v>الثانية</v>
          </cell>
          <cell r="M4242" t="str">
            <v>الثانية</v>
          </cell>
          <cell r="O4242" t="str">
            <v>الثالثة حديث</v>
          </cell>
          <cell r="Q4242" t="str">
            <v>الثالثة</v>
          </cell>
          <cell r="S4242" t="str">
            <v>الرابعة حديث</v>
          </cell>
          <cell r="U4242" t="str">
            <v>الرابعة</v>
          </cell>
        </row>
        <row r="4243">
          <cell r="A4243">
            <v>812442</v>
          </cell>
          <cell r="B4243" t="str">
            <v>رهف الطيان</v>
          </cell>
          <cell r="G4243" t="str">
            <v>الأولى حديث</v>
          </cell>
          <cell r="I4243" t="str">
            <v>الأولى</v>
          </cell>
          <cell r="J4243" t="str">
            <v>مبرر</v>
          </cell>
          <cell r="K4243" t="str">
            <v>الأولى</v>
          </cell>
          <cell r="M4243" t="str">
            <v>الأولى</v>
          </cell>
          <cell r="O4243" t="str">
            <v>الأولى</v>
          </cell>
          <cell r="Q4243" t="str">
            <v>الأولى</v>
          </cell>
          <cell r="S4243" t="str">
            <v>الأولى</v>
          </cell>
          <cell r="U4243" t="str">
            <v>الأولى</v>
          </cell>
        </row>
        <row r="4244">
          <cell r="A4244">
            <v>812443</v>
          </cell>
          <cell r="B4244" t="str">
            <v>رهف العيسى</v>
          </cell>
          <cell r="G4244" t="str">
            <v>الأولى حديث</v>
          </cell>
          <cell r="H4244">
            <v>470</v>
          </cell>
          <cell r="I4244" t="str">
            <v>الأولى</v>
          </cell>
          <cell r="J4244" t="str">
            <v>مبرر</v>
          </cell>
          <cell r="K4244" t="str">
            <v>الأولى</v>
          </cell>
          <cell r="M4244" t="str">
            <v>الأولى</v>
          </cell>
          <cell r="O4244" t="str">
            <v>الأولى</v>
          </cell>
          <cell r="Q4244" t="str">
            <v>الأولى</v>
          </cell>
          <cell r="S4244" t="str">
            <v>الأولى</v>
          </cell>
          <cell r="U4244" t="str">
            <v>الأولى</v>
          </cell>
        </row>
        <row r="4245">
          <cell r="A4245">
            <v>812444</v>
          </cell>
          <cell r="B4245" t="str">
            <v>رهف الفرخ</v>
          </cell>
          <cell r="G4245" t="str">
            <v>الأولى حديث</v>
          </cell>
          <cell r="I4245" t="str">
            <v>الأولى</v>
          </cell>
          <cell r="K4245" t="str">
            <v>الأولى</v>
          </cell>
          <cell r="M4245" t="str">
            <v>الأولى</v>
          </cell>
          <cell r="O4245" t="str">
            <v>الأولى</v>
          </cell>
          <cell r="Q4245" t="str">
            <v>الأولى</v>
          </cell>
          <cell r="S4245" t="str">
            <v>الأولى</v>
          </cell>
          <cell r="U4245" t="str">
            <v>الأولى</v>
          </cell>
        </row>
        <row r="4246">
          <cell r="A4246">
            <v>812445</v>
          </cell>
          <cell r="B4246" t="str">
            <v>رهف حربوشه</v>
          </cell>
          <cell r="G4246" t="str">
            <v>الأولى حديث</v>
          </cell>
          <cell r="I4246" t="str">
            <v>الأولى</v>
          </cell>
          <cell r="J4246" t="str">
            <v>مبرر</v>
          </cell>
          <cell r="K4246" t="str">
            <v>الأولى</v>
          </cell>
          <cell r="M4246" t="str">
            <v>الأولى</v>
          </cell>
          <cell r="O4246" t="str">
            <v>الأولى</v>
          </cell>
          <cell r="Q4246" t="str">
            <v>الأولى</v>
          </cell>
          <cell r="S4246" t="str">
            <v>الأولى</v>
          </cell>
          <cell r="U4246" t="str">
            <v>الأولى</v>
          </cell>
        </row>
        <row r="4247">
          <cell r="A4247">
            <v>812446</v>
          </cell>
          <cell r="B4247" t="str">
            <v>رهف رزق</v>
          </cell>
          <cell r="G4247" t="str">
            <v>الأولى حديث</v>
          </cell>
          <cell r="I4247" t="str">
            <v>الأولى</v>
          </cell>
          <cell r="K4247" t="str">
            <v>الأولى</v>
          </cell>
          <cell r="M4247" t="str">
            <v>الأولى</v>
          </cell>
          <cell r="O4247" t="str">
            <v>الأولى</v>
          </cell>
          <cell r="Q4247" t="str">
            <v>الأولى</v>
          </cell>
          <cell r="S4247" t="str">
            <v>الأولى</v>
          </cell>
          <cell r="U4247" t="str">
            <v>الأولى</v>
          </cell>
        </row>
        <row r="4248">
          <cell r="A4248">
            <v>812447</v>
          </cell>
          <cell r="B4248" t="str">
            <v>رهف نعمة</v>
          </cell>
          <cell r="G4248" t="str">
            <v>الأولى حديث</v>
          </cell>
          <cell r="I4248" t="str">
            <v>الأولى</v>
          </cell>
          <cell r="J4248" t="str">
            <v>مبرر</v>
          </cell>
          <cell r="K4248" t="str">
            <v>الأولى</v>
          </cell>
          <cell r="M4248" t="str">
            <v>الأولى</v>
          </cell>
          <cell r="O4248" t="str">
            <v>الأولى</v>
          </cell>
          <cell r="Q4248" t="str">
            <v>الأولى</v>
          </cell>
          <cell r="S4248" t="str">
            <v>الأولى</v>
          </cell>
          <cell r="U4248" t="str">
            <v>الأولى</v>
          </cell>
        </row>
        <row r="4249">
          <cell r="A4249">
            <v>812448</v>
          </cell>
          <cell r="B4249" t="str">
            <v>روان البرازي</v>
          </cell>
          <cell r="G4249" t="str">
            <v>الأولى حديث</v>
          </cell>
          <cell r="I4249" t="str">
            <v>الأولى</v>
          </cell>
          <cell r="J4249" t="str">
            <v>مبرر</v>
          </cell>
          <cell r="K4249" t="str">
            <v>الأولى</v>
          </cell>
          <cell r="M4249" t="str">
            <v>الأولى</v>
          </cell>
          <cell r="O4249" t="str">
            <v>الأولى</v>
          </cell>
          <cell r="Q4249" t="str">
            <v>الأولى</v>
          </cell>
          <cell r="S4249" t="str">
            <v>الأولى</v>
          </cell>
          <cell r="U4249" t="str">
            <v>الأولى</v>
          </cell>
        </row>
        <row r="4250">
          <cell r="A4250">
            <v>812449</v>
          </cell>
          <cell r="B4250" t="str">
            <v>روان الساعور</v>
          </cell>
          <cell r="G4250" t="str">
            <v>الأولى حديث</v>
          </cell>
          <cell r="I4250" t="str">
            <v>الأولى</v>
          </cell>
          <cell r="J4250" t="str">
            <v>مبرر</v>
          </cell>
          <cell r="K4250" t="str">
            <v>الأولى</v>
          </cell>
          <cell r="M4250" t="str">
            <v>الأولى</v>
          </cell>
          <cell r="O4250" t="str">
            <v>الأولى</v>
          </cell>
          <cell r="Q4250" t="str">
            <v>الأولى</v>
          </cell>
          <cell r="S4250" t="str">
            <v>الأولى</v>
          </cell>
          <cell r="U4250" t="str">
            <v>الأولى</v>
          </cell>
        </row>
        <row r="4251">
          <cell r="A4251">
            <v>812450</v>
          </cell>
          <cell r="B4251" t="str">
            <v>روان المهايني</v>
          </cell>
          <cell r="G4251" t="str">
            <v>الأولى حديث</v>
          </cell>
          <cell r="I4251" t="str">
            <v>الأولى</v>
          </cell>
          <cell r="K4251" t="str">
            <v>الأولى</v>
          </cell>
          <cell r="M4251" t="str">
            <v>الأولى</v>
          </cell>
          <cell r="O4251" t="str">
            <v>الثانية حديث</v>
          </cell>
          <cell r="Q4251" t="str">
            <v>الثانية</v>
          </cell>
          <cell r="S4251" t="str">
            <v>الثانية</v>
          </cell>
          <cell r="U4251" t="str">
            <v>الثانية</v>
          </cell>
        </row>
        <row r="4252">
          <cell r="A4252">
            <v>812451</v>
          </cell>
          <cell r="B4252" t="str">
            <v>روان النجار</v>
          </cell>
          <cell r="G4252" t="str">
            <v>الأولى حديث</v>
          </cell>
          <cell r="I4252" t="str">
            <v>الأولى</v>
          </cell>
          <cell r="K4252" t="str">
            <v>الأولى</v>
          </cell>
          <cell r="M4252" t="str">
            <v>الأولى</v>
          </cell>
          <cell r="O4252" t="str">
            <v>الأولى</v>
          </cell>
          <cell r="Q4252" t="str">
            <v>الأولى</v>
          </cell>
          <cell r="S4252" t="str">
            <v>الأولى</v>
          </cell>
          <cell r="U4252" t="str">
            <v>الثانية حديث</v>
          </cell>
        </row>
        <row r="4253">
          <cell r="A4253">
            <v>812452</v>
          </cell>
          <cell r="B4253" t="str">
            <v>روان اليوسف</v>
          </cell>
          <cell r="G4253" t="str">
            <v>الأولى حديث</v>
          </cell>
          <cell r="I4253" t="str">
            <v>الأولى</v>
          </cell>
          <cell r="J4253" t="str">
            <v>مبرر</v>
          </cell>
          <cell r="K4253" t="str">
            <v>الأولى</v>
          </cell>
          <cell r="M4253" t="str">
            <v>الأولى</v>
          </cell>
          <cell r="O4253" t="str">
            <v>الأولى</v>
          </cell>
          <cell r="Q4253" t="str">
            <v>الأولى</v>
          </cell>
          <cell r="S4253" t="str">
            <v>الأولى</v>
          </cell>
          <cell r="U4253" t="str">
            <v>الأولى</v>
          </cell>
        </row>
        <row r="4254">
          <cell r="A4254">
            <v>812453</v>
          </cell>
          <cell r="B4254" t="str">
            <v>روان بدوي</v>
          </cell>
          <cell r="G4254" t="str">
            <v>الأولى حديث</v>
          </cell>
          <cell r="I4254" t="str">
            <v>الأولى</v>
          </cell>
          <cell r="K4254" t="str">
            <v>الأولى</v>
          </cell>
          <cell r="M4254" t="str">
            <v>الأولى</v>
          </cell>
          <cell r="O4254" t="str">
            <v>الأولى</v>
          </cell>
          <cell r="Q4254" t="str">
            <v>الأولى</v>
          </cell>
          <cell r="S4254" t="str">
            <v>الأولى</v>
          </cell>
          <cell r="U4254" t="str">
            <v>الأولى</v>
          </cell>
        </row>
        <row r="4255">
          <cell r="A4255">
            <v>812454</v>
          </cell>
          <cell r="B4255" t="str">
            <v>روان بريغش</v>
          </cell>
          <cell r="G4255" t="str">
            <v>الأولى حديث</v>
          </cell>
          <cell r="I4255" t="str">
            <v>الأولى</v>
          </cell>
          <cell r="K4255" t="str">
            <v>الأولى</v>
          </cell>
          <cell r="M4255" t="str">
            <v>الثانية حديث</v>
          </cell>
          <cell r="O4255" t="str">
            <v>الثانية</v>
          </cell>
          <cell r="Q4255" t="str">
            <v>الثانية</v>
          </cell>
          <cell r="S4255" t="str">
            <v>الثانية</v>
          </cell>
          <cell r="U4255" t="str">
            <v>الثانية</v>
          </cell>
        </row>
        <row r="4256">
          <cell r="A4256">
            <v>812455</v>
          </cell>
          <cell r="B4256" t="str">
            <v>روان بزره</v>
          </cell>
          <cell r="G4256" t="str">
            <v>الأولى حديث</v>
          </cell>
          <cell r="I4256" t="str">
            <v>الأولى</v>
          </cell>
          <cell r="K4256" t="str">
            <v>الأولى</v>
          </cell>
          <cell r="M4256" t="str">
            <v>الأولى</v>
          </cell>
          <cell r="O4256" t="str">
            <v>الأولى</v>
          </cell>
          <cell r="Q4256" t="str">
            <v>الأولى</v>
          </cell>
          <cell r="S4256" t="str">
            <v>الأولى</v>
          </cell>
          <cell r="U4256" t="str">
            <v>الأولى</v>
          </cell>
        </row>
        <row r="4257">
          <cell r="A4257">
            <v>812456</v>
          </cell>
          <cell r="B4257" t="str">
            <v>روان حمزه</v>
          </cell>
          <cell r="G4257" t="str">
            <v>الأولى حديث</v>
          </cell>
          <cell r="I4257" t="str">
            <v>الأولى</v>
          </cell>
          <cell r="K4257" t="str">
            <v>الأولى</v>
          </cell>
          <cell r="M4257" t="str">
            <v>الأولى</v>
          </cell>
          <cell r="O4257" t="str">
            <v>الأولى</v>
          </cell>
          <cell r="Q4257" t="str">
            <v>الأولى</v>
          </cell>
          <cell r="S4257" t="str">
            <v>الأولى</v>
          </cell>
          <cell r="U4257" t="str">
            <v>الأولى</v>
          </cell>
        </row>
        <row r="4258">
          <cell r="A4258">
            <v>812457</v>
          </cell>
          <cell r="B4258" t="str">
            <v>روان دباجه</v>
          </cell>
          <cell r="G4258" t="str">
            <v>الأولى حديث</v>
          </cell>
          <cell r="I4258" t="str">
            <v>الأولى</v>
          </cell>
          <cell r="J4258" t="str">
            <v>مبرر</v>
          </cell>
          <cell r="K4258" t="str">
            <v>الأولى</v>
          </cell>
          <cell r="M4258" t="str">
            <v>الأولى</v>
          </cell>
          <cell r="O4258" t="str">
            <v>الأولى</v>
          </cell>
          <cell r="Q4258" t="str">
            <v>الأولى</v>
          </cell>
          <cell r="S4258" t="str">
            <v>الأولى</v>
          </cell>
          <cell r="U4258" t="str">
            <v>الأولى</v>
          </cell>
        </row>
        <row r="4259">
          <cell r="A4259">
            <v>812458</v>
          </cell>
          <cell r="B4259" t="str">
            <v>روان زيتونه</v>
          </cell>
          <cell r="G4259" t="str">
            <v>الأولى حديث</v>
          </cell>
          <cell r="I4259" t="str">
            <v>الأولى</v>
          </cell>
          <cell r="J4259" t="str">
            <v>مبرر</v>
          </cell>
          <cell r="K4259" t="str">
            <v>الأولى</v>
          </cell>
          <cell r="M4259" t="str">
            <v>الأولى</v>
          </cell>
          <cell r="O4259" t="str">
            <v>الأولى</v>
          </cell>
          <cell r="Q4259" t="str">
            <v>الأولى</v>
          </cell>
          <cell r="S4259" t="str">
            <v>الأولى</v>
          </cell>
          <cell r="U4259" t="str">
            <v>الأولى</v>
          </cell>
        </row>
        <row r="4260">
          <cell r="A4260">
            <v>812459</v>
          </cell>
          <cell r="B4260" t="str">
            <v>روان سفور</v>
          </cell>
          <cell r="G4260" t="str">
            <v>الأولى حديث</v>
          </cell>
          <cell r="I4260" t="str">
            <v>الأولى</v>
          </cell>
          <cell r="K4260" t="str">
            <v>الأولى</v>
          </cell>
          <cell r="M4260" t="str">
            <v>الأولى</v>
          </cell>
          <cell r="O4260" t="str">
            <v>الأولى</v>
          </cell>
          <cell r="Q4260" t="str">
            <v>الأولى</v>
          </cell>
          <cell r="S4260" t="str">
            <v>الأولى</v>
          </cell>
          <cell r="U4260" t="str">
            <v>الأولى</v>
          </cell>
        </row>
        <row r="4261">
          <cell r="A4261">
            <v>812460</v>
          </cell>
          <cell r="B4261" t="str">
            <v>روان سليمان</v>
          </cell>
          <cell r="G4261" t="str">
            <v>الأولى حديث</v>
          </cell>
          <cell r="I4261" t="str">
            <v>الأولى</v>
          </cell>
          <cell r="J4261" t="str">
            <v>مبرر</v>
          </cell>
          <cell r="K4261" t="str">
            <v>الأولى</v>
          </cell>
          <cell r="M4261" t="str">
            <v>الأولى</v>
          </cell>
          <cell r="O4261" t="str">
            <v>الأولى</v>
          </cell>
          <cell r="Q4261" t="str">
            <v>الأولى</v>
          </cell>
          <cell r="S4261" t="str">
            <v>الأولى</v>
          </cell>
          <cell r="U4261" t="str">
            <v>الأولى</v>
          </cell>
        </row>
        <row r="4262">
          <cell r="A4262">
            <v>812461</v>
          </cell>
          <cell r="B4262" t="str">
            <v>روان عيسى</v>
          </cell>
          <cell r="G4262" t="str">
            <v>الأولى حديث</v>
          </cell>
          <cell r="I4262" t="str">
            <v>الأولى</v>
          </cell>
          <cell r="K4262" t="str">
            <v>الأولى</v>
          </cell>
          <cell r="M4262" t="str">
            <v>الأولى</v>
          </cell>
          <cell r="O4262" t="str">
            <v>الأولى</v>
          </cell>
          <cell r="Q4262" t="str">
            <v>الأولى</v>
          </cell>
          <cell r="R4262">
            <v>5033</v>
          </cell>
          <cell r="S4262" t="str">
            <v>الأولى</v>
          </cell>
          <cell r="U4262" t="str">
            <v>الأولى</v>
          </cell>
        </row>
        <row r="4263">
          <cell r="A4263">
            <v>812462</v>
          </cell>
          <cell r="B4263" t="str">
            <v>روان كوسا</v>
          </cell>
          <cell r="G4263" t="str">
            <v>الأولى حديث</v>
          </cell>
          <cell r="I4263" t="str">
            <v>الأولى</v>
          </cell>
          <cell r="K4263" t="str">
            <v>الثانية حديث</v>
          </cell>
          <cell r="M4263" t="str">
            <v>الثانية</v>
          </cell>
          <cell r="O4263" t="str">
            <v>الثانية</v>
          </cell>
          <cell r="Q4263" t="str">
            <v>الثالثة حديث</v>
          </cell>
          <cell r="S4263" t="str">
            <v>الثالثة</v>
          </cell>
          <cell r="U4263" t="str">
            <v>الرابعة حديث</v>
          </cell>
        </row>
        <row r="4264">
          <cell r="A4264">
            <v>812463</v>
          </cell>
          <cell r="B4264" t="str">
            <v>روان معروف</v>
          </cell>
          <cell r="G4264" t="str">
            <v>الأولى حديث</v>
          </cell>
          <cell r="I4264" t="str">
            <v>الأولى</v>
          </cell>
          <cell r="J4264" t="str">
            <v>مبرر</v>
          </cell>
          <cell r="K4264" t="str">
            <v>الأولى</v>
          </cell>
          <cell r="M4264" t="str">
            <v>الأولى</v>
          </cell>
          <cell r="O4264" t="str">
            <v>الأولى</v>
          </cell>
          <cell r="Q4264" t="str">
            <v>الأولى</v>
          </cell>
          <cell r="S4264" t="str">
            <v>الأولى</v>
          </cell>
          <cell r="U4264" t="str">
            <v>الأولى</v>
          </cell>
        </row>
        <row r="4265">
          <cell r="A4265">
            <v>812464</v>
          </cell>
          <cell r="B4265" t="str">
            <v>روز سهدو</v>
          </cell>
          <cell r="G4265" t="str">
            <v>الأولى حديث</v>
          </cell>
          <cell r="I4265" t="str">
            <v>الثانية حديث</v>
          </cell>
          <cell r="K4265" t="str">
            <v>الثانية</v>
          </cell>
          <cell r="M4265" t="str">
            <v>الثانية</v>
          </cell>
          <cell r="O4265" t="str">
            <v>الثانية</v>
          </cell>
          <cell r="Q4265" t="str">
            <v>الثانية</v>
          </cell>
          <cell r="S4265" t="str">
            <v>الثانية</v>
          </cell>
          <cell r="U4265" t="str">
            <v>الثانية</v>
          </cell>
        </row>
        <row r="4266">
          <cell r="A4266">
            <v>812465</v>
          </cell>
          <cell r="B4266" t="str">
            <v>روضه عليشه</v>
          </cell>
          <cell r="G4266" t="str">
            <v>الأولى حديث</v>
          </cell>
          <cell r="I4266" t="str">
            <v>الأولى</v>
          </cell>
          <cell r="K4266" t="str">
            <v>الثانية حديث</v>
          </cell>
          <cell r="M4266" t="str">
            <v>الثانية</v>
          </cell>
          <cell r="O4266" t="str">
            <v>الثانية</v>
          </cell>
          <cell r="Q4266" t="str">
            <v>الثالثة حديث</v>
          </cell>
          <cell r="S4266" t="str">
            <v>الثالثة</v>
          </cell>
          <cell r="U4266" t="str">
            <v>الرابعة حديث</v>
          </cell>
        </row>
        <row r="4267">
          <cell r="A4267">
            <v>812466</v>
          </cell>
          <cell r="B4267" t="str">
            <v>روعه حسن</v>
          </cell>
          <cell r="G4267" t="str">
            <v>الأولى حديث</v>
          </cell>
          <cell r="I4267" t="str">
            <v>الأولى</v>
          </cell>
          <cell r="J4267" t="str">
            <v>مبرر</v>
          </cell>
          <cell r="K4267" t="str">
            <v>الأولى</v>
          </cell>
          <cell r="M4267" t="str">
            <v>الأولى</v>
          </cell>
          <cell r="O4267" t="str">
            <v>الأولى</v>
          </cell>
          <cell r="Q4267" t="str">
            <v>الأولى</v>
          </cell>
          <cell r="S4267" t="str">
            <v>الأولى</v>
          </cell>
          <cell r="U4267" t="str">
            <v>الأولى</v>
          </cell>
        </row>
        <row r="4268">
          <cell r="A4268">
            <v>812467</v>
          </cell>
          <cell r="B4268" t="str">
            <v>روعه حسين</v>
          </cell>
          <cell r="G4268" t="str">
            <v>الأولى حديث</v>
          </cell>
          <cell r="I4268" t="str">
            <v>الأولى</v>
          </cell>
          <cell r="K4268" t="str">
            <v>الثانية حديث</v>
          </cell>
          <cell r="M4268" t="str">
            <v>الثانية</v>
          </cell>
          <cell r="O4268" t="str">
            <v>الثانية</v>
          </cell>
          <cell r="Q4268" t="str">
            <v>الثانية</v>
          </cell>
          <cell r="S4268" t="str">
            <v>الثانية</v>
          </cell>
          <cell r="U4268" t="str">
            <v>الثانية</v>
          </cell>
        </row>
        <row r="4269">
          <cell r="A4269">
            <v>812468</v>
          </cell>
          <cell r="B4269" t="str">
            <v>روعه مرشد</v>
          </cell>
          <cell r="G4269" t="str">
            <v>الأولى حديث</v>
          </cell>
          <cell r="I4269" t="str">
            <v>الأولى</v>
          </cell>
          <cell r="K4269" t="str">
            <v>الأولى</v>
          </cell>
          <cell r="M4269" t="str">
            <v>الأولى</v>
          </cell>
          <cell r="O4269" t="str">
            <v>الثانية حديث</v>
          </cell>
          <cell r="Q4269" t="str">
            <v>الثانية</v>
          </cell>
          <cell r="R4269">
            <v>5030</v>
          </cell>
          <cell r="S4269" t="str">
            <v>الثانية</v>
          </cell>
          <cell r="U4269" t="str">
            <v>الثانية</v>
          </cell>
        </row>
        <row r="4270">
          <cell r="A4270">
            <v>812469</v>
          </cell>
          <cell r="B4270" t="str">
            <v>رولا الشايب</v>
          </cell>
          <cell r="G4270" t="str">
            <v>الأولى حديث</v>
          </cell>
          <cell r="I4270" t="str">
            <v>الأولى</v>
          </cell>
          <cell r="J4270" t="str">
            <v>مبرر</v>
          </cell>
          <cell r="K4270" t="str">
            <v>الأولى</v>
          </cell>
          <cell r="M4270" t="str">
            <v>الأولى</v>
          </cell>
          <cell r="O4270" t="str">
            <v>الأولى</v>
          </cell>
          <cell r="Q4270" t="str">
            <v>الأولى</v>
          </cell>
          <cell r="S4270" t="str">
            <v>الأولى</v>
          </cell>
          <cell r="U4270" t="str">
            <v>الأولى</v>
          </cell>
        </row>
        <row r="4271">
          <cell r="A4271">
            <v>812471</v>
          </cell>
          <cell r="B4271" t="str">
            <v>روي الشيخ</v>
          </cell>
          <cell r="G4271" t="str">
            <v>الأولى حديث</v>
          </cell>
          <cell r="I4271" t="str">
            <v>الأولى</v>
          </cell>
          <cell r="K4271" t="str">
            <v>الأولى</v>
          </cell>
          <cell r="M4271" t="str">
            <v>الثانية حديث</v>
          </cell>
          <cell r="O4271" t="str">
            <v>الثانية</v>
          </cell>
          <cell r="Q4271" t="str">
            <v>الثانية</v>
          </cell>
          <cell r="S4271" t="str">
            <v>الثانية</v>
          </cell>
          <cell r="T4271">
            <v>220</v>
          </cell>
          <cell r="U4271" t="str">
            <v>الثانية</v>
          </cell>
        </row>
        <row r="4272">
          <cell r="A4272">
            <v>812472</v>
          </cell>
          <cell r="B4272" t="str">
            <v>رؤى البرقاوي الحنبلي</v>
          </cell>
          <cell r="G4272" t="str">
            <v>الأولى حديث</v>
          </cell>
          <cell r="I4272" t="str">
            <v>الأولى</v>
          </cell>
          <cell r="K4272" t="str">
            <v>الثانية حديث</v>
          </cell>
          <cell r="M4272" t="str">
            <v>الثانية</v>
          </cell>
          <cell r="O4272" t="str">
            <v>الثانية</v>
          </cell>
          <cell r="Q4272" t="str">
            <v>الثالثة حديث</v>
          </cell>
          <cell r="S4272" t="str">
            <v>الثالثة</v>
          </cell>
          <cell r="U4272" t="str">
            <v>الثالثة</v>
          </cell>
        </row>
        <row r="4273">
          <cell r="A4273">
            <v>812473</v>
          </cell>
          <cell r="B4273" t="str">
            <v>رؤى حمودي</v>
          </cell>
          <cell r="G4273" t="str">
            <v>الأولى حديث</v>
          </cell>
          <cell r="I4273" t="str">
            <v>الأولى</v>
          </cell>
          <cell r="J4273" t="str">
            <v>مبرر</v>
          </cell>
          <cell r="K4273" t="str">
            <v>الأولى</v>
          </cell>
          <cell r="M4273" t="str">
            <v>الأولى</v>
          </cell>
          <cell r="O4273" t="str">
            <v>الأولى</v>
          </cell>
          <cell r="Q4273" t="str">
            <v>الأولى</v>
          </cell>
          <cell r="S4273" t="str">
            <v>الأولى</v>
          </cell>
          <cell r="U4273" t="str">
            <v>الأولى</v>
          </cell>
        </row>
        <row r="4274">
          <cell r="A4274">
            <v>812474</v>
          </cell>
          <cell r="B4274" t="str">
            <v>رياض الرفاعي</v>
          </cell>
          <cell r="G4274" t="str">
            <v>الأولى حديث</v>
          </cell>
          <cell r="I4274" t="str">
            <v>الأولى</v>
          </cell>
          <cell r="J4274" t="str">
            <v>مبرر</v>
          </cell>
          <cell r="K4274" t="str">
            <v>الأولى</v>
          </cell>
          <cell r="M4274" t="str">
            <v>الأولى</v>
          </cell>
          <cell r="O4274" t="str">
            <v>الأولى</v>
          </cell>
          <cell r="Q4274" t="str">
            <v>الأولى</v>
          </cell>
          <cell r="S4274" t="str">
            <v>الأولى</v>
          </cell>
          <cell r="U4274" t="str">
            <v>الأولى</v>
          </cell>
        </row>
        <row r="4275">
          <cell r="A4275">
            <v>812475</v>
          </cell>
          <cell r="B4275" t="str">
            <v>رياض زرزر</v>
          </cell>
          <cell r="G4275" t="str">
            <v>الأولى حديث</v>
          </cell>
          <cell r="I4275" t="str">
            <v>الأولى</v>
          </cell>
          <cell r="J4275" t="str">
            <v>مبرر</v>
          </cell>
          <cell r="K4275" t="str">
            <v>الأولى</v>
          </cell>
          <cell r="M4275" t="str">
            <v>الأولى</v>
          </cell>
          <cell r="O4275" t="str">
            <v>الأولى</v>
          </cell>
          <cell r="Q4275" t="str">
            <v>الأولى</v>
          </cell>
          <cell r="S4275" t="str">
            <v>الأولى</v>
          </cell>
          <cell r="U4275" t="str">
            <v>الأولى</v>
          </cell>
        </row>
        <row r="4276">
          <cell r="A4276">
            <v>812476</v>
          </cell>
          <cell r="B4276" t="str">
            <v>رياض طلفاح</v>
          </cell>
          <cell r="G4276" t="str">
            <v>الأولى حديث</v>
          </cell>
          <cell r="I4276" t="str">
            <v>الأولى</v>
          </cell>
          <cell r="K4276" t="str">
            <v>الثانية حديث</v>
          </cell>
          <cell r="M4276" t="str">
            <v>الثانية</v>
          </cell>
          <cell r="O4276" t="str">
            <v>الثانية</v>
          </cell>
          <cell r="P4276">
            <v>34</v>
          </cell>
          <cell r="Q4276" t="str">
            <v>الثانية</v>
          </cell>
          <cell r="S4276" t="str">
            <v>الثانية</v>
          </cell>
          <cell r="U4276" t="str">
            <v>الثانية</v>
          </cell>
        </row>
        <row r="4277">
          <cell r="A4277">
            <v>812477</v>
          </cell>
          <cell r="B4277" t="str">
            <v>ريام جوهره</v>
          </cell>
          <cell r="G4277" t="str">
            <v>الأولى حديث</v>
          </cell>
          <cell r="I4277" t="str">
            <v>الأولى</v>
          </cell>
          <cell r="K4277" t="str">
            <v>الأولى</v>
          </cell>
          <cell r="M4277" t="str">
            <v>الأولى</v>
          </cell>
          <cell r="O4277" t="str">
            <v>الثانية حديث</v>
          </cell>
          <cell r="Q4277" t="str">
            <v>الثانية</v>
          </cell>
          <cell r="S4277" t="str">
            <v>الثانية</v>
          </cell>
          <cell r="U4277" t="str">
            <v>الثانية</v>
          </cell>
        </row>
        <row r="4278">
          <cell r="A4278">
            <v>812478</v>
          </cell>
          <cell r="B4278" t="str">
            <v>ريتا احمد</v>
          </cell>
          <cell r="G4278" t="str">
            <v>الأولى حديث</v>
          </cell>
          <cell r="I4278" t="str">
            <v>الأولى</v>
          </cell>
          <cell r="K4278" t="str">
            <v>الأولى</v>
          </cell>
          <cell r="M4278" t="str">
            <v>الأولى</v>
          </cell>
          <cell r="O4278" t="str">
            <v>الأولى</v>
          </cell>
          <cell r="Q4278" t="str">
            <v>الأولى</v>
          </cell>
          <cell r="S4278" t="str">
            <v>الأولى</v>
          </cell>
          <cell r="U4278" t="str">
            <v>الأولى</v>
          </cell>
        </row>
        <row r="4279">
          <cell r="A4279">
            <v>812479</v>
          </cell>
          <cell r="B4279" t="str">
            <v>ريتا قسيس</v>
          </cell>
          <cell r="G4279" t="str">
            <v>الأولى حديث</v>
          </cell>
          <cell r="I4279" t="str">
            <v>الأولى</v>
          </cell>
          <cell r="K4279" t="str">
            <v>الأولى</v>
          </cell>
          <cell r="M4279" t="str">
            <v>الثانية حديث</v>
          </cell>
          <cell r="O4279" t="str">
            <v>الثانية</v>
          </cell>
          <cell r="Q4279" t="str">
            <v>الثانية</v>
          </cell>
          <cell r="S4279" t="str">
            <v>الثانية</v>
          </cell>
          <cell r="U4279" t="str">
            <v>الثانية</v>
          </cell>
        </row>
        <row r="4280">
          <cell r="A4280">
            <v>812480</v>
          </cell>
          <cell r="B4280" t="str">
            <v>ريدان ناصيف اسعد</v>
          </cell>
          <cell r="G4280" t="str">
            <v>الأولى حديث</v>
          </cell>
          <cell r="I4280" t="str">
            <v>الأولى</v>
          </cell>
          <cell r="J4280" t="str">
            <v>مبرر</v>
          </cell>
          <cell r="K4280" t="str">
            <v>الأولى</v>
          </cell>
          <cell r="M4280" t="str">
            <v>الأولى</v>
          </cell>
          <cell r="O4280" t="str">
            <v>الأولى</v>
          </cell>
          <cell r="Q4280" t="str">
            <v>الأولى</v>
          </cell>
          <cell r="S4280" t="str">
            <v>الأولى</v>
          </cell>
          <cell r="U4280" t="str">
            <v>الأولى</v>
          </cell>
        </row>
        <row r="4281">
          <cell r="A4281">
            <v>812481</v>
          </cell>
          <cell r="B4281" t="str">
            <v>ريم السقباني</v>
          </cell>
          <cell r="G4281" t="str">
            <v>الأولى حديث</v>
          </cell>
          <cell r="I4281" t="str">
            <v>الأولى</v>
          </cell>
          <cell r="K4281" t="str">
            <v>الثانية حديث</v>
          </cell>
          <cell r="M4281" t="str">
            <v>الثانية</v>
          </cell>
          <cell r="O4281" t="str">
            <v>الثانية</v>
          </cell>
          <cell r="Q4281" t="str">
            <v>الثالثة حديث</v>
          </cell>
          <cell r="S4281" t="str">
            <v>الثالثة</v>
          </cell>
          <cell r="U4281" t="str">
            <v>الثالثة</v>
          </cell>
        </row>
        <row r="4282">
          <cell r="A4282">
            <v>812482</v>
          </cell>
          <cell r="B4282" t="str">
            <v>ريم الضاهر</v>
          </cell>
          <cell r="G4282" t="str">
            <v>الأولى حديث</v>
          </cell>
          <cell r="I4282" t="str">
            <v>الأولى</v>
          </cell>
          <cell r="K4282" t="str">
            <v>الأولى</v>
          </cell>
          <cell r="M4282" t="str">
            <v>الثانية حديث</v>
          </cell>
          <cell r="O4282" t="str">
            <v>الثانية</v>
          </cell>
          <cell r="Q4282" t="str">
            <v>الثانية</v>
          </cell>
          <cell r="S4282" t="str">
            <v>الثانية</v>
          </cell>
          <cell r="U4282" t="str">
            <v>الثانية</v>
          </cell>
        </row>
        <row r="4283">
          <cell r="A4283">
            <v>812483</v>
          </cell>
          <cell r="B4283" t="str">
            <v>ريم الضاهر</v>
          </cell>
          <cell r="G4283" t="str">
            <v>الأولى حديث</v>
          </cell>
          <cell r="I4283" t="str">
            <v>الأولى</v>
          </cell>
          <cell r="K4283" t="str">
            <v>الأولى</v>
          </cell>
          <cell r="M4283" t="str">
            <v>الثانية حديث</v>
          </cell>
          <cell r="O4283" t="str">
            <v>الثانية</v>
          </cell>
          <cell r="Q4283" t="str">
            <v>الثانية</v>
          </cell>
          <cell r="S4283" t="str">
            <v>الثانية</v>
          </cell>
          <cell r="U4283" t="str">
            <v>الثالثة حديث</v>
          </cell>
        </row>
        <row r="4284">
          <cell r="A4284">
            <v>812484</v>
          </cell>
          <cell r="B4284" t="str">
            <v>ريم العساف</v>
          </cell>
          <cell r="G4284" t="str">
            <v>الأولى حديث</v>
          </cell>
          <cell r="I4284" t="str">
            <v>الأولى</v>
          </cell>
          <cell r="J4284" t="str">
            <v>مبرر</v>
          </cell>
          <cell r="K4284" t="str">
            <v>الأولى</v>
          </cell>
          <cell r="M4284" t="str">
            <v>الأولى</v>
          </cell>
          <cell r="O4284" t="str">
            <v>الأولى</v>
          </cell>
          <cell r="Q4284" t="str">
            <v>الأولى</v>
          </cell>
          <cell r="S4284" t="str">
            <v>الأولى</v>
          </cell>
          <cell r="U4284" t="str">
            <v>الأولى</v>
          </cell>
        </row>
        <row r="4285">
          <cell r="A4285">
            <v>812485</v>
          </cell>
          <cell r="B4285" t="str">
            <v>ريم الوف الحمصي</v>
          </cell>
          <cell r="G4285" t="str">
            <v>الأولى حديث</v>
          </cell>
          <cell r="I4285" t="str">
            <v>الأولى</v>
          </cell>
          <cell r="J4285" t="str">
            <v>مبرر</v>
          </cell>
          <cell r="K4285" t="str">
            <v>الأولى</v>
          </cell>
          <cell r="M4285" t="str">
            <v>الأولى</v>
          </cell>
          <cell r="N4285">
            <v>2547</v>
          </cell>
          <cell r="O4285" t="str">
            <v>الأولى</v>
          </cell>
          <cell r="Q4285" t="str">
            <v>الأولى</v>
          </cell>
          <cell r="S4285" t="str">
            <v>الأولى</v>
          </cell>
          <cell r="U4285" t="str">
            <v>الأولى</v>
          </cell>
        </row>
        <row r="4286">
          <cell r="A4286">
            <v>812487</v>
          </cell>
          <cell r="B4286" t="str">
            <v>رنيم حنحون</v>
          </cell>
          <cell r="G4286" t="str">
            <v>الأولى حديث</v>
          </cell>
          <cell r="I4286" t="str">
            <v>الأولى</v>
          </cell>
          <cell r="K4286" t="str">
            <v>الثانية حديث</v>
          </cell>
          <cell r="M4286" t="str">
            <v>الثانية</v>
          </cell>
          <cell r="O4286" t="str">
            <v>الثانية</v>
          </cell>
          <cell r="P4286">
            <v>356</v>
          </cell>
          <cell r="Q4286" t="str">
            <v>الثانية</v>
          </cell>
          <cell r="R4286">
            <v>4092</v>
          </cell>
          <cell r="S4286" t="str">
            <v>الثانية</v>
          </cell>
          <cell r="U4286" t="str">
            <v>الثانية</v>
          </cell>
        </row>
        <row r="4287">
          <cell r="A4287">
            <v>812488</v>
          </cell>
          <cell r="B4287" t="str">
            <v>ريم سليم</v>
          </cell>
          <cell r="G4287" t="str">
            <v>الأولى حديث</v>
          </cell>
          <cell r="I4287" t="str">
            <v>الأولى</v>
          </cell>
          <cell r="K4287" t="str">
            <v>الأولى</v>
          </cell>
          <cell r="M4287" t="str">
            <v>الأولى</v>
          </cell>
          <cell r="O4287" t="str">
            <v>الأولى</v>
          </cell>
          <cell r="Q4287" t="str">
            <v>الأولى</v>
          </cell>
          <cell r="R4287">
            <v>4028</v>
          </cell>
          <cell r="S4287" t="str">
            <v>الأولى</v>
          </cell>
          <cell r="U4287" t="str">
            <v>الأولى</v>
          </cell>
        </row>
        <row r="4288">
          <cell r="A4288">
            <v>812489</v>
          </cell>
          <cell r="B4288" t="str">
            <v>ريم عباس</v>
          </cell>
          <cell r="G4288" t="str">
            <v>الأولى حديث</v>
          </cell>
          <cell r="I4288" t="str">
            <v>الأولى</v>
          </cell>
          <cell r="J4288" t="str">
            <v>مبرر</v>
          </cell>
          <cell r="K4288" t="str">
            <v>الأولى</v>
          </cell>
          <cell r="M4288" t="str">
            <v>الأولى</v>
          </cell>
          <cell r="O4288" t="str">
            <v>الأولى</v>
          </cell>
          <cell r="Q4288" t="str">
            <v>الأولى</v>
          </cell>
          <cell r="S4288" t="str">
            <v>الأولى</v>
          </cell>
          <cell r="U4288" t="str">
            <v>الأولى</v>
          </cell>
        </row>
        <row r="4289">
          <cell r="A4289">
            <v>812490</v>
          </cell>
          <cell r="B4289" t="str">
            <v>ريم كم نقش</v>
          </cell>
          <cell r="G4289" t="str">
            <v>الأولى حديث</v>
          </cell>
          <cell r="I4289" t="str">
            <v>الأولى</v>
          </cell>
          <cell r="K4289" t="str">
            <v>الأولى</v>
          </cell>
          <cell r="M4289" t="str">
            <v>الأولى</v>
          </cell>
          <cell r="O4289" t="str">
            <v>الأولى</v>
          </cell>
          <cell r="Q4289" t="str">
            <v>الأولى</v>
          </cell>
          <cell r="S4289" t="str">
            <v>الأولى</v>
          </cell>
          <cell r="U4289" t="str">
            <v>الأولى</v>
          </cell>
        </row>
        <row r="4290">
          <cell r="A4290">
            <v>812491</v>
          </cell>
          <cell r="B4290" t="str">
            <v>ريم ملاطيه لي</v>
          </cell>
          <cell r="G4290" t="str">
            <v>الأولى حديث</v>
          </cell>
          <cell r="I4290" t="str">
            <v>الأولى</v>
          </cell>
          <cell r="J4290" t="str">
            <v>مبرر</v>
          </cell>
          <cell r="K4290" t="str">
            <v>الأولى</v>
          </cell>
          <cell r="M4290" t="str">
            <v>الأولى</v>
          </cell>
          <cell r="O4290" t="str">
            <v>الأولى</v>
          </cell>
          <cell r="Q4290" t="str">
            <v>الأولى</v>
          </cell>
          <cell r="S4290" t="str">
            <v>الأولى</v>
          </cell>
          <cell r="U4290" t="str">
            <v>الأولى</v>
          </cell>
        </row>
        <row r="4291">
          <cell r="A4291">
            <v>812492</v>
          </cell>
          <cell r="B4291" t="str">
            <v>ريما المعلم</v>
          </cell>
          <cell r="G4291" t="str">
            <v>الأولى حديث</v>
          </cell>
          <cell r="I4291" t="str">
            <v>الأولى</v>
          </cell>
          <cell r="K4291" t="str">
            <v>الأولى</v>
          </cell>
          <cell r="M4291" t="str">
            <v>الأولى</v>
          </cell>
          <cell r="O4291" t="str">
            <v>الثانية حديث</v>
          </cell>
          <cell r="Q4291" t="str">
            <v>الثانية</v>
          </cell>
          <cell r="S4291" t="str">
            <v>الثانية</v>
          </cell>
          <cell r="U4291" t="str">
            <v>الثالثة حديث</v>
          </cell>
        </row>
        <row r="4292">
          <cell r="A4292">
            <v>812493</v>
          </cell>
          <cell r="B4292" t="str">
            <v>ريما قدرو</v>
          </cell>
          <cell r="G4292" t="str">
            <v>الأولى حديث</v>
          </cell>
          <cell r="I4292" t="str">
            <v>الأولى</v>
          </cell>
          <cell r="K4292" t="str">
            <v>الأولى</v>
          </cell>
          <cell r="M4292" t="str">
            <v>الأولى</v>
          </cell>
          <cell r="O4292" t="str">
            <v>الثانية حديث</v>
          </cell>
          <cell r="Q4292" t="str">
            <v>الثانية</v>
          </cell>
          <cell r="S4292" t="str">
            <v>الثانية</v>
          </cell>
          <cell r="U4292" t="str">
            <v>الثانية</v>
          </cell>
        </row>
        <row r="4293">
          <cell r="A4293">
            <v>812494</v>
          </cell>
          <cell r="B4293" t="str">
            <v>ريمه الخطيب</v>
          </cell>
          <cell r="G4293" t="str">
            <v>الأولى حديث</v>
          </cell>
          <cell r="I4293" t="str">
            <v>الأولى</v>
          </cell>
          <cell r="J4293" t="str">
            <v>مبرر</v>
          </cell>
          <cell r="K4293" t="str">
            <v>الأولى</v>
          </cell>
          <cell r="M4293" t="str">
            <v>الأولى</v>
          </cell>
          <cell r="O4293" t="str">
            <v>الأولى</v>
          </cell>
          <cell r="Q4293" t="str">
            <v>الأولى</v>
          </cell>
          <cell r="S4293" t="str">
            <v>الأولى</v>
          </cell>
          <cell r="U4293" t="str">
            <v>الأولى</v>
          </cell>
        </row>
        <row r="4294">
          <cell r="A4294">
            <v>812495</v>
          </cell>
          <cell r="B4294" t="str">
            <v>ريمه الهفل</v>
          </cell>
          <cell r="G4294" t="str">
            <v>الأولى حديث</v>
          </cell>
          <cell r="I4294" t="str">
            <v>الأولى</v>
          </cell>
          <cell r="K4294" t="str">
            <v>الأولى</v>
          </cell>
          <cell r="M4294" t="str">
            <v>الأولى</v>
          </cell>
          <cell r="O4294" t="str">
            <v>الأولى</v>
          </cell>
          <cell r="P4294">
            <v>647</v>
          </cell>
          <cell r="Q4294" t="str">
            <v>الأولى</v>
          </cell>
          <cell r="R4294">
            <v>4074</v>
          </cell>
          <cell r="S4294" t="str">
            <v>الأولى</v>
          </cell>
          <cell r="U4294" t="str">
            <v>الأولى</v>
          </cell>
        </row>
        <row r="4295">
          <cell r="A4295">
            <v>812496</v>
          </cell>
          <cell r="B4295" t="str">
            <v>ريمه عبداللطيف</v>
          </cell>
          <cell r="G4295" t="str">
            <v>الأولى حديث</v>
          </cell>
          <cell r="I4295" t="str">
            <v>الأولى</v>
          </cell>
          <cell r="K4295" t="str">
            <v>الأولى</v>
          </cell>
          <cell r="M4295" t="str">
            <v>الثانية حديث</v>
          </cell>
          <cell r="O4295" t="str">
            <v>الثانية</v>
          </cell>
          <cell r="Q4295" t="str">
            <v>الثانية</v>
          </cell>
          <cell r="S4295" t="str">
            <v>الثالثة حديث</v>
          </cell>
          <cell r="U4295" t="str">
            <v>الثالثة</v>
          </cell>
        </row>
        <row r="4296">
          <cell r="A4296">
            <v>812497</v>
          </cell>
          <cell r="B4296" t="str">
            <v>ريهام الاورفه لي</v>
          </cell>
          <cell r="G4296" t="str">
            <v>الأولى حديث</v>
          </cell>
          <cell r="I4296" t="str">
            <v>الأولى</v>
          </cell>
          <cell r="J4296">
            <v>1584</v>
          </cell>
          <cell r="K4296" t="str">
            <v>الأولى</v>
          </cell>
          <cell r="M4296" t="str">
            <v>الأولى</v>
          </cell>
          <cell r="O4296" t="str">
            <v>الأولى</v>
          </cell>
          <cell r="Q4296" t="str">
            <v>الأولى</v>
          </cell>
          <cell r="S4296" t="str">
            <v>الأولى</v>
          </cell>
          <cell r="U4296" t="str">
            <v>الأولى</v>
          </cell>
        </row>
        <row r="4297">
          <cell r="A4297">
            <v>812498</v>
          </cell>
          <cell r="B4297" t="str">
            <v>ريهام الزعبي</v>
          </cell>
          <cell r="G4297" t="str">
            <v>الأولى حديث</v>
          </cell>
          <cell r="I4297" t="str">
            <v>الأولى</v>
          </cell>
          <cell r="K4297" t="str">
            <v>الأولى</v>
          </cell>
          <cell r="M4297" t="str">
            <v>الثانية حديث</v>
          </cell>
          <cell r="O4297" t="str">
            <v>الثانية</v>
          </cell>
          <cell r="Q4297" t="str">
            <v>الثانية</v>
          </cell>
          <cell r="S4297" t="str">
            <v>الثالثة حديث</v>
          </cell>
          <cell r="U4297" t="str">
            <v>الثالثة</v>
          </cell>
        </row>
        <row r="4298">
          <cell r="A4298">
            <v>812499</v>
          </cell>
          <cell r="B4298" t="str">
            <v>ريهام القطريب</v>
          </cell>
          <cell r="G4298" t="str">
            <v>الأولى حديث</v>
          </cell>
          <cell r="I4298" t="str">
            <v>الأولى</v>
          </cell>
          <cell r="J4298" t="str">
            <v>مبرر</v>
          </cell>
          <cell r="K4298" t="str">
            <v>الأولى</v>
          </cell>
          <cell r="M4298" t="str">
            <v>الأولى</v>
          </cell>
          <cell r="O4298" t="str">
            <v>الأولى</v>
          </cell>
          <cell r="Q4298" t="str">
            <v>الأولى</v>
          </cell>
          <cell r="S4298" t="str">
            <v>الأولى</v>
          </cell>
          <cell r="U4298" t="str">
            <v>الأولى</v>
          </cell>
        </row>
        <row r="4299">
          <cell r="A4299">
            <v>812500</v>
          </cell>
          <cell r="B4299" t="str">
            <v>زايد كنعان</v>
          </cell>
          <cell r="G4299" t="str">
            <v>الأولى حديث</v>
          </cell>
          <cell r="I4299" t="str">
            <v>الأولى</v>
          </cell>
          <cell r="J4299" t="str">
            <v>مبرر</v>
          </cell>
          <cell r="K4299" t="str">
            <v>الأولى</v>
          </cell>
          <cell r="M4299" t="str">
            <v>الأولى</v>
          </cell>
          <cell r="O4299" t="str">
            <v>الأولى</v>
          </cell>
          <cell r="Q4299" t="str">
            <v>الأولى</v>
          </cell>
          <cell r="S4299" t="str">
            <v>الأولى</v>
          </cell>
          <cell r="U4299" t="str">
            <v>الأولى</v>
          </cell>
        </row>
        <row r="4300">
          <cell r="A4300">
            <v>812501</v>
          </cell>
          <cell r="B4300" t="str">
            <v>زكريا محمد الفيصل</v>
          </cell>
          <cell r="G4300" t="str">
            <v>الأولى حديث</v>
          </cell>
          <cell r="I4300" t="str">
            <v>الثانية حديث</v>
          </cell>
          <cell r="K4300" t="str">
            <v>الثانية</v>
          </cell>
          <cell r="M4300" t="str">
            <v>الثانية</v>
          </cell>
          <cell r="O4300" t="str">
            <v>الثانية</v>
          </cell>
          <cell r="Q4300" t="str">
            <v>الثانية</v>
          </cell>
          <cell r="S4300" t="str">
            <v>الثانية</v>
          </cell>
          <cell r="U4300" t="str">
            <v>الثانية</v>
          </cell>
        </row>
        <row r="4301">
          <cell r="A4301">
            <v>812502</v>
          </cell>
          <cell r="B4301" t="str">
            <v>زكيه علوش</v>
          </cell>
          <cell r="G4301" t="str">
            <v>الأولى حديث</v>
          </cell>
          <cell r="I4301" t="str">
            <v>الأولى</v>
          </cell>
          <cell r="K4301" t="str">
            <v>الأولى</v>
          </cell>
          <cell r="M4301" t="str">
            <v>الأولى</v>
          </cell>
          <cell r="O4301" t="str">
            <v>الأولى</v>
          </cell>
          <cell r="Q4301" t="str">
            <v>الأولى</v>
          </cell>
          <cell r="S4301" t="str">
            <v>الأولى</v>
          </cell>
          <cell r="U4301" t="str">
            <v>الأولى</v>
          </cell>
        </row>
        <row r="4302">
          <cell r="A4302">
            <v>812503</v>
          </cell>
          <cell r="B4302" t="str">
            <v>زهرة الحلاق</v>
          </cell>
          <cell r="G4302" t="str">
            <v>الأولى حديث</v>
          </cell>
          <cell r="I4302" t="str">
            <v>الأولى</v>
          </cell>
          <cell r="K4302" t="str">
            <v>الأولى</v>
          </cell>
          <cell r="M4302" t="str">
            <v>الثانية حديث</v>
          </cell>
          <cell r="O4302" t="str">
            <v>الثانية</v>
          </cell>
          <cell r="Q4302" t="str">
            <v>الثانية</v>
          </cell>
          <cell r="S4302" t="str">
            <v>الثالثة حديث</v>
          </cell>
          <cell r="U4302" t="str">
            <v>الثالثة</v>
          </cell>
        </row>
        <row r="4303">
          <cell r="A4303">
            <v>812504</v>
          </cell>
          <cell r="B4303" t="str">
            <v>زياد الاحمدالموح</v>
          </cell>
          <cell r="G4303" t="str">
            <v>الأولى حديث</v>
          </cell>
          <cell r="I4303" t="str">
            <v>الأولى</v>
          </cell>
          <cell r="K4303" t="str">
            <v>الأولى</v>
          </cell>
          <cell r="M4303" t="str">
            <v>الأولى</v>
          </cell>
          <cell r="O4303" t="str">
            <v>الأولى</v>
          </cell>
          <cell r="Q4303" t="str">
            <v>الأولى</v>
          </cell>
          <cell r="S4303" t="str">
            <v>الأولى</v>
          </cell>
          <cell r="U4303" t="str">
            <v>الأولى</v>
          </cell>
        </row>
        <row r="4304">
          <cell r="A4304">
            <v>812505</v>
          </cell>
          <cell r="B4304" t="str">
            <v>زياد النجار</v>
          </cell>
          <cell r="G4304" t="str">
            <v>الأولى حديث</v>
          </cell>
          <cell r="I4304" t="str">
            <v>الأولى</v>
          </cell>
          <cell r="K4304" t="str">
            <v>الثانية حديث</v>
          </cell>
          <cell r="M4304" t="str">
            <v>الثانية</v>
          </cell>
          <cell r="O4304" t="str">
            <v>الثانية</v>
          </cell>
          <cell r="Q4304" t="str">
            <v>الثانية</v>
          </cell>
          <cell r="S4304" t="str">
            <v>الثانية</v>
          </cell>
          <cell r="U4304" t="str">
            <v>الثانية</v>
          </cell>
        </row>
        <row r="4305">
          <cell r="A4305">
            <v>812506</v>
          </cell>
          <cell r="B4305" t="str">
            <v>زياد كيوان</v>
          </cell>
          <cell r="G4305" t="str">
            <v>الأولى حديث</v>
          </cell>
          <cell r="I4305" t="str">
            <v>الأولى</v>
          </cell>
          <cell r="J4305" t="str">
            <v>مبرر</v>
          </cell>
          <cell r="K4305" t="str">
            <v>الأولى</v>
          </cell>
          <cell r="M4305" t="str">
            <v>الأولى</v>
          </cell>
          <cell r="O4305" t="str">
            <v>الأولى</v>
          </cell>
          <cell r="Q4305" t="str">
            <v>الأولى</v>
          </cell>
          <cell r="S4305" t="str">
            <v>الأولى</v>
          </cell>
          <cell r="U4305" t="str">
            <v>الأولى</v>
          </cell>
        </row>
        <row r="4306">
          <cell r="A4306">
            <v>812507</v>
          </cell>
          <cell r="B4306" t="str">
            <v>زين السليمان</v>
          </cell>
          <cell r="G4306" t="str">
            <v>الأولى حديث</v>
          </cell>
          <cell r="I4306" t="str">
            <v>الأولى</v>
          </cell>
          <cell r="K4306" t="str">
            <v>الأولى</v>
          </cell>
          <cell r="M4306" t="str">
            <v>الأولى</v>
          </cell>
          <cell r="O4306" t="str">
            <v>الأولى</v>
          </cell>
          <cell r="Q4306" t="str">
            <v>الأولى</v>
          </cell>
          <cell r="S4306" t="str">
            <v>الثانية حديث</v>
          </cell>
          <cell r="U4306" t="str">
            <v>الثانية</v>
          </cell>
        </row>
        <row r="4307">
          <cell r="A4307">
            <v>812508</v>
          </cell>
          <cell r="B4307" t="str">
            <v>زينب بربيش</v>
          </cell>
          <cell r="G4307" t="str">
            <v>الأولى حديث</v>
          </cell>
          <cell r="I4307" t="str">
            <v>الأولى</v>
          </cell>
          <cell r="K4307" t="str">
            <v>الثانية حديث</v>
          </cell>
          <cell r="M4307" t="str">
            <v>الثانية</v>
          </cell>
          <cell r="O4307" t="str">
            <v>الثانية</v>
          </cell>
          <cell r="Q4307" t="str">
            <v>الثانية</v>
          </cell>
          <cell r="S4307" t="str">
            <v>الثانية</v>
          </cell>
          <cell r="U4307" t="str">
            <v>الثانية</v>
          </cell>
        </row>
        <row r="4308">
          <cell r="A4308">
            <v>812509</v>
          </cell>
          <cell r="B4308" t="str">
            <v>زينب شباط</v>
          </cell>
          <cell r="G4308" t="str">
            <v>الأولى حديث</v>
          </cell>
          <cell r="I4308" t="str">
            <v>الأولى</v>
          </cell>
          <cell r="K4308" t="str">
            <v>الأولى</v>
          </cell>
          <cell r="M4308" t="str">
            <v>الثانية حديث</v>
          </cell>
          <cell r="O4308" t="str">
            <v>الثانية</v>
          </cell>
          <cell r="Q4308" t="str">
            <v>الثانية</v>
          </cell>
          <cell r="S4308" t="str">
            <v>الثانية</v>
          </cell>
          <cell r="U4308" t="str">
            <v>الثانية</v>
          </cell>
        </row>
        <row r="4309">
          <cell r="A4309">
            <v>812510</v>
          </cell>
          <cell r="B4309" t="str">
            <v>زينب عبده</v>
          </cell>
          <cell r="G4309" t="str">
            <v>الأولى حديث</v>
          </cell>
          <cell r="I4309" t="str">
            <v>الأولى</v>
          </cell>
          <cell r="K4309" t="str">
            <v>الأولى</v>
          </cell>
          <cell r="M4309" t="str">
            <v>الأولى</v>
          </cell>
          <cell r="O4309" t="str">
            <v>الأولى</v>
          </cell>
          <cell r="Q4309" t="str">
            <v>الأولى</v>
          </cell>
          <cell r="S4309" t="str">
            <v>الأولى</v>
          </cell>
          <cell r="U4309" t="str">
            <v>الأولى</v>
          </cell>
        </row>
        <row r="4310">
          <cell r="A4310">
            <v>812511</v>
          </cell>
          <cell r="B4310" t="str">
            <v>زينب قاسم</v>
          </cell>
          <cell r="G4310" t="str">
            <v>الأولى حديث</v>
          </cell>
          <cell r="I4310" t="str">
            <v>الأولى</v>
          </cell>
          <cell r="K4310" t="str">
            <v>الأولى</v>
          </cell>
          <cell r="M4310" t="str">
            <v>الأولى</v>
          </cell>
          <cell r="O4310" t="str">
            <v>الثانية حديث</v>
          </cell>
          <cell r="Q4310" t="str">
            <v>الثانية</v>
          </cell>
          <cell r="S4310" t="str">
            <v>الثانية</v>
          </cell>
          <cell r="U4310" t="str">
            <v>الثانية</v>
          </cell>
        </row>
        <row r="4311">
          <cell r="A4311">
            <v>812512</v>
          </cell>
          <cell r="B4311" t="str">
            <v>زينب محمد</v>
          </cell>
          <cell r="G4311" t="str">
            <v>الأولى حديث</v>
          </cell>
          <cell r="I4311" t="str">
            <v>الأولى</v>
          </cell>
          <cell r="J4311" t="str">
            <v>مبرر</v>
          </cell>
          <cell r="K4311" t="str">
            <v>الأولى</v>
          </cell>
          <cell r="M4311" t="str">
            <v>الأولى</v>
          </cell>
          <cell r="O4311" t="str">
            <v>الأولى</v>
          </cell>
          <cell r="Q4311" t="str">
            <v>الأولى</v>
          </cell>
          <cell r="S4311" t="str">
            <v>الأولى</v>
          </cell>
          <cell r="U4311" t="str">
            <v>الأولى</v>
          </cell>
        </row>
        <row r="4312">
          <cell r="A4312">
            <v>812513</v>
          </cell>
          <cell r="B4312" t="str">
            <v>زينب ملحم</v>
          </cell>
          <cell r="G4312" t="str">
            <v>الأولى حديث</v>
          </cell>
          <cell r="I4312" t="str">
            <v>الأولى</v>
          </cell>
          <cell r="K4312" t="str">
            <v>الأولى</v>
          </cell>
          <cell r="M4312" t="str">
            <v>الأولى</v>
          </cell>
          <cell r="O4312" t="str">
            <v>الأولى</v>
          </cell>
          <cell r="Q4312" t="str">
            <v>الأولى</v>
          </cell>
          <cell r="S4312" t="str">
            <v>الأولى</v>
          </cell>
          <cell r="U4312" t="str">
            <v>الأولى</v>
          </cell>
        </row>
        <row r="4313">
          <cell r="A4313">
            <v>812514</v>
          </cell>
          <cell r="B4313" t="str">
            <v>زينه شلبي</v>
          </cell>
          <cell r="G4313" t="str">
            <v>الأولى حديث</v>
          </cell>
          <cell r="I4313" t="str">
            <v>الأولى</v>
          </cell>
          <cell r="K4313" t="str">
            <v>الأولى</v>
          </cell>
          <cell r="M4313" t="str">
            <v>الأولى</v>
          </cell>
          <cell r="O4313" t="str">
            <v>الأولى</v>
          </cell>
          <cell r="Q4313" t="str">
            <v>الأولى</v>
          </cell>
          <cell r="S4313" t="str">
            <v>الثانية حديث</v>
          </cell>
          <cell r="U4313" t="str">
            <v>الثانية</v>
          </cell>
        </row>
        <row r="4314">
          <cell r="A4314">
            <v>812515</v>
          </cell>
          <cell r="B4314" t="str">
            <v>زينه محمد</v>
          </cell>
          <cell r="G4314" t="str">
            <v>الأولى حديث</v>
          </cell>
          <cell r="I4314" t="str">
            <v>الأولى</v>
          </cell>
          <cell r="K4314" t="str">
            <v>الأولى</v>
          </cell>
          <cell r="M4314" t="str">
            <v>الأولى</v>
          </cell>
          <cell r="O4314" t="str">
            <v>الثانية حديث</v>
          </cell>
          <cell r="Q4314" t="str">
            <v>الثانية</v>
          </cell>
          <cell r="S4314" t="str">
            <v>الثانية</v>
          </cell>
          <cell r="U4314" t="str">
            <v>الثانية</v>
          </cell>
        </row>
        <row r="4315">
          <cell r="A4315">
            <v>812516</v>
          </cell>
          <cell r="B4315" t="str">
            <v>سارة السرايجي</v>
          </cell>
          <cell r="G4315" t="str">
            <v>الأولى حديث</v>
          </cell>
          <cell r="I4315" t="str">
            <v>الأولى</v>
          </cell>
          <cell r="J4315" t="str">
            <v>مبرر</v>
          </cell>
          <cell r="K4315" t="str">
            <v>الأولى</v>
          </cell>
          <cell r="L4315" t="str">
            <v>قرار مجلس تعليم مفتوح رقم /266 تاريخ 24/6/2021</v>
          </cell>
          <cell r="M4315" t="str">
            <v>الأولى</v>
          </cell>
          <cell r="O4315" t="str">
            <v>الأولى</v>
          </cell>
          <cell r="Q4315" t="str">
            <v>الأولى</v>
          </cell>
          <cell r="S4315" t="str">
            <v>الأولى</v>
          </cell>
          <cell r="U4315" t="str">
            <v>الأولى</v>
          </cell>
        </row>
        <row r="4316">
          <cell r="A4316">
            <v>812517</v>
          </cell>
          <cell r="B4316" t="str">
            <v>سارة الصالح</v>
          </cell>
          <cell r="G4316" t="str">
            <v>الأولى حديث</v>
          </cell>
          <cell r="I4316" t="str">
            <v>الأولى</v>
          </cell>
          <cell r="J4316" t="str">
            <v>مبرر</v>
          </cell>
          <cell r="K4316" t="str">
            <v>الأولى</v>
          </cell>
          <cell r="M4316" t="str">
            <v>الأولى</v>
          </cell>
          <cell r="O4316" t="str">
            <v>الأولى</v>
          </cell>
          <cell r="Q4316" t="str">
            <v>الأولى</v>
          </cell>
          <cell r="S4316" t="str">
            <v>الأولى</v>
          </cell>
          <cell r="U4316" t="str">
            <v>الأولى</v>
          </cell>
        </row>
        <row r="4317">
          <cell r="A4317">
            <v>812518</v>
          </cell>
          <cell r="B4317" t="str">
            <v>سارة حويجة</v>
          </cell>
          <cell r="G4317" t="str">
            <v>الأولى حديث</v>
          </cell>
          <cell r="I4317" t="str">
            <v>الأولى</v>
          </cell>
          <cell r="J4317" t="str">
            <v>مبرر</v>
          </cell>
          <cell r="K4317" t="str">
            <v>الأولى</v>
          </cell>
          <cell r="M4317" t="str">
            <v>الأولى</v>
          </cell>
          <cell r="O4317" t="str">
            <v>الأولى</v>
          </cell>
          <cell r="Q4317" t="str">
            <v>الأولى</v>
          </cell>
          <cell r="S4317" t="str">
            <v>الأولى</v>
          </cell>
          <cell r="U4317" t="str">
            <v>الأولى</v>
          </cell>
        </row>
        <row r="4318">
          <cell r="A4318">
            <v>812519</v>
          </cell>
          <cell r="B4318" t="str">
            <v>ساره الحمد</v>
          </cell>
          <cell r="G4318" t="str">
            <v>الأولى حديث</v>
          </cell>
          <cell r="I4318" t="str">
            <v>الأولى</v>
          </cell>
          <cell r="J4318" t="str">
            <v>مبرر</v>
          </cell>
          <cell r="K4318" t="str">
            <v>الأولى</v>
          </cell>
          <cell r="M4318" t="str">
            <v>الأولى</v>
          </cell>
          <cell r="O4318" t="str">
            <v>الأولى</v>
          </cell>
          <cell r="Q4318" t="str">
            <v>الأولى</v>
          </cell>
          <cell r="S4318" t="str">
            <v>الأولى</v>
          </cell>
          <cell r="U4318" t="str">
            <v>الأولى</v>
          </cell>
        </row>
        <row r="4319">
          <cell r="A4319">
            <v>812520</v>
          </cell>
          <cell r="B4319" t="str">
            <v>ساره القواص</v>
          </cell>
          <cell r="G4319" t="str">
            <v>الأولى حديث</v>
          </cell>
          <cell r="I4319" t="str">
            <v>الأولى</v>
          </cell>
          <cell r="K4319" t="str">
            <v>الثانية حديث</v>
          </cell>
          <cell r="M4319" t="str">
            <v>الثانية</v>
          </cell>
          <cell r="O4319" t="str">
            <v>الثالثة حديث</v>
          </cell>
          <cell r="Q4319" t="str">
            <v>الثالثة</v>
          </cell>
          <cell r="S4319" t="str">
            <v>الرابعة حديث</v>
          </cell>
          <cell r="U4319" t="str">
            <v>الرابعة</v>
          </cell>
        </row>
        <row r="4320">
          <cell r="A4320">
            <v>812521</v>
          </cell>
          <cell r="B4320" t="str">
            <v>ساره المغربي</v>
          </cell>
          <cell r="G4320" t="str">
            <v>الأولى حديث</v>
          </cell>
          <cell r="I4320" t="str">
            <v>الأولى</v>
          </cell>
          <cell r="K4320" t="str">
            <v>الثانية حديث</v>
          </cell>
          <cell r="M4320" t="str">
            <v>الثانية</v>
          </cell>
          <cell r="O4320" t="str">
            <v>الثانية</v>
          </cell>
          <cell r="Q4320" t="str">
            <v>الثالثة حديث</v>
          </cell>
          <cell r="S4320" t="str">
            <v>الثالثة</v>
          </cell>
          <cell r="U4320" t="str">
            <v>الرابعة حديث</v>
          </cell>
        </row>
        <row r="4321">
          <cell r="A4321">
            <v>812522</v>
          </cell>
          <cell r="B4321" t="str">
            <v>ساره زهر الدين</v>
          </cell>
          <cell r="G4321" t="str">
            <v>الأولى حديث</v>
          </cell>
          <cell r="I4321" t="str">
            <v>الأولى</v>
          </cell>
          <cell r="J4321" t="str">
            <v>مبرر</v>
          </cell>
          <cell r="K4321" t="str">
            <v>الأولى</v>
          </cell>
          <cell r="M4321" t="str">
            <v>الأولى</v>
          </cell>
          <cell r="O4321" t="str">
            <v>الأولى</v>
          </cell>
          <cell r="Q4321" t="str">
            <v>الأولى</v>
          </cell>
          <cell r="S4321" t="str">
            <v>الأولى</v>
          </cell>
          <cell r="U4321" t="str">
            <v>الأولى</v>
          </cell>
        </row>
        <row r="4322">
          <cell r="A4322">
            <v>812523</v>
          </cell>
          <cell r="B4322" t="str">
            <v>ساره سنان</v>
          </cell>
          <cell r="G4322" t="str">
            <v>الأولى حديث</v>
          </cell>
          <cell r="I4322" t="str">
            <v>الأولى</v>
          </cell>
          <cell r="J4322" t="str">
            <v>مبرر</v>
          </cell>
          <cell r="K4322" t="str">
            <v>الأولى</v>
          </cell>
          <cell r="M4322" t="str">
            <v>الأولى</v>
          </cell>
          <cell r="O4322" t="str">
            <v>الأولى</v>
          </cell>
          <cell r="Q4322" t="str">
            <v>الأولى</v>
          </cell>
          <cell r="S4322" t="str">
            <v>الأولى</v>
          </cell>
          <cell r="U4322" t="str">
            <v>الأولى</v>
          </cell>
        </row>
        <row r="4323">
          <cell r="A4323">
            <v>812524</v>
          </cell>
          <cell r="B4323" t="str">
            <v>ساره مرعي</v>
          </cell>
          <cell r="G4323" t="str">
            <v>الأولى حديث</v>
          </cell>
          <cell r="I4323" t="str">
            <v>الأولى</v>
          </cell>
          <cell r="K4323" t="str">
            <v>الثانية حديث</v>
          </cell>
          <cell r="M4323" t="str">
            <v>الثانية</v>
          </cell>
          <cell r="O4323" t="str">
            <v>الثانية</v>
          </cell>
          <cell r="Q4323" t="str">
            <v>الثالثة حديث</v>
          </cell>
          <cell r="S4323" t="str">
            <v>الثالثة</v>
          </cell>
          <cell r="U4323" t="str">
            <v>الرابعة حديث</v>
          </cell>
        </row>
        <row r="4324">
          <cell r="A4324">
            <v>812525</v>
          </cell>
          <cell r="B4324" t="str">
            <v>ساريه حديدي</v>
          </cell>
          <cell r="G4324" t="str">
            <v>الأولى حديث</v>
          </cell>
          <cell r="I4324" t="str">
            <v>الأولى</v>
          </cell>
          <cell r="K4324" t="str">
            <v>الأولى</v>
          </cell>
          <cell r="M4324" t="str">
            <v>الأولى</v>
          </cell>
          <cell r="O4324" t="str">
            <v>الأولى</v>
          </cell>
          <cell r="Q4324" t="str">
            <v>الأولى</v>
          </cell>
          <cell r="S4324" t="str">
            <v>الأولى</v>
          </cell>
          <cell r="U4324" t="str">
            <v>الأولى</v>
          </cell>
        </row>
        <row r="4325">
          <cell r="A4325">
            <v>812526</v>
          </cell>
          <cell r="B4325" t="str">
            <v>سالي شبيب</v>
          </cell>
          <cell r="G4325" t="str">
            <v>الأولى حديث</v>
          </cell>
          <cell r="I4325" t="str">
            <v>الأولى</v>
          </cell>
          <cell r="J4325">
            <v>1600</v>
          </cell>
          <cell r="K4325" t="str">
            <v>الأولى</v>
          </cell>
          <cell r="M4325" t="str">
            <v>الأولى</v>
          </cell>
          <cell r="O4325" t="str">
            <v>الأولى</v>
          </cell>
          <cell r="Q4325" t="str">
            <v>الأولى</v>
          </cell>
          <cell r="S4325" t="str">
            <v>الأولى</v>
          </cell>
          <cell r="U4325" t="str">
            <v>الأولى</v>
          </cell>
        </row>
        <row r="4326">
          <cell r="A4326">
            <v>812527</v>
          </cell>
          <cell r="B4326" t="str">
            <v>سام عيسى</v>
          </cell>
          <cell r="G4326" t="str">
            <v>الأولى حديث</v>
          </cell>
          <cell r="I4326" t="str">
            <v>الأولى</v>
          </cell>
          <cell r="J4326" t="str">
            <v>مبرر</v>
          </cell>
          <cell r="K4326" t="str">
            <v>الأولى</v>
          </cell>
          <cell r="M4326" t="str">
            <v>الأولى</v>
          </cell>
          <cell r="O4326" t="str">
            <v>الأولى</v>
          </cell>
          <cell r="Q4326" t="str">
            <v>الأولى</v>
          </cell>
          <cell r="S4326" t="str">
            <v>الأولى</v>
          </cell>
          <cell r="U4326" t="str">
            <v>الأولى</v>
          </cell>
        </row>
        <row r="4327">
          <cell r="A4327">
            <v>812528</v>
          </cell>
          <cell r="B4327" t="str">
            <v>سامح كبول</v>
          </cell>
          <cell r="G4327" t="str">
            <v>الأولى حديث</v>
          </cell>
          <cell r="I4327" t="str">
            <v>الأولى</v>
          </cell>
          <cell r="K4327" t="str">
            <v>الأولى</v>
          </cell>
          <cell r="M4327" t="str">
            <v>الأولى</v>
          </cell>
          <cell r="O4327" t="str">
            <v>الأولى</v>
          </cell>
          <cell r="Q4327" t="str">
            <v>الأولى</v>
          </cell>
          <cell r="S4327" t="str">
            <v>الأولى</v>
          </cell>
          <cell r="U4327" t="str">
            <v>الأولى</v>
          </cell>
        </row>
        <row r="4328">
          <cell r="A4328">
            <v>812529</v>
          </cell>
          <cell r="B4328" t="str">
            <v>سامر التاز</v>
          </cell>
          <cell r="G4328" t="str">
            <v>الأولى حديث</v>
          </cell>
          <cell r="I4328" t="str">
            <v>الأولى</v>
          </cell>
          <cell r="J4328" t="str">
            <v>مبرر</v>
          </cell>
          <cell r="K4328" t="str">
            <v>الأولى</v>
          </cell>
          <cell r="M4328" t="str">
            <v>الأولى</v>
          </cell>
          <cell r="O4328" t="str">
            <v>الأولى</v>
          </cell>
          <cell r="Q4328" t="str">
            <v>الأولى</v>
          </cell>
          <cell r="S4328" t="str">
            <v>الأولى</v>
          </cell>
          <cell r="U4328" t="str">
            <v>الأولى</v>
          </cell>
        </row>
        <row r="4329">
          <cell r="A4329">
            <v>812530</v>
          </cell>
          <cell r="B4329" t="str">
            <v>سامر الفنيش</v>
          </cell>
          <cell r="G4329" t="str">
            <v>الأولى حديث</v>
          </cell>
          <cell r="I4329" t="str">
            <v>الأولى</v>
          </cell>
          <cell r="J4329" t="str">
            <v>مبرر</v>
          </cell>
          <cell r="K4329" t="str">
            <v>الأولى</v>
          </cell>
          <cell r="M4329" t="str">
            <v>الأولى</v>
          </cell>
          <cell r="O4329" t="str">
            <v>الأولى</v>
          </cell>
          <cell r="Q4329" t="str">
            <v>الأولى</v>
          </cell>
          <cell r="S4329" t="str">
            <v>الأولى</v>
          </cell>
          <cell r="U4329" t="str">
            <v>الأولى</v>
          </cell>
        </row>
        <row r="4330">
          <cell r="A4330">
            <v>812531</v>
          </cell>
          <cell r="B4330" t="str">
            <v>سامر المبخر</v>
          </cell>
          <cell r="G4330" t="str">
            <v>الأولى حديث</v>
          </cell>
          <cell r="I4330" t="str">
            <v>الأولى</v>
          </cell>
          <cell r="K4330" t="str">
            <v>الأولى</v>
          </cell>
          <cell r="M4330" t="str">
            <v>الأولى</v>
          </cell>
          <cell r="O4330" t="str">
            <v>الثانية حديث</v>
          </cell>
          <cell r="Q4330" t="str">
            <v>الثانية</v>
          </cell>
          <cell r="S4330" t="str">
            <v>الثانية</v>
          </cell>
          <cell r="U4330" t="str">
            <v>الثانية</v>
          </cell>
        </row>
        <row r="4331">
          <cell r="A4331">
            <v>812532</v>
          </cell>
          <cell r="B4331" t="str">
            <v>ساميه حسن</v>
          </cell>
          <cell r="G4331" t="str">
            <v>الأولى حديث</v>
          </cell>
          <cell r="I4331" t="str">
            <v>الأولى</v>
          </cell>
          <cell r="K4331" t="str">
            <v>الثانية حديث</v>
          </cell>
          <cell r="M4331" t="str">
            <v>الثانية</v>
          </cell>
          <cell r="O4331" t="str">
            <v>الثانية</v>
          </cell>
          <cell r="Q4331" t="str">
            <v>الثانية</v>
          </cell>
          <cell r="S4331" t="str">
            <v>الثانية</v>
          </cell>
          <cell r="U4331" t="str">
            <v>الثانية</v>
          </cell>
        </row>
        <row r="4332">
          <cell r="A4332">
            <v>812533</v>
          </cell>
          <cell r="B4332" t="str">
            <v>ساميه ريا</v>
          </cell>
          <cell r="G4332" t="str">
            <v>الأولى حديث</v>
          </cell>
          <cell r="I4332" t="str">
            <v>الثانية حديث</v>
          </cell>
          <cell r="K4332" t="str">
            <v>الثانية</v>
          </cell>
          <cell r="M4332" t="str">
            <v>الثانية</v>
          </cell>
          <cell r="O4332" t="str">
            <v>الثالثة حديث</v>
          </cell>
          <cell r="Q4332" t="str">
            <v>الثالثة</v>
          </cell>
          <cell r="S4332" t="str">
            <v>الرابعة حديث</v>
          </cell>
          <cell r="U4332" t="str">
            <v>الرابعة</v>
          </cell>
        </row>
        <row r="4333">
          <cell r="A4333">
            <v>812534</v>
          </cell>
          <cell r="B4333" t="str">
            <v>سائر ديب</v>
          </cell>
          <cell r="G4333" t="str">
            <v>الأولى حديث</v>
          </cell>
          <cell r="I4333" t="str">
            <v>الأولى</v>
          </cell>
          <cell r="J4333" t="str">
            <v>مبرر</v>
          </cell>
          <cell r="K4333" t="str">
            <v>الأولى</v>
          </cell>
          <cell r="M4333" t="str">
            <v>الأولى</v>
          </cell>
          <cell r="O4333" t="str">
            <v>الأولى</v>
          </cell>
          <cell r="Q4333" t="str">
            <v>الأولى</v>
          </cell>
          <cell r="S4333" t="str">
            <v>الأولى</v>
          </cell>
          <cell r="U4333" t="str">
            <v>الأولى</v>
          </cell>
        </row>
        <row r="4334">
          <cell r="A4334">
            <v>812535</v>
          </cell>
          <cell r="B4334" t="str">
            <v>سحر الشافعي</v>
          </cell>
          <cell r="G4334" t="str">
            <v>الأولى حديث</v>
          </cell>
          <cell r="I4334" t="str">
            <v>الأولى</v>
          </cell>
          <cell r="J4334" t="str">
            <v>مبرر</v>
          </cell>
          <cell r="K4334" t="str">
            <v>الأولى</v>
          </cell>
          <cell r="M4334" t="str">
            <v>الأولى</v>
          </cell>
          <cell r="O4334" t="str">
            <v>الأولى</v>
          </cell>
          <cell r="Q4334" t="str">
            <v>الأولى</v>
          </cell>
          <cell r="S4334" t="str">
            <v>الأولى</v>
          </cell>
          <cell r="U4334" t="str">
            <v>الأولى</v>
          </cell>
        </row>
        <row r="4335">
          <cell r="A4335">
            <v>812536</v>
          </cell>
          <cell r="B4335" t="str">
            <v>سحر سقر</v>
          </cell>
          <cell r="G4335" t="str">
            <v>الأولى حديث</v>
          </cell>
          <cell r="I4335" t="str">
            <v>الأولى</v>
          </cell>
          <cell r="J4335" t="str">
            <v>مبرر</v>
          </cell>
          <cell r="K4335" t="str">
            <v>الأولى</v>
          </cell>
          <cell r="M4335" t="str">
            <v>الأولى</v>
          </cell>
          <cell r="O4335" t="str">
            <v>الأولى</v>
          </cell>
          <cell r="Q4335" t="str">
            <v>الأولى</v>
          </cell>
          <cell r="S4335" t="str">
            <v>الأولى</v>
          </cell>
          <cell r="U4335" t="str">
            <v>الأولى</v>
          </cell>
        </row>
        <row r="4336">
          <cell r="A4336">
            <v>812538</v>
          </cell>
          <cell r="B4336" t="str">
            <v>سرور شهاب الدين</v>
          </cell>
          <cell r="G4336" t="str">
            <v>الأولى حديث</v>
          </cell>
          <cell r="I4336" t="str">
            <v>الأولى</v>
          </cell>
          <cell r="J4336" t="str">
            <v>مبرر</v>
          </cell>
          <cell r="K4336" t="str">
            <v>الأولى</v>
          </cell>
          <cell r="M4336" t="str">
            <v>الأولى</v>
          </cell>
          <cell r="O4336" t="str">
            <v>الأولى</v>
          </cell>
          <cell r="Q4336" t="str">
            <v>الأولى</v>
          </cell>
          <cell r="S4336" t="str">
            <v>الأولى</v>
          </cell>
          <cell r="U4336" t="str">
            <v>الأولى</v>
          </cell>
        </row>
        <row r="4337">
          <cell r="A4337">
            <v>812539</v>
          </cell>
          <cell r="B4337" t="str">
            <v>سعاد الحاج</v>
          </cell>
          <cell r="G4337" t="str">
            <v>الأولى حديث</v>
          </cell>
          <cell r="I4337" t="str">
            <v>الأولى</v>
          </cell>
          <cell r="K4337" t="str">
            <v>الثانية حديث</v>
          </cell>
          <cell r="M4337" t="str">
            <v>الثانية</v>
          </cell>
          <cell r="O4337" t="str">
            <v>الثانية</v>
          </cell>
          <cell r="P4337">
            <v>602</v>
          </cell>
          <cell r="Q4337" t="str">
            <v>الثانية</v>
          </cell>
          <cell r="R4337">
            <v>3046</v>
          </cell>
          <cell r="S4337" t="str">
            <v>الثانية</v>
          </cell>
          <cell r="T4337">
            <v>523</v>
          </cell>
          <cell r="U4337" t="str">
            <v>الثانية</v>
          </cell>
        </row>
        <row r="4338">
          <cell r="A4338">
            <v>812540</v>
          </cell>
          <cell r="B4338" t="str">
            <v>سعاد بركات</v>
          </cell>
          <cell r="G4338" t="str">
            <v>الأولى حديث</v>
          </cell>
          <cell r="I4338" t="str">
            <v>الأولى</v>
          </cell>
          <cell r="K4338" t="str">
            <v>الأولى</v>
          </cell>
          <cell r="M4338" t="str">
            <v>الأولى</v>
          </cell>
          <cell r="O4338" t="str">
            <v>الثانية حديث</v>
          </cell>
          <cell r="Q4338" t="str">
            <v>الثانية</v>
          </cell>
          <cell r="S4338" t="str">
            <v>الثانية</v>
          </cell>
          <cell r="U4338" t="str">
            <v>الثانية</v>
          </cell>
        </row>
        <row r="4339">
          <cell r="A4339">
            <v>812541</v>
          </cell>
          <cell r="B4339" t="str">
            <v>سعاد عثمان</v>
          </cell>
          <cell r="G4339" t="str">
            <v>الأولى حديث</v>
          </cell>
          <cell r="I4339" t="str">
            <v>الأولى</v>
          </cell>
          <cell r="J4339" t="str">
            <v>مبرر</v>
          </cell>
          <cell r="K4339" t="str">
            <v>الأولى</v>
          </cell>
          <cell r="M4339" t="str">
            <v>الأولى</v>
          </cell>
          <cell r="O4339" t="str">
            <v>الأولى</v>
          </cell>
          <cell r="Q4339" t="str">
            <v>الأولى</v>
          </cell>
          <cell r="S4339" t="str">
            <v>الأولى</v>
          </cell>
          <cell r="U4339" t="str">
            <v>الأولى</v>
          </cell>
        </row>
        <row r="4340">
          <cell r="A4340">
            <v>812542</v>
          </cell>
          <cell r="B4340" t="str">
            <v>سعيد حمصي</v>
          </cell>
          <cell r="G4340" t="str">
            <v>الأولى حديث</v>
          </cell>
          <cell r="I4340" t="str">
            <v>الأولى</v>
          </cell>
          <cell r="K4340" t="str">
            <v>الثانية حديث</v>
          </cell>
          <cell r="M4340" t="str">
            <v>الثانية</v>
          </cell>
          <cell r="O4340" t="str">
            <v>الثانية</v>
          </cell>
          <cell r="Q4340" t="str">
            <v>الثانية</v>
          </cell>
          <cell r="S4340" t="str">
            <v>الثانية</v>
          </cell>
          <cell r="U4340" t="str">
            <v>الثانية</v>
          </cell>
        </row>
        <row r="4341">
          <cell r="A4341">
            <v>812543</v>
          </cell>
          <cell r="B4341" t="str">
            <v>سلاف وسوف</v>
          </cell>
          <cell r="G4341" t="str">
            <v>الأولى حديث</v>
          </cell>
          <cell r="I4341" t="str">
            <v>الأولى</v>
          </cell>
          <cell r="K4341" t="str">
            <v>الأولى</v>
          </cell>
          <cell r="M4341" t="str">
            <v>الأولى</v>
          </cell>
          <cell r="O4341" t="str">
            <v>الثانية حديث</v>
          </cell>
          <cell r="Q4341" t="str">
            <v>الثانية</v>
          </cell>
          <cell r="S4341" t="str">
            <v>الثانية</v>
          </cell>
          <cell r="T4341">
            <v>582</v>
          </cell>
          <cell r="U4341" t="str">
            <v>الثانية</v>
          </cell>
        </row>
        <row r="4342">
          <cell r="A4342">
            <v>812544</v>
          </cell>
          <cell r="B4342" t="str">
            <v>سلام اللحام</v>
          </cell>
          <cell r="G4342" t="str">
            <v>الأولى حديث</v>
          </cell>
          <cell r="I4342" t="str">
            <v>الأولى</v>
          </cell>
          <cell r="J4342" t="str">
            <v>مبرر</v>
          </cell>
          <cell r="K4342" t="str">
            <v>الأولى</v>
          </cell>
          <cell r="M4342" t="str">
            <v>الأولى</v>
          </cell>
          <cell r="O4342" t="str">
            <v>الأولى</v>
          </cell>
          <cell r="Q4342" t="str">
            <v>الأولى</v>
          </cell>
          <cell r="S4342" t="str">
            <v>الأولى</v>
          </cell>
          <cell r="U4342" t="str">
            <v>الأولى</v>
          </cell>
        </row>
        <row r="4343">
          <cell r="A4343">
            <v>812545</v>
          </cell>
          <cell r="B4343" t="str">
            <v>سلام صادق</v>
          </cell>
          <cell r="G4343" t="str">
            <v>الأولى حديث</v>
          </cell>
          <cell r="I4343" t="str">
            <v>الأولى</v>
          </cell>
          <cell r="K4343" t="str">
            <v>الأولى</v>
          </cell>
          <cell r="M4343" t="str">
            <v>الأولى</v>
          </cell>
          <cell r="O4343" t="str">
            <v>الأولى</v>
          </cell>
          <cell r="Q4343" t="str">
            <v>الثانية حديث</v>
          </cell>
          <cell r="S4343" t="str">
            <v>الثانية</v>
          </cell>
          <cell r="U4343" t="str">
            <v>الثانية</v>
          </cell>
        </row>
        <row r="4344">
          <cell r="A4344">
            <v>812546</v>
          </cell>
          <cell r="B4344" t="str">
            <v>سلطان حمود</v>
          </cell>
          <cell r="G4344" t="str">
            <v>الأولى حديث</v>
          </cell>
          <cell r="I4344" t="str">
            <v>الأولى</v>
          </cell>
          <cell r="J4344" t="str">
            <v>مبرر</v>
          </cell>
          <cell r="K4344" t="str">
            <v>الأولى</v>
          </cell>
          <cell r="M4344" t="str">
            <v>الأولى</v>
          </cell>
          <cell r="O4344" t="str">
            <v>الأولى</v>
          </cell>
          <cell r="Q4344" t="str">
            <v>الأولى</v>
          </cell>
          <cell r="S4344" t="str">
            <v>الأولى</v>
          </cell>
          <cell r="U4344" t="str">
            <v>الأولى</v>
          </cell>
        </row>
        <row r="4345">
          <cell r="A4345">
            <v>812547</v>
          </cell>
          <cell r="B4345" t="str">
            <v>سلطان قمر</v>
          </cell>
          <cell r="G4345" t="str">
            <v>الأولى حديث</v>
          </cell>
          <cell r="I4345" t="str">
            <v>الأولى</v>
          </cell>
          <cell r="J4345" t="str">
            <v>مبرر</v>
          </cell>
          <cell r="K4345" t="str">
            <v>الأولى</v>
          </cell>
          <cell r="M4345" t="str">
            <v>الأولى</v>
          </cell>
          <cell r="O4345" t="str">
            <v>الأولى</v>
          </cell>
          <cell r="Q4345" t="str">
            <v>الأولى</v>
          </cell>
          <cell r="S4345" t="str">
            <v>الأولى</v>
          </cell>
          <cell r="U4345" t="str">
            <v>الأولى</v>
          </cell>
        </row>
        <row r="4346">
          <cell r="A4346">
            <v>812548</v>
          </cell>
          <cell r="B4346" t="str">
            <v>سلمى السادات</v>
          </cell>
          <cell r="G4346" t="str">
            <v>الأولى حديث</v>
          </cell>
          <cell r="I4346" t="str">
            <v>الأولى</v>
          </cell>
          <cell r="K4346" t="str">
            <v>الأولى</v>
          </cell>
          <cell r="M4346" t="str">
            <v>الأولى</v>
          </cell>
          <cell r="O4346" t="str">
            <v>الأولى</v>
          </cell>
          <cell r="Q4346" t="str">
            <v>الأولى</v>
          </cell>
          <cell r="S4346" t="str">
            <v>الأولى</v>
          </cell>
          <cell r="U4346" t="str">
            <v>الأولى</v>
          </cell>
        </row>
        <row r="4347">
          <cell r="A4347">
            <v>812549</v>
          </cell>
          <cell r="B4347" t="str">
            <v>سلوى سيف</v>
          </cell>
          <cell r="G4347" t="str">
            <v>الأولى حديث</v>
          </cell>
          <cell r="I4347" t="str">
            <v>الأولى</v>
          </cell>
          <cell r="K4347" t="str">
            <v>الأولى</v>
          </cell>
          <cell r="M4347" t="str">
            <v>الثانية حديث</v>
          </cell>
          <cell r="O4347" t="str">
            <v>الثانية</v>
          </cell>
          <cell r="Q4347" t="str">
            <v>الثانية</v>
          </cell>
          <cell r="S4347" t="str">
            <v>الثالثة حديث</v>
          </cell>
          <cell r="U4347" t="str">
            <v>الثالثة</v>
          </cell>
        </row>
        <row r="4348">
          <cell r="A4348">
            <v>812550</v>
          </cell>
          <cell r="B4348" t="str">
            <v>سليمان احمد</v>
          </cell>
          <cell r="G4348" t="str">
            <v>الأولى حديث</v>
          </cell>
          <cell r="I4348" t="str">
            <v>الأولى</v>
          </cell>
          <cell r="J4348" t="str">
            <v>مبرر</v>
          </cell>
          <cell r="K4348" t="str">
            <v>الأولى</v>
          </cell>
          <cell r="M4348" t="str">
            <v>الأولى</v>
          </cell>
          <cell r="O4348" t="str">
            <v>الأولى</v>
          </cell>
          <cell r="Q4348" t="str">
            <v>الأولى</v>
          </cell>
          <cell r="S4348" t="str">
            <v>الأولى</v>
          </cell>
          <cell r="U4348" t="str">
            <v>الأولى</v>
          </cell>
        </row>
        <row r="4349">
          <cell r="A4349">
            <v>812551</v>
          </cell>
          <cell r="B4349" t="str">
            <v>سليمان سليمان</v>
          </cell>
          <cell r="G4349" t="str">
            <v>الأولى حديث</v>
          </cell>
          <cell r="I4349" t="str">
            <v>الأولى</v>
          </cell>
          <cell r="K4349" t="str">
            <v>الثانية حديث</v>
          </cell>
          <cell r="M4349" t="str">
            <v>الثانية</v>
          </cell>
          <cell r="O4349" t="str">
            <v>الثالثة حديث</v>
          </cell>
          <cell r="Q4349" t="str">
            <v>الثالثة</v>
          </cell>
          <cell r="S4349" t="str">
            <v>الرابعة حديث</v>
          </cell>
          <cell r="U4349" t="str">
            <v>الرابعة</v>
          </cell>
        </row>
        <row r="4350">
          <cell r="A4350">
            <v>812552</v>
          </cell>
          <cell r="B4350" t="str">
            <v>سما العمار</v>
          </cell>
          <cell r="G4350" t="str">
            <v>الأولى حديث</v>
          </cell>
          <cell r="I4350" t="str">
            <v>الأولى</v>
          </cell>
          <cell r="J4350" t="str">
            <v>مبرر</v>
          </cell>
          <cell r="K4350" t="str">
            <v>الأولى</v>
          </cell>
          <cell r="M4350" t="str">
            <v>الأولى</v>
          </cell>
          <cell r="O4350" t="str">
            <v>الأولى</v>
          </cell>
          <cell r="Q4350" t="str">
            <v>الأولى</v>
          </cell>
          <cell r="S4350" t="str">
            <v>الأولى</v>
          </cell>
          <cell r="U4350" t="str">
            <v>الأولى</v>
          </cell>
        </row>
        <row r="4351">
          <cell r="A4351">
            <v>812553</v>
          </cell>
          <cell r="B4351" t="str">
            <v>سماء الاحمد</v>
          </cell>
          <cell r="G4351" t="str">
            <v>الأولى حديث</v>
          </cell>
          <cell r="I4351" t="str">
            <v>الأولى</v>
          </cell>
          <cell r="K4351" t="str">
            <v>الأولى</v>
          </cell>
          <cell r="M4351" t="str">
            <v>الأولى</v>
          </cell>
          <cell r="O4351" t="str">
            <v>الأولى</v>
          </cell>
          <cell r="Q4351" t="str">
            <v>الأولى</v>
          </cell>
          <cell r="S4351" t="str">
            <v>الأولى</v>
          </cell>
          <cell r="U4351" t="str">
            <v>الأولى</v>
          </cell>
        </row>
        <row r="4352">
          <cell r="A4352">
            <v>812554</v>
          </cell>
          <cell r="B4352" t="str">
            <v>سماح السلمان</v>
          </cell>
          <cell r="G4352" t="str">
            <v>الأولى حديث</v>
          </cell>
          <cell r="I4352" t="str">
            <v>الأولى</v>
          </cell>
          <cell r="J4352" t="str">
            <v>مبرر</v>
          </cell>
          <cell r="K4352" t="str">
            <v>الأولى</v>
          </cell>
          <cell r="M4352" t="str">
            <v>الأولى</v>
          </cell>
          <cell r="N4352">
            <v>2566</v>
          </cell>
          <cell r="O4352" t="str">
            <v>الأولى</v>
          </cell>
          <cell r="P4352">
            <v>663</v>
          </cell>
          <cell r="Q4352" t="str">
            <v>الأولى</v>
          </cell>
          <cell r="S4352" t="str">
            <v>الأولى</v>
          </cell>
          <cell r="U4352" t="str">
            <v>الأولى</v>
          </cell>
        </row>
        <row r="4353">
          <cell r="A4353">
            <v>812555</v>
          </cell>
          <cell r="B4353" t="str">
            <v>سماح سلهب</v>
          </cell>
          <cell r="G4353" t="str">
            <v>الأولى حديث</v>
          </cell>
          <cell r="I4353" t="str">
            <v>الأولى</v>
          </cell>
          <cell r="K4353" t="str">
            <v>الأولى</v>
          </cell>
          <cell r="M4353" t="str">
            <v>الأولى</v>
          </cell>
          <cell r="O4353" t="str">
            <v>الثانية حديث</v>
          </cell>
          <cell r="P4353">
            <v>6</v>
          </cell>
          <cell r="Q4353" t="str">
            <v>الثانية</v>
          </cell>
          <cell r="R4353">
            <v>6185</v>
          </cell>
          <cell r="S4353" t="str">
            <v>الثانية</v>
          </cell>
          <cell r="U4353" t="str">
            <v>الثانية</v>
          </cell>
        </row>
        <row r="4354">
          <cell r="A4354">
            <v>812556</v>
          </cell>
          <cell r="B4354" t="str">
            <v>سماره ابوخضر</v>
          </cell>
          <cell r="G4354" t="str">
            <v>الأولى حديث</v>
          </cell>
          <cell r="I4354" t="str">
            <v>الأولى</v>
          </cell>
          <cell r="K4354" t="str">
            <v>الأولى</v>
          </cell>
          <cell r="M4354" t="str">
            <v>الأولى</v>
          </cell>
          <cell r="O4354" t="str">
            <v>الأولى</v>
          </cell>
          <cell r="Q4354" t="str">
            <v>الأولى</v>
          </cell>
          <cell r="S4354" t="str">
            <v>الأولى</v>
          </cell>
          <cell r="U4354" t="str">
            <v>الأولى</v>
          </cell>
        </row>
        <row r="4355">
          <cell r="A4355">
            <v>812557</v>
          </cell>
          <cell r="B4355" t="str">
            <v>سمة الاغبر</v>
          </cell>
          <cell r="G4355" t="str">
            <v>الأولى حديث</v>
          </cell>
          <cell r="I4355" t="str">
            <v>الأولى</v>
          </cell>
          <cell r="K4355" t="str">
            <v>الأولى</v>
          </cell>
          <cell r="M4355" t="str">
            <v>الأولى</v>
          </cell>
          <cell r="O4355" t="str">
            <v>الأولى</v>
          </cell>
          <cell r="Q4355" t="str">
            <v>الأولى</v>
          </cell>
          <cell r="S4355" t="str">
            <v>الأولى</v>
          </cell>
          <cell r="U4355" t="str">
            <v>الأولى</v>
          </cell>
        </row>
        <row r="4356">
          <cell r="A4356">
            <v>812558</v>
          </cell>
          <cell r="B4356" t="str">
            <v>سمر الشويكي</v>
          </cell>
          <cell r="G4356" t="str">
            <v>الأولى حديث</v>
          </cell>
          <cell r="I4356" t="str">
            <v>الأولى</v>
          </cell>
          <cell r="K4356" t="str">
            <v>الأولى</v>
          </cell>
          <cell r="M4356" t="str">
            <v>الأولى</v>
          </cell>
          <cell r="O4356" t="str">
            <v>الثانية حديث</v>
          </cell>
          <cell r="Q4356" t="str">
            <v>الثانية</v>
          </cell>
          <cell r="S4356" t="str">
            <v>الثانية</v>
          </cell>
          <cell r="U4356" t="str">
            <v>الثالثة حديث</v>
          </cell>
        </row>
        <row r="4357">
          <cell r="A4357">
            <v>812559</v>
          </cell>
          <cell r="B4357" t="str">
            <v>سمو حتاحت</v>
          </cell>
          <cell r="G4357" t="str">
            <v>الأولى حديث</v>
          </cell>
          <cell r="H4357">
            <v>542</v>
          </cell>
          <cell r="I4357" t="str">
            <v>الأولى</v>
          </cell>
          <cell r="J4357" t="str">
            <v>مبرر</v>
          </cell>
          <cell r="K4357" t="str">
            <v>الأولى</v>
          </cell>
          <cell r="M4357" t="str">
            <v>الأولى</v>
          </cell>
          <cell r="N4357">
            <v>2630</v>
          </cell>
          <cell r="O4357" t="str">
            <v>الأولى</v>
          </cell>
          <cell r="Q4357" t="str">
            <v>الأولى</v>
          </cell>
          <cell r="S4357" t="str">
            <v>الأولى</v>
          </cell>
          <cell r="U4357" t="str">
            <v>الأولى</v>
          </cell>
        </row>
        <row r="4358">
          <cell r="A4358">
            <v>812561</v>
          </cell>
          <cell r="B4358" t="str">
            <v>سميه الشيخ حمد</v>
          </cell>
          <cell r="G4358" t="str">
            <v>الأولى حديث</v>
          </cell>
          <cell r="I4358" t="str">
            <v>الأولى</v>
          </cell>
          <cell r="J4358" t="str">
            <v>مبرر</v>
          </cell>
          <cell r="K4358" t="str">
            <v>الأولى</v>
          </cell>
          <cell r="M4358" t="str">
            <v>الأولى</v>
          </cell>
          <cell r="O4358" t="str">
            <v>الأولى</v>
          </cell>
          <cell r="Q4358" t="str">
            <v>الأولى</v>
          </cell>
          <cell r="S4358" t="str">
            <v>الأولى</v>
          </cell>
          <cell r="U4358" t="str">
            <v>الأولى</v>
          </cell>
        </row>
        <row r="4359">
          <cell r="A4359">
            <v>812562</v>
          </cell>
          <cell r="B4359" t="str">
            <v>سناء الخياط</v>
          </cell>
          <cell r="G4359" t="str">
            <v>الأولى حديث</v>
          </cell>
          <cell r="I4359" t="str">
            <v>الأولى</v>
          </cell>
          <cell r="K4359" t="str">
            <v>الثانية حديث</v>
          </cell>
          <cell r="M4359" t="str">
            <v>الثانية</v>
          </cell>
          <cell r="O4359" t="str">
            <v>الثانية</v>
          </cell>
          <cell r="Q4359" t="str">
            <v>الثالثة حديث</v>
          </cell>
          <cell r="S4359" t="str">
            <v>الثالثة</v>
          </cell>
          <cell r="U4359" t="str">
            <v>الرابعة حديث</v>
          </cell>
        </row>
        <row r="4360">
          <cell r="A4360">
            <v>812563</v>
          </cell>
          <cell r="B4360" t="str">
            <v>سناء الشلبي</v>
          </cell>
          <cell r="G4360" t="str">
            <v>الأولى حديث</v>
          </cell>
          <cell r="I4360" t="str">
            <v>الأولى</v>
          </cell>
          <cell r="K4360" t="str">
            <v>الأولى</v>
          </cell>
          <cell r="M4360" t="str">
            <v>الأولى</v>
          </cell>
          <cell r="O4360" t="str">
            <v>الثانية حديث</v>
          </cell>
          <cell r="Q4360" t="str">
            <v>الثانية</v>
          </cell>
          <cell r="S4360" t="str">
            <v>الثانية</v>
          </cell>
          <cell r="U4360" t="str">
            <v>الثانية</v>
          </cell>
        </row>
        <row r="4361">
          <cell r="A4361">
            <v>812564</v>
          </cell>
          <cell r="B4361" t="str">
            <v>سناء الشيخه</v>
          </cell>
          <cell r="G4361" t="str">
            <v>الأولى حديث</v>
          </cell>
          <cell r="I4361" t="str">
            <v>الأولى</v>
          </cell>
          <cell r="J4361" t="str">
            <v>مبرر</v>
          </cell>
          <cell r="K4361" t="str">
            <v>الأولى</v>
          </cell>
          <cell r="M4361" t="str">
            <v>الأولى</v>
          </cell>
          <cell r="O4361" t="str">
            <v>الأولى</v>
          </cell>
          <cell r="Q4361" t="str">
            <v>الأولى</v>
          </cell>
          <cell r="S4361" t="str">
            <v>الأولى</v>
          </cell>
          <cell r="U4361" t="str">
            <v>الأولى</v>
          </cell>
        </row>
        <row r="4362">
          <cell r="A4362">
            <v>812565</v>
          </cell>
          <cell r="B4362" t="str">
            <v>سناء العلي الحميدي</v>
          </cell>
          <cell r="G4362" t="str">
            <v>الأولى حديث</v>
          </cell>
          <cell r="I4362" t="str">
            <v>الأولى</v>
          </cell>
          <cell r="K4362" t="str">
            <v>الأولى</v>
          </cell>
          <cell r="M4362" t="str">
            <v>الأولى</v>
          </cell>
          <cell r="O4362" t="str">
            <v>الأولى</v>
          </cell>
          <cell r="Q4362" t="str">
            <v>الأولى</v>
          </cell>
          <cell r="S4362" t="str">
            <v>الأولى</v>
          </cell>
          <cell r="U4362" t="str">
            <v>الأولى</v>
          </cell>
        </row>
        <row r="4363">
          <cell r="A4363">
            <v>812566</v>
          </cell>
          <cell r="B4363" t="str">
            <v>سندس الناصر</v>
          </cell>
          <cell r="G4363" t="str">
            <v>الأولى حديث</v>
          </cell>
          <cell r="I4363" t="str">
            <v>الأولى</v>
          </cell>
          <cell r="J4363" t="str">
            <v>مبرر</v>
          </cell>
          <cell r="K4363" t="str">
            <v>الأولى</v>
          </cell>
          <cell r="M4363" t="str">
            <v>الأولى</v>
          </cell>
          <cell r="O4363" t="str">
            <v>الأولى</v>
          </cell>
          <cell r="Q4363" t="str">
            <v>الأولى</v>
          </cell>
          <cell r="S4363" t="str">
            <v>الأولى</v>
          </cell>
          <cell r="U4363" t="str">
            <v>الأولى</v>
          </cell>
        </row>
        <row r="4364">
          <cell r="A4364">
            <v>812567</v>
          </cell>
          <cell r="B4364" t="str">
            <v>سها كاسوحة</v>
          </cell>
          <cell r="G4364" t="str">
            <v>الأولى حديث</v>
          </cell>
          <cell r="I4364" t="str">
            <v>الأولى</v>
          </cell>
          <cell r="K4364" t="str">
            <v>الأولى</v>
          </cell>
          <cell r="M4364" t="str">
            <v>الأولى</v>
          </cell>
          <cell r="O4364" t="str">
            <v>الأولى</v>
          </cell>
          <cell r="Q4364" t="str">
            <v>الأولى</v>
          </cell>
          <cell r="S4364" t="str">
            <v>الأولى</v>
          </cell>
          <cell r="U4364" t="str">
            <v>الأولى</v>
          </cell>
        </row>
        <row r="4365">
          <cell r="A4365">
            <v>812568</v>
          </cell>
          <cell r="B4365" t="str">
            <v>سهام التونسي</v>
          </cell>
          <cell r="G4365" t="str">
            <v>الأولى حديث</v>
          </cell>
          <cell r="I4365" t="str">
            <v>الأولى</v>
          </cell>
          <cell r="K4365" t="str">
            <v>الثانية حديث</v>
          </cell>
          <cell r="M4365" t="str">
            <v>الثانية</v>
          </cell>
          <cell r="O4365" t="str">
            <v>الثانية</v>
          </cell>
          <cell r="Q4365" t="str">
            <v>الثانية</v>
          </cell>
          <cell r="S4365" t="str">
            <v>الثانية</v>
          </cell>
          <cell r="U4365" t="str">
            <v>الثالثة حديث</v>
          </cell>
        </row>
        <row r="4366">
          <cell r="A4366">
            <v>812569</v>
          </cell>
          <cell r="B4366" t="str">
            <v>سهر يونس</v>
          </cell>
          <cell r="G4366" t="str">
            <v>الأولى حديث</v>
          </cell>
          <cell r="I4366" t="str">
            <v>الأولى</v>
          </cell>
          <cell r="K4366" t="str">
            <v>الأولى</v>
          </cell>
          <cell r="M4366" t="str">
            <v>الثانية حديث</v>
          </cell>
          <cell r="O4366" t="str">
            <v>الثانية</v>
          </cell>
          <cell r="Q4366" t="str">
            <v>الثانية</v>
          </cell>
          <cell r="S4366" t="str">
            <v>الثالثة حديث</v>
          </cell>
          <cell r="U4366" t="str">
            <v>الثالثة</v>
          </cell>
        </row>
        <row r="4367">
          <cell r="A4367">
            <v>812570</v>
          </cell>
          <cell r="B4367" t="str">
            <v>سهير السودي</v>
          </cell>
          <cell r="G4367" t="str">
            <v>الأولى حديث</v>
          </cell>
          <cell r="I4367" t="str">
            <v>الأولى</v>
          </cell>
          <cell r="K4367" t="str">
            <v>الأولى</v>
          </cell>
          <cell r="M4367" t="str">
            <v>الثانية حديث</v>
          </cell>
          <cell r="O4367" t="str">
            <v>الثانية</v>
          </cell>
          <cell r="Q4367" t="str">
            <v>الثانية</v>
          </cell>
          <cell r="R4367">
            <v>5096</v>
          </cell>
          <cell r="S4367" t="str">
            <v>الثانية</v>
          </cell>
          <cell r="T4367">
            <v>546</v>
          </cell>
          <cell r="U4367" t="str">
            <v>الثانية</v>
          </cell>
        </row>
        <row r="4368">
          <cell r="A4368">
            <v>812571</v>
          </cell>
          <cell r="B4368" t="str">
            <v>سهير الموسى</v>
          </cell>
          <cell r="G4368" t="str">
            <v>الأولى حديث</v>
          </cell>
          <cell r="I4368" t="str">
            <v>الأولى</v>
          </cell>
          <cell r="J4368" t="str">
            <v>مبرر</v>
          </cell>
          <cell r="K4368" t="str">
            <v>الأولى</v>
          </cell>
          <cell r="M4368" t="str">
            <v>الأولى</v>
          </cell>
          <cell r="O4368" t="str">
            <v>الأولى</v>
          </cell>
          <cell r="Q4368" t="str">
            <v>الأولى</v>
          </cell>
          <cell r="S4368" t="str">
            <v>الأولى</v>
          </cell>
          <cell r="U4368" t="str">
            <v>الأولى</v>
          </cell>
        </row>
        <row r="4369">
          <cell r="A4369">
            <v>812572</v>
          </cell>
          <cell r="B4369" t="str">
            <v>سوار قرقوط</v>
          </cell>
          <cell r="G4369" t="str">
            <v>الأولى حديث</v>
          </cell>
          <cell r="I4369" t="str">
            <v>الأولى</v>
          </cell>
          <cell r="K4369" t="str">
            <v>الثانية حديث</v>
          </cell>
          <cell r="M4369" t="str">
            <v>الثانية</v>
          </cell>
          <cell r="O4369" t="str">
            <v>الثانية</v>
          </cell>
          <cell r="Q4369" t="str">
            <v>الثانية</v>
          </cell>
          <cell r="R4369">
            <v>5083</v>
          </cell>
          <cell r="S4369" t="str">
            <v>الثانية</v>
          </cell>
          <cell r="U4369" t="str">
            <v>الثانية</v>
          </cell>
        </row>
        <row r="4370">
          <cell r="A4370">
            <v>812573</v>
          </cell>
          <cell r="B4370" t="str">
            <v>سوار معاد</v>
          </cell>
          <cell r="G4370" t="str">
            <v>الأولى حديث</v>
          </cell>
          <cell r="I4370" t="str">
            <v>الأولى</v>
          </cell>
          <cell r="K4370" t="str">
            <v>الأولى</v>
          </cell>
          <cell r="M4370" t="str">
            <v>الأولى</v>
          </cell>
          <cell r="O4370" t="str">
            <v>الأولى</v>
          </cell>
          <cell r="Q4370" t="str">
            <v>الأولى</v>
          </cell>
          <cell r="S4370" t="str">
            <v>الأولى</v>
          </cell>
          <cell r="U4370" t="str">
            <v>الأولى</v>
          </cell>
        </row>
        <row r="4371">
          <cell r="A4371">
            <v>812574</v>
          </cell>
          <cell r="B4371" t="str">
            <v>سوزان صافيا</v>
          </cell>
          <cell r="G4371" t="str">
            <v>الأولى حديث</v>
          </cell>
          <cell r="I4371" t="str">
            <v>الأولى</v>
          </cell>
          <cell r="K4371" t="str">
            <v>الأولى</v>
          </cell>
          <cell r="M4371" t="str">
            <v>الثانية حديث</v>
          </cell>
          <cell r="O4371" t="str">
            <v>الثانية</v>
          </cell>
          <cell r="Q4371" t="str">
            <v>الثالثة حديث</v>
          </cell>
          <cell r="S4371" t="str">
            <v>الثالثة</v>
          </cell>
          <cell r="U4371" t="str">
            <v>الرابعة حديث</v>
          </cell>
        </row>
        <row r="4372">
          <cell r="A4372">
            <v>812575</v>
          </cell>
          <cell r="B4372" t="str">
            <v>سوسن الذيب</v>
          </cell>
          <cell r="G4372" t="str">
            <v>الأولى حديث</v>
          </cell>
          <cell r="I4372" t="str">
            <v>الأولى</v>
          </cell>
          <cell r="K4372" t="str">
            <v>الأولى</v>
          </cell>
          <cell r="L4372">
            <v>1007</v>
          </cell>
          <cell r="M4372" t="str">
            <v>الأولى</v>
          </cell>
          <cell r="N4372">
            <v>2432</v>
          </cell>
          <cell r="O4372" t="str">
            <v>الأولى</v>
          </cell>
          <cell r="Q4372" t="str">
            <v>الأولى</v>
          </cell>
          <cell r="S4372" t="str">
            <v>الأولى</v>
          </cell>
          <cell r="U4372" t="str">
            <v>الأولى</v>
          </cell>
        </row>
        <row r="4373">
          <cell r="A4373">
            <v>812576</v>
          </cell>
          <cell r="B4373" t="str">
            <v>سوسن العلي</v>
          </cell>
          <cell r="G4373" t="str">
            <v>الأولى حديث</v>
          </cell>
          <cell r="H4373">
            <v>738</v>
          </cell>
          <cell r="I4373" t="str">
            <v>الأولى</v>
          </cell>
          <cell r="K4373" t="str">
            <v>الأولى</v>
          </cell>
          <cell r="M4373" t="str">
            <v>الأولى</v>
          </cell>
          <cell r="O4373" t="str">
            <v>الأولى</v>
          </cell>
          <cell r="Q4373" t="str">
            <v>الأولى</v>
          </cell>
          <cell r="S4373" t="str">
            <v>الأولى</v>
          </cell>
          <cell r="U4373" t="str">
            <v>الأولى</v>
          </cell>
        </row>
        <row r="4374">
          <cell r="A4374">
            <v>812577</v>
          </cell>
          <cell r="B4374" t="str">
            <v>سوسن الليمون</v>
          </cell>
          <cell r="G4374" t="str">
            <v>الأولى حديث</v>
          </cell>
          <cell r="I4374" t="str">
            <v>الأولى</v>
          </cell>
          <cell r="J4374" t="str">
            <v>مبرر</v>
          </cell>
          <cell r="K4374" t="str">
            <v>الأولى</v>
          </cell>
          <cell r="L4374">
            <v>973</v>
          </cell>
          <cell r="M4374" t="str">
            <v>الأولى</v>
          </cell>
          <cell r="N4374">
            <v>2626</v>
          </cell>
          <cell r="O4374" t="str">
            <v>الأولى</v>
          </cell>
          <cell r="Q4374" t="str">
            <v>الأولى</v>
          </cell>
          <cell r="S4374" t="str">
            <v>الأولى</v>
          </cell>
          <cell r="U4374" t="str">
            <v>الأولى</v>
          </cell>
        </row>
        <row r="4375">
          <cell r="A4375">
            <v>812578</v>
          </cell>
          <cell r="B4375" t="str">
            <v>سومر السلطان</v>
          </cell>
          <cell r="G4375" t="str">
            <v>الأولى حديث</v>
          </cell>
          <cell r="I4375" t="str">
            <v>الأولى</v>
          </cell>
          <cell r="J4375" t="str">
            <v>مبرر</v>
          </cell>
          <cell r="K4375" t="str">
            <v>الأولى</v>
          </cell>
          <cell r="M4375" t="str">
            <v>الأولى</v>
          </cell>
          <cell r="O4375" t="str">
            <v>الأولى</v>
          </cell>
          <cell r="Q4375" t="str">
            <v>الأولى</v>
          </cell>
          <cell r="S4375" t="str">
            <v>الأولى</v>
          </cell>
          <cell r="U4375" t="str">
            <v>الأولى</v>
          </cell>
        </row>
        <row r="4376">
          <cell r="A4376">
            <v>812579</v>
          </cell>
          <cell r="B4376" t="str">
            <v>سومر سليمان</v>
          </cell>
          <cell r="G4376" t="str">
            <v>الأولى حديث</v>
          </cell>
          <cell r="I4376" t="str">
            <v>الأولى</v>
          </cell>
          <cell r="J4376" t="str">
            <v>مبرر</v>
          </cell>
          <cell r="K4376" t="str">
            <v>الأولى</v>
          </cell>
          <cell r="M4376" t="str">
            <v>الأولى</v>
          </cell>
          <cell r="O4376" t="str">
            <v>الأولى</v>
          </cell>
          <cell r="Q4376" t="str">
            <v>الأولى</v>
          </cell>
          <cell r="S4376" t="str">
            <v>الأولى</v>
          </cell>
          <cell r="U4376" t="str">
            <v>الأولى</v>
          </cell>
        </row>
        <row r="4377">
          <cell r="A4377">
            <v>812580</v>
          </cell>
          <cell r="B4377" t="str">
            <v>سومر علي</v>
          </cell>
          <cell r="G4377" t="str">
            <v>الأولى حديث</v>
          </cell>
          <cell r="I4377" t="str">
            <v>الأولى</v>
          </cell>
          <cell r="J4377" t="str">
            <v>مبرر</v>
          </cell>
          <cell r="K4377" t="str">
            <v>الأولى</v>
          </cell>
          <cell r="M4377" t="str">
            <v>الأولى</v>
          </cell>
          <cell r="O4377" t="str">
            <v>الأولى</v>
          </cell>
          <cell r="Q4377" t="str">
            <v>الأولى</v>
          </cell>
          <cell r="S4377" t="str">
            <v>الأولى</v>
          </cell>
          <cell r="U4377" t="str">
            <v>الأولى</v>
          </cell>
        </row>
        <row r="4378">
          <cell r="A4378">
            <v>812581</v>
          </cell>
          <cell r="B4378" t="str">
            <v>سومر علي</v>
          </cell>
          <cell r="G4378" t="str">
            <v>الأولى حديث</v>
          </cell>
          <cell r="I4378" t="str">
            <v>الأولى</v>
          </cell>
          <cell r="K4378" t="str">
            <v>الأولى</v>
          </cell>
          <cell r="M4378" t="str">
            <v>الأولى</v>
          </cell>
          <cell r="O4378" t="str">
            <v>الأولى</v>
          </cell>
          <cell r="Q4378" t="str">
            <v>الأولى</v>
          </cell>
          <cell r="S4378" t="str">
            <v>الأولى</v>
          </cell>
          <cell r="U4378" t="str">
            <v>الأولى</v>
          </cell>
        </row>
        <row r="4379">
          <cell r="A4379">
            <v>812582</v>
          </cell>
          <cell r="B4379" t="str">
            <v>سومر محمد</v>
          </cell>
          <cell r="G4379" t="str">
            <v>الأولى حديث</v>
          </cell>
          <cell r="I4379" t="str">
            <v>الأولى</v>
          </cell>
          <cell r="K4379" t="str">
            <v>الثانية حديث</v>
          </cell>
          <cell r="M4379" t="str">
            <v>الثانية</v>
          </cell>
          <cell r="O4379" t="str">
            <v>الثانية</v>
          </cell>
          <cell r="Q4379" t="str">
            <v>الثانية</v>
          </cell>
          <cell r="S4379" t="str">
            <v>الثانية</v>
          </cell>
          <cell r="T4379">
            <v>409</v>
          </cell>
          <cell r="U4379" t="str">
            <v>الثانية</v>
          </cell>
        </row>
        <row r="4380">
          <cell r="A4380">
            <v>812583</v>
          </cell>
          <cell r="B4380" t="str">
            <v>سيمون الاحمد</v>
          </cell>
          <cell r="G4380" t="str">
            <v>الأولى حديث</v>
          </cell>
          <cell r="I4380" t="str">
            <v>الأولى</v>
          </cell>
          <cell r="K4380" t="str">
            <v>الأولى</v>
          </cell>
          <cell r="M4380" t="str">
            <v>الأولى</v>
          </cell>
          <cell r="O4380" t="str">
            <v>الأولى</v>
          </cell>
          <cell r="Q4380" t="str">
            <v>الأولى</v>
          </cell>
          <cell r="S4380" t="str">
            <v>الأولى</v>
          </cell>
          <cell r="U4380" t="str">
            <v>الأولى</v>
          </cell>
        </row>
        <row r="4381">
          <cell r="A4381">
            <v>812584</v>
          </cell>
          <cell r="B4381" t="str">
            <v>سيمون فرح</v>
          </cell>
          <cell r="G4381" t="str">
            <v>الأولى حديث</v>
          </cell>
          <cell r="I4381" t="str">
            <v>الأولى</v>
          </cell>
          <cell r="J4381" t="str">
            <v>مبرر</v>
          </cell>
          <cell r="K4381" t="str">
            <v>الأولى</v>
          </cell>
          <cell r="M4381" t="str">
            <v>الأولى</v>
          </cell>
          <cell r="O4381" t="str">
            <v>الأولى</v>
          </cell>
          <cell r="Q4381" t="str">
            <v>الأولى</v>
          </cell>
          <cell r="S4381" t="str">
            <v>الأولى</v>
          </cell>
          <cell r="U4381" t="str">
            <v>الأولى</v>
          </cell>
        </row>
        <row r="4382">
          <cell r="A4382">
            <v>812585</v>
          </cell>
          <cell r="B4382" t="str">
            <v>شادي العلي</v>
          </cell>
          <cell r="G4382" t="str">
            <v>الأولى حديث</v>
          </cell>
          <cell r="I4382" t="str">
            <v>الأولى</v>
          </cell>
          <cell r="J4382" t="str">
            <v>مبرر</v>
          </cell>
          <cell r="K4382" t="str">
            <v>الأولى</v>
          </cell>
          <cell r="M4382" t="str">
            <v>الأولى</v>
          </cell>
          <cell r="O4382" t="str">
            <v>الأولى</v>
          </cell>
          <cell r="Q4382" t="str">
            <v>الأولى</v>
          </cell>
          <cell r="S4382" t="str">
            <v>الأولى</v>
          </cell>
          <cell r="U4382" t="str">
            <v>الأولى</v>
          </cell>
        </row>
        <row r="4383">
          <cell r="A4383">
            <v>812586</v>
          </cell>
          <cell r="B4383" t="str">
            <v>شادي رمان</v>
          </cell>
          <cell r="G4383" t="str">
            <v>الأولى حديث</v>
          </cell>
          <cell r="I4383" t="str">
            <v>الأولى</v>
          </cell>
          <cell r="J4383" t="str">
            <v>مبرر</v>
          </cell>
          <cell r="K4383" t="str">
            <v>الأولى</v>
          </cell>
          <cell r="M4383" t="str">
            <v>الأولى</v>
          </cell>
          <cell r="O4383" t="str">
            <v>الأولى</v>
          </cell>
          <cell r="Q4383" t="str">
            <v>الأولى</v>
          </cell>
          <cell r="S4383" t="str">
            <v>الأولى</v>
          </cell>
          <cell r="U4383" t="str">
            <v>الأولى</v>
          </cell>
        </row>
        <row r="4384">
          <cell r="A4384">
            <v>812587</v>
          </cell>
          <cell r="B4384" t="str">
            <v>شادي سلامي</v>
          </cell>
          <cell r="G4384" t="str">
            <v>الأولى حديث</v>
          </cell>
          <cell r="I4384" t="str">
            <v>الأولى</v>
          </cell>
          <cell r="K4384" t="str">
            <v>الأولى</v>
          </cell>
          <cell r="M4384" t="str">
            <v>الثانية حديث</v>
          </cell>
          <cell r="O4384" t="str">
            <v>الثانية</v>
          </cell>
          <cell r="Q4384" t="str">
            <v>الثانية</v>
          </cell>
          <cell r="S4384" t="str">
            <v>الثانية</v>
          </cell>
          <cell r="U4384" t="str">
            <v>الثانية</v>
          </cell>
        </row>
        <row r="4385">
          <cell r="A4385">
            <v>812588</v>
          </cell>
          <cell r="B4385" t="str">
            <v>شادي صعب</v>
          </cell>
          <cell r="G4385" t="str">
            <v>الأولى حديث</v>
          </cell>
          <cell r="I4385" t="str">
            <v>الأولى</v>
          </cell>
          <cell r="J4385" t="str">
            <v>مبرر</v>
          </cell>
          <cell r="K4385" t="str">
            <v>الأولى</v>
          </cell>
          <cell r="M4385" t="str">
            <v>الأولى</v>
          </cell>
          <cell r="O4385" t="str">
            <v>الأولى</v>
          </cell>
          <cell r="Q4385" t="str">
            <v>الأولى</v>
          </cell>
          <cell r="S4385" t="str">
            <v>الأولى</v>
          </cell>
          <cell r="U4385" t="str">
            <v>الأولى</v>
          </cell>
        </row>
        <row r="4386">
          <cell r="A4386">
            <v>812589</v>
          </cell>
          <cell r="B4386" t="str">
            <v>شادي عيسى</v>
          </cell>
          <cell r="G4386" t="str">
            <v>الأولى حديث</v>
          </cell>
          <cell r="I4386" t="str">
            <v>الأولى</v>
          </cell>
          <cell r="J4386" t="str">
            <v>مبرر</v>
          </cell>
          <cell r="K4386" t="str">
            <v>الأولى</v>
          </cell>
          <cell r="M4386" t="str">
            <v>الأولى</v>
          </cell>
          <cell r="O4386" t="str">
            <v>الأولى</v>
          </cell>
          <cell r="Q4386" t="str">
            <v>الأولى</v>
          </cell>
          <cell r="S4386" t="str">
            <v>الأولى</v>
          </cell>
          <cell r="U4386" t="str">
            <v>الأولى</v>
          </cell>
        </row>
        <row r="4387">
          <cell r="A4387">
            <v>812590</v>
          </cell>
          <cell r="B4387" t="str">
            <v>شاديه ابراهيم</v>
          </cell>
          <cell r="G4387" t="str">
            <v>الأولى حديث</v>
          </cell>
          <cell r="H4387">
            <v>350</v>
          </cell>
          <cell r="I4387" t="str">
            <v>الأولى</v>
          </cell>
          <cell r="K4387" t="str">
            <v>الأولى</v>
          </cell>
          <cell r="M4387" t="str">
            <v>الأولى</v>
          </cell>
          <cell r="O4387" t="str">
            <v>الأولى</v>
          </cell>
          <cell r="Q4387" t="str">
            <v>الأولى</v>
          </cell>
          <cell r="S4387" t="str">
            <v>الثانية حديث</v>
          </cell>
          <cell r="U4387" t="str">
            <v>الثانية</v>
          </cell>
        </row>
        <row r="4388">
          <cell r="A4388">
            <v>812591</v>
          </cell>
          <cell r="B4388" t="str">
            <v>شام الجريده</v>
          </cell>
          <cell r="G4388" t="str">
            <v>الأولى حديث</v>
          </cell>
          <cell r="I4388" t="str">
            <v>الأولى</v>
          </cell>
          <cell r="J4388" t="str">
            <v>مبرر</v>
          </cell>
          <cell r="K4388" t="str">
            <v>الأولى</v>
          </cell>
          <cell r="M4388" t="str">
            <v>الأولى</v>
          </cell>
          <cell r="O4388" t="str">
            <v>الأولى</v>
          </cell>
          <cell r="Q4388" t="str">
            <v>الأولى</v>
          </cell>
          <cell r="S4388" t="str">
            <v>الأولى</v>
          </cell>
          <cell r="U4388" t="str">
            <v>الأولى</v>
          </cell>
        </row>
        <row r="4389">
          <cell r="A4389">
            <v>812592</v>
          </cell>
          <cell r="B4389" t="str">
            <v>شام بوارشي</v>
          </cell>
          <cell r="G4389" t="str">
            <v>الأولى حديث</v>
          </cell>
          <cell r="I4389" t="str">
            <v>الأولى</v>
          </cell>
          <cell r="K4389" t="str">
            <v>الأولى</v>
          </cell>
          <cell r="M4389" t="str">
            <v>الأولى</v>
          </cell>
          <cell r="O4389" t="str">
            <v>الأولى</v>
          </cell>
          <cell r="Q4389" t="str">
            <v>الأولى</v>
          </cell>
          <cell r="S4389" t="str">
            <v>الثانية حديث</v>
          </cell>
          <cell r="U4389" t="str">
            <v>الثانية</v>
          </cell>
        </row>
        <row r="4390">
          <cell r="A4390">
            <v>812593</v>
          </cell>
          <cell r="B4390" t="str">
            <v>شامخ الحميدالعنزي</v>
          </cell>
          <cell r="G4390" t="str">
            <v>الأولى حديث</v>
          </cell>
          <cell r="I4390" t="str">
            <v>الأولى</v>
          </cell>
          <cell r="J4390" t="str">
            <v>مبرر</v>
          </cell>
          <cell r="K4390" t="str">
            <v>الأولى</v>
          </cell>
          <cell r="M4390" t="str">
            <v>الأولى</v>
          </cell>
          <cell r="O4390" t="str">
            <v>الأولى</v>
          </cell>
          <cell r="Q4390" t="str">
            <v>الأولى</v>
          </cell>
          <cell r="S4390" t="str">
            <v>الأولى</v>
          </cell>
          <cell r="U4390" t="str">
            <v>الأولى</v>
          </cell>
        </row>
        <row r="4391">
          <cell r="A4391">
            <v>812594</v>
          </cell>
          <cell r="B4391" t="str">
            <v>شذا حسون نصر</v>
          </cell>
          <cell r="G4391" t="str">
            <v>الأولى حديث</v>
          </cell>
          <cell r="I4391" t="str">
            <v>الأولى</v>
          </cell>
          <cell r="K4391" t="str">
            <v>الأولى</v>
          </cell>
          <cell r="M4391" t="str">
            <v>الثانية حديث</v>
          </cell>
          <cell r="O4391" t="str">
            <v>الثانية</v>
          </cell>
          <cell r="Q4391" t="str">
            <v>الثانية</v>
          </cell>
          <cell r="S4391" t="str">
            <v>الثانية</v>
          </cell>
          <cell r="U4391" t="str">
            <v>الثانية</v>
          </cell>
        </row>
        <row r="4392">
          <cell r="A4392">
            <v>812595</v>
          </cell>
          <cell r="B4392" t="str">
            <v>شذا يزبك</v>
          </cell>
          <cell r="G4392" t="str">
            <v>الأولى حديث</v>
          </cell>
          <cell r="I4392" t="str">
            <v>الأولى</v>
          </cell>
          <cell r="J4392">
            <v>1603</v>
          </cell>
          <cell r="K4392" t="str">
            <v>الأولى</v>
          </cell>
          <cell r="M4392" t="str">
            <v>الأولى</v>
          </cell>
          <cell r="O4392" t="str">
            <v>الأولى</v>
          </cell>
          <cell r="Q4392" t="str">
            <v>الأولى</v>
          </cell>
          <cell r="S4392" t="str">
            <v>الأولى</v>
          </cell>
          <cell r="U4392" t="str">
            <v>الأولى</v>
          </cell>
        </row>
        <row r="4393">
          <cell r="A4393">
            <v>812596</v>
          </cell>
          <cell r="B4393" t="str">
            <v>شذى شموس</v>
          </cell>
          <cell r="G4393" t="str">
            <v>الأولى حديث</v>
          </cell>
          <cell r="I4393" t="str">
            <v>الأولى</v>
          </cell>
          <cell r="K4393" t="str">
            <v>الأولى</v>
          </cell>
          <cell r="M4393" t="str">
            <v>الأولى</v>
          </cell>
          <cell r="O4393" t="str">
            <v>الأولى</v>
          </cell>
          <cell r="Q4393" t="str">
            <v>الأولى</v>
          </cell>
          <cell r="S4393" t="str">
            <v>الثانية حديث</v>
          </cell>
          <cell r="U4393" t="str">
            <v>الثانية</v>
          </cell>
        </row>
        <row r="4394">
          <cell r="A4394">
            <v>812597</v>
          </cell>
          <cell r="B4394" t="str">
            <v>شربل عواد</v>
          </cell>
          <cell r="G4394" t="str">
            <v>الأولى حديث</v>
          </cell>
          <cell r="I4394" t="str">
            <v>الأولى</v>
          </cell>
          <cell r="J4394" t="str">
            <v>مبرر</v>
          </cell>
          <cell r="K4394" t="str">
            <v>الأولى</v>
          </cell>
          <cell r="M4394" t="str">
            <v>الأولى</v>
          </cell>
          <cell r="O4394" t="str">
            <v>الأولى</v>
          </cell>
          <cell r="Q4394" t="str">
            <v>الأولى</v>
          </cell>
          <cell r="S4394" t="str">
            <v>الأولى</v>
          </cell>
          <cell r="U4394" t="str">
            <v>الأولى</v>
          </cell>
        </row>
        <row r="4395">
          <cell r="A4395">
            <v>812598</v>
          </cell>
          <cell r="B4395" t="str">
            <v>شروق الغندور</v>
          </cell>
          <cell r="G4395" t="str">
            <v>الأولى حديث</v>
          </cell>
          <cell r="I4395" t="str">
            <v>الأولى</v>
          </cell>
          <cell r="K4395" t="str">
            <v>الأولى</v>
          </cell>
          <cell r="M4395" t="str">
            <v>الثانية حديث</v>
          </cell>
          <cell r="O4395" t="str">
            <v>الثانية</v>
          </cell>
          <cell r="Q4395" t="str">
            <v>الثانية</v>
          </cell>
          <cell r="S4395" t="str">
            <v>الثانية</v>
          </cell>
          <cell r="U4395" t="str">
            <v>الثانية</v>
          </cell>
        </row>
        <row r="4396">
          <cell r="A4396">
            <v>812599</v>
          </cell>
          <cell r="B4396" t="str">
            <v>شهباء ديب</v>
          </cell>
          <cell r="G4396" t="str">
            <v>الأولى حديث</v>
          </cell>
          <cell r="I4396" t="str">
            <v>الأولى</v>
          </cell>
          <cell r="J4396" t="str">
            <v>مبرر</v>
          </cell>
          <cell r="K4396" t="str">
            <v>الأولى</v>
          </cell>
          <cell r="M4396" t="str">
            <v>الأولى</v>
          </cell>
          <cell r="O4396" t="str">
            <v>الأولى</v>
          </cell>
          <cell r="Q4396" t="str">
            <v>الأولى</v>
          </cell>
          <cell r="S4396" t="str">
            <v>الأولى</v>
          </cell>
          <cell r="U4396" t="str">
            <v>الثانية حديث</v>
          </cell>
        </row>
        <row r="4397">
          <cell r="A4397">
            <v>812600</v>
          </cell>
          <cell r="B4397" t="str">
            <v>شهد القطيني</v>
          </cell>
          <cell r="G4397" t="str">
            <v>الأولى حديث</v>
          </cell>
          <cell r="I4397" t="str">
            <v>الأولى</v>
          </cell>
          <cell r="K4397" t="str">
            <v>الأولى</v>
          </cell>
          <cell r="M4397" t="str">
            <v>الأولى</v>
          </cell>
          <cell r="O4397" t="str">
            <v>الثانية حديث</v>
          </cell>
          <cell r="P4397">
            <v>728</v>
          </cell>
          <cell r="Q4397" t="str">
            <v>الثانية</v>
          </cell>
          <cell r="S4397" t="str">
            <v>الثانية</v>
          </cell>
          <cell r="U4397" t="str">
            <v>الثانية</v>
          </cell>
        </row>
        <row r="4398">
          <cell r="A4398">
            <v>812601</v>
          </cell>
          <cell r="B4398" t="str">
            <v>شهد فريج</v>
          </cell>
          <cell r="G4398" t="str">
            <v>الأولى حديث</v>
          </cell>
          <cell r="I4398" t="str">
            <v>الأولى</v>
          </cell>
          <cell r="K4398" t="str">
            <v>الأولى</v>
          </cell>
          <cell r="M4398" t="str">
            <v>الثانية حديث</v>
          </cell>
          <cell r="O4398" t="str">
            <v>الثانية</v>
          </cell>
          <cell r="Q4398" t="str">
            <v>الثانية</v>
          </cell>
          <cell r="S4398" t="str">
            <v>الثانية</v>
          </cell>
          <cell r="U4398" t="str">
            <v>الثانية</v>
          </cell>
        </row>
        <row r="4399">
          <cell r="A4399">
            <v>812602</v>
          </cell>
          <cell r="B4399" t="str">
            <v>شيرين حافظ</v>
          </cell>
          <cell r="G4399" t="str">
            <v>الأولى حديث</v>
          </cell>
          <cell r="I4399" t="str">
            <v>الأولى</v>
          </cell>
          <cell r="J4399" t="str">
            <v>مبرر</v>
          </cell>
          <cell r="K4399" t="str">
            <v>الأولى</v>
          </cell>
          <cell r="M4399" t="str">
            <v>الأولى</v>
          </cell>
          <cell r="O4399" t="str">
            <v>الأولى</v>
          </cell>
          <cell r="Q4399" t="str">
            <v>الأولى</v>
          </cell>
          <cell r="S4399" t="str">
            <v>الأولى</v>
          </cell>
          <cell r="U4399" t="str">
            <v>الأولى</v>
          </cell>
        </row>
        <row r="4400">
          <cell r="A4400">
            <v>812603</v>
          </cell>
          <cell r="B4400" t="str">
            <v>شيرين عيسى</v>
          </cell>
          <cell r="G4400" t="str">
            <v>الأولى حديث</v>
          </cell>
          <cell r="H4400">
            <v>4436</v>
          </cell>
          <cell r="I4400" t="str">
            <v>الأولى</v>
          </cell>
          <cell r="J4400">
            <v>1482</v>
          </cell>
          <cell r="K4400" t="str">
            <v>الأولى</v>
          </cell>
          <cell r="M4400" t="str">
            <v>الأولى</v>
          </cell>
          <cell r="O4400" t="str">
            <v>الأولى</v>
          </cell>
          <cell r="Q4400" t="str">
            <v>الأولى</v>
          </cell>
          <cell r="S4400" t="str">
            <v>الثانية حديث</v>
          </cell>
          <cell r="U4400" t="str">
            <v>الثانية</v>
          </cell>
        </row>
        <row r="4401">
          <cell r="A4401">
            <v>812604</v>
          </cell>
          <cell r="B4401" t="str">
            <v>شيرين معلا</v>
          </cell>
          <cell r="G4401" t="str">
            <v>الأولى حديث</v>
          </cell>
          <cell r="I4401" t="str">
            <v>الأولى</v>
          </cell>
          <cell r="K4401" t="str">
            <v>الأولى</v>
          </cell>
          <cell r="M4401" t="str">
            <v>الأولى</v>
          </cell>
          <cell r="O4401" t="str">
            <v>الأولى</v>
          </cell>
          <cell r="Q4401" t="str">
            <v>الأولى</v>
          </cell>
          <cell r="S4401" t="str">
            <v>الأولى</v>
          </cell>
          <cell r="U4401" t="str">
            <v>الأولى</v>
          </cell>
        </row>
        <row r="4402">
          <cell r="A4402">
            <v>812605</v>
          </cell>
          <cell r="B4402" t="str">
            <v>شيرين نصر</v>
          </cell>
          <cell r="G4402" t="str">
            <v>الأولى حديث</v>
          </cell>
          <cell r="I4402" t="str">
            <v>الأولى</v>
          </cell>
          <cell r="J4402" t="str">
            <v>مبرر</v>
          </cell>
          <cell r="K4402" t="str">
            <v>الأولى</v>
          </cell>
          <cell r="M4402" t="str">
            <v>الأولى</v>
          </cell>
          <cell r="O4402" t="str">
            <v>الأولى</v>
          </cell>
          <cell r="Q4402" t="str">
            <v>الأولى</v>
          </cell>
          <cell r="S4402" t="str">
            <v>الأولى</v>
          </cell>
          <cell r="U4402" t="str">
            <v>الأولى</v>
          </cell>
        </row>
        <row r="4403">
          <cell r="A4403">
            <v>812606</v>
          </cell>
          <cell r="B4403" t="str">
            <v>شيماء الصفدي</v>
          </cell>
          <cell r="G4403" t="str">
            <v>الأولى حديث</v>
          </cell>
          <cell r="I4403" t="str">
            <v>الأولى</v>
          </cell>
          <cell r="K4403" t="str">
            <v>الأولى</v>
          </cell>
          <cell r="M4403" t="str">
            <v>الأولى</v>
          </cell>
          <cell r="O4403" t="str">
            <v>الأولى</v>
          </cell>
          <cell r="Q4403" t="str">
            <v>الثانية حديث</v>
          </cell>
          <cell r="S4403" t="str">
            <v>الثانية</v>
          </cell>
          <cell r="U4403" t="str">
            <v>الثانية</v>
          </cell>
        </row>
        <row r="4404">
          <cell r="A4404">
            <v>812607</v>
          </cell>
          <cell r="B4404" t="str">
            <v>شيماء النعساني</v>
          </cell>
          <cell r="G4404" t="str">
            <v>الأولى حديث</v>
          </cell>
          <cell r="I4404" t="str">
            <v>الأولى</v>
          </cell>
          <cell r="J4404" t="str">
            <v>مبرر</v>
          </cell>
          <cell r="K4404" t="str">
            <v>الأولى</v>
          </cell>
          <cell r="L4404">
            <v>968</v>
          </cell>
          <cell r="M4404" t="str">
            <v>الأولى</v>
          </cell>
          <cell r="N4404">
            <v>2410</v>
          </cell>
          <cell r="O4404" t="str">
            <v>الأولى</v>
          </cell>
          <cell r="P4404">
            <v>141</v>
          </cell>
          <cell r="Q4404" t="str">
            <v>الأولى</v>
          </cell>
          <cell r="S4404" t="str">
            <v>الأولى</v>
          </cell>
          <cell r="U4404" t="str">
            <v>الأولى</v>
          </cell>
        </row>
        <row r="4405">
          <cell r="A4405">
            <v>812608</v>
          </cell>
          <cell r="B4405" t="str">
            <v>صالح السلوم</v>
          </cell>
          <cell r="G4405" t="str">
            <v>الأولى حديث</v>
          </cell>
          <cell r="I4405" t="str">
            <v>الأولى</v>
          </cell>
          <cell r="J4405" t="str">
            <v>مبرر</v>
          </cell>
          <cell r="K4405" t="str">
            <v>الأولى</v>
          </cell>
          <cell r="M4405" t="str">
            <v>الأولى</v>
          </cell>
          <cell r="O4405" t="str">
            <v>الأولى</v>
          </cell>
          <cell r="Q4405" t="str">
            <v>الأولى</v>
          </cell>
          <cell r="S4405" t="str">
            <v>الأولى</v>
          </cell>
          <cell r="U4405" t="str">
            <v>الأولى</v>
          </cell>
        </row>
        <row r="4406">
          <cell r="A4406">
            <v>812609</v>
          </cell>
          <cell r="B4406" t="str">
            <v>صالح القبيلي</v>
          </cell>
          <cell r="G4406" t="str">
            <v>الأولى حديث</v>
          </cell>
          <cell r="I4406" t="str">
            <v>الأولى</v>
          </cell>
          <cell r="J4406" t="str">
            <v>مبرر</v>
          </cell>
          <cell r="K4406" t="str">
            <v>الأولى</v>
          </cell>
          <cell r="M4406" t="str">
            <v>الأولى</v>
          </cell>
          <cell r="O4406" t="str">
            <v>الأولى</v>
          </cell>
          <cell r="Q4406" t="str">
            <v>الأولى</v>
          </cell>
          <cell r="S4406" t="str">
            <v>الأولى</v>
          </cell>
          <cell r="U4406" t="str">
            <v>الأولى</v>
          </cell>
        </row>
        <row r="4407">
          <cell r="A4407">
            <v>812610</v>
          </cell>
          <cell r="B4407" t="str">
            <v>صالح حسن</v>
          </cell>
          <cell r="G4407" t="str">
            <v>الأولى حديث</v>
          </cell>
          <cell r="I4407" t="str">
            <v>الأولى</v>
          </cell>
          <cell r="K4407" t="str">
            <v>الأولى</v>
          </cell>
          <cell r="M4407" t="str">
            <v>الثانية حديث</v>
          </cell>
          <cell r="O4407" t="str">
            <v>الثانية</v>
          </cell>
          <cell r="Q4407" t="str">
            <v>الثانية</v>
          </cell>
          <cell r="S4407" t="str">
            <v>الثانية</v>
          </cell>
          <cell r="U4407" t="str">
            <v>الثانية</v>
          </cell>
        </row>
        <row r="4408">
          <cell r="A4408">
            <v>812611</v>
          </cell>
          <cell r="B4408" t="str">
            <v>صبا الازرق</v>
          </cell>
          <cell r="G4408" t="str">
            <v>الأولى حديث</v>
          </cell>
          <cell r="I4408" t="str">
            <v>الأولى</v>
          </cell>
          <cell r="J4408" t="str">
            <v>مبرر</v>
          </cell>
          <cell r="K4408" t="str">
            <v>الأولى</v>
          </cell>
          <cell r="M4408" t="str">
            <v>الأولى</v>
          </cell>
          <cell r="O4408" t="str">
            <v>الأولى</v>
          </cell>
          <cell r="Q4408" t="str">
            <v>الأولى</v>
          </cell>
          <cell r="S4408" t="str">
            <v>الأولى</v>
          </cell>
          <cell r="U4408" t="str">
            <v>الأولى</v>
          </cell>
        </row>
        <row r="4409">
          <cell r="A4409">
            <v>812612</v>
          </cell>
          <cell r="B4409" t="str">
            <v>صبا ميري</v>
          </cell>
          <cell r="G4409" t="str">
            <v>الأولى حديث</v>
          </cell>
          <cell r="I4409" t="str">
            <v>الأولى</v>
          </cell>
          <cell r="K4409" t="str">
            <v>الأولى</v>
          </cell>
          <cell r="M4409" t="str">
            <v>الأولى</v>
          </cell>
          <cell r="O4409" t="str">
            <v>الأولى</v>
          </cell>
          <cell r="Q4409" t="str">
            <v>الأولى</v>
          </cell>
          <cell r="S4409" t="str">
            <v>الثانية حديث</v>
          </cell>
          <cell r="U4409" t="str">
            <v>الثانية</v>
          </cell>
        </row>
        <row r="4410">
          <cell r="A4410">
            <v>812613</v>
          </cell>
          <cell r="B4410" t="str">
            <v>صفا المحمود</v>
          </cell>
          <cell r="G4410" t="str">
            <v>الأولى حديث</v>
          </cell>
          <cell r="I4410" t="str">
            <v>الأولى</v>
          </cell>
          <cell r="K4410" t="str">
            <v>الثانية حديث</v>
          </cell>
          <cell r="M4410" t="str">
            <v>الثانية</v>
          </cell>
          <cell r="O4410" t="str">
            <v>الثانية</v>
          </cell>
          <cell r="Q4410" t="str">
            <v>الثالثة حديث</v>
          </cell>
          <cell r="S4410" t="str">
            <v>الثالثة</v>
          </cell>
          <cell r="U4410" t="str">
            <v>الثالثة</v>
          </cell>
        </row>
        <row r="4411">
          <cell r="A4411">
            <v>812614</v>
          </cell>
          <cell r="B4411" t="str">
            <v>صفاء ابو اسماعيل</v>
          </cell>
          <cell r="G4411" t="str">
            <v>الأولى حديث</v>
          </cell>
          <cell r="I4411" t="str">
            <v>الأولى</v>
          </cell>
          <cell r="K4411" t="str">
            <v>الثانية حديث</v>
          </cell>
          <cell r="M4411" t="str">
            <v>الثانية</v>
          </cell>
          <cell r="O4411" t="str">
            <v>الثانية</v>
          </cell>
          <cell r="Q4411" t="str">
            <v>الثانية</v>
          </cell>
          <cell r="R4411">
            <v>3042</v>
          </cell>
          <cell r="S4411" t="str">
            <v>الثانية</v>
          </cell>
          <cell r="U4411" t="str">
            <v>الثانية</v>
          </cell>
        </row>
        <row r="4412">
          <cell r="A4412">
            <v>812615</v>
          </cell>
          <cell r="B4412" t="str">
            <v>صفاء عبدالعال</v>
          </cell>
          <cell r="G4412" t="str">
            <v>الأولى حديث</v>
          </cell>
          <cell r="H4412">
            <v>584</v>
          </cell>
          <cell r="I4412" t="str">
            <v>الأولى</v>
          </cell>
          <cell r="J4412" t="str">
            <v>مبرر</v>
          </cell>
          <cell r="K4412" t="str">
            <v>الأولى</v>
          </cell>
          <cell r="M4412" t="str">
            <v>الأولى</v>
          </cell>
          <cell r="N4412">
            <v>2513</v>
          </cell>
          <cell r="O4412" t="str">
            <v>الأولى</v>
          </cell>
          <cell r="Q4412" t="str">
            <v>الأولى</v>
          </cell>
          <cell r="S4412" t="str">
            <v>الأولى</v>
          </cell>
          <cell r="U4412" t="str">
            <v>الأولى</v>
          </cell>
        </row>
        <row r="4413">
          <cell r="A4413">
            <v>812616</v>
          </cell>
          <cell r="B4413" t="str">
            <v>صفاء محي الدين</v>
          </cell>
          <cell r="G4413" t="str">
            <v>الأولى حديث</v>
          </cell>
          <cell r="I4413" t="str">
            <v>الأولى</v>
          </cell>
          <cell r="K4413" t="str">
            <v>الثانية حديث</v>
          </cell>
          <cell r="M4413" t="str">
            <v>الثانية</v>
          </cell>
          <cell r="O4413" t="str">
            <v>الثانية</v>
          </cell>
          <cell r="Q4413" t="str">
            <v>الثالثة حديث</v>
          </cell>
          <cell r="S4413" t="str">
            <v>الثالثة</v>
          </cell>
          <cell r="U4413" t="str">
            <v>الرابعة حديث</v>
          </cell>
        </row>
        <row r="4414">
          <cell r="A4414">
            <v>812617</v>
          </cell>
          <cell r="B4414" t="str">
            <v>صفوان علي</v>
          </cell>
          <cell r="G4414" t="str">
            <v>الأولى حديث</v>
          </cell>
          <cell r="I4414" t="str">
            <v>الأولى</v>
          </cell>
          <cell r="J4414" t="str">
            <v>مبرر</v>
          </cell>
          <cell r="K4414" t="str">
            <v>الأولى</v>
          </cell>
          <cell r="M4414" t="str">
            <v>الأولى</v>
          </cell>
          <cell r="O4414" t="str">
            <v>الأولى</v>
          </cell>
          <cell r="Q4414" t="str">
            <v>الأولى</v>
          </cell>
          <cell r="S4414" t="str">
            <v>الأولى</v>
          </cell>
          <cell r="U4414" t="str">
            <v>الأولى</v>
          </cell>
        </row>
        <row r="4415">
          <cell r="A4415">
            <v>812618</v>
          </cell>
          <cell r="B4415" t="str">
            <v>صهيب السويد</v>
          </cell>
          <cell r="G4415" t="str">
            <v>الأولى حديث</v>
          </cell>
          <cell r="I4415" t="str">
            <v>الأولى</v>
          </cell>
          <cell r="J4415">
            <v>1494</v>
          </cell>
          <cell r="K4415" t="str">
            <v>الأولى</v>
          </cell>
          <cell r="L4415">
            <v>948</v>
          </cell>
          <cell r="M4415" t="str">
            <v>الأولى</v>
          </cell>
          <cell r="O4415" t="str">
            <v>الأولى</v>
          </cell>
          <cell r="Q4415" t="str">
            <v>الأولى</v>
          </cell>
          <cell r="S4415" t="str">
            <v>الأولى</v>
          </cell>
          <cell r="U4415" t="str">
            <v>الأولى</v>
          </cell>
        </row>
        <row r="4416">
          <cell r="A4416">
            <v>812619</v>
          </cell>
          <cell r="B4416" t="str">
            <v>صهيب بشير</v>
          </cell>
          <cell r="G4416" t="str">
            <v>الأولى حديث</v>
          </cell>
          <cell r="I4416" t="str">
            <v>الأولى</v>
          </cell>
          <cell r="K4416" t="str">
            <v>الثانية حديث</v>
          </cell>
          <cell r="M4416" t="str">
            <v>الثانية</v>
          </cell>
          <cell r="O4416" t="str">
            <v>الثانية</v>
          </cell>
          <cell r="Q4416" t="str">
            <v>الثانية</v>
          </cell>
          <cell r="S4416" t="str">
            <v>الثانية</v>
          </cell>
          <cell r="T4416">
            <v>97</v>
          </cell>
          <cell r="U4416" t="str">
            <v>الثانية</v>
          </cell>
        </row>
        <row r="4417">
          <cell r="A4417">
            <v>812620</v>
          </cell>
          <cell r="B4417" t="str">
            <v>ضحى الصبره</v>
          </cell>
          <cell r="G4417" t="str">
            <v>الأولى حديث</v>
          </cell>
          <cell r="I4417" t="str">
            <v>الأولى</v>
          </cell>
          <cell r="K4417" t="str">
            <v>الأولى</v>
          </cell>
          <cell r="M4417" t="str">
            <v>الأولى</v>
          </cell>
          <cell r="O4417" t="str">
            <v>الأولى</v>
          </cell>
          <cell r="Q4417" t="str">
            <v>الأولى</v>
          </cell>
          <cell r="S4417" t="str">
            <v>الأولى</v>
          </cell>
          <cell r="U4417" t="str">
            <v>الأولى</v>
          </cell>
        </row>
        <row r="4418">
          <cell r="A4418">
            <v>812621</v>
          </cell>
          <cell r="B4418" t="str">
            <v>ضياء الحمود</v>
          </cell>
          <cell r="G4418" t="str">
            <v>الأولى حديث</v>
          </cell>
          <cell r="I4418" t="str">
            <v>الأولى</v>
          </cell>
          <cell r="J4418" t="str">
            <v>مبرر</v>
          </cell>
          <cell r="K4418" t="str">
            <v>الأولى</v>
          </cell>
          <cell r="M4418" t="str">
            <v>الأولى</v>
          </cell>
          <cell r="O4418" t="str">
            <v>الأولى</v>
          </cell>
          <cell r="Q4418" t="str">
            <v>الأولى</v>
          </cell>
          <cell r="S4418" t="str">
            <v>الأولى</v>
          </cell>
          <cell r="U4418" t="str">
            <v>الأولى</v>
          </cell>
        </row>
        <row r="4419">
          <cell r="A4419">
            <v>812622</v>
          </cell>
          <cell r="B4419" t="str">
            <v>ضياء العباس</v>
          </cell>
          <cell r="G4419" t="str">
            <v>الأولى حديث</v>
          </cell>
          <cell r="I4419" t="str">
            <v>الأولى</v>
          </cell>
          <cell r="J4419" t="str">
            <v>مبرر</v>
          </cell>
          <cell r="K4419" t="str">
            <v>الأولى</v>
          </cell>
          <cell r="M4419" t="str">
            <v>الأولى</v>
          </cell>
          <cell r="O4419" t="str">
            <v>الأولى</v>
          </cell>
          <cell r="Q4419" t="str">
            <v>الأولى</v>
          </cell>
          <cell r="S4419" t="str">
            <v>الأولى</v>
          </cell>
          <cell r="U4419" t="str">
            <v>الأولى</v>
          </cell>
        </row>
        <row r="4420">
          <cell r="A4420">
            <v>812623</v>
          </cell>
          <cell r="B4420" t="str">
            <v>ضياء يازجي</v>
          </cell>
          <cell r="G4420" t="str">
            <v>الأولى حديث</v>
          </cell>
          <cell r="I4420" t="str">
            <v>الأولى</v>
          </cell>
          <cell r="K4420" t="str">
            <v>الأولى</v>
          </cell>
          <cell r="M4420" t="str">
            <v>الأولى</v>
          </cell>
          <cell r="O4420" t="str">
            <v>الثانية حديث</v>
          </cell>
          <cell r="Q4420" t="str">
            <v>الثانية</v>
          </cell>
          <cell r="S4420" t="str">
            <v>الثانية</v>
          </cell>
          <cell r="U4420" t="str">
            <v>الثالثة حديث</v>
          </cell>
        </row>
        <row r="4421">
          <cell r="A4421">
            <v>812624</v>
          </cell>
          <cell r="B4421" t="str">
            <v>ضيف وتر</v>
          </cell>
          <cell r="G4421" t="str">
            <v>الأولى حديث</v>
          </cell>
          <cell r="I4421" t="str">
            <v>الأولى</v>
          </cell>
          <cell r="J4421" t="str">
            <v>مبرر</v>
          </cell>
          <cell r="K4421" t="str">
            <v>الأولى</v>
          </cell>
          <cell r="M4421" t="str">
            <v>الأولى</v>
          </cell>
          <cell r="O4421" t="str">
            <v>الأولى</v>
          </cell>
          <cell r="Q4421" t="str">
            <v>الأولى</v>
          </cell>
          <cell r="S4421" t="str">
            <v>الأولى</v>
          </cell>
          <cell r="U4421" t="str">
            <v>الأولى</v>
          </cell>
        </row>
        <row r="4422">
          <cell r="A4422">
            <v>812625</v>
          </cell>
          <cell r="B4422" t="str">
            <v>طارق الحريري</v>
          </cell>
          <cell r="G4422" t="str">
            <v>الأولى حديث</v>
          </cell>
          <cell r="H4422">
            <v>806</v>
          </cell>
          <cell r="I4422" t="str">
            <v>الأولى</v>
          </cell>
          <cell r="J4422" t="str">
            <v>مبرر</v>
          </cell>
          <cell r="K4422" t="str">
            <v>الأولى</v>
          </cell>
          <cell r="M4422" t="str">
            <v>الأولى</v>
          </cell>
          <cell r="O4422" t="str">
            <v>الأولى</v>
          </cell>
          <cell r="Q4422" t="str">
            <v>الأولى</v>
          </cell>
          <cell r="S4422" t="str">
            <v>الأولى</v>
          </cell>
          <cell r="U4422" t="str">
            <v>الأولى</v>
          </cell>
        </row>
        <row r="4423">
          <cell r="A4423">
            <v>812626</v>
          </cell>
          <cell r="B4423" t="str">
            <v>طارق الخطيب</v>
          </cell>
          <cell r="G4423" t="str">
            <v>الأولى حديث</v>
          </cell>
          <cell r="I4423" t="str">
            <v>الأولى</v>
          </cell>
          <cell r="J4423" t="str">
            <v>مبرر</v>
          </cell>
          <cell r="K4423" t="str">
            <v>الأولى</v>
          </cell>
          <cell r="M4423" t="str">
            <v>الأولى</v>
          </cell>
          <cell r="O4423" t="str">
            <v>الأولى</v>
          </cell>
          <cell r="Q4423" t="str">
            <v>الأولى</v>
          </cell>
          <cell r="S4423" t="str">
            <v>الأولى</v>
          </cell>
          <cell r="U4423" t="str">
            <v>الأولى</v>
          </cell>
        </row>
        <row r="4424">
          <cell r="A4424">
            <v>812627</v>
          </cell>
          <cell r="B4424" t="str">
            <v>طارق ديب</v>
          </cell>
          <cell r="G4424" t="str">
            <v>الأولى حديث</v>
          </cell>
          <cell r="I4424" t="str">
            <v>الأولى</v>
          </cell>
          <cell r="K4424" t="str">
            <v>الأولى</v>
          </cell>
          <cell r="M4424" t="str">
            <v>الأولى</v>
          </cell>
          <cell r="O4424" t="str">
            <v>الأولى</v>
          </cell>
          <cell r="Q4424" t="str">
            <v>الأولى</v>
          </cell>
          <cell r="S4424" t="str">
            <v>الأولى</v>
          </cell>
          <cell r="U4424" t="str">
            <v>الأولى</v>
          </cell>
        </row>
        <row r="4425">
          <cell r="A4425">
            <v>812628</v>
          </cell>
          <cell r="B4425" t="str">
            <v>طارق صوان</v>
          </cell>
          <cell r="G4425" t="str">
            <v>الأولى حديث</v>
          </cell>
          <cell r="I4425" t="str">
            <v>الأولى</v>
          </cell>
          <cell r="J4425">
            <v>1461</v>
          </cell>
          <cell r="K4425" t="str">
            <v>الأولى</v>
          </cell>
          <cell r="M4425" t="str">
            <v>الأولى</v>
          </cell>
          <cell r="O4425" t="str">
            <v>الأولى</v>
          </cell>
          <cell r="Q4425" t="str">
            <v>الأولى</v>
          </cell>
          <cell r="S4425" t="str">
            <v>الأولى</v>
          </cell>
          <cell r="U4425" t="str">
            <v>الأولى</v>
          </cell>
        </row>
        <row r="4426">
          <cell r="A4426">
            <v>812629</v>
          </cell>
          <cell r="B4426" t="str">
            <v>طارق علوان</v>
          </cell>
          <cell r="G4426" t="str">
            <v>الأولى حديث</v>
          </cell>
          <cell r="I4426" t="str">
            <v>الأولى</v>
          </cell>
          <cell r="J4426" t="str">
            <v>مبرر</v>
          </cell>
          <cell r="K4426" t="str">
            <v>الأولى</v>
          </cell>
          <cell r="M4426" t="str">
            <v>الأولى</v>
          </cell>
          <cell r="O4426" t="str">
            <v>الأولى</v>
          </cell>
          <cell r="Q4426" t="str">
            <v>الأولى</v>
          </cell>
          <cell r="S4426" t="str">
            <v>الأولى</v>
          </cell>
          <cell r="U4426" t="str">
            <v>الأولى</v>
          </cell>
        </row>
        <row r="4427">
          <cell r="A4427">
            <v>812630</v>
          </cell>
          <cell r="B4427" t="str">
            <v>طارق عيسى</v>
          </cell>
          <cell r="G4427" t="str">
            <v>الأولى حديث</v>
          </cell>
          <cell r="I4427" t="str">
            <v>الأولى</v>
          </cell>
          <cell r="J4427" t="str">
            <v>مبرر</v>
          </cell>
          <cell r="K4427" t="str">
            <v>الأولى</v>
          </cell>
          <cell r="M4427" t="str">
            <v>الأولى</v>
          </cell>
          <cell r="O4427" t="str">
            <v>الأولى</v>
          </cell>
          <cell r="Q4427" t="str">
            <v>الأولى</v>
          </cell>
          <cell r="S4427" t="str">
            <v>الأولى</v>
          </cell>
          <cell r="U4427" t="str">
            <v>الأولى</v>
          </cell>
        </row>
        <row r="4428">
          <cell r="A4428">
            <v>812631</v>
          </cell>
          <cell r="B4428" t="str">
            <v>طلال جباره</v>
          </cell>
          <cell r="G4428" t="str">
            <v>الأولى حديث</v>
          </cell>
          <cell r="I4428" t="str">
            <v>الأولى</v>
          </cell>
          <cell r="K4428" t="str">
            <v>الثانية حديث</v>
          </cell>
          <cell r="M4428" t="str">
            <v>الثانية</v>
          </cell>
          <cell r="O4428" t="str">
            <v>الثانية</v>
          </cell>
          <cell r="Q4428" t="str">
            <v>الثانية</v>
          </cell>
          <cell r="S4428" t="str">
            <v>الثانية</v>
          </cell>
          <cell r="U4428" t="str">
            <v>الثالثة حديث</v>
          </cell>
        </row>
        <row r="4429">
          <cell r="A4429">
            <v>812632</v>
          </cell>
          <cell r="B4429" t="str">
            <v>طوني مراد</v>
          </cell>
          <cell r="G4429" t="str">
            <v>الأولى حديث</v>
          </cell>
          <cell r="I4429" t="str">
            <v>الأولى</v>
          </cell>
          <cell r="K4429" t="str">
            <v>الثانية حديث</v>
          </cell>
          <cell r="M4429" t="str">
            <v>الثانية</v>
          </cell>
          <cell r="O4429" t="str">
            <v>الثانية</v>
          </cell>
          <cell r="Q4429" t="str">
            <v>الثانية</v>
          </cell>
          <cell r="S4429" t="str">
            <v>الثانية</v>
          </cell>
          <cell r="U4429" t="str">
            <v>الثانية</v>
          </cell>
        </row>
        <row r="4430">
          <cell r="A4430">
            <v>812633</v>
          </cell>
          <cell r="B4430" t="str">
            <v>عابد غصن</v>
          </cell>
          <cell r="G4430" t="str">
            <v>الأولى حديث</v>
          </cell>
          <cell r="I4430" t="str">
            <v>الأولى</v>
          </cell>
          <cell r="J4430" t="str">
            <v>مبرر</v>
          </cell>
          <cell r="K4430" t="str">
            <v>الأولى</v>
          </cell>
          <cell r="M4430" t="str">
            <v>الأولى</v>
          </cell>
          <cell r="O4430" t="str">
            <v>الأولى</v>
          </cell>
          <cell r="Q4430" t="str">
            <v>الأولى</v>
          </cell>
          <cell r="S4430" t="str">
            <v>الأولى</v>
          </cell>
          <cell r="U4430" t="str">
            <v>الأولى</v>
          </cell>
        </row>
        <row r="4431">
          <cell r="A4431">
            <v>812634</v>
          </cell>
          <cell r="B4431" t="str">
            <v>عادل سلام</v>
          </cell>
          <cell r="G4431" t="str">
            <v>الأولى حديث</v>
          </cell>
          <cell r="I4431" t="str">
            <v>الأولى</v>
          </cell>
          <cell r="J4431" t="str">
            <v>مبرر</v>
          </cell>
          <cell r="K4431" t="str">
            <v>الأولى</v>
          </cell>
          <cell r="M4431" t="str">
            <v>الأولى</v>
          </cell>
          <cell r="O4431" t="str">
            <v>الأولى</v>
          </cell>
          <cell r="Q4431" t="str">
            <v>الأولى</v>
          </cell>
          <cell r="S4431" t="str">
            <v>الأولى</v>
          </cell>
          <cell r="U4431" t="str">
            <v>الأولى</v>
          </cell>
        </row>
        <row r="4432">
          <cell r="A4432">
            <v>812635</v>
          </cell>
          <cell r="B4432" t="str">
            <v>عاصم شاهين</v>
          </cell>
          <cell r="G4432" t="str">
            <v>الأولى حديث</v>
          </cell>
          <cell r="I4432" t="str">
            <v>الأولى</v>
          </cell>
          <cell r="K4432" t="str">
            <v>الأولى</v>
          </cell>
          <cell r="M4432" t="str">
            <v>الثانية حديث</v>
          </cell>
          <cell r="O4432" t="str">
            <v>الثانية</v>
          </cell>
          <cell r="Q4432" t="str">
            <v>الثانية</v>
          </cell>
          <cell r="S4432" t="str">
            <v>الثانية</v>
          </cell>
          <cell r="U4432" t="str">
            <v>الثانية</v>
          </cell>
        </row>
        <row r="4433">
          <cell r="A4433">
            <v>812636</v>
          </cell>
          <cell r="B4433" t="str">
            <v>عامر التركماني</v>
          </cell>
          <cell r="G4433" t="str">
            <v>الأولى حديث</v>
          </cell>
          <cell r="I4433" t="str">
            <v>الأولى</v>
          </cell>
          <cell r="J4433" t="str">
            <v>مبرر</v>
          </cell>
          <cell r="K4433" t="str">
            <v>الأولى</v>
          </cell>
          <cell r="M4433" t="str">
            <v>الأولى</v>
          </cell>
          <cell r="O4433" t="str">
            <v>الأولى</v>
          </cell>
          <cell r="Q4433" t="str">
            <v>الأولى</v>
          </cell>
          <cell r="S4433" t="str">
            <v>الأولى</v>
          </cell>
          <cell r="U4433" t="str">
            <v>الأولى</v>
          </cell>
        </row>
        <row r="4434">
          <cell r="A4434">
            <v>812637</v>
          </cell>
          <cell r="B4434" t="str">
            <v>عامر طليعة</v>
          </cell>
          <cell r="G4434" t="str">
            <v>الأولى حديث</v>
          </cell>
          <cell r="I4434" t="str">
            <v>الأولى</v>
          </cell>
          <cell r="K4434" t="str">
            <v>الأولى</v>
          </cell>
          <cell r="M4434" t="str">
            <v>الأولى</v>
          </cell>
          <cell r="O4434" t="str">
            <v>الثانية حديث</v>
          </cell>
          <cell r="Q4434" t="str">
            <v>الثانية</v>
          </cell>
          <cell r="S4434" t="str">
            <v>الثانية</v>
          </cell>
          <cell r="T4434">
            <v>326</v>
          </cell>
          <cell r="U4434" t="str">
            <v>الثانية</v>
          </cell>
        </row>
        <row r="4435">
          <cell r="A4435">
            <v>812638</v>
          </cell>
          <cell r="B4435" t="str">
            <v>عائشه سرحان</v>
          </cell>
          <cell r="G4435" t="str">
            <v>الأولى حديث</v>
          </cell>
          <cell r="I4435" t="str">
            <v>الأولى</v>
          </cell>
          <cell r="J4435" t="str">
            <v>مبرر</v>
          </cell>
          <cell r="K4435" t="str">
            <v>الأولى</v>
          </cell>
          <cell r="M4435" t="str">
            <v>الأولى</v>
          </cell>
          <cell r="O4435" t="str">
            <v>الأولى</v>
          </cell>
          <cell r="Q4435" t="str">
            <v>الأولى</v>
          </cell>
          <cell r="S4435" t="str">
            <v>الأولى</v>
          </cell>
          <cell r="U4435" t="str">
            <v>الأولى</v>
          </cell>
        </row>
        <row r="4436">
          <cell r="A4436">
            <v>812639</v>
          </cell>
          <cell r="B4436" t="str">
            <v>عبادة قضماني</v>
          </cell>
          <cell r="G4436" t="str">
            <v>الأولى حديث</v>
          </cell>
          <cell r="I4436" t="str">
            <v>الأولى</v>
          </cell>
          <cell r="J4436" t="str">
            <v>مبرر</v>
          </cell>
          <cell r="K4436" t="str">
            <v>الأولى</v>
          </cell>
          <cell r="M4436" t="str">
            <v>الأولى</v>
          </cell>
          <cell r="O4436" t="str">
            <v>الأولى</v>
          </cell>
          <cell r="Q4436" t="str">
            <v>الأولى</v>
          </cell>
          <cell r="S4436" t="str">
            <v>الأولى</v>
          </cell>
          <cell r="U4436" t="str">
            <v>الأولى</v>
          </cell>
        </row>
        <row r="4437">
          <cell r="A4437">
            <v>812640</v>
          </cell>
          <cell r="B4437" t="str">
            <v>عباده رباح</v>
          </cell>
          <cell r="G4437" t="str">
            <v>الأولى حديث</v>
          </cell>
          <cell r="I4437" t="str">
            <v>الأولى</v>
          </cell>
          <cell r="K4437" t="str">
            <v>الثانية حديث</v>
          </cell>
          <cell r="M4437" t="str">
            <v>الثانية</v>
          </cell>
          <cell r="O4437" t="str">
            <v>الثانية</v>
          </cell>
          <cell r="Q4437" t="str">
            <v>الثانية</v>
          </cell>
          <cell r="S4437" t="str">
            <v>الثانية</v>
          </cell>
          <cell r="U4437" t="str">
            <v>الثانية</v>
          </cell>
        </row>
        <row r="4438">
          <cell r="A4438">
            <v>812641</v>
          </cell>
          <cell r="B4438" t="str">
            <v>عباس عمراني</v>
          </cell>
          <cell r="G4438" t="str">
            <v>الأولى حديث</v>
          </cell>
          <cell r="I4438" t="str">
            <v>الأولى</v>
          </cell>
          <cell r="J4438" t="str">
            <v>مبرر</v>
          </cell>
          <cell r="K4438" t="str">
            <v>الأولى</v>
          </cell>
          <cell r="M4438" t="str">
            <v>الأولى</v>
          </cell>
          <cell r="O4438" t="str">
            <v>الأولى</v>
          </cell>
          <cell r="Q4438" t="str">
            <v>الأولى</v>
          </cell>
          <cell r="S4438" t="str">
            <v>الأولى</v>
          </cell>
          <cell r="U4438" t="str">
            <v>الأولى</v>
          </cell>
        </row>
        <row r="4439">
          <cell r="A4439">
            <v>812642</v>
          </cell>
          <cell r="B4439" t="str">
            <v>عبد الحميد الدلي</v>
          </cell>
          <cell r="G4439" t="str">
            <v>الأولى حديث</v>
          </cell>
          <cell r="I4439" t="str">
            <v>الأولى</v>
          </cell>
          <cell r="J4439" t="str">
            <v>مبرر</v>
          </cell>
          <cell r="K4439" t="str">
            <v>الأولى</v>
          </cell>
          <cell r="M4439" t="str">
            <v>الأولى</v>
          </cell>
          <cell r="O4439" t="str">
            <v>الأولى</v>
          </cell>
          <cell r="Q4439" t="str">
            <v>الأولى</v>
          </cell>
          <cell r="S4439" t="str">
            <v>الأولى</v>
          </cell>
          <cell r="U4439" t="str">
            <v>الأولى</v>
          </cell>
        </row>
        <row r="4440">
          <cell r="A4440">
            <v>812643</v>
          </cell>
          <cell r="B4440" t="str">
            <v>عبد الرحمن الاكرم</v>
          </cell>
          <cell r="G4440" t="str">
            <v>الأولى حديث</v>
          </cell>
          <cell r="H4440">
            <v>842</v>
          </cell>
          <cell r="I4440" t="str">
            <v>الأولى</v>
          </cell>
          <cell r="J4440" t="str">
            <v>مبرر</v>
          </cell>
          <cell r="K4440" t="str">
            <v>الأولى</v>
          </cell>
          <cell r="M4440" t="str">
            <v>الأولى</v>
          </cell>
          <cell r="O4440" t="str">
            <v>الأولى</v>
          </cell>
          <cell r="Q4440" t="str">
            <v>الأولى</v>
          </cell>
          <cell r="S4440" t="str">
            <v>الأولى</v>
          </cell>
          <cell r="U4440" t="str">
            <v>الأولى</v>
          </cell>
        </row>
        <row r="4441">
          <cell r="A4441">
            <v>812645</v>
          </cell>
          <cell r="B4441" t="str">
            <v>عبد الرحمن المشلب</v>
          </cell>
          <cell r="G4441" t="str">
            <v>الأولى حديث</v>
          </cell>
          <cell r="I4441" t="str">
            <v>الأولى</v>
          </cell>
          <cell r="J4441" t="str">
            <v>مبرر</v>
          </cell>
          <cell r="K4441" t="str">
            <v>الأولى</v>
          </cell>
          <cell r="M4441" t="str">
            <v>الأولى</v>
          </cell>
          <cell r="O4441" t="str">
            <v>الأولى</v>
          </cell>
          <cell r="Q4441" t="str">
            <v>الأولى</v>
          </cell>
          <cell r="S4441" t="str">
            <v>الأولى</v>
          </cell>
          <cell r="U4441" t="str">
            <v>الأولى</v>
          </cell>
        </row>
        <row r="4442">
          <cell r="A4442">
            <v>812646</v>
          </cell>
          <cell r="B4442" t="str">
            <v>عبد الرحمن جاسم</v>
          </cell>
          <cell r="G4442" t="str">
            <v>الأولى حديث</v>
          </cell>
          <cell r="I4442" t="str">
            <v>الأولى</v>
          </cell>
          <cell r="J4442" t="str">
            <v>مبرر</v>
          </cell>
          <cell r="K4442" t="str">
            <v>الأولى</v>
          </cell>
          <cell r="M4442" t="str">
            <v>الأولى</v>
          </cell>
          <cell r="O4442" t="str">
            <v>الأولى</v>
          </cell>
          <cell r="Q4442" t="str">
            <v>الأولى</v>
          </cell>
          <cell r="S4442" t="str">
            <v>الأولى</v>
          </cell>
          <cell r="U4442" t="str">
            <v>الأولى</v>
          </cell>
        </row>
        <row r="4443">
          <cell r="A4443">
            <v>812647</v>
          </cell>
          <cell r="B4443" t="str">
            <v>عبد الرحمن سلهب</v>
          </cell>
          <cell r="G4443" t="str">
            <v>الأولى حديث</v>
          </cell>
          <cell r="I4443" t="str">
            <v>الأولى</v>
          </cell>
          <cell r="J4443" t="str">
            <v>مبرر</v>
          </cell>
          <cell r="K4443" t="str">
            <v>الأولى</v>
          </cell>
          <cell r="M4443" t="str">
            <v>الأولى</v>
          </cell>
          <cell r="O4443" t="str">
            <v>الأولى</v>
          </cell>
          <cell r="Q4443" t="str">
            <v>الأولى</v>
          </cell>
          <cell r="S4443" t="str">
            <v>الثانية حديث</v>
          </cell>
          <cell r="U4443" t="str">
            <v>الثانية</v>
          </cell>
        </row>
        <row r="4444">
          <cell r="A4444">
            <v>812648</v>
          </cell>
          <cell r="B4444" t="str">
            <v>عبد الرحمن عريشة</v>
          </cell>
          <cell r="G4444" t="str">
            <v>الأولى حديث</v>
          </cell>
          <cell r="I4444" t="str">
            <v>الأولى</v>
          </cell>
          <cell r="K4444" t="str">
            <v>الأولى</v>
          </cell>
          <cell r="M4444" t="str">
            <v>الأولى</v>
          </cell>
          <cell r="O4444" t="str">
            <v>الأولى</v>
          </cell>
          <cell r="Q4444" t="str">
            <v>الأولى</v>
          </cell>
          <cell r="S4444" t="str">
            <v>الأولى</v>
          </cell>
          <cell r="U4444" t="str">
            <v>الأولى</v>
          </cell>
        </row>
        <row r="4445">
          <cell r="A4445">
            <v>812649</v>
          </cell>
          <cell r="B4445" t="str">
            <v>عبد الرحمن مهاجر</v>
          </cell>
          <cell r="G4445" t="str">
            <v>الأولى حديث</v>
          </cell>
          <cell r="I4445" t="str">
            <v>الأولى</v>
          </cell>
          <cell r="J4445" t="str">
            <v>مبرر</v>
          </cell>
          <cell r="K4445" t="str">
            <v>الأولى</v>
          </cell>
          <cell r="M4445" t="str">
            <v>الأولى</v>
          </cell>
          <cell r="O4445" t="str">
            <v>الأولى</v>
          </cell>
          <cell r="Q4445" t="str">
            <v>الأولى</v>
          </cell>
          <cell r="S4445" t="str">
            <v>الأولى</v>
          </cell>
          <cell r="U4445" t="str">
            <v>الأولى</v>
          </cell>
        </row>
        <row r="4446">
          <cell r="A4446">
            <v>812650</v>
          </cell>
          <cell r="B4446" t="str">
            <v>عبد الستار برغل</v>
          </cell>
          <cell r="G4446" t="str">
            <v>الأولى حديث</v>
          </cell>
          <cell r="I4446" t="str">
            <v>الأولى</v>
          </cell>
          <cell r="J4446" t="str">
            <v>مبرر</v>
          </cell>
          <cell r="K4446" t="str">
            <v>الأولى</v>
          </cell>
          <cell r="M4446" t="str">
            <v>الأولى</v>
          </cell>
          <cell r="O4446" t="str">
            <v>الأولى</v>
          </cell>
          <cell r="Q4446" t="str">
            <v>الأولى</v>
          </cell>
          <cell r="S4446" t="str">
            <v>الأولى</v>
          </cell>
          <cell r="U4446" t="str">
            <v>الأولى</v>
          </cell>
        </row>
        <row r="4447">
          <cell r="A4447">
            <v>812651</v>
          </cell>
          <cell r="B4447" t="str">
            <v>عبد السلام الكوساني</v>
          </cell>
          <cell r="G4447" t="str">
            <v>الأولى حديث</v>
          </cell>
          <cell r="I4447" t="str">
            <v>الأولى</v>
          </cell>
          <cell r="J4447" t="str">
            <v>مبرر</v>
          </cell>
          <cell r="K4447" t="str">
            <v>الأولى</v>
          </cell>
          <cell r="M4447" t="str">
            <v>الأولى</v>
          </cell>
          <cell r="O4447" t="str">
            <v>الأولى</v>
          </cell>
          <cell r="Q4447" t="str">
            <v>الأولى</v>
          </cell>
          <cell r="S4447" t="str">
            <v>الأولى</v>
          </cell>
          <cell r="U4447" t="str">
            <v>الأولى</v>
          </cell>
        </row>
        <row r="4448">
          <cell r="A4448">
            <v>812652</v>
          </cell>
          <cell r="B4448" t="str">
            <v>عبد العزيز حفيان</v>
          </cell>
          <cell r="G4448" t="str">
            <v>الأولى حديث</v>
          </cell>
          <cell r="I4448" t="str">
            <v>الأولى</v>
          </cell>
          <cell r="J4448" t="str">
            <v>مبرر</v>
          </cell>
          <cell r="K4448" t="str">
            <v>الأولى</v>
          </cell>
          <cell r="M4448" t="str">
            <v>الأولى</v>
          </cell>
          <cell r="O4448" t="str">
            <v>الأولى</v>
          </cell>
          <cell r="Q4448" t="str">
            <v>الأولى</v>
          </cell>
          <cell r="S4448" t="str">
            <v>الأولى</v>
          </cell>
          <cell r="U4448" t="str">
            <v>الأولى</v>
          </cell>
        </row>
        <row r="4449">
          <cell r="A4449">
            <v>812653</v>
          </cell>
          <cell r="B4449" t="str">
            <v>عبد العزيز كنعان</v>
          </cell>
          <cell r="G4449" t="str">
            <v>الأولى حديث</v>
          </cell>
          <cell r="I4449" t="str">
            <v>الأولى</v>
          </cell>
          <cell r="K4449" t="str">
            <v>الثانية حديث</v>
          </cell>
          <cell r="M4449" t="str">
            <v>الثانية</v>
          </cell>
          <cell r="O4449" t="str">
            <v>الثانية</v>
          </cell>
          <cell r="Q4449" t="str">
            <v>الثالثة حديث</v>
          </cell>
          <cell r="S4449" t="str">
            <v>الثالثة</v>
          </cell>
          <cell r="U4449" t="str">
            <v>الثالثة</v>
          </cell>
        </row>
        <row r="4450">
          <cell r="A4450">
            <v>812654</v>
          </cell>
          <cell r="B4450" t="str">
            <v>عبد القادر الابلوج</v>
          </cell>
          <cell r="G4450" t="str">
            <v>الأولى حديث</v>
          </cell>
          <cell r="I4450" t="str">
            <v>الأولى</v>
          </cell>
          <cell r="K4450" t="str">
            <v>الأولى</v>
          </cell>
          <cell r="M4450" t="str">
            <v>الأولى</v>
          </cell>
          <cell r="O4450" t="str">
            <v>الأولى</v>
          </cell>
          <cell r="Q4450" t="str">
            <v>الأولى</v>
          </cell>
          <cell r="S4450" t="str">
            <v>الأولى</v>
          </cell>
          <cell r="U4450" t="str">
            <v>الأولى</v>
          </cell>
        </row>
        <row r="4451">
          <cell r="A4451">
            <v>812655</v>
          </cell>
          <cell r="B4451" t="str">
            <v>عبد الكريم البج</v>
          </cell>
          <cell r="G4451" t="str">
            <v>الأولى حديث</v>
          </cell>
          <cell r="I4451" t="str">
            <v>الأولى</v>
          </cell>
          <cell r="K4451" t="str">
            <v>الأولى</v>
          </cell>
          <cell r="M4451" t="str">
            <v>الأولى</v>
          </cell>
          <cell r="O4451" t="str">
            <v>الأولى</v>
          </cell>
          <cell r="Q4451" t="str">
            <v>الأولى</v>
          </cell>
          <cell r="S4451" t="str">
            <v>الثانية حديث</v>
          </cell>
          <cell r="U4451" t="str">
            <v>الثانية</v>
          </cell>
        </row>
        <row r="4452">
          <cell r="A4452">
            <v>812656</v>
          </cell>
          <cell r="B4452" t="str">
            <v>عبد الكريم مرهج</v>
          </cell>
          <cell r="G4452" t="str">
            <v>الأولى حديث</v>
          </cell>
          <cell r="I4452" t="str">
            <v>الأولى</v>
          </cell>
          <cell r="J4452" t="str">
            <v>مبرر</v>
          </cell>
          <cell r="K4452" t="str">
            <v>الأولى</v>
          </cell>
          <cell r="M4452" t="str">
            <v>الأولى</v>
          </cell>
          <cell r="O4452" t="str">
            <v>الأولى</v>
          </cell>
          <cell r="Q4452" t="str">
            <v>الأولى</v>
          </cell>
          <cell r="S4452" t="str">
            <v>الأولى</v>
          </cell>
          <cell r="U4452" t="str">
            <v>الأولى</v>
          </cell>
        </row>
        <row r="4453">
          <cell r="A4453">
            <v>812657</v>
          </cell>
          <cell r="B4453" t="str">
            <v>عبد الله الخطيب</v>
          </cell>
          <cell r="G4453" t="str">
            <v>الأولى حديث</v>
          </cell>
          <cell r="I4453" t="str">
            <v>الأولى</v>
          </cell>
          <cell r="K4453" t="str">
            <v>الثانية حديث</v>
          </cell>
          <cell r="M4453" t="str">
            <v>الثانية</v>
          </cell>
          <cell r="O4453" t="str">
            <v>الثانية</v>
          </cell>
          <cell r="Q4453" t="str">
            <v>الثانية</v>
          </cell>
          <cell r="S4453" t="str">
            <v>الثانية</v>
          </cell>
          <cell r="U4453" t="str">
            <v>الثانية</v>
          </cell>
        </row>
        <row r="4454">
          <cell r="A4454">
            <v>812658</v>
          </cell>
          <cell r="B4454" t="str">
            <v>عبد الله السردي</v>
          </cell>
          <cell r="G4454" t="str">
            <v>الأولى حديث</v>
          </cell>
          <cell r="I4454" t="str">
            <v>الأولى</v>
          </cell>
          <cell r="K4454" t="str">
            <v>الثانية حديث</v>
          </cell>
          <cell r="M4454" t="str">
            <v>الثانية</v>
          </cell>
          <cell r="O4454" t="str">
            <v>الثانية</v>
          </cell>
          <cell r="Q4454" t="str">
            <v>الثانية</v>
          </cell>
          <cell r="S4454" t="str">
            <v>الثانية</v>
          </cell>
          <cell r="U4454" t="str">
            <v>الثانية</v>
          </cell>
        </row>
        <row r="4455">
          <cell r="A4455">
            <v>812659</v>
          </cell>
          <cell r="B4455" t="str">
            <v>عبد الله المعاون</v>
          </cell>
          <cell r="G4455" t="str">
            <v>الأولى حديث</v>
          </cell>
          <cell r="I4455" t="str">
            <v>الأولى</v>
          </cell>
          <cell r="J4455" t="str">
            <v>مبرر</v>
          </cell>
          <cell r="K4455" t="str">
            <v>الأولى</v>
          </cell>
          <cell r="M4455" t="str">
            <v>الأولى</v>
          </cell>
          <cell r="O4455" t="str">
            <v>الأولى</v>
          </cell>
          <cell r="Q4455" t="str">
            <v>الأولى</v>
          </cell>
          <cell r="S4455" t="str">
            <v>الأولى</v>
          </cell>
          <cell r="U4455" t="str">
            <v>الأولى</v>
          </cell>
        </row>
        <row r="4456">
          <cell r="A4456">
            <v>812660</v>
          </cell>
          <cell r="B4456" t="str">
            <v>عبد الله الموسى</v>
          </cell>
          <cell r="G4456" t="str">
            <v>الأولى حديث</v>
          </cell>
          <cell r="I4456" t="str">
            <v>الأولى</v>
          </cell>
          <cell r="J4456" t="str">
            <v>مبرر</v>
          </cell>
          <cell r="K4456" t="str">
            <v>الأولى</v>
          </cell>
          <cell r="M4456" t="str">
            <v>الأولى</v>
          </cell>
          <cell r="O4456" t="str">
            <v>الأولى</v>
          </cell>
          <cell r="Q4456" t="str">
            <v>الأولى</v>
          </cell>
          <cell r="S4456" t="str">
            <v>الأولى</v>
          </cell>
          <cell r="U4456" t="str">
            <v>الأولى</v>
          </cell>
        </row>
        <row r="4457">
          <cell r="A4457">
            <v>812661</v>
          </cell>
          <cell r="B4457" t="str">
            <v>عبد الله بلال</v>
          </cell>
          <cell r="G4457" t="str">
            <v>الأولى حديث</v>
          </cell>
          <cell r="I4457" t="str">
            <v>الأولى</v>
          </cell>
          <cell r="J4457" t="str">
            <v>مبرر</v>
          </cell>
          <cell r="K4457" t="str">
            <v>الأولى</v>
          </cell>
          <cell r="M4457" t="str">
            <v>الأولى</v>
          </cell>
          <cell r="O4457" t="str">
            <v>الأولى</v>
          </cell>
          <cell r="Q4457" t="str">
            <v>الأولى</v>
          </cell>
          <cell r="S4457" t="str">
            <v>الأولى</v>
          </cell>
          <cell r="U4457" t="str">
            <v>الأولى</v>
          </cell>
        </row>
        <row r="4458">
          <cell r="A4458">
            <v>812662</v>
          </cell>
          <cell r="B4458" t="str">
            <v>عبد الله جعفر</v>
          </cell>
          <cell r="G4458" t="str">
            <v>الأولى حديث</v>
          </cell>
          <cell r="I4458" t="str">
            <v>الأولى</v>
          </cell>
          <cell r="J4458" t="str">
            <v>مبرر</v>
          </cell>
          <cell r="K4458" t="str">
            <v>الأولى</v>
          </cell>
          <cell r="M4458" t="str">
            <v>الأولى</v>
          </cell>
          <cell r="O4458" t="str">
            <v>الأولى</v>
          </cell>
          <cell r="Q4458" t="str">
            <v>الأولى</v>
          </cell>
          <cell r="S4458" t="str">
            <v>الأولى</v>
          </cell>
          <cell r="U4458" t="str">
            <v>الأولى</v>
          </cell>
        </row>
        <row r="4459">
          <cell r="A4459">
            <v>812663</v>
          </cell>
          <cell r="B4459" t="str">
            <v>عبد الله حافظ</v>
          </cell>
          <cell r="G4459" t="str">
            <v>الأولى حديث</v>
          </cell>
          <cell r="I4459" t="str">
            <v>الأولى</v>
          </cell>
          <cell r="K4459" t="str">
            <v>الأولى</v>
          </cell>
          <cell r="M4459" t="str">
            <v>الأولى</v>
          </cell>
          <cell r="O4459" t="str">
            <v>الأولى</v>
          </cell>
          <cell r="Q4459" t="str">
            <v>الأولى</v>
          </cell>
          <cell r="S4459" t="str">
            <v>الأولى</v>
          </cell>
          <cell r="U4459" t="str">
            <v>الأولى</v>
          </cell>
        </row>
        <row r="4460">
          <cell r="A4460">
            <v>812664</v>
          </cell>
          <cell r="B4460" t="str">
            <v>عبد الله شمس الدين</v>
          </cell>
          <cell r="G4460" t="str">
            <v>الأولى حديث</v>
          </cell>
          <cell r="I4460" t="str">
            <v>الأولى</v>
          </cell>
          <cell r="J4460" t="str">
            <v>مبرر</v>
          </cell>
          <cell r="K4460" t="str">
            <v>الأولى</v>
          </cell>
          <cell r="M4460" t="str">
            <v>الأولى</v>
          </cell>
          <cell r="O4460" t="str">
            <v>الأولى</v>
          </cell>
          <cell r="Q4460" t="str">
            <v>الأولى</v>
          </cell>
          <cell r="S4460" t="str">
            <v>الأولى</v>
          </cell>
          <cell r="U4460" t="str">
            <v>الأولى</v>
          </cell>
        </row>
        <row r="4461">
          <cell r="A4461">
            <v>812665</v>
          </cell>
          <cell r="B4461" t="str">
            <v>عبد المحسن محمد</v>
          </cell>
          <cell r="G4461" t="str">
            <v>الأولى حديث</v>
          </cell>
          <cell r="I4461" t="str">
            <v>الأولى</v>
          </cell>
          <cell r="J4461" t="str">
            <v>مبرر</v>
          </cell>
          <cell r="K4461" t="str">
            <v>الأولى</v>
          </cell>
          <cell r="M4461" t="str">
            <v>الأولى</v>
          </cell>
          <cell r="O4461" t="str">
            <v>الأولى</v>
          </cell>
          <cell r="Q4461" t="str">
            <v>الأولى</v>
          </cell>
          <cell r="S4461" t="str">
            <v>الأولى</v>
          </cell>
          <cell r="U4461" t="str">
            <v>الأولى</v>
          </cell>
        </row>
        <row r="4462">
          <cell r="A4462">
            <v>812666</v>
          </cell>
          <cell r="B4462" t="str">
            <v>عبد المعين عبد الرحمن</v>
          </cell>
          <cell r="G4462" t="str">
            <v>الأولى حديث</v>
          </cell>
          <cell r="I4462" t="str">
            <v>الأولى</v>
          </cell>
          <cell r="K4462" t="str">
            <v>الأولى</v>
          </cell>
          <cell r="M4462" t="str">
            <v>الأولى</v>
          </cell>
          <cell r="O4462" t="str">
            <v>الأولى</v>
          </cell>
          <cell r="Q4462" t="str">
            <v>الأولى</v>
          </cell>
          <cell r="S4462" t="str">
            <v>الأولى</v>
          </cell>
          <cell r="U4462" t="str">
            <v>الأولى</v>
          </cell>
        </row>
        <row r="4463">
          <cell r="A4463">
            <v>812667</v>
          </cell>
          <cell r="B4463" t="str">
            <v>عبد الهادي الحميمي</v>
          </cell>
          <cell r="G4463" t="str">
            <v>الأولى حديث</v>
          </cell>
          <cell r="I4463" t="str">
            <v>الأولى</v>
          </cell>
          <cell r="K4463" t="str">
            <v>الثانية حديث</v>
          </cell>
          <cell r="M4463" t="str">
            <v>الثانية</v>
          </cell>
          <cell r="O4463" t="str">
            <v>الثانية</v>
          </cell>
          <cell r="Q4463" t="str">
            <v>الثالثة حديث</v>
          </cell>
          <cell r="S4463" t="str">
            <v>الثالثة</v>
          </cell>
          <cell r="U4463" t="str">
            <v>الثالثة</v>
          </cell>
        </row>
        <row r="4464">
          <cell r="A4464">
            <v>812668</v>
          </cell>
          <cell r="B4464" t="str">
            <v>عبد الهادي موسى</v>
          </cell>
          <cell r="G4464" t="str">
            <v>الأولى حديث</v>
          </cell>
          <cell r="I4464" t="str">
            <v>الأولى</v>
          </cell>
          <cell r="K4464" t="str">
            <v>الثانية حديث</v>
          </cell>
          <cell r="M4464" t="str">
            <v>الثانية</v>
          </cell>
          <cell r="O4464" t="str">
            <v>الثالثة حديث</v>
          </cell>
          <cell r="Q4464" t="str">
            <v>الثالثة</v>
          </cell>
          <cell r="S4464" t="str">
            <v>الثالثة</v>
          </cell>
          <cell r="U4464" t="str">
            <v>الثالثة</v>
          </cell>
        </row>
        <row r="4465">
          <cell r="A4465">
            <v>812669</v>
          </cell>
          <cell r="B4465" t="str">
            <v>عبدالرحمن الشوامره</v>
          </cell>
          <cell r="G4465" t="str">
            <v>الأولى حديث</v>
          </cell>
          <cell r="I4465" t="str">
            <v>الأولى</v>
          </cell>
          <cell r="K4465" t="str">
            <v>الثانية حديث</v>
          </cell>
          <cell r="M4465" t="str">
            <v>الثانية</v>
          </cell>
          <cell r="O4465" t="str">
            <v>الثالثة حديث</v>
          </cell>
          <cell r="Q4465" t="str">
            <v>الثالثة</v>
          </cell>
          <cell r="S4465" t="str">
            <v>الثالثة</v>
          </cell>
          <cell r="U4465" t="str">
            <v>الرابعة حديث</v>
          </cell>
        </row>
        <row r="4466">
          <cell r="A4466">
            <v>812670</v>
          </cell>
          <cell r="B4466" t="str">
            <v>عبدالكريم خضير</v>
          </cell>
          <cell r="G4466" t="str">
            <v>الأولى حديث</v>
          </cell>
          <cell r="I4466" t="str">
            <v>الأولى</v>
          </cell>
          <cell r="J4466" t="str">
            <v>مبرر</v>
          </cell>
          <cell r="K4466" t="str">
            <v>الأولى</v>
          </cell>
          <cell r="L4466">
            <v>941</v>
          </cell>
          <cell r="M4466" t="str">
            <v>الأولى</v>
          </cell>
          <cell r="O4466" t="str">
            <v>الأولى</v>
          </cell>
          <cell r="Q4466" t="str">
            <v>الأولى</v>
          </cell>
          <cell r="S4466" t="str">
            <v>الأولى</v>
          </cell>
          <cell r="U4466" t="str">
            <v>الأولى</v>
          </cell>
        </row>
        <row r="4467">
          <cell r="A4467">
            <v>812671</v>
          </cell>
          <cell r="B4467" t="str">
            <v>عبداللطيف سعديه</v>
          </cell>
          <cell r="G4467" t="str">
            <v>الأولى حديث</v>
          </cell>
          <cell r="I4467" t="str">
            <v>الأولى</v>
          </cell>
          <cell r="K4467" t="str">
            <v>الأولى</v>
          </cell>
          <cell r="M4467" t="str">
            <v>الأولى</v>
          </cell>
          <cell r="O4467" t="str">
            <v>الأولى</v>
          </cell>
          <cell r="Q4467" t="str">
            <v>الأولى</v>
          </cell>
          <cell r="S4467" t="str">
            <v>الأولى</v>
          </cell>
          <cell r="U4467" t="str">
            <v>الأولى</v>
          </cell>
        </row>
        <row r="4468">
          <cell r="A4468">
            <v>812672</v>
          </cell>
          <cell r="B4468" t="str">
            <v>عبده رجب</v>
          </cell>
          <cell r="G4468" t="str">
            <v>الأولى حديث</v>
          </cell>
          <cell r="I4468" t="str">
            <v>الأولى</v>
          </cell>
          <cell r="J4468" t="str">
            <v>مبرر</v>
          </cell>
          <cell r="K4468" t="str">
            <v>الأولى</v>
          </cell>
          <cell r="M4468" t="str">
            <v>الأولى</v>
          </cell>
          <cell r="O4468" t="str">
            <v>الأولى</v>
          </cell>
          <cell r="Q4468" t="str">
            <v>الأولى</v>
          </cell>
          <cell r="S4468" t="str">
            <v>الأولى</v>
          </cell>
          <cell r="U4468" t="str">
            <v>الأولى</v>
          </cell>
        </row>
        <row r="4469">
          <cell r="A4469">
            <v>812673</v>
          </cell>
          <cell r="B4469" t="str">
            <v>عبده عربش</v>
          </cell>
          <cell r="G4469" t="str">
            <v>الأولى حديث</v>
          </cell>
          <cell r="I4469" t="str">
            <v>الأولى</v>
          </cell>
          <cell r="K4469" t="str">
            <v>الثانية حديث</v>
          </cell>
          <cell r="M4469" t="str">
            <v>الثانية</v>
          </cell>
          <cell r="O4469" t="str">
            <v>الثانية</v>
          </cell>
          <cell r="Q4469" t="str">
            <v>الثالثة حديث</v>
          </cell>
          <cell r="S4469" t="str">
            <v>الثالثة</v>
          </cell>
          <cell r="U4469" t="str">
            <v>الثالثة</v>
          </cell>
        </row>
        <row r="4470">
          <cell r="A4470">
            <v>812674</v>
          </cell>
          <cell r="B4470" t="str">
            <v>عبير احمد</v>
          </cell>
          <cell r="G4470" t="str">
            <v>الأولى حديث</v>
          </cell>
          <cell r="I4470" t="str">
            <v>الأولى</v>
          </cell>
          <cell r="J4470" t="str">
            <v>مبرر</v>
          </cell>
          <cell r="K4470" t="str">
            <v>الأولى</v>
          </cell>
          <cell r="M4470" t="str">
            <v>الأولى</v>
          </cell>
          <cell r="O4470" t="str">
            <v>الأولى</v>
          </cell>
          <cell r="Q4470" t="str">
            <v>الأولى</v>
          </cell>
          <cell r="S4470" t="str">
            <v>الأولى</v>
          </cell>
          <cell r="U4470" t="str">
            <v>الأولى</v>
          </cell>
        </row>
        <row r="4471">
          <cell r="A4471">
            <v>812675</v>
          </cell>
          <cell r="B4471" t="str">
            <v>عبير زيدان</v>
          </cell>
          <cell r="G4471" t="str">
            <v>الأولى حديث</v>
          </cell>
          <cell r="I4471" t="str">
            <v>الأولى</v>
          </cell>
          <cell r="K4471" t="str">
            <v>الأولى</v>
          </cell>
          <cell r="M4471" t="str">
            <v>الأولى</v>
          </cell>
          <cell r="O4471" t="str">
            <v>الأولى</v>
          </cell>
          <cell r="Q4471" t="str">
            <v>الأولى</v>
          </cell>
          <cell r="S4471" t="str">
            <v>الأولى</v>
          </cell>
          <cell r="U4471" t="str">
            <v>الثانية حديث</v>
          </cell>
        </row>
        <row r="4472">
          <cell r="A4472">
            <v>812676</v>
          </cell>
          <cell r="B4472" t="str">
            <v>عبير شماع</v>
          </cell>
          <cell r="G4472" t="str">
            <v>الأولى حديث</v>
          </cell>
          <cell r="I4472" t="str">
            <v>الأولى</v>
          </cell>
          <cell r="K4472" t="str">
            <v>الثانية حديث</v>
          </cell>
          <cell r="M4472" t="str">
            <v>الثانية</v>
          </cell>
          <cell r="O4472" t="str">
            <v>الثالثة حديث</v>
          </cell>
          <cell r="Q4472" t="str">
            <v>الثالثة</v>
          </cell>
          <cell r="S4472" t="str">
            <v>الرابعة حديث</v>
          </cell>
          <cell r="U4472" t="str">
            <v>الرابعة</v>
          </cell>
        </row>
        <row r="4473">
          <cell r="A4473">
            <v>812677</v>
          </cell>
          <cell r="B4473" t="str">
            <v>عبير عموره</v>
          </cell>
          <cell r="G4473" t="str">
            <v>الأولى حديث</v>
          </cell>
          <cell r="I4473" t="str">
            <v>الأولى</v>
          </cell>
          <cell r="K4473" t="str">
            <v>الثانية حديث</v>
          </cell>
          <cell r="M4473" t="str">
            <v>الثانية</v>
          </cell>
          <cell r="O4473" t="str">
            <v>الثالثة حديث</v>
          </cell>
          <cell r="Q4473" t="str">
            <v>الثالثة</v>
          </cell>
          <cell r="S4473" t="str">
            <v>الرابعة حديث</v>
          </cell>
          <cell r="U4473" t="str">
            <v>الرابعة</v>
          </cell>
        </row>
        <row r="4474">
          <cell r="A4474">
            <v>812678</v>
          </cell>
          <cell r="B4474" t="str">
            <v>عدنان الخطيب</v>
          </cell>
          <cell r="G4474" t="str">
            <v>الأولى حديث</v>
          </cell>
          <cell r="I4474" t="str">
            <v>الأولى</v>
          </cell>
          <cell r="K4474" t="str">
            <v>الأولى</v>
          </cell>
          <cell r="M4474" t="str">
            <v>الأولى</v>
          </cell>
          <cell r="O4474" t="str">
            <v>الأولى</v>
          </cell>
          <cell r="Q4474" t="str">
            <v>الأولى</v>
          </cell>
          <cell r="S4474" t="str">
            <v>الأولى</v>
          </cell>
          <cell r="U4474" t="str">
            <v>الأولى</v>
          </cell>
        </row>
        <row r="4475">
          <cell r="A4475">
            <v>812679</v>
          </cell>
          <cell r="B4475" t="str">
            <v>عدي السويدان</v>
          </cell>
          <cell r="G4475" t="str">
            <v>الأولى حديث</v>
          </cell>
          <cell r="I4475" t="str">
            <v>الأولى</v>
          </cell>
          <cell r="J4475" t="str">
            <v>مبرر</v>
          </cell>
          <cell r="K4475" t="str">
            <v>الأولى</v>
          </cell>
          <cell r="M4475" t="str">
            <v>الأولى</v>
          </cell>
          <cell r="O4475" t="str">
            <v>الأولى</v>
          </cell>
          <cell r="Q4475" t="str">
            <v>الأولى</v>
          </cell>
          <cell r="S4475" t="str">
            <v>الأولى</v>
          </cell>
          <cell r="U4475" t="str">
            <v>الأولى</v>
          </cell>
        </row>
        <row r="4476">
          <cell r="A4476">
            <v>812680</v>
          </cell>
          <cell r="B4476" t="str">
            <v>عدي العيسى</v>
          </cell>
          <cell r="G4476" t="str">
            <v>الأولى حديث</v>
          </cell>
          <cell r="I4476" t="str">
            <v>الأولى</v>
          </cell>
          <cell r="J4476" t="str">
            <v>مبرر</v>
          </cell>
          <cell r="K4476" t="str">
            <v>الأولى</v>
          </cell>
          <cell r="M4476" t="str">
            <v>الأولى</v>
          </cell>
          <cell r="O4476" t="str">
            <v>الأولى</v>
          </cell>
          <cell r="Q4476" t="str">
            <v>الأولى</v>
          </cell>
          <cell r="S4476" t="str">
            <v>الأولى</v>
          </cell>
          <cell r="U4476" t="str">
            <v>الأولى</v>
          </cell>
        </row>
        <row r="4477">
          <cell r="A4477">
            <v>812681</v>
          </cell>
          <cell r="B4477" t="str">
            <v>عدي الغاوي</v>
          </cell>
          <cell r="G4477" t="str">
            <v>الأولى حديث</v>
          </cell>
          <cell r="H4477">
            <v>4136</v>
          </cell>
          <cell r="I4477" t="str">
            <v>الأولى</v>
          </cell>
          <cell r="J4477" t="str">
            <v>مبرر</v>
          </cell>
          <cell r="K4477" t="str">
            <v>الأولى</v>
          </cell>
          <cell r="M4477" t="str">
            <v>الأولى</v>
          </cell>
          <cell r="O4477" t="str">
            <v>الأولى</v>
          </cell>
          <cell r="Q4477" t="str">
            <v>الأولى</v>
          </cell>
          <cell r="S4477" t="str">
            <v>الأولى</v>
          </cell>
          <cell r="U4477" t="str">
            <v>الأولى</v>
          </cell>
        </row>
        <row r="4478">
          <cell r="A4478">
            <v>812682</v>
          </cell>
          <cell r="B4478" t="str">
            <v>عدي المهاوش</v>
          </cell>
          <cell r="G4478" t="str">
            <v>الأولى حديث</v>
          </cell>
          <cell r="I4478" t="str">
            <v>الأولى</v>
          </cell>
          <cell r="K4478" t="str">
            <v>الأولى</v>
          </cell>
          <cell r="M4478" t="str">
            <v>الأولى</v>
          </cell>
          <cell r="O4478" t="str">
            <v>الأولى</v>
          </cell>
          <cell r="Q4478" t="str">
            <v>الأولى</v>
          </cell>
          <cell r="S4478" t="str">
            <v>الأولى</v>
          </cell>
          <cell r="U4478" t="str">
            <v>الأولى</v>
          </cell>
        </row>
        <row r="4479">
          <cell r="A4479">
            <v>812683</v>
          </cell>
          <cell r="B4479" t="str">
            <v>عدي النهار</v>
          </cell>
          <cell r="G4479" t="str">
            <v>الأولى حديث</v>
          </cell>
          <cell r="I4479" t="str">
            <v>الأولى</v>
          </cell>
          <cell r="J4479" t="str">
            <v>مبرر</v>
          </cell>
          <cell r="K4479" t="str">
            <v>الأولى</v>
          </cell>
          <cell r="M4479" t="str">
            <v>الأولى</v>
          </cell>
          <cell r="O4479" t="str">
            <v>الأولى</v>
          </cell>
          <cell r="Q4479" t="str">
            <v>الأولى</v>
          </cell>
          <cell r="S4479" t="str">
            <v>الأولى</v>
          </cell>
          <cell r="U4479" t="str">
            <v>الأولى</v>
          </cell>
        </row>
        <row r="4480">
          <cell r="A4480">
            <v>812684</v>
          </cell>
          <cell r="B4480" t="str">
            <v>عرفان الهرش</v>
          </cell>
          <cell r="G4480" t="str">
            <v>الأولى حديث</v>
          </cell>
          <cell r="I4480" t="str">
            <v>الأولى</v>
          </cell>
          <cell r="J4480" t="str">
            <v>مبرر</v>
          </cell>
          <cell r="K4480" t="str">
            <v>الأولى</v>
          </cell>
          <cell r="M4480" t="str">
            <v>الأولى</v>
          </cell>
          <cell r="O4480" t="str">
            <v>الأولى</v>
          </cell>
          <cell r="Q4480" t="str">
            <v>الأولى</v>
          </cell>
          <cell r="S4480" t="str">
            <v>الأولى</v>
          </cell>
          <cell r="U4480" t="str">
            <v>الأولى</v>
          </cell>
        </row>
        <row r="4481">
          <cell r="A4481">
            <v>812685</v>
          </cell>
          <cell r="B4481" t="str">
            <v>عزه الجوهري</v>
          </cell>
          <cell r="G4481" t="str">
            <v>الأولى حديث</v>
          </cell>
          <cell r="I4481" t="str">
            <v>الأولى</v>
          </cell>
          <cell r="K4481" t="str">
            <v>الثانية حديث</v>
          </cell>
          <cell r="M4481" t="str">
            <v>الثانية</v>
          </cell>
          <cell r="N4481">
            <v>2558</v>
          </cell>
          <cell r="O4481" t="str">
            <v>الثانية</v>
          </cell>
          <cell r="Q4481" t="str">
            <v>الثانية</v>
          </cell>
          <cell r="S4481" t="str">
            <v>الثانية</v>
          </cell>
          <cell r="U4481" t="str">
            <v>الثالثة حديث</v>
          </cell>
        </row>
        <row r="4482">
          <cell r="A4482">
            <v>812686</v>
          </cell>
          <cell r="B4482" t="str">
            <v>عزه شيخ احمد</v>
          </cell>
          <cell r="G4482" t="str">
            <v>الأولى حديث</v>
          </cell>
          <cell r="I4482" t="str">
            <v>الأولى</v>
          </cell>
          <cell r="J4482" t="str">
            <v>مبرر</v>
          </cell>
          <cell r="K4482" t="str">
            <v>الأولى</v>
          </cell>
          <cell r="M4482" t="str">
            <v>الأولى</v>
          </cell>
          <cell r="O4482" t="str">
            <v>الأولى</v>
          </cell>
          <cell r="Q4482" t="str">
            <v>الأولى</v>
          </cell>
          <cell r="S4482" t="str">
            <v>الأولى</v>
          </cell>
          <cell r="U4482" t="str">
            <v>الأولى</v>
          </cell>
        </row>
        <row r="4483">
          <cell r="A4483">
            <v>812687</v>
          </cell>
          <cell r="B4483" t="str">
            <v>عزه مخول</v>
          </cell>
          <cell r="G4483" t="str">
            <v>الأولى حديث</v>
          </cell>
          <cell r="I4483" t="str">
            <v>الأولى</v>
          </cell>
          <cell r="K4483" t="str">
            <v>الأولى</v>
          </cell>
          <cell r="M4483" t="str">
            <v>الأولى</v>
          </cell>
          <cell r="O4483" t="str">
            <v>الأولى</v>
          </cell>
          <cell r="Q4483" t="str">
            <v>الأولى</v>
          </cell>
          <cell r="S4483" t="str">
            <v>الأولى</v>
          </cell>
          <cell r="U4483" t="str">
            <v>الأولى</v>
          </cell>
        </row>
        <row r="4484">
          <cell r="A4484">
            <v>812688</v>
          </cell>
          <cell r="B4484" t="str">
            <v>عفراء العبود</v>
          </cell>
          <cell r="G4484" t="str">
            <v>الأولى حديث</v>
          </cell>
          <cell r="I4484" t="str">
            <v>الأولى</v>
          </cell>
          <cell r="J4484" t="str">
            <v>مبرر</v>
          </cell>
          <cell r="K4484" t="str">
            <v>الأولى</v>
          </cell>
          <cell r="M4484" t="str">
            <v>الأولى</v>
          </cell>
          <cell r="O4484" t="str">
            <v>الأولى</v>
          </cell>
          <cell r="Q4484" t="str">
            <v>الأولى</v>
          </cell>
          <cell r="S4484" t="str">
            <v>الأولى</v>
          </cell>
          <cell r="U4484" t="str">
            <v>الأولى</v>
          </cell>
        </row>
        <row r="4485">
          <cell r="A4485">
            <v>812689</v>
          </cell>
          <cell r="B4485" t="str">
            <v>عفراء حسين</v>
          </cell>
          <cell r="G4485" t="str">
            <v>الأولى حديث</v>
          </cell>
          <cell r="I4485" t="str">
            <v>الأولى</v>
          </cell>
          <cell r="J4485" t="str">
            <v>مبرر</v>
          </cell>
          <cell r="K4485" t="str">
            <v>الأولى</v>
          </cell>
          <cell r="M4485" t="str">
            <v>الأولى</v>
          </cell>
          <cell r="O4485" t="str">
            <v>الأولى</v>
          </cell>
          <cell r="Q4485" t="str">
            <v>الأولى</v>
          </cell>
          <cell r="S4485" t="str">
            <v>الأولى</v>
          </cell>
          <cell r="U4485" t="str">
            <v>الأولى</v>
          </cell>
        </row>
        <row r="4486">
          <cell r="A4486">
            <v>812690</v>
          </cell>
          <cell r="B4486" t="str">
            <v>عفراء علي</v>
          </cell>
          <cell r="G4486" t="str">
            <v>الأولى حديث</v>
          </cell>
          <cell r="I4486" t="str">
            <v>الأولى</v>
          </cell>
          <cell r="J4486" t="str">
            <v>مبرر</v>
          </cell>
          <cell r="K4486" t="str">
            <v>الأولى</v>
          </cell>
          <cell r="M4486" t="str">
            <v>الأولى</v>
          </cell>
          <cell r="O4486" t="str">
            <v>الأولى</v>
          </cell>
          <cell r="Q4486" t="str">
            <v>الأولى</v>
          </cell>
          <cell r="S4486" t="str">
            <v>الأولى</v>
          </cell>
          <cell r="U4486" t="str">
            <v>الأولى</v>
          </cell>
        </row>
        <row r="4487">
          <cell r="A4487">
            <v>812691</v>
          </cell>
          <cell r="B4487" t="str">
            <v>عفراء موسى</v>
          </cell>
          <cell r="G4487" t="str">
            <v>الأولى حديث</v>
          </cell>
          <cell r="I4487" t="str">
            <v>الأولى</v>
          </cell>
          <cell r="K4487" t="str">
            <v>الأولى</v>
          </cell>
          <cell r="M4487" t="str">
            <v>الأولى</v>
          </cell>
          <cell r="O4487" t="str">
            <v>الأولى</v>
          </cell>
          <cell r="Q4487" t="str">
            <v>الأولى</v>
          </cell>
          <cell r="S4487" t="str">
            <v>الثانية حديث</v>
          </cell>
          <cell r="U4487" t="str">
            <v>الثانية</v>
          </cell>
        </row>
        <row r="4488">
          <cell r="A4488">
            <v>812692</v>
          </cell>
          <cell r="B4488" t="str">
            <v>عفراء يوسف</v>
          </cell>
          <cell r="G4488" t="str">
            <v>الأولى حديث</v>
          </cell>
          <cell r="I4488" t="str">
            <v>الأولى</v>
          </cell>
          <cell r="K4488" t="str">
            <v>الأولى</v>
          </cell>
          <cell r="M4488" t="str">
            <v>الأولى</v>
          </cell>
          <cell r="O4488" t="str">
            <v>الأولى</v>
          </cell>
          <cell r="Q4488" t="str">
            <v>الأولى</v>
          </cell>
          <cell r="S4488" t="str">
            <v>الأولى</v>
          </cell>
          <cell r="U4488" t="str">
            <v>الأولى</v>
          </cell>
        </row>
        <row r="4489">
          <cell r="A4489">
            <v>812693</v>
          </cell>
          <cell r="B4489" t="str">
            <v>عقاب حمدان</v>
          </cell>
          <cell r="G4489" t="str">
            <v>الأولى حديث</v>
          </cell>
          <cell r="H4489">
            <v>4082</v>
          </cell>
          <cell r="I4489" t="str">
            <v>الأولى</v>
          </cell>
          <cell r="J4489" t="str">
            <v>مبرر</v>
          </cell>
          <cell r="K4489" t="str">
            <v>الأولى</v>
          </cell>
          <cell r="M4489" t="str">
            <v>الأولى</v>
          </cell>
          <cell r="O4489" t="str">
            <v>الأولى</v>
          </cell>
          <cell r="Q4489" t="str">
            <v>الأولى</v>
          </cell>
          <cell r="S4489" t="str">
            <v>الأولى</v>
          </cell>
          <cell r="U4489" t="str">
            <v>الأولى</v>
          </cell>
        </row>
        <row r="4490">
          <cell r="A4490">
            <v>812694</v>
          </cell>
          <cell r="B4490" t="str">
            <v>علا ابراهيم</v>
          </cell>
          <cell r="G4490" t="str">
            <v>الأولى حديث</v>
          </cell>
          <cell r="I4490" t="str">
            <v>الأولى</v>
          </cell>
          <cell r="J4490" t="str">
            <v>مبرر</v>
          </cell>
          <cell r="K4490" t="str">
            <v>الأولى</v>
          </cell>
          <cell r="M4490" t="str">
            <v>الأولى</v>
          </cell>
          <cell r="O4490" t="str">
            <v>الأولى</v>
          </cell>
          <cell r="Q4490" t="str">
            <v>الأولى</v>
          </cell>
          <cell r="S4490" t="str">
            <v>الأولى</v>
          </cell>
          <cell r="U4490" t="str">
            <v>الأولى</v>
          </cell>
        </row>
        <row r="4491">
          <cell r="A4491">
            <v>812695</v>
          </cell>
          <cell r="B4491" t="str">
            <v>علا الخضر الحاج عزاوي</v>
          </cell>
          <cell r="G4491" t="str">
            <v>الأولى حديث</v>
          </cell>
          <cell r="I4491" t="str">
            <v>الأولى</v>
          </cell>
          <cell r="J4491">
            <v>1332</v>
          </cell>
          <cell r="K4491" t="str">
            <v>الأولى</v>
          </cell>
          <cell r="M4491" t="str">
            <v>الأولى</v>
          </cell>
          <cell r="O4491" t="str">
            <v>الأولى</v>
          </cell>
          <cell r="Q4491" t="str">
            <v>الأولى</v>
          </cell>
          <cell r="S4491" t="str">
            <v>الأولى</v>
          </cell>
          <cell r="U4491" t="str">
            <v>الأولى</v>
          </cell>
        </row>
        <row r="4492">
          <cell r="A4492">
            <v>812696</v>
          </cell>
          <cell r="B4492" t="str">
            <v>علا الشماع</v>
          </cell>
          <cell r="G4492" t="str">
            <v>الأولى حديث</v>
          </cell>
          <cell r="I4492" t="str">
            <v>الأولى</v>
          </cell>
          <cell r="J4492" t="str">
            <v>مبرر</v>
          </cell>
          <cell r="K4492" t="str">
            <v>الأولى</v>
          </cell>
          <cell r="M4492" t="str">
            <v>الأولى</v>
          </cell>
          <cell r="O4492" t="str">
            <v>الأولى</v>
          </cell>
          <cell r="Q4492" t="str">
            <v>الأولى</v>
          </cell>
          <cell r="S4492" t="str">
            <v>الأولى</v>
          </cell>
          <cell r="U4492" t="str">
            <v>الأولى</v>
          </cell>
        </row>
        <row r="4493">
          <cell r="A4493">
            <v>812697</v>
          </cell>
          <cell r="B4493" t="str">
            <v>علا الكوك</v>
          </cell>
          <cell r="G4493" t="str">
            <v>الأولى حديث</v>
          </cell>
          <cell r="H4493">
            <v>415</v>
          </cell>
          <cell r="I4493" t="str">
            <v>الأولى</v>
          </cell>
          <cell r="J4493" t="str">
            <v>مبرر</v>
          </cell>
          <cell r="K4493" t="str">
            <v>الأولى</v>
          </cell>
          <cell r="M4493" t="str">
            <v>الأولى</v>
          </cell>
          <cell r="O4493" t="str">
            <v>الأولى</v>
          </cell>
          <cell r="Q4493" t="str">
            <v>الأولى</v>
          </cell>
          <cell r="S4493" t="str">
            <v>الثانية حديث</v>
          </cell>
          <cell r="U4493" t="str">
            <v>الثانية</v>
          </cell>
        </row>
        <row r="4494">
          <cell r="A4494">
            <v>812698</v>
          </cell>
          <cell r="B4494" t="str">
            <v>علا النابلسي</v>
          </cell>
          <cell r="G4494" t="str">
            <v>الأولى حديث</v>
          </cell>
          <cell r="I4494" t="str">
            <v>الأولى</v>
          </cell>
          <cell r="K4494" t="str">
            <v>الأولى</v>
          </cell>
          <cell r="M4494" t="str">
            <v>الأولى</v>
          </cell>
          <cell r="O4494" t="str">
            <v>الثانية</v>
          </cell>
          <cell r="Q4494" t="str">
            <v>الثانية</v>
          </cell>
          <cell r="S4494" t="str">
            <v>الثانية</v>
          </cell>
          <cell r="U4494" t="str">
            <v>الثانية</v>
          </cell>
        </row>
        <row r="4495">
          <cell r="A4495">
            <v>812699</v>
          </cell>
          <cell r="B4495" t="str">
            <v>علا تركيه</v>
          </cell>
          <cell r="G4495" t="str">
            <v>الأولى حديث</v>
          </cell>
          <cell r="I4495" t="str">
            <v>الأولى</v>
          </cell>
          <cell r="K4495" t="str">
            <v>الثانية حديث</v>
          </cell>
          <cell r="M4495" t="str">
            <v>الثانية</v>
          </cell>
          <cell r="O4495" t="str">
            <v>الثالثة حديث</v>
          </cell>
          <cell r="Q4495" t="str">
            <v>الثالثة</v>
          </cell>
          <cell r="S4495" t="str">
            <v>الرابعة حديث</v>
          </cell>
          <cell r="T4495">
            <v>113</v>
          </cell>
          <cell r="U4495" t="str">
            <v>الرابعة</v>
          </cell>
        </row>
        <row r="4496">
          <cell r="A4496">
            <v>812700</v>
          </cell>
          <cell r="B4496" t="str">
            <v>علا سليمان</v>
          </cell>
          <cell r="G4496" t="str">
            <v>الأولى حديث</v>
          </cell>
          <cell r="I4496" t="str">
            <v>الأولى</v>
          </cell>
          <cell r="K4496" t="str">
            <v>الثانية حديث</v>
          </cell>
          <cell r="M4496" t="str">
            <v>الثانية</v>
          </cell>
          <cell r="O4496" t="str">
            <v>الثانية</v>
          </cell>
          <cell r="Q4496" t="str">
            <v>الثانية</v>
          </cell>
          <cell r="S4496" t="str">
            <v>الثانية</v>
          </cell>
          <cell r="U4496" t="str">
            <v>الثانية</v>
          </cell>
        </row>
        <row r="4497">
          <cell r="A4497">
            <v>812701</v>
          </cell>
          <cell r="B4497" t="str">
            <v>علا عزام</v>
          </cell>
          <cell r="G4497" t="str">
            <v>الأولى حديث</v>
          </cell>
          <cell r="I4497" t="str">
            <v>الأولى</v>
          </cell>
          <cell r="J4497">
            <v>1593</v>
          </cell>
          <cell r="K4497" t="str">
            <v>الأولى</v>
          </cell>
          <cell r="M4497" t="str">
            <v>الأولى</v>
          </cell>
          <cell r="O4497" t="str">
            <v>الأولى</v>
          </cell>
          <cell r="Q4497" t="str">
            <v>الأولى</v>
          </cell>
          <cell r="S4497" t="str">
            <v>الأولى</v>
          </cell>
          <cell r="U4497" t="str">
            <v>الأولى</v>
          </cell>
        </row>
        <row r="4498">
          <cell r="A4498">
            <v>812702</v>
          </cell>
          <cell r="B4498" t="str">
            <v>علا فاضل</v>
          </cell>
          <cell r="G4498" t="str">
            <v>الأولى حديث</v>
          </cell>
          <cell r="I4498" t="str">
            <v>الأولى</v>
          </cell>
          <cell r="K4498" t="str">
            <v>الأولى</v>
          </cell>
          <cell r="M4498" t="str">
            <v>الثانية حديث</v>
          </cell>
          <cell r="O4498" t="str">
            <v>الثانية</v>
          </cell>
          <cell r="Q4498" t="str">
            <v>الثانية</v>
          </cell>
          <cell r="S4498" t="str">
            <v>الثانية</v>
          </cell>
          <cell r="U4498" t="str">
            <v>الثانية</v>
          </cell>
        </row>
        <row r="4499">
          <cell r="A4499">
            <v>812703</v>
          </cell>
          <cell r="B4499" t="str">
            <v>علا فزع</v>
          </cell>
          <cell r="G4499" t="str">
            <v>الأولى حديث</v>
          </cell>
          <cell r="I4499" t="str">
            <v>الأولى</v>
          </cell>
          <cell r="J4499">
            <v>1308</v>
          </cell>
          <cell r="K4499" t="str">
            <v>الأولى</v>
          </cell>
          <cell r="M4499" t="str">
            <v>الأولى</v>
          </cell>
          <cell r="O4499" t="str">
            <v>الأولى</v>
          </cell>
          <cell r="Q4499" t="str">
            <v>الأولى</v>
          </cell>
          <cell r="S4499" t="str">
            <v>الثانية حديث</v>
          </cell>
          <cell r="U4499" t="str">
            <v>الثانية</v>
          </cell>
        </row>
        <row r="4500">
          <cell r="A4500">
            <v>812704</v>
          </cell>
          <cell r="B4500" t="str">
            <v>علاء الدبيسي</v>
          </cell>
          <cell r="G4500" t="str">
            <v>الأولى حديث</v>
          </cell>
          <cell r="I4500" t="str">
            <v>الأولى</v>
          </cell>
          <cell r="K4500" t="str">
            <v>الثانية حديث</v>
          </cell>
          <cell r="M4500" t="str">
            <v>الثانية</v>
          </cell>
          <cell r="O4500" t="str">
            <v>الثانية</v>
          </cell>
          <cell r="Q4500" t="str">
            <v>الثالثة حديث</v>
          </cell>
          <cell r="S4500" t="str">
            <v>الثالثة</v>
          </cell>
          <cell r="U4500" t="str">
            <v>الرابعة حديث</v>
          </cell>
        </row>
        <row r="4501">
          <cell r="A4501">
            <v>812705</v>
          </cell>
          <cell r="B4501" t="str">
            <v>علاء الدلوان</v>
          </cell>
          <cell r="G4501" t="str">
            <v>الأولى حديث</v>
          </cell>
          <cell r="I4501" t="str">
            <v>الأولى</v>
          </cell>
          <cell r="J4501" t="str">
            <v>مبرر</v>
          </cell>
          <cell r="K4501" t="str">
            <v>الأولى</v>
          </cell>
          <cell r="M4501" t="str">
            <v>الأولى</v>
          </cell>
          <cell r="O4501" t="str">
            <v>الأولى</v>
          </cell>
          <cell r="Q4501" t="str">
            <v>الأولى</v>
          </cell>
          <cell r="S4501" t="str">
            <v>الأولى</v>
          </cell>
          <cell r="U4501" t="str">
            <v>الأولى</v>
          </cell>
        </row>
        <row r="4502">
          <cell r="A4502">
            <v>812706</v>
          </cell>
          <cell r="B4502" t="str">
            <v>علاء الدين الخطاب</v>
          </cell>
          <cell r="G4502" t="str">
            <v>الأولى حديث</v>
          </cell>
          <cell r="I4502" t="str">
            <v>الأولى</v>
          </cell>
          <cell r="K4502" t="str">
            <v>الأولى</v>
          </cell>
          <cell r="M4502" t="str">
            <v>الأولى</v>
          </cell>
          <cell r="O4502" t="str">
            <v>الأولى</v>
          </cell>
          <cell r="Q4502" t="str">
            <v>الأولى</v>
          </cell>
          <cell r="S4502" t="str">
            <v>الأولى</v>
          </cell>
          <cell r="U4502" t="str">
            <v>الأولى</v>
          </cell>
        </row>
        <row r="4503">
          <cell r="A4503">
            <v>812707</v>
          </cell>
          <cell r="B4503" t="str">
            <v>علاء الذيب</v>
          </cell>
          <cell r="G4503" t="str">
            <v>الأولى حديث</v>
          </cell>
          <cell r="I4503" t="str">
            <v>الأولى</v>
          </cell>
          <cell r="J4503" t="str">
            <v>مبرر</v>
          </cell>
          <cell r="K4503" t="str">
            <v>الأولى</v>
          </cell>
          <cell r="M4503" t="str">
            <v>الأولى</v>
          </cell>
          <cell r="O4503" t="str">
            <v>الأولى</v>
          </cell>
          <cell r="Q4503" t="str">
            <v>الأولى</v>
          </cell>
          <cell r="S4503" t="str">
            <v>الأولى</v>
          </cell>
          <cell r="U4503" t="str">
            <v>الأولى</v>
          </cell>
        </row>
        <row r="4504">
          <cell r="A4504">
            <v>812708</v>
          </cell>
          <cell r="B4504" t="str">
            <v>علاء الزقة</v>
          </cell>
          <cell r="G4504" t="str">
            <v>الأولى حديث</v>
          </cell>
          <cell r="I4504" t="str">
            <v>الأولى</v>
          </cell>
          <cell r="K4504" t="str">
            <v>الأولى</v>
          </cell>
          <cell r="M4504" t="str">
            <v>الأولى</v>
          </cell>
          <cell r="O4504" t="str">
            <v>الأولى</v>
          </cell>
          <cell r="Q4504" t="str">
            <v>الأولى</v>
          </cell>
          <cell r="S4504" t="str">
            <v>الأولى</v>
          </cell>
          <cell r="U4504" t="str">
            <v>الأولى</v>
          </cell>
        </row>
        <row r="4505">
          <cell r="A4505">
            <v>812709</v>
          </cell>
          <cell r="B4505" t="str">
            <v>علاء الشلبي</v>
          </cell>
          <cell r="G4505" t="str">
            <v>الأولى حديث</v>
          </cell>
          <cell r="I4505" t="str">
            <v>الأولى</v>
          </cell>
          <cell r="K4505" t="str">
            <v>الأولى</v>
          </cell>
          <cell r="M4505" t="str">
            <v>الأولى</v>
          </cell>
          <cell r="O4505" t="str">
            <v>الأولى</v>
          </cell>
          <cell r="Q4505" t="str">
            <v>الثانية حديث</v>
          </cell>
          <cell r="S4505" t="str">
            <v>الثانية</v>
          </cell>
          <cell r="U4505" t="str">
            <v>الثانية</v>
          </cell>
        </row>
        <row r="4506">
          <cell r="A4506">
            <v>812710</v>
          </cell>
          <cell r="B4506" t="str">
            <v>علاء الفروان</v>
          </cell>
          <cell r="G4506" t="str">
            <v>الأولى حديث</v>
          </cell>
          <cell r="I4506" t="str">
            <v>الأولى</v>
          </cell>
          <cell r="J4506" t="str">
            <v>مبرر</v>
          </cell>
          <cell r="K4506" t="str">
            <v>الأولى</v>
          </cell>
          <cell r="M4506" t="str">
            <v>الأولى</v>
          </cell>
          <cell r="O4506" t="str">
            <v>الأولى</v>
          </cell>
          <cell r="Q4506" t="str">
            <v>الأولى</v>
          </cell>
          <cell r="S4506" t="str">
            <v>الأولى</v>
          </cell>
          <cell r="U4506" t="str">
            <v>الأولى</v>
          </cell>
        </row>
        <row r="4507">
          <cell r="A4507">
            <v>812711</v>
          </cell>
          <cell r="B4507" t="str">
            <v>علاء حسن</v>
          </cell>
          <cell r="G4507" t="str">
            <v>الأولى حديث</v>
          </cell>
          <cell r="I4507" t="str">
            <v>الأولى</v>
          </cell>
          <cell r="J4507" t="str">
            <v>مبرر</v>
          </cell>
          <cell r="K4507" t="str">
            <v>الأولى</v>
          </cell>
          <cell r="M4507" t="str">
            <v>الأولى</v>
          </cell>
          <cell r="O4507" t="str">
            <v>الأولى</v>
          </cell>
          <cell r="Q4507" t="str">
            <v>الأولى</v>
          </cell>
          <cell r="S4507" t="str">
            <v>الأولى</v>
          </cell>
          <cell r="U4507" t="str">
            <v>الأولى</v>
          </cell>
        </row>
        <row r="4508">
          <cell r="A4508">
            <v>812712</v>
          </cell>
          <cell r="B4508" t="str">
            <v>علاء ساعور</v>
          </cell>
          <cell r="G4508" t="str">
            <v>الأولى حديث</v>
          </cell>
          <cell r="I4508" t="str">
            <v>الأولى</v>
          </cell>
          <cell r="K4508" t="str">
            <v>الأولى</v>
          </cell>
          <cell r="M4508" t="str">
            <v>الأولى</v>
          </cell>
          <cell r="O4508" t="str">
            <v>الأولى</v>
          </cell>
          <cell r="Q4508" t="str">
            <v>الأولى</v>
          </cell>
          <cell r="S4508" t="str">
            <v>الأولى</v>
          </cell>
          <cell r="U4508" t="str">
            <v>الأولى</v>
          </cell>
        </row>
        <row r="4509">
          <cell r="A4509">
            <v>812713</v>
          </cell>
          <cell r="B4509" t="str">
            <v>علاء سلامة</v>
          </cell>
          <cell r="G4509" t="str">
            <v>الأولى حديث</v>
          </cell>
          <cell r="I4509" t="str">
            <v>الأولى</v>
          </cell>
          <cell r="K4509" t="str">
            <v>الأولى</v>
          </cell>
          <cell r="M4509" t="str">
            <v>الأولى</v>
          </cell>
          <cell r="O4509" t="str">
            <v>الأولى</v>
          </cell>
          <cell r="Q4509" t="str">
            <v>الأولى</v>
          </cell>
          <cell r="S4509" t="str">
            <v>الأولى</v>
          </cell>
          <cell r="U4509" t="str">
            <v>الأولى</v>
          </cell>
        </row>
        <row r="4510">
          <cell r="A4510">
            <v>812714</v>
          </cell>
          <cell r="B4510" t="str">
            <v>علاء شقير</v>
          </cell>
          <cell r="G4510" t="str">
            <v>الأولى حديث</v>
          </cell>
          <cell r="I4510" t="str">
            <v>الأولى</v>
          </cell>
          <cell r="K4510" t="str">
            <v>الثانية حديث</v>
          </cell>
          <cell r="M4510" t="str">
            <v>الثانية</v>
          </cell>
          <cell r="O4510" t="str">
            <v>الثانية</v>
          </cell>
          <cell r="Q4510" t="str">
            <v>الثالثة حديث</v>
          </cell>
          <cell r="S4510" t="str">
            <v>الثالثة</v>
          </cell>
          <cell r="U4510" t="str">
            <v>الثالثة</v>
          </cell>
        </row>
        <row r="4511">
          <cell r="A4511">
            <v>812715</v>
          </cell>
          <cell r="B4511" t="str">
            <v>علاء شيخ سليمان</v>
          </cell>
          <cell r="G4511" t="str">
            <v>الأولى حديث</v>
          </cell>
          <cell r="I4511" t="str">
            <v>الأولى</v>
          </cell>
          <cell r="J4511" t="str">
            <v>مبرر</v>
          </cell>
          <cell r="K4511" t="str">
            <v>الأولى</v>
          </cell>
          <cell r="M4511" t="str">
            <v>الأولى</v>
          </cell>
          <cell r="O4511" t="str">
            <v>الأولى</v>
          </cell>
          <cell r="Q4511" t="str">
            <v>الأولى</v>
          </cell>
          <cell r="S4511" t="str">
            <v>الأولى</v>
          </cell>
          <cell r="U4511" t="str">
            <v>الأولى</v>
          </cell>
        </row>
        <row r="4512">
          <cell r="A4512">
            <v>812716</v>
          </cell>
          <cell r="B4512" t="str">
            <v>علاء علي</v>
          </cell>
          <cell r="G4512" t="str">
            <v>الأولى حديث</v>
          </cell>
          <cell r="I4512" t="str">
            <v>الأولى</v>
          </cell>
          <cell r="K4512" t="str">
            <v>الأولى</v>
          </cell>
          <cell r="M4512" t="str">
            <v>الأولى</v>
          </cell>
          <cell r="O4512" t="str">
            <v>الأولى</v>
          </cell>
          <cell r="Q4512" t="str">
            <v>الأولى</v>
          </cell>
          <cell r="S4512" t="str">
            <v>الأولى</v>
          </cell>
          <cell r="U4512" t="str">
            <v>الأولى</v>
          </cell>
        </row>
        <row r="4513">
          <cell r="A4513">
            <v>812717</v>
          </cell>
          <cell r="B4513" t="str">
            <v>علي اسد</v>
          </cell>
          <cell r="G4513" t="str">
            <v>الأولى حديث</v>
          </cell>
          <cell r="I4513" t="str">
            <v>الأولى</v>
          </cell>
          <cell r="J4513" t="str">
            <v>مبرر</v>
          </cell>
          <cell r="K4513" t="str">
            <v>الأولى</v>
          </cell>
          <cell r="M4513" t="str">
            <v>الأولى</v>
          </cell>
          <cell r="O4513" t="str">
            <v>الأولى</v>
          </cell>
          <cell r="Q4513" t="str">
            <v>الأولى</v>
          </cell>
          <cell r="S4513" t="str">
            <v>الأولى</v>
          </cell>
          <cell r="U4513" t="str">
            <v>الأولى</v>
          </cell>
        </row>
        <row r="4514">
          <cell r="A4514">
            <v>812718</v>
          </cell>
          <cell r="B4514" t="str">
            <v>علي الاحمد</v>
          </cell>
          <cell r="G4514" t="str">
            <v>الأولى حديث</v>
          </cell>
          <cell r="I4514" t="str">
            <v>الأولى</v>
          </cell>
          <cell r="J4514" t="str">
            <v>مبرر</v>
          </cell>
          <cell r="K4514" t="str">
            <v>الأولى</v>
          </cell>
          <cell r="M4514" t="str">
            <v>الأولى</v>
          </cell>
          <cell r="O4514" t="str">
            <v>الأولى</v>
          </cell>
          <cell r="Q4514" t="str">
            <v>الأولى</v>
          </cell>
          <cell r="S4514" t="str">
            <v>الأولى</v>
          </cell>
          <cell r="U4514" t="str">
            <v>الأولى</v>
          </cell>
        </row>
        <row r="4515">
          <cell r="A4515">
            <v>812719</v>
          </cell>
          <cell r="B4515" t="str">
            <v>علي الحسن</v>
          </cell>
          <cell r="G4515" t="str">
            <v>الأولى حديث</v>
          </cell>
          <cell r="I4515" t="str">
            <v>الأولى</v>
          </cell>
          <cell r="K4515" t="str">
            <v>الأولى</v>
          </cell>
          <cell r="M4515" t="str">
            <v>الثانية حديث</v>
          </cell>
          <cell r="O4515" t="str">
            <v>الثانية</v>
          </cell>
          <cell r="Q4515" t="str">
            <v>الثانية</v>
          </cell>
          <cell r="S4515" t="str">
            <v>الثانية</v>
          </cell>
          <cell r="U4515" t="str">
            <v>الثانية</v>
          </cell>
        </row>
        <row r="4516">
          <cell r="A4516">
            <v>812720</v>
          </cell>
          <cell r="B4516" t="str">
            <v>علي الخبي</v>
          </cell>
          <cell r="G4516" t="str">
            <v>الأولى حديث</v>
          </cell>
          <cell r="I4516" t="str">
            <v>الأولى</v>
          </cell>
          <cell r="J4516" t="str">
            <v>مبرر</v>
          </cell>
          <cell r="K4516" t="str">
            <v>الأولى</v>
          </cell>
          <cell r="M4516" t="str">
            <v>الأولى</v>
          </cell>
          <cell r="O4516" t="str">
            <v>الأولى</v>
          </cell>
          <cell r="Q4516" t="str">
            <v>الأولى</v>
          </cell>
          <cell r="S4516" t="str">
            <v>الأولى</v>
          </cell>
          <cell r="U4516" t="str">
            <v>الأولى</v>
          </cell>
        </row>
        <row r="4517">
          <cell r="A4517">
            <v>812721</v>
          </cell>
          <cell r="B4517" t="str">
            <v>علي الذياب</v>
          </cell>
          <cell r="G4517" t="str">
            <v>الأولى حديث</v>
          </cell>
          <cell r="I4517" t="str">
            <v>الأولى</v>
          </cell>
          <cell r="J4517" t="str">
            <v>مبرر</v>
          </cell>
          <cell r="K4517" t="str">
            <v>الأولى</v>
          </cell>
          <cell r="M4517" t="str">
            <v>الأولى</v>
          </cell>
          <cell r="O4517" t="str">
            <v>الأولى</v>
          </cell>
          <cell r="Q4517" t="str">
            <v>الأولى</v>
          </cell>
          <cell r="S4517" t="str">
            <v>الأولى</v>
          </cell>
          <cell r="U4517" t="str">
            <v>الأولى</v>
          </cell>
        </row>
        <row r="4518">
          <cell r="A4518">
            <v>812722</v>
          </cell>
          <cell r="B4518" t="str">
            <v>علي الطريف</v>
          </cell>
          <cell r="G4518" t="str">
            <v>الأولى حديث</v>
          </cell>
          <cell r="I4518" t="str">
            <v>الأولى</v>
          </cell>
          <cell r="J4518" t="str">
            <v>مبرر</v>
          </cell>
          <cell r="K4518" t="str">
            <v>الأولى</v>
          </cell>
          <cell r="M4518" t="str">
            <v>الأولى</v>
          </cell>
          <cell r="O4518" t="str">
            <v>الأولى</v>
          </cell>
          <cell r="Q4518" t="str">
            <v>الأولى</v>
          </cell>
          <cell r="S4518" t="str">
            <v>الأولى</v>
          </cell>
          <cell r="U4518" t="str">
            <v>الأولى</v>
          </cell>
        </row>
        <row r="4519">
          <cell r="A4519">
            <v>812723</v>
          </cell>
          <cell r="B4519" t="str">
            <v>علي العكاشه</v>
          </cell>
          <cell r="G4519" t="str">
            <v>الأولى حديث</v>
          </cell>
          <cell r="I4519" t="str">
            <v>الأولى</v>
          </cell>
          <cell r="J4519" t="str">
            <v>مبرر</v>
          </cell>
          <cell r="K4519" t="str">
            <v>الأولى</v>
          </cell>
          <cell r="M4519" t="str">
            <v>الأولى</v>
          </cell>
          <cell r="O4519" t="str">
            <v>الأولى</v>
          </cell>
          <cell r="Q4519" t="str">
            <v>الأولى</v>
          </cell>
          <cell r="S4519" t="str">
            <v>الأولى</v>
          </cell>
          <cell r="U4519" t="str">
            <v>الأولى</v>
          </cell>
        </row>
        <row r="4520">
          <cell r="A4520">
            <v>812724</v>
          </cell>
          <cell r="B4520" t="str">
            <v>علي دواي</v>
          </cell>
          <cell r="G4520" t="str">
            <v>الأولى حديث</v>
          </cell>
          <cell r="I4520" t="str">
            <v>الأولى</v>
          </cell>
          <cell r="K4520" t="str">
            <v>الأولى</v>
          </cell>
          <cell r="M4520" t="str">
            <v>الأولى</v>
          </cell>
          <cell r="O4520" t="str">
            <v>الأولى</v>
          </cell>
          <cell r="Q4520" t="str">
            <v>الأولى</v>
          </cell>
          <cell r="S4520" t="str">
            <v>الأولى</v>
          </cell>
          <cell r="U4520" t="str">
            <v>الأولى</v>
          </cell>
        </row>
        <row r="4521">
          <cell r="A4521">
            <v>812725</v>
          </cell>
          <cell r="B4521" t="str">
            <v>علي سرديني</v>
          </cell>
          <cell r="G4521" t="str">
            <v>الأولى حديث</v>
          </cell>
          <cell r="I4521" t="str">
            <v>الأولى</v>
          </cell>
          <cell r="J4521" t="str">
            <v>مبرر</v>
          </cell>
          <cell r="K4521" t="str">
            <v>الأولى</v>
          </cell>
          <cell r="M4521" t="str">
            <v>الأولى</v>
          </cell>
          <cell r="O4521" t="str">
            <v>الأولى</v>
          </cell>
          <cell r="Q4521" t="str">
            <v>الأولى</v>
          </cell>
          <cell r="S4521" t="str">
            <v>الأولى</v>
          </cell>
          <cell r="U4521" t="str">
            <v>الأولى</v>
          </cell>
        </row>
        <row r="4522">
          <cell r="A4522">
            <v>812726</v>
          </cell>
          <cell r="B4522" t="str">
            <v>علي سلمون</v>
          </cell>
          <cell r="G4522" t="str">
            <v>الأولى حديث</v>
          </cell>
          <cell r="I4522" t="str">
            <v>الأولى</v>
          </cell>
          <cell r="J4522" t="str">
            <v>مبرر</v>
          </cell>
          <cell r="K4522" t="str">
            <v>الأولى</v>
          </cell>
          <cell r="M4522" t="str">
            <v>الأولى</v>
          </cell>
          <cell r="O4522" t="str">
            <v>الأولى</v>
          </cell>
          <cell r="Q4522" t="str">
            <v>الأولى</v>
          </cell>
          <cell r="S4522" t="str">
            <v>الأولى</v>
          </cell>
          <cell r="U4522" t="str">
            <v>الأولى</v>
          </cell>
        </row>
        <row r="4523">
          <cell r="A4523">
            <v>812727</v>
          </cell>
          <cell r="B4523" t="str">
            <v>علي شحود</v>
          </cell>
          <cell r="G4523" t="str">
            <v>الأولى حديث</v>
          </cell>
          <cell r="I4523" t="str">
            <v>الأولى</v>
          </cell>
          <cell r="J4523" t="str">
            <v>مبرر</v>
          </cell>
          <cell r="K4523" t="str">
            <v>الأولى</v>
          </cell>
          <cell r="M4523" t="str">
            <v>الأولى</v>
          </cell>
          <cell r="O4523" t="str">
            <v>الأولى</v>
          </cell>
          <cell r="Q4523" t="str">
            <v>الأولى</v>
          </cell>
          <cell r="S4523" t="str">
            <v>الأولى</v>
          </cell>
          <cell r="U4523" t="str">
            <v>الأولى</v>
          </cell>
        </row>
        <row r="4524">
          <cell r="A4524">
            <v>812728</v>
          </cell>
          <cell r="B4524" t="str">
            <v>علي شوباش</v>
          </cell>
          <cell r="G4524" t="str">
            <v>الأولى حديث</v>
          </cell>
          <cell r="I4524" t="str">
            <v>الأولى</v>
          </cell>
          <cell r="J4524" t="str">
            <v>مبرر</v>
          </cell>
          <cell r="K4524" t="str">
            <v>الأولى</v>
          </cell>
          <cell r="M4524" t="str">
            <v>الأولى</v>
          </cell>
          <cell r="O4524" t="str">
            <v>الأولى</v>
          </cell>
          <cell r="Q4524" t="str">
            <v>الأولى</v>
          </cell>
          <cell r="S4524" t="str">
            <v>الأولى</v>
          </cell>
          <cell r="U4524" t="str">
            <v>الأولى</v>
          </cell>
        </row>
        <row r="4525">
          <cell r="A4525">
            <v>812729</v>
          </cell>
          <cell r="B4525" t="str">
            <v>علي صوان</v>
          </cell>
          <cell r="G4525" t="str">
            <v>الأولى حديث</v>
          </cell>
          <cell r="I4525" t="str">
            <v>الأولى</v>
          </cell>
          <cell r="K4525" t="str">
            <v>الأولى</v>
          </cell>
          <cell r="M4525" t="str">
            <v>الأولى</v>
          </cell>
          <cell r="O4525" t="str">
            <v>الثانية حديث</v>
          </cell>
          <cell r="Q4525" t="str">
            <v>الثانية</v>
          </cell>
          <cell r="R4525">
            <v>5099</v>
          </cell>
          <cell r="S4525" t="str">
            <v>الثانية</v>
          </cell>
          <cell r="U4525" t="str">
            <v>الثانية</v>
          </cell>
        </row>
        <row r="4526">
          <cell r="A4526">
            <v>812730</v>
          </cell>
          <cell r="B4526" t="str">
            <v>علي طالب</v>
          </cell>
          <cell r="G4526" t="str">
            <v>الأولى حديث</v>
          </cell>
          <cell r="I4526" t="str">
            <v>الأولى</v>
          </cell>
          <cell r="J4526" t="str">
            <v>مبرر</v>
          </cell>
          <cell r="K4526" t="str">
            <v>الأولى</v>
          </cell>
          <cell r="M4526" t="str">
            <v>الأولى</v>
          </cell>
          <cell r="O4526" t="str">
            <v>الأولى</v>
          </cell>
          <cell r="Q4526" t="str">
            <v>الأولى</v>
          </cell>
          <cell r="S4526" t="str">
            <v>الأولى</v>
          </cell>
          <cell r="U4526" t="str">
            <v>الأولى</v>
          </cell>
        </row>
        <row r="4527">
          <cell r="A4527">
            <v>812731</v>
          </cell>
          <cell r="B4527" t="str">
            <v>علي عثمان</v>
          </cell>
          <cell r="G4527" t="str">
            <v>الأولى حديث</v>
          </cell>
          <cell r="I4527" t="str">
            <v>الأولى</v>
          </cell>
          <cell r="K4527" t="str">
            <v>الثانية حديث</v>
          </cell>
          <cell r="M4527" t="str">
            <v>الثانية</v>
          </cell>
          <cell r="O4527" t="str">
            <v>الثانية</v>
          </cell>
          <cell r="Q4527" t="str">
            <v>الثانية</v>
          </cell>
          <cell r="S4527" t="str">
            <v>الثانية</v>
          </cell>
          <cell r="U4527" t="str">
            <v>الثانية</v>
          </cell>
        </row>
        <row r="4528">
          <cell r="A4528">
            <v>812732</v>
          </cell>
          <cell r="B4528" t="str">
            <v>علي عيساوي</v>
          </cell>
          <cell r="G4528" t="str">
            <v>الأولى حديث</v>
          </cell>
          <cell r="I4528" t="str">
            <v>الأولى</v>
          </cell>
          <cell r="J4528" t="str">
            <v>مبرر</v>
          </cell>
          <cell r="K4528" t="str">
            <v>الأولى</v>
          </cell>
          <cell r="M4528" t="str">
            <v>الأولى</v>
          </cell>
          <cell r="O4528" t="str">
            <v>الأولى</v>
          </cell>
          <cell r="Q4528" t="str">
            <v>الأولى</v>
          </cell>
          <cell r="S4528" t="str">
            <v>الأولى</v>
          </cell>
          <cell r="U4528" t="str">
            <v>الأولى</v>
          </cell>
        </row>
        <row r="4529">
          <cell r="A4529">
            <v>812733</v>
          </cell>
          <cell r="B4529" t="str">
            <v>علي فتيق</v>
          </cell>
          <cell r="G4529" t="str">
            <v>الأولى حديث</v>
          </cell>
          <cell r="I4529" t="str">
            <v>الأولى</v>
          </cell>
          <cell r="J4529" t="str">
            <v>مبرر</v>
          </cell>
          <cell r="K4529" t="str">
            <v>الأولى</v>
          </cell>
          <cell r="M4529" t="str">
            <v>الأولى</v>
          </cell>
          <cell r="O4529" t="str">
            <v>الأولى</v>
          </cell>
          <cell r="Q4529" t="str">
            <v>الأولى</v>
          </cell>
          <cell r="S4529" t="str">
            <v>الأولى</v>
          </cell>
          <cell r="U4529" t="str">
            <v>الأولى</v>
          </cell>
        </row>
        <row r="4530">
          <cell r="A4530">
            <v>812734</v>
          </cell>
          <cell r="B4530" t="str">
            <v>علي محمد</v>
          </cell>
          <cell r="G4530" t="str">
            <v>الأولى حديث</v>
          </cell>
          <cell r="I4530" t="str">
            <v>الأولى</v>
          </cell>
          <cell r="J4530" t="str">
            <v>مبرر</v>
          </cell>
          <cell r="K4530" t="str">
            <v>الأولى</v>
          </cell>
          <cell r="M4530" t="str">
            <v>الأولى</v>
          </cell>
          <cell r="O4530" t="str">
            <v>الأولى</v>
          </cell>
          <cell r="Q4530" t="str">
            <v>الأولى</v>
          </cell>
          <cell r="S4530" t="str">
            <v>الأولى</v>
          </cell>
          <cell r="U4530" t="str">
            <v>الأولى</v>
          </cell>
        </row>
        <row r="4531">
          <cell r="A4531">
            <v>812735</v>
          </cell>
          <cell r="B4531" t="str">
            <v>علي ميهوب</v>
          </cell>
          <cell r="G4531" t="str">
            <v>الأولى حديث</v>
          </cell>
          <cell r="I4531" t="str">
            <v>الأولى</v>
          </cell>
          <cell r="K4531" t="str">
            <v>الأولى</v>
          </cell>
          <cell r="M4531" t="str">
            <v>الثانية حديث</v>
          </cell>
          <cell r="O4531" t="str">
            <v>الثانية</v>
          </cell>
          <cell r="Q4531" t="str">
            <v>الثانية</v>
          </cell>
          <cell r="S4531" t="str">
            <v>الثالثة حديث</v>
          </cell>
          <cell r="U4531" t="str">
            <v>الثالثة</v>
          </cell>
        </row>
        <row r="4532">
          <cell r="A4532">
            <v>812736</v>
          </cell>
          <cell r="B4532" t="str">
            <v>علياء الحاج</v>
          </cell>
          <cell r="G4532" t="str">
            <v>الأولى حديث</v>
          </cell>
          <cell r="I4532" t="str">
            <v>الأولى</v>
          </cell>
          <cell r="K4532" t="str">
            <v>الثانية حديث</v>
          </cell>
          <cell r="M4532" t="str">
            <v>الثانية</v>
          </cell>
          <cell r="O4532" t="str">
            <v>الثالثة حديث</v>
          </cell>
          <cell r="Q4532" t="str">
            <v>الثالثة</v>
          </cell>
          <cell r="S4532" t="str">
            <v>الرابعة حديث</v>
          </cell>
          <cell r="U4532" t="str">
            <v>الرابعة</v>
          </cell>
        </row>
        <row r="4533">
          <cell r="A4533">
            <v>812737</v>
          </cell>
          <cell r="B4533" t="str">
            <v>علياء خليل</v>
          </cell>
          <cell r="G4533" t="str">
            <v>الأولى حديث</v>
          </cell>
          <cell r="I4533" t="str">
            <v>الأولى</v>
          </cell>
          <cell r="K4533" t="str">
            <v>الأولى</v>
          </cell>
          <cell r="M4533" t="str">
            <v>الثانية حديث</v>
          </cell>
          <cell r="O4533" t="str">
            <v>الثانية</v>
          </cell>
          <cell r="Q4533" t="str">
            <v>الثانية</v>
          </cell>
          <cell r="S4533" t="str">
            <v>الثانية</v>
          </cell>
          <cell r="U4533" t="str">
            <v>الثانية</v>
          </cell>
        </row>
        <row r="4534">
          <cell r="A4534">
            <v>812738</v>
          </cell>
          <cell r="B4534" t="str">
            <v>عماد الدين القطان</v>
          </cell>
          <cell r="G4534" t="str">
            <v>الأولى حديث</v>
          </cell>
          <cell r="I4534" t="str">
            <v>الأولى</v>
          </cell>
          <cell r="J4534">
            <v>1630</v>
          </cell>
          <cell r="K4534" t="str">
            <v>الأولى</v>
          </cell>
          <cell r="M4534" t="str">
            <v>الأولى</v>
          </cell>
          <cell r="O4534" t="str">
            <v>الأولى</v>
          </cell>
          <cell r="Q4534" t="str">
            <v>الأولى</v>
          </cell>
          <cell r="S4534" t="str">
            <v>الأولى</v>
          </cell>
          <cell r="U4534" t="str">
            <v>الأولى</v>
          </cell>
        </row>
        <row r="4535">
          <cell r="A4535">
            <v>812739</v>
          </cell>
          <cell r="B4535" t="str">
            <v>عمار ابو العز</v>
          </cell>
          <cell r="G4535" t="str">
            <v>الأولى حديث</v>
          </cell>
          <cell r="I4535" t="str">
            <v>الأولى</v>
          </cell>
          <cell r="J4535" t="str">
            <v>مبرر</v>
          </cell>
          <cell r="K4535" t="str">
            <v>الأولى</v>
          </cell>
          <cell r="M4535" t="str">
            <v>الأولى</v>
          </cell>
          <cell r="O4535" t="str">
            <v>الأولى</v>
          </cell>
          <cell r="Q4535" t="str">
            <v>الأولى</v>
          </cell>
          <cell r="S4535" t="str">
            <v>الأولى</v>
          </cell>
          <cell r="U4535" t="str">
            <v>الأولى</v>
          </cell>
        </row>
        <row r="4536">
          <cell r="A4536">
            <v>812740</v>
          </cell>
          <cell r="B4536" t="str">
            <v>عمار الخدام</v>
          </cell>
          <cell r="G4536" t="str">
            <v>الأولى حديث</v>
          </cell>
          <cell r="I4536" t="str">
            <v>الأولى</v>
          </cell>
          <cell r="J4536" t="str">
            <v>مبرر</v>
          </cell>
          <cell r="K4536" t="str">
            <v>الأولى</v>
          </cell>
          <cell r="M4536" t="str">
            <v>الأولى</v>
          </cell>
          <cell r="O4536" t="str">
            <v>الأولى</v>
          </cell>
          <cell r="Q4536" t="str">
            <v>الأولى</v>
          </cell>
          <cell r="S4536" t="str">
            <v>الأولى</v>
          </cell>
          <cell r="U4536" t="str">
            <v>الأولى</v>
          </cell>
        </row>
        <row r="4537">
          <cell r="A4537">
            <v>812741</v>
          </cell>
          <cell r="B4537" t="str">
            <v>عمار علي</v>
          </cell>
          <cell r="G4537" t="str">
            <v>الأولى حديث</v>
          </cell>
          <cell r="I4537" t="str">
            <v>الأولى</v>
          </cell>
          <cell r="J4537">
            <v>1369</v>
          </cell>
          <cell r="K4537" t="str">
            <v>الأولى</v>
          </cell>
          <cell r="M4537" t="str">
            <v>الأولى</v>
          </cell>
          <cell r="O4537" t="str">
            <v>الأولى</v>
          </cell>
          <cell r="Q4537" t="str">
            <v>الأولى</v>
          </cell>
          <cell r="S4537" t="str">
            <v>الأولى</v>
          </cell>
          <cell r="U4537" t="str">
            <v>الأولى</v>
          </cell>
        </row>
        <row r="4538">
          <cell r="A4538">
            <v>812742</v>
          </cell>
          <cell r="B4538" t="str">
            <v>عمار قاسم</v>
          </cell>
          <cell r="G4538" t="str">
            <v>الأولى حديث</v>
          </cell>
          <cell r="I4538" t="str">
            <v>الأولى</v>
          </cell>
          <cell r="K4538" t="str">
            <v>الثانية حديث</v>
          </cell>
          <cell r="M4538" t="str">
            <v>الثانية</v>
          </cell>
          <cell r="O4538" t="str">
            <v>الثانية</v>
          </cell>
          <cell r="Q4538" t="str">
            <v>الثانية</v>
          </cell>
          <cell r="S4538" t="str">
            <v>الثانية</v>
          </cell>
          <cell r="U4538" t="str">
            <v>الثانية</v>
          </cell>
        </row>
        <row r="4539">
          <cell r="A4539">
            <v>812743</v>
          </cell>
          <cell r="B4539" t="str">
            <v>عمار كنج محمد جبور</v>
          </cell>
          <cell r="G4539" t="str">
            <v>الأولى حديث</v>
          </cell>
          <cell r="I4539" t="str">
            <v>الأولى</v>
          </cell>
          <cell r="K4539" t="str">
            <v>الثانية حديث</v>
          </cell>
          <cell r="M4539" t="str">
            <v>الثانية</v>
          </cell>
          <cell r="O4539" t="str">
            <v>الثانية</v>
          </cell>
          <cell r="Q4539" t="str">
            <v>الثانية</v>
          </cell>
          <cell r="S4539" t="str">
            <v>الثانية</v>
          </cell>
          <cell r="U4539" t="str">
            <v>الثانية</v>
          </cell>
        </row>
        <row r="4540">
          <cell r="A4540">
            <v>812744</v>
          </cell>
          <cell r="B4540" t="str">
            <v>عمار نصر</v>
          </cell>
          <cell r="G4540" t="str">
            <v>الأولى حديث</v>
          </cell>
          <cell r="I4540" t="str">
            <v>الأولى</v>
          </cell>
          <cell r="K4540" t="str">
            <v>الأولى</v>
          </cell>
          <cell r="M4540" t="str">
            <v>الأولى</v>
          </cell>
          <cell r="O4540" t="str">
            <v>الأولى</v>
          </cell>
          <cell r="Q4540" t="str">
            <v>الأولى</v>
          </cell>
          <cell r="R4540">
            <v>4096</v>
          </cell>
          <cell r="S4540" t="str">
            <v>الأولى</v>
          </cell>
          <cell r="U4540" t="str">
            <v>الثانية حديث</v>
          </cell>
        </row>
        <row r="4541">
          <cell r="A4541">
            <v>812745</v>
          </cell>
          <cell r="B4541" t="str">
            <v>عمر الحجي</v>
          </cell>
          <cell r="G4541" t="str">
            <v>الأولى حديث</v>
          </cell>
          <cell r="I4541" t="str">
            <v>الأولى</v>
          </cell>
          <cell r="J4541" t="str">
            <v>مبرر</v>
          </cell>
          <cell r="K4541" t="str">
            <v>الأولى</v>
          </cell>
          <cell r="M4541" t="str">
            <v>الأولى</v>
          </cell>
          <cell r="O4541" t="str">
            <v>الأولى</v>
          </cell>
          <cell r="Q4541" t="str">
            <v>الأولى</v>
          </cell>
          <cell r="S4541" t="str">
            <v>الأولى</v>
          </cell>
          <cell r="U4541" t="str">
            <v>الأولى</v>
          </cell>
        </row>
        <row r="4542">
          <cell r="A4542">
            <v>812746</v>
          </cell>
          <cell r="B4542" t="str">
            <v>عمر الطوالبه</v>
          </cell>
          <cell r="G4542" t="str">
            <v>الأولى حديث</v>
          </cell>
          <cell r="I4542" t="str">
            <v>الأولى</v>
          </cell>
          <cell r="J4542" t="str">
            <v>مبرر</v>
          </cell>
          <cell r="K4542" t="str">
            <v>الأولى</v>
          </cell>
          <cell r="M4542" t="str">
            <v>الأولى</v>
          </cell>
          <cell r="O4542" t="str">
            <v>الأولى</v>
          </cell>
          <cell r="Q4542" t="str">
            <v>الأولى</v>
          </cell>
          <cell r="S4542" t="str">
            <v>الأولى</v>
          </cell>
          <cell r="U4542" t="str">
            <v>الأولى</v>
          </cell>
        </row>
        <row r="4543">
          <cell r="A4543">
            <v>812747</v>
          </cell>
          <cell r="B4543" t="str">
            <v>عمر المحمد</v>
          </cell>
          <cell r="G4543" t="str">
            <v>الأولى حديث</v>
          </cell>
          <cell r="I4543" t="str">
            <v>الأولى</v>
          </cell>
          <cell r="J4543" t="str">
            <v>مبرر</v>
          </cell>
          <cell r="K4543" t="str">
            <v>الأولى</v>
          </cell>
          <cell r="M4543" t="str">
            <v>الأولى</v>
          </cell>
          <cell r="O4543" t="str">
            <v>الأولى</v>
          </cell>
          <cell r="Q4543" t="str">
            <v>الأولى</v>
          </cell>
          <cell r="S4543" t="str">
            <v>الأولى</v>
          </cell>
          <cell r="U4543" t="str">
            <v>الأولى</v>
          </cell>
        </row>
        <row r="4544">
          <cell r="A4544">
            <v>812748</v>
          </cell>
          <cell r="B4544" t="str">
            <v>عمر بكر</v>
          </cell>
          <cell r="G4544" t="str">
            <v>الأولى حديث</v>
          </cell>
          <cell r="I4544" t="str">
            <v>الأولى</v>
          </cell>
          <cell r="J4544" t="str">
            <v>مبرر</v>
          </cell>
          <cell r="K4544" t="str">
            <v>الأولى</v>
          </cell>
          <cell r="M4544" t="str">
            <v>الأولى</v>
          </cell>
          <cell r="O4544" t="str">
            <v>الأولى</v>
          </cell>
          <cell r="Q4544" t="str">
            <v>الأولى</v>
          </cell>
          <cell r="S4544" t="str">
            <v>الأولى</v>
          </cell>
          <cell r="U4544" t="str">
            <v>الأولى</v>
          </cell>
        </row>
        <row r="4545">
          <cell r="A4545">
            <v>812749</v>
          </cell>
          <cell r="B4545" t="str">
            <v>عمر حسن</v>
          </cell>
          <cell r="G4545" t="str">
            <v>الأولى حديث</v>
          </cell>
          <cell r="I4545" t="str">
            <v>الأولى</v>
          </cell>
          <cell r="J4545" t="str">
            <v>مبرر</v>
          </cell>
          <cell r="K4545" t="str">
            <v>الأولى</v>
          </cell>
          <cell r="M4545" t="str">
            <v>الأولى</v>
          </cell>
          <cell r="O4545" t="str">
            <v>الأولى</v>
          </cell>
          <cell r="Q4545" t="str">
            <v>الأولى</v>
          </cell>
          <cell r="S4545" t="str">
            <v>الأولى</v>
          </cell>
          <cell r="U4545" t="str">
            <v>الأولى</v>
          </cell>
        </row>
        <row r="4546">
          <cell r="A4546">
            <v>812750</v>
          </cell>
          <cell r="B4546" t="str">
            <v>عمر خضر</v>
          </cell>
          <cell r="G4546" t="str">
            <v>الأولى حديث</v>
          </cell>
          <cell r="I4546" t="str">
            <v>الأولى</v>
          </cell>
          <cell r="J4546" t="str">
            <v>مبرر</v>
          </cell>
          <cell r="K4546" t="str">
            <v>الأولى</v>
          </cell>
          <cell r="M4546" t="str">
            <v>الأولى</v>
          </cell>
          <cell r="O4546" t="str">
            <v>الأولى</v>
          </cell>
          <cell r="Q4546" t="str">
            <v>الأولى</v>
          </cell>
          <cell r="S4546" t="str">
            <v>الأولى</v>
          </cell>
          <cell r="U4546" t="str">
            <v>الأولى</v>
          </cell>
        </row>
        <row r="4547">
          <cell r="A4547">
            <v>812751</v>
          </cell>
          <cell r="B4547" t="str">
            <v>عمر خطيب</v>
          </cell>
          <cell r="G4547" t="str">
            <v>الأولى حديث</v>
          </cell>
          <cell r="I4547" t="str">
            <v>الأولى</v>
          </cell>
          <cell r="J4547" t="str">
            <v>مبرر</v>
          </cell>
          <cell r="K4547" t="str">
            <v>الأولى</v>
          </cell>
          <cell r="M4547" t="str">
            <v>الأولى</v>
          </cell>
          <cell r="O4547" t="str">
            <v>الأولى</v>
          </cell>
          <cell r="Q4547" t="str">
            <v>الأولى</v>
          </cell>
          <cell r="S4547" t="str">
            <v>الأولى</v>
          </cell>
          <cell r="U4547" t="str">
            <v>الأولى</v>
          </cell>
        </row>
        <row r="4548">
          <cell r="A4548">
            <v>812752</v>
          </cell>
          <cell r="B4548" t="str">
            <v>عمر دمشقي</v>
          </cell>
          <cell r="G4548" t="str">
            <v>الأولى حديث</v>
          </cell>
          <cell r="I4548" t="str">
            <v>الأولى</v>
          </cell>
          <cell r="J4548" t="str">
            <v>مبرر</v>
          </cell>
          <cell r="K4548" t="str">
            <v>الأولى</v>
          </cell>
          <cell r="M4548" t="str">
            <v>الأولى</v>
          </cell>
          <cell r="O4548" t="str">
            <v>الأولى</v>
          </cell>
          <cell r="Q4548" t="str">
            <v>الأولى</v>
          </cell>
          <cell r="S4548" t="str">
            <v>الأولى</v>
          </cell>
          <cell r="U4548" t="str">
            <v>الأولى</v>
          </cell>
        </row>
        <row r="4549">
          <cell r="A4549">
            <v>812753</v>
          </cell>
          <cell r="B4549" t="str">
            <v>عمر سيف الدين</v>
          </cell>
          <cell r="G4549" t="str">
            <v>الأولى حديث</v>
          </cell>
          <cell r="H4549">
            <v>825</v>
          </cell>
          <cell r="I4549" t="str">
            <v>الأولى</v>
          </cell>
          <cell r="J4549" t="str">
            <v>مبرر</v>
          </cell>
          <cell r="K4549" t="str">
            <v>الأولى</v>
          </cell>
          <cell r="M4549" t="str">
            <v>الأولى</v>
          </cell>
          <cell r="O4549" t="str">
            <v>الأولى</v>
          </cell>
          <cell r="Q4549" t="str">
            <v>الأولى</v>
          </cell>
          <cell r="S4549" t="str">
            <v>الأولى</v>
          </cell>
          <cell r="U4549" t="str">
            <v>الأولى</v>
          </cell>
        </row>
        <row r="4550">
          <cell r="A4550">
            <v>812754</v>
          </cell>
          <cell r="B4550" t="str">
            <v>عمر عيسى</v>
          </cell>
          <cell r="G4550" t="str">
            <v>الأولى حديث</v>
          </cell>
          <cell r="I4550" t="str">
            <v>الأولى</v>
          </cell>
          <cell r="J4550" t="str">
            <v>مبرر</v>
          </cell>
          <cell r="K4550" t="str">
            <v>الأولى</v>
          </cell>
          <cell r="M4550" t="str">
            <v>الأولى</v>
          </cell>
          <cell r="O4550" t="str">
            <v>الأولى</v>
          </cell>
          <cell r="Q4550" t="str">
            <v>الأولى</v>
          </cell>
          <cell r="S4550" t="str">
            <v>الأولى</v>
          </cell>
          <cell r="U4550" t="str">
            <v>الأولى</v>
          </cell>
        </row>
        <row r="4551">
          <cell r="A4551">
            <v>812755</v>
          </cell>
          <cell r="B4551" t="str">
            <v>عمر كنعان</v>
          </cell>
          <cell r="G4551" t="str">
            <v>الأولى حديث</v>
          </cell>
          <cell r="I4551" t="str">
            <v>الأولى</v>
          </cell>
          <cell r="K4551" t="str">
            <v>الأولى</v>
          </cell>
          <cell r="M4551" t="str">
            <v>الأولى</v>
          </cell>
          <cell r="O4551" t="str">
            <v>الأولى</v>
          </cell>
          <cell r="Q4551" t="str">
            <v>الأولى</v>
          </cell>
          <cell r="S4551" t="str">
            <v>الأولى</v>
          </cell>
          <cell r="U4551" t="str">
            <v>الأولى</v>
          </cell>
        </row>
        <row r="4552">
          <cell r="A4552">
            <v>812756</v>
          </cell>
          <cell r="B4552" t="str">
            <v>عمران ابو احمد</v>
          </cell>
          <cell r="G4552" t="str">
            <v>الأولى حديث</v>
          </cell>
          <cell r="I4552" t="str">
            <v>الأولى</v>
          </cell>
          <cell r="J4552" t="str">
            <v>مبرر</v>
          </cell>
          <cell r="K4552" t="str">
            <v>الأولى</v>
          </cell>
          <cell r="M4552" t="str">
            <v>الأولى</v>
          </cell>
          <cell r="O4552" t="str">
            <v>الأولى</v>
          </cell>
          <cell r="Q4552" t="str">
            <v>الأولى</v>
          </cell>
          <cell r="S4552" t="str">
            <v>الأولى</v>
          </cell>
          <cell r="U4552" t="str">
            <v>الأولى</v>
          </cell>
        </row>
        <row r="4553">
          <cell r="A4553">
            <v>812757</v>
          </cell>
          <cell r="B4553" t="str">
            <v>عمران المعلم</v>
          </cell>
          <cell r="G4553" t="str">
            <v>الأولى حديث</v>
          </cell>
          <cell r="I4553" t="str">
            <v>الأولى</v>
          </cell>
          <cell r="J4553" t="str">
            <v>مبرر</v>
          </cell>
          <cell r="K4553" t="str">
            <v>الأولى</v>
          </cell>
          <cell r="M4553" t="str">
            <v>الأولى</v>
          </cell>
          <cell r="O4553" t="str">
            <v>الأولى</v>
          </cell>
          <cell r="Q4553" t="str">
            <v>الأولى</v>
          </cell>
          <cell r="S4553" t="str">
            <v>الأولى</v>
          </cell>
          <cell r="U4553" t="str">
            <v>الأولى</v>
          </cell>
        </row>
        <row r="4554">
          <cell r="A4554">
            <v>812758</v>
          </cell>
          <cell r="B4554" t="str">
            <v>عمران شقير</v>
          </cell>
          <cell r="G4554" t="str">
            <v>الأولى حديث</v>
          </cell>
          <cell r="I4554" t="str">
            <v>الأولى</v>
          </cell>
          <cell r="K4554" t="str">
            <v>الثانية حديث</v>
          </cell>
          <cell r="L4554" t="str">
            <v>حرمان دورتين امتحانيتين اعتباراً من الفصل الأول 20-21</v>
          </cell>
          <cell r="M4554" t="str">
            <v>الثانية</v>
          </cell>
          <cell r="O4554" t="str">
            <v>الثانية</v>
          </cell>
          <cell r="Q4554" t="str">
            <v>الثانية</v>
          </cell>
          <cell r="S4554" t="str">
            <v>الثانية</v>
          </cell>
          <cell r="U4554" t="str">
            <v>الثانية</v>
          </cell>
        </row>
        <row r="4555">
          <cell r="A4555">
            <v>812759</v>
          </cell>
          <cell r="B4555" t="str">
            <v>عمران نعامه</v>
          </cell>
          <cell r="G4555" t="str">
            <v>الأولى حديث</v>
          </cell>
          <cell r="I4555" t="str">
            <v>الأولى</v>
          </cell>
          <cell r="K4555" t="str">
            <v>الأولى</v>
          </cell>
          <cell r="M4555" t="str">
            <v>الأولى</v>
          </cell>
          <cell r="O4555" t="str">
            <v>الأولى</v>
          </cell>
          <cell r="Q4555" t="str">
            <v>الأولى</v>
          </cell>
          <cell r="S4555" t="str">
            <v>الأولى</v>
          </cell>
          <cell r="U4555" t="str">
            <v>الأولى</v>
          </cell>
        </row>
        <row r="4556">
          <cell r="A4556">
            <v>812760</v>
          </cell>
          <cell r="B4556" t="str">
            <v>عهد السعدي</v>
          </cell>
          <cell r="G4556" t="str">
            <v>الأولى حديث</v>
          </cell>
          <cell r="I4556" t="str">
            <v>الأولى</v>
          </cell>
          <cell r="J4556" t="str">
            <v>مبرر</v>
          </cell>
          <cell r="K4556" t="str">
            <v>الأولى</v>
          </cell>
          <cell r="M4556" t="str">
            <v>الأولى</v>
          </cell>
          <cell r="O4556" t="str">
            <v>الأولى</v>
          </cell>
          <cell r="Q4556" t="str">
            <v>الأولى</v>
          </cell>
          <cell r="S4556" t="str">
            <v>الأولى</v>
          </cell>
          <cell r="U4556" t="str">
            <v>الأولى</v>
          </cell>
        </row>
        <row r="4557">
          <cell r="A4557">
            <v>812761</v>
          </cell>
          <cell r="B4557" t="str">
            <v>عهد محمد</v>
          </cell>
          <cell r="G4557" t="str">
            <v>الأولى حديث</v>
          </cell>
          <cell r="I4557" t="str">
            <v>الأولى</v>
          </cell>
          <cell r="K4557" t="str">
            <v>الثانية حديث</v>
          </cell>
          <cell r="M4557" t="str">
            <v>الثانية</v>
          </cell>
          <cell r="O4557" t="str">
            <v>الثانية</v>
          </cell>
          <cell r="Q4557" t="str">
            <v>الثالثة حديث</v>
          </cell>
          <cell r="S4557" t="str">
            <v>الثالثة</v>
          </cell>
          <cell r="U4557" t="str">
            <v>الرابعة حديث</v>
          </cell>
        </row>
        <row r="4558">
          <cell r="A4558">
            <v>812762</v>
          </cell>
          <cell r="B4558" t="str">
            <v>عهد نعيم</v>
          </cell>
          <cell r="G4558" t="str">
            <v>الأولى حديث</v>
          </cell>
          <cell r="I4558" t="str">
            <v>الأولى</v>
          </cell>
          <cell r="J4558" t="str">
            <v>مبرر</v>
          </cell>
          <cell r="K4558" t="str">
            <v>الأولى</v>
          </cell>
          <cell r="M4558" t="str">
            <v>الأولى</v>
          </cell>
          <cell r="O4558" t="str">
            <v>الأولى</v>
          </cell>
          <cell r="Q4558" t="str">
            <v>الأولى</v>
          </cell>
          <cell r="S4558" t="str">
            <v>الأولى</v>
          </cell>
          <cell r="U4558" t="str">
            <v>الأولى</v>
          </cell>
        </row>
        <row r="4559">
          <cell r="A4559">
            <v>812763</v>
          </cell>
          <cell r="B4559" t="str">
            <v>عهود الجهني</v>
          </cell>
          <cell r="G4559" t="str">
            <v>الأولى حديث</v>
          </cell>
          <cell r="I4559" t="str">
            <v>الأولى</v>
          </cell>
          <cell r="J4559" t="str">
            <v>مبرر</v>
          </cell>
          <cell r="K4559" t="str">
            <v>الأولى</v>
          </cell>
          <cell r="M4559" t="str">
            <v>الأولى</v>
          </cell>
          <cell r="O4559" t="str">
            <v>الثانية حديث</v>
          </cell>
          <cell r="Q4559" t="str">
            <v>الثانية</v>
          </cell>
          <cell r="S4559" t="str">
            <v>الثانية</v>
          </cell>
          <cell r="U4559" t="str">
            <v>الثالثة حديث</v>
          </cell>
        </row>
        <row r="4560">
          <cell r="A4560">
            <v>812764</v>
          </cell>
          <cell r="B4560" t="str">
            <v>عواد الشريده</v>
          </cell>
          <cell r="G4560" t="str">
            <v>الأولى حديث</v>
          </cell>
          <cell r="I4560" t="str">
            <v>الأولى</v>
          </cell>
          <cell r="J4560" t="str">
            <v>مبرر</v>
          </cell>
          <cell r="K4560" t="str">
            <v>الأولى</v>
          </cell>
          <cell r="M4560" t="str">
            <v>الأولى</v>
          </cell>
          <cell r="O4560" t="str">
            <v>الأولى</v>
          </cell>
          <cell r="Q4560" t="str">
            <v>الأولى</v>
          </cell>
          <cell r="S4560" t="str">
            <v>الأولى</v>
          </cell>
          <cell r="U4560" t="str">
            <v>الأولى</v>
          </cell>
        </row>
        <row r="4561">
          <cell r="A4561">
            <v>812765</v>
          </cell>
          <cell r="B4561" t="str">
            <v>عيد ناعم</v>
          </cell>
          <cell r="G4561" t="str">
            <v>الأولى حديث</v>
          </cell>
          <cell r="I4561" t="str">
            <v>الأولى</v>
          </cell>
          <cell r="K4561" t="str">
            <v>الأولى</v>
          </cell>
          <cell r="M4561" t="str">
            <v>الأولى</v>
          </cell>
          <cell r="O4561" t="str">
            <v>الأولى</v>
          </cell>
          <cell r="Q4561" t="str">
            <v>الأولى</v>
          </cell>
          <cell r="S4561" t="str">
            <v>الثانية حديث</v>
          </cell>
          <cell r="U4561" t="str">
            <v>الثانية</v>
          </cell>
        </row>
        <row r="4562">
          <cell r="A4562">
            <v>812766</v>
          </cell>
          <cell r="B4562" t="str">
            <v>عيسى خداج</v>
          </cell>
          <cell r="G4562" t="str">
            <v>الأولى حديث</v>
          </cell>
          <cell r="I4562" t="str">
            <v>الأولى</v>
          </cell>
          <cell r="J4562" t="str">
            <v>مبرر</v>
          </cell>
          <cell r="K4562" t="str">
            <v>الأولى</v>
          </cell>
          <cell r="M4562" t="str">
            <v>الأولى</v>
          </cell>
          <cell r="O4562" t="str">
            <v>الأولى</v>
          </cell>
          <cell r="Q4562" t="str">
            <v>الأولى</v>
          </cell>
          <cell r="S4562" t="str">
            <v>الأولى</v>
          </cell>
          <cell r="U4562" t="str">
            <v>الأولى</v>
          </cell>
        </row>
        <row r="4563">
          <cell r="A4563">
            <v>812767</v>
          </cell>
          <cell r="B4563" t="str">
            <v>عيشه الشريف</v>
          </cell>
          <cell r="G4563" t="str">
            <v>الأولى حديث</v>
          </cell>
          <cell r="I4563" t="str">
            <v>الأولى</v>
          </cell>
          <cell r="J4563">
            <v>1537</v>
          </cell>
          <cell r="K4563" t="str">
            <v>الأولى</v>
          </cell>
          <cell r="M4563" t="str">
            <v>الأولى</v>
          </cell>
          <cell r="O4563" t="str">
            <v>الأولى</v>
          </cell>
          <cell r="Q4563" t="str">
            <v>الأولى</v>
          </cell>
          <cell r="S4563" t="str">
            <v>الأولى</v>
          </cell>
          <cell r="U4563" t="str">
            <v>الأولى</v>
          </cell>
        </row>
        <row r="4564">
          <cell r="A4564">
            <v>812768</v>
          </cell>
          <cell r="B4564" t="str">
            <v>غدير السماك</v>
          </cell>
          <cell r="G4564" t="str">
            <v>الأولى حديث</v>
          </cell>
          <cell r="I4564" t="str">
            <v>الأولى</v>
          </cell>
          <cell r="K4564" t="str">
            <v>الأولى</v>
          </cell>
          <cell r="M4564" t="str">
            <v>الأولى</v>
          </cell>
          <cell r="O4564" t="str">
            <v>الأولى</v>
          </cell>
          <cell r="Q4564" t="str">
            <v>الأولى</v>
          </cell>
          <cell r="S4564" t="str">
            <v>الأولى</v>
          </cell>
          <cell r="U4564" t="str">
            <v>الأولى</v>
          </cell>
        </row>
        <row r="4565">
          <cell r="A4565">
            <v>812769</v>
          </cell>
          <cell r="B4565" t="str">
            <v>غدير العيسمي</v>
          </cell>
          <cell r="G4565" t="str">
            <v>الأولى حديث</v>
          </cell>
          <cell r="I4565" t="str">
            <v>الأولى</v>
          </cell>
          <cell r="K4565" t="str">
            <v>الثانية حديث</v>
          </cell>
          <cell r="M4565" t="str">
            <v>الثانية</v>
          </cell>
          <cell r="N4565">
            <v>2463</v>
          </cell>
          <cell r="O4565" t="str">
            <v>الثانية</v>
          </cell>
          <cell r="Q4565" t="str">
            <v>الثانية</v>
          </cell>
          <cell r="S4565" t="str">
            <v>الثانية</v>
          </cell>
          <cell r="U4565" t="str">
            <v>الثانية</v>
          </cell>
        </row>
        <row r="4566">
          <cell r="A4566">
            <v>812770</v>
          </cell>
          <cell r="B4566" t="str">
            <v>غدير برهوم</v>
          </cell>
          <cell r="G4566" t="str">
            <v>الأولى حديث</v>
          </cell>
          <cell r="I4566" t="str">
            <v>الأولى</v>
          </cell>
          <cell r="K4566" t="str">
            <v>الثانية حديث</v>
          </cell>
          <cell r="M4566" t="str">
            <v>الثانية</v>
          </cell>
          <cell r="O4566" t="str">
            <v>الثانية</v>
          </cell>
          <cell r="Q4566" t="str">
            <v>الثالثة حديث</v>
          </cell>
          <cell r="S4566" t="str">
            <v>الثالثة</v>
          </cell>
          <cell r="U4566" t="str">
            <v>الثالثة</v>
          </cell>
        </row>
        <row r="4567">
          <cell r="A4567">
            <v>812771</v>
          </cell>
          <cell r="B4567" t="str">
            <v>غدير نصر</v>
          </cell>
          <cell r="G4567" t="str">
            <v>الأولى حديث</v>
          </cell>
          <cell r="I4567" t="str">
            <v>الأولى</v>
          </cell>
          <cell r="J4567" t="str">
            <v>مبرر</v>
          </cell>
          <cell r="K4567" t="str">
            <v>الأولى</v>
          </cell>
          <cell r="M4567" t="str">
            <v>الأولى</v>
          </cell>
          <cell r="O4567" t="str">
            <v>الأولى</v>
          </cell>
          <cell r="Q4567" t="str">
            <v>الأولى</v>
          </cell>
          <cell r="S4567" t="str">
            <v>الأولى</v>
          </cell>
          <cell r="U4567" t="str">
            <v>الأولى</v>
          </cell>
        </row>
        <row r="4568">
          <cell r="A4568">
            <v>812772</v>
          </cell>
          <cell r="B4568" t="str">
            <v>غزل عبود</v>
          </cell>
          <cell r="G4568" t="str">
            <v>الأولى حديث</v>
          </cell>
          <cell r="I4568" t="str">
            <v>الأولى</v>
          </cell>
          <cell r="K4568" t="str">
            <v>الأولى</v>
          </cell>
          <cell r="M4568" t="str">
            <v>الأولى</v>
          </cell>
          <cell r="O4568" t="str">
            <v>الأولى</v>
          </cell>
          <cell r="Q4568" t="str">
            <v>الأولى</v>
          </cell>
          <cell r="S4568" t="str">
            <v>الأولى</v>
          </cell>
          <cell r="U4568" t="str">
            <v>الأولى</v>
          </cell>
        </row>
        <row r="4569">
          <cell r="A4569">
            <v>812773</v>
          </cell>
          <cell r="B4569" t="str">
            <v>غصون الحلاق</v>
          </cell>
          <cell r="G4569" t="str">
            <v>الأولى حديث</v>
          </cell>
          <cell r="I4569" t="str">
            <v>الأولى</v>
          </cell>
          <cell r="K4569" t="str">
            <v>الثانية حديث</v>
          </cell>
          <cell r="M4569" t="str">
            <v>الثانية</v>
          </cell>
          <cell r="O4569" t="str">
            <v>الثانية</v>
          </cell>
          <cell r="Q4569" t="str">
            <v>الثانية</v>
          </cell>
          <cell r="S4569" t="str">
            <v>الثانية</v>
          </cell>
          <cell r="U4569" t="str">
            <v>الثانية</v>
          </cell>
        </row>
        <row r="4570">
          <cell r="A4570">
            <v>812774</v>
          </cell>
          <cell r="B4570" t="str">
            <v>غصون النصار</v>
          </cell>
          <cell r="G4570" t="str">
            <v>الأولى حديث</v>
          </cell>
          <cell r="I4570" t="str">
            <v>الأولى</v>
          </cell>
          <cell r="J4570" t="str">
            <v>مبرر</v>
          </cell>
          <cell r="K4570" t="str">
            <v>الأولى</v>
          </cell>
          <cell r="M4570" t="str">
            <v>الأولى</v>
          </cell>
          <cell r="O4570" t="str">
            <v>الأولى</v>
          </cell>
          <cell r="Q4570" t="str">
            <v>الأولى</v>
          </cell>
          <cell r="S4570" t="str">
            <v>الأولى</v>
          </cell>
          <cell r="U4570" t="str">
            <v>الأولى</v>
          </cell>
        </row>
        <row r="4571">
          <cell r="A4571">
            <v>812775</v>
          </cell>
          <cell r="B4571" t="str">
            <v>غصون غريب</v>
          </cell>
          <cell r="G4571" t="str">
            <v>الأولى حديث</v>
          </cell>
          <cell r="I4571" t="str">
            <v>الأولى</v>
          </cell>
          <cell r="K4571" t="str">
            <v>الأولى</v>
          </cell>
          <cell r="M4571" t="str">
            <v>الأولى</v>
          </cell>
          <cell r="N4571">
            <v>2351</v>
          </cell>
          <cell r="O4571" t="str">
            <v>الأولى</v>
          </cell>
          <cell r="Q4571" t="str">
            <v>الأولى</v>
          </cell>
          <cell r="S4571" t="str">
            <v>الأولى</v>
          </cell>
          <cell r="U4571" t="str">
            <v>الأولى</v>
          </cell>
        </row>
        <row r="4572">
          <cell r="A4572">
            <v>812776</v>
          </cell>
          <cell r="B4572" t="str">
            <v>غفران العقاد</v>
          </cell>
          <cell r="G4572" t="str">
            <v>الأولى حديث</v>
          </cell>
          <cell r="I4572" t="str">
            <v>الأولى</v>
          </cell>
          <cell r="J4572" t="str">
            <v>مبرر</v>
          </cell>
          <cell r="K4572" t="str">
            <v>الأولى</v>
          </cell>
          <cell r="M4572" t="str">
            <v>الأولى</v>
          </cell>
          <cell r="O4572" t="str">
            <v>الأولى</v>
          </cell>
          <cell r="Q4572" t="str">
            <v>الأولى</v>
          </cell>
          <cell r="S4572" t="str">
            <v>الثانية حديث</v>
          </cell>
          <cell r="U4572" t="str">
            <v>الثانية</v>
          </cell>
        </row>
        <row r="4573">
          <cell r="A4573">
            <v>812777</v>
          </cell>
          <cell r="B4573" t="str">
            <v>غفران العيسى</v>
          </cell>
          <cell r="G4573" t="str">
            <v>الأولى حديث</v>
          </cell>
          <cell r="I4573" t="str">
            <v>الأولى</v>
          </cell>
          <cell r="J4573" t="str">
            <v>مبرر</v>
          </cell>
          <cell r="K4573" t="str">
            <v>الأولى</v>
          </cell>
          <cell r="M4573" t="str">
            <v>الأولى</v>
          </cell>
          <cell r="O4573" t="str">
            <v>الأولى</v>
          </cell>
          <cell r="Q4573" t="str">
            <v>الأولى</v>
          </cell>
          <cell r="S4573" t="str">
            <v>الأولى</v>
          </cell>
          <cell r="U4573" t="str">
            <v>الأولى</v>
          </cell>
        </row>
        <row r="4574">
          <cell r="A4574">
            <v>812778</v>
          </cell>
          <cell r="B4574" t="str">
            <v>غفران بو حسون</v>
          </cell>
          <cell r="G4574" t="str">
            <v>الأولى حديث</v>
          </cell>
          <cell r="I4574" t="str">
            <v>الأولى</v>
          </cell>
          <cell r="J4574" t="str">
            <v>مبرر</v>
          </cell>
          <cell r="K4574" t="str">
            <v>الأولى</v>
          </cell>
          <cell r="M4574" t="str">
            <v>الأولى</v>
          </cell>
          <cell r="O4574" t="str">
            <v>الأولى</v>
          </cell>
          <cell r="Q4574" t="str">
            <v>الأولى</v>
          </cell>
          <cell r="S4574" t="str">
            <v>الأولى</v>
          </cell>
          <cell r="U4574" t="str">
            <v>الأولى</v>
          </cell>
        </row>
        <row r="4575">
          <cell r="A4575">
            <v>812779</v>
          </cell>
          <cell r="B4575" t="str">
            <v>غفران داوود</v>
          </cell>
          <cell r="G4575" t="str">
            <v>الأولى حديث</v>
          </cell>
          <cell r="I4575" t="str">
            <v>الأولى</v>
          </cell>
          <cell r="J4575" t="str">
            <v>مبرر</v>
          </cell>
          <cell r="K4575" t="str">
            <v>الأولى</v>
          </cell>
          <cell r="M4575" t="str">
            <v>الأولى</v>
          </cell>
          <cell r="O4575" t="str">
            <v>الأولى</v>
          </cell>
          <cell r="Q4575" t="str">
            <v>الأولى</v>
          </cell>
          <cell r="R4575">
            <v>3071</v>
          </cell>
          <cell r="S4575" t="str">
            <v>الأولى</v>
          </cell>
          <cell r="U4575" t="str">
            <v>الأولى</v>
          </cell>
        </row>
        <row r="4576">
          <cell r="A4576">
            <v>812780</v>
          </cell>
          <cell r="B4576" t="str">
            <v>غفران ذياب</v>
          </cell>
          <cell r="G4576" t="str">
            <v>الأولى حديث</v>
          </cell>
          <cell r="I4576" t="str">
            <v>الأولى</v>
          </cell>
          <cell r="K4576" t="str">
            <v>الأولى</v>
          </cell>
          <cell r="M4576" t="str">
            <v>الثانية حديث</v>
          </cell>
          <cell r="O4576" t="str">
            <v>الثانية</v>
          </cell>
          <cell r="Q4576" t="str">
            <v>الثانية</v>
          </cell>
          <cell r="S4576" t="str">
            <v>الثانية</v>
          </cell>
          <cell r="U4576" t="str">
            <v>الثالثة حديث</v>
          </cell>
        </row>
        <row r="4577">
          <cell r="A4577">
            <v>812781</v>
          </cell>
          <cell r="B4577" t="str">
            <v>غفران فندي</v>
          </cell>
          <cell r="G4577" t="str">
            <v>الأولى حديث</v>
          </cell>
          <cell r="I4577" t="str">
            <v>الأولى</v>
          </cell>
          <cell r="K4577" t="str">
            <v>الأولى</v>
          </cell>
          <cell r="M4577" t="str">
            <v>الأولى</v>
          </cell>
          <cell r="O4577" t="str">
            <v>الثانية حديث</v>
          </cell>
          <cell r="Q4577" t="str">
            <v>الثانية</v>
          </cell>
          <cell r="S4577" t="str">
            <v>الثانية</v>
          </cell>
          <cell r="U4577" t="str">
            <v>الثانية</v>
          </cell>
        </row>
        <row r="4578">
          <cell r="A4578">
            <v>812782</v>
          </cell>
          <cell r="B4578" t="str">
            <v>غناء الشحاف</v>
          </cell>
          <cell r="G4578" t="str">
            <v>الأولى حديث</v>
          </cell>
          <cell r="I4578" t="str">
            <v>الأولى</v>
          </cell>
          <cell r="K4578" t="str">
            <v>الأولى</v>
          </cell>
          <cell r="L4578">
            <v>966</v>
          </cell>
          <cell r="M4578" t="str">
            <v>الأولى</v>
          </cell>
          <cell r="O4578" t="str">
            <v>الأولى</v>
          </cell>
          <cell r="P4578">
            <v>311</v>
          </cell>
          <cell r="Q4578" t="str">
            <v>الأولى</v>
          </cell>
          <cell r="S4578" t="str">
            <v>الأولى</v>
          </cell>
          <cell r="U4578" t="str">
            <v>الأولى</v>
          </cell>
        </row>
        <row r="4579">
          <cell r="A4579">
            <v>812783</v>
          </cell>
          <cell r="B4579" t="str">
            <v>غنوة حماد</v>
          </cell>
          <cell r="G4579" t="str">
            <v>الأولى حديث</v>
          </cell>
          <cell r="I4579" t="str">
            <v>الأولى</v>
          </cell>
          <cell r="J4579" t="str">
            <v>مبرر</v>
          </cell>
          <cell r="K4579" t="str">
            <v>الأولى</v>
          </cell>
          <cell r="M4579" t="str">
            <v>الأولى</v>
          </cell>
          <cell r="O4579" t="str">
            <v>الأولى</v>
          </cell>
          <cell r="Q4579" t="str">
            <v>الأولى</v>
          </cell>
          <cell r="S4579" t="str">
            <v>الأولى</v>
          </cell>
          <cell r="U4579" t="str">
            <v>الأولى</v>
          </cell>
        </row>
        <row r="4580">
          <cell r="A4580">
            <v>812784</v>
          </cell>
          <cell r="B4580" t="str">
            <v>غنى الذهبي</v>
          </cell>
          <cell r="G4580" t="str">
            <v>الأولى حديث</v>
          </cell>
          <cell r="I4580" t="str">
            <v>الأولى</v>
          </cell>
          <cell r="K4580" t="str">
            <v>الأولى</v>
          </cell>
          <cell r="M4580" t="str">
            <v>الثانية حديث</v>
          </cell>
          <cell r="O4580" t="str">
            <v>الثانية</v>
          </cell>
          <cell r="Q4580" t="str">
            <v>الثانية</v>
          </cell>
          <cell r="S4580" t="str">
            <v>الثانية</v>
          </cell>
          <cell r="U4580" t="str">
            <v>الثانية</v>
          </cell>
        </row>
        <row r="4581">
          <cell r="A4581">
            <v>812785</v>
          </cell>
          <cell r="B4581" t="str">
            <v>غنى خير الله</v>
          </cell>
          <cell r="G4581" t="str">
            <v>الأولى حديث</v>
          </cell>
          <cell r="I4581" t="str">
            <v>الأولى</v>
          </cell>
          <cell r="K4581" t="str">
            <v>الأولى</v>
          </cell>
          <cell r="M4581" t="str">
            <v>الأولى</v>
          </cell>
          <cell r="O4581" t="str">
            <v>الأولى</v>
          </cell>
          <cell r="Q4581" t="str">
            <v>الأولى</v>
          </cell>
          <cell r="S4581" t="str">
            <v>الثانية حديث</v>
          </cell>
          <cell r="U4581" t="str">
            <v>الثانية</v>
          </cell>
        </row>
        <row r="4582">
          <cell r="A4582">
            <v>812786</v>
          </cell>
          <cell r="B4582" t="str">
            <v>غيث الحلح</v>
          </cell>
          <cell r="G4582" t="str">
            <v>الأولى حديث</v>
          </cell>
          <cell r="I4582" t="str">
            <v>الأولى</v>
          </cell>
          <cell r="J4582" t="str">
            <v>مبرر</v>
          </cell>
          <cell r="K4582" t="str">
            <v>الأولى</v>
          </cell>
          <cell r="M4582" t="str">
            <v>الأولى</v>
          </cell>
          <cell r="O4582" t="str">
            <v>الأولى</v>
          </cell>
          <cell r="Q4582" t="str">
            <v>الأولى</v>
          </cell>
          <cell r="S4582" t="str">
            <v>الأولى</v>
          </cell>
          <cell r="U4582" t="str">
            <v>الأولى</v>
          </cell>
        </row>
        <row r="4583">
          <cell r="A4583">
            <v>812787</v>
          </cell>
          <cell r="B4583" t="str">
            <v>غيث العجمي</v>
          </cell>
          <cell r="G4583" t="str">
            <v>الأولى حديث</v>
          </cell>
          <cell r="I4583" t="str">
            <v>الأولى</v>
          </cell>
          <cell r="J4583" t="str">
            <v>مبرر</v>
          </cell>
          <cell r="K4583" t="str">
            <v>الأولى</v>
          </cell>
          <cell r="M4583" t="str">
            <v>الأولى</v>
          </cell>
          <cell r="O4583" t="str">
            <v>الأولى</v>
          </cell>
          <cell r="Q4583" t="str">
            <v>الأولى</v>
          </cell>
          <cell r="S4583" t="str">
            <v>الأولى</v>
          </cell>
          <cell r="U4583" t="str">
            <v>الأولى</v>
          </cell>
        </row>
        <row r="4584">
          <cell r="A4584">
            <v>812788</v>
          </cell>
          <cell r="B4584" t="str">
            <v>غيث حسن</v>
          </cell>
          <cell r="G4584" t="str">
            <v>الأولى حديث</v>
          </cell>
          <cell r="H4584">
            <v>655</v>
          </cell>
          <cell r="I4584" t="str">
            <v>الأولى</v>
          </cell>
          <cell r="J4584" t="str">
            <v>مبرر</v>
          </cell>
          <cell r="K4584" t="str">
            <v>الأولى</v>
          </cell>
          <cell r="M4584" t="str">
            <v>الأولى</v>
          </cell>
          <cell r="O4584" t="str">
            <v>الأولى</v>
          </cell>
          <cell r="Q4584" t="str">
            <v>الأولى</v>
          </cell>
          <cell r="S4584" t="str">
            <v>الأولى</v>
          </cell>
          <cell r="U4584" t="str">
            <v>الأولى</v>
          </cell>
        </row>
        <row r="4585">
          <cell r="A4585">
            <v>812789</v>
          </cell>
          <cell r="B4585" t="str">
            <v>غيث موسى باشا</v>
          </cell>
          <cell r="G4585" t="str">
            <v>الأولى حديث</v>
          </cell>
          <cell r="I4585" t="str">
            <v>الأولى</v>
          </cell>
          <cell r="J4585" t="str">
            <v>مبرر</v>
          </cell>
          <cell r="K4585" t="str">
            <v>الأولى</v>
          </cell>
          <cell r="M4585" t="str">
            <v>الأولى</v>
          </cell>
          <cell r="O4585" t="str">
            <v>الأولى</v>
          </cell>
          <cell r="Q4585" t="str">
            <v>الأولى</v>
          </cell>
          <cell r="S4585" t="str">
            <v>الأولى</v>
          </cell>
          <cell r="U4585" t="str">
            <v>الأولى</v>
          </cell>
        </row>
        <row r="4586">
          <cell r="A4586">
            <v>812790</v>
          </cell>
          <cell r="B4586" t="str">
            <v>غيثاء افرنجي</v>
          </cell>
          <cell r="G4586" t="str">
            <v>الأولى حديث</v>
          </cell>
          <cell r="I4586" t="str">
            <v>الأولى</v>
          </cell>
          <cell r="J4586">
            <v>2084</v>
          </cell>
          <cell r="K4586" t="str">
            <v>الأولى</v>
          </cell>
          <cell r="M4586" t="str">
            <v>الأولى</v>
          </cell>
          <cell r="O4586" t="str">
            <v>الأولى</v>
          </cell>
          <cell r="Q4586" t="str">
            <v>الأولى</v>
          </cell>
          <cell r="S4586" t="str">
            <v>الأولى</v>
          </cell>
          <cell r="U4586" t="str">
            <v>الأولى</v>
          </cell>
        </row>
        <row r="4587">
          <cell r="A4587">
            <v>812791</v>
          </cell>
          <cell r="B4587" t="str">
            <v>غيداء الصالح</v>
          </cell>
          <cell r="G4587" t="str">
            <v>الأولى حديث</v>
          </cell>
          <cell r="I4587" t="str">
            <v>الأولى</v>
          </cell>
          <cell r="J4587" t="str">
            <v>مبرر</v>
          </cell>
          <cell r="K4587" t="str">
            <v>الأولى</v>
          </cell>
          <cell r="M4587" t="str">
            <v>الأولى</v>
          </cell>
          <cell r="O4587" t="str">
            <v>الأولى</v>
          </cell>
          <cell r="Q4587" t="str">
            <v>الأولى</v>
          </cell>
          <cell r="S4587" t="str">
            <v>الأولى</v>
          </cell>
          <cell r="U4587" t="str">
            <v>الأولى</v>
          </cell>
        </row>
        <row r="4588">
          <cell r="A4588">
            <v>812792</v>
          </cell>
          <cell r="B4588" t="str">
            <v>فاتن ديبو</v>
          </cell>
          <cell r="G4588" t="str">
            <v>الأولى حديث</v>
          </cell>
          <cell r="I4588" t="str">
            <v>الأولى</v>
          </cell>
          <cell r="K4588" t="str">
            <v>الثانية حديث</v>
          </cell>
          <cell r="M4588" t="str">
            <v>الثانية</v>
          </cell>
          <cell r="O4588" t="str">
            <v>الثانية</v>
          </cell>
          <cell r="Q4588" t="str">
            <v>الثالثة حديث</v>
          </cell>
          <cell r="S4588" t="str">
            <v>الثالثة</v>
          </cell>
          <cell r="U4588" t="str">
            <v>الرابعة حديث</v>
          </cell>
        </row>
        <row r="4589">
          <cell r="A4589">
            <v>812793</v>
          </cell>
          <cell r="B4589" t="str">
            <v>فاتن شعبان</v>
          </cell>
          <cell r="G4589" t="str">
            <v>الأولى حديث</v>
          </cell>
          <cell r="I4589" t="str">
            <v>الأولى</v>
          </cell>
          <cell r="J4589" t="str">
            <v>مبرر</v>
          </cell>
          <cell r="K4589" t="str">
            <v>الأولى</v>
          </cell>
          <cell r="M4589" t="str">
            <v>الأولى</v>
          </cell>
          <cell r="O4589" t="str">
            <v>الأولى</v>
          </cell>
          <cell r="Q4589" t="str">
            <v>الأولى</v>
          </cell>
          <cell r="S4589" t="str">
            <v>الأولى</v>
          </cell>
          <cell r="U4589" t="str">
            <v>الأولى</v>
          </cell>
        </row>
        <row r="4590">
          <cell r="A4590">
            <v>812795</v>
          </cell>
          <cell r="B4590" t="str">
            <v>فاتنه الطيان</v>
          </cell>
          <cell r="G4590" t="str">
            <v>الأولى حديث</v>
          </cell>
          <cell r="I4590" t="str">
            <v>الأولى</v>
          </cell>
          <cell r="J4590" t="str">
            <v>مبرر</v>
          </cell>
          <cell r="K4590" t="str">
            <v>الأولى</v>
          </cell>
          <cell r="M4590" t="str">
            <v>الأولى</v>
          </cell>
          <cell r="O4590" t="str">
            <v>الأولى</v>
          </cell>
          <cell r="Q4590" t="str">
            <v>الأولى</v>
          </cell>
          <cell r="S4590" t="str">
            <v>الأولى</v>
          </cell>
          <cell r="U4590" t="str">
            <v>الأولى</v>
          </cell>
        </row>
        <row r="4591">
          <cell r="A4591">
            <v>812796</v>
          </cell>
          <cell r="B4591" t="str">
            <v>فاتنه دمشقي</v>
          </cell>
          <cell r="G4591" t="str">
            <v>الأولى حديث</v>
          </cell>
          <cell r="I4591" t="str">
            <v>الأولى</v>
          </cell>
          <cell r="J4591" t="str">
            <v>مبرر</v>
          </cell>
          <cell r="K4591" t="str">
            <v>الأولى</v>
          </cell>
          <cell r="M4591" t="str">
            <v>الأولى</v>
          </cell>
          <cell r="O4591" t="str">
            <v>الأولى</v>
          </cell>
          <cell r="Q4591" t="str">
            <v>الأولى</v>
          </cell>
          <cell r="S4591" t="str">
            <v>الأولى</v>
          </cell>
          <cell r="U4591" t="str">
            <v>الأولى</v>
          </cell>
        </row>
        <row r="4592">
          <cell r="A4592">
            <v>812797</v>
          </cell>
          <cell r="B4592" t="str">
            <v>فادى السلوم</v>
          </cell>
          <cell r="G4592" t="str">
            <v>الأولى حديث</v>
          </cell>
          <cell r="H4592">
            <v>4549</v>
          </cell>
          <cell r="I4592" t="str">
            <v>الأولى</v>
          </cell>
          <cell r="J4592" t="str">
            <v>مبرر</v>
          </cell>
          <cell r="K4592" t="str">
            <v>الأولى</v>
          </cell>
          <cell r="M4592" t="str">
            <v>الأولى</v>
          </cell>
          <cell r="O4592" t="str">
            <v>الأولى</v>
          </cell>
          <cell r="Q4592" t="str">
            <v>الأولى</v>
          </cell>
          <cell r="S4592" t="str">
            <v>الأولى</v>
          </cell>
          <cell r="U4592" t="str">
            <v>الأولى</v>
          </cell>
        </row>
        <row r="4593">
          <cell r="A4593">
            <v>812798</v>
          </cell>
          <cell r="B4593" t="str">
            <v>فادي الحميمي</v>
          </cell>
          <cell r="G4593" t="str">
            <v>الأولى حديث</v>
          </cell>
          <cell r="I4593" t="str">
            <v>الأولى</v>
          </cell>
          <cell r="K4593" t="str">
            <v>الثانية حديث</v>
          </cell>
          <cell r="M4593" t="str">
            <v>الثانية</v>
          </cell>
          <cell r="O4593" t="str">
            <v>الثالثة حديث</v>
          </cell>
          <cell r="Q4593" t="str">
            <v>الثالثة</v>
          </cell>
          <cell r="S4593" t="str">
            <v>الثالثة</v>
          </cell>
          <cell r="U4593" t="str">
            <v>الثالثة</v>
          </cell>
        </row>
        <row r="4594">
          <cell r="A4594">
            <v>812799</v>
          </cell>
          <cell r="B4594" t="str">
            <v>فادي الغز</v>
          </cell>
          <cell r="G4594" t="str">
            <v>الأولى حديث</v>
          </cell>
          <cell r="I4594" t="str">
            <v>الأولى</v>
          </cell>
          <cell r="J4594" t="str">
            <v>مبرر</v>
          </cell>
          <cell r="K4594" t="str">
            <v>الأولى</v>
          </cell>
          <cell r="M4594" t="str">
            <v>الأولى</v>
          </cell>
          <cell r="O4594" t="str">
            <v>الأولى</v>
          </cell>
          <cell r="Q4594" t="str">
            <v>الأولى</v>
          </cell>
          <cell r="S4594" t="str">
            <v>الأولى</v>
          </cell>
          <cell r="U4594" t="str">
            <v>الأولى</v>
          </cell>
        </row>
        <row r="4595">
          <cell r="A4595">
            <v>812800</v>
          </cell>
          <cell r="B4595" t="str">
            <v>فادي الهادي</v>
          </cell>
          <cell r="G4595" t="str">
            <v>الأولى حديث</v>
          </cell>
          <cell r="H4595">
            <v>677</v>
          </cell>
          <cell r="I4595" t="str">
            <v>الأولى</v>
          </cell>
          <cell r="J4595" t="str">
            <v>مبرر</v>
          </cell>
          <cell r="K4595" t="str">
            <v>الأولى</v>
          </cell>
          <cell r="M4595" t="str">
            <v>الأولى</v>
          </cell>
          <cell r="O4595" t="str">
            <v>الأولى</v>
          </cell>
          <cell r="Q4595" t="str">
            <v>الأولى</v>
          </cell>
          <cell r="S4595" t="str">
            <v>الأولى</v>
          </cell>
          <cell r="U4595" t="str">
            <v>الأولى</v>
          </cell>
        </row>
        <row r="4596">
          <cell r="A4596">
            <v>812801</v>
          </cell>
          <cell r="B4596" t="str">
            <v>فادي حرفوش</v>
          </cell>
          <cell r="G4596" t="str">
            <v>الأولى حديث</v>
          </cell>
          <cell r="I4596" t="str">
            <v>الأولى</v>
          </cell>
          <cell r="K4596" t="str">
            <v>الأولى</v>
          </cell>
          <cell r="M4596" t="str">
            <v>الثانية حديث</v>
          </cell>
          <cell r="O4596" t="str">
            <v>الثانية</v>
          </cell>
          <cell r="Q4596" t="str">
            <v>الثانية</v>
          </cell>
          <cell r="S4596" t="str">
            <v>الثانية</v>
          </cell>
          <cell r="U4596" t="str">
            <v>الثانية</v>
          </cell>
        </row>
        <row r="4597">
          <cell r="A4597">
            <v>812802</v>
          </cell>
          <cell r="B4597" t="str">
            <v>فادي دياب</v>
          </cell>
          <cell r="G4597" t="str">
            <v>الأولى حديث</v>
          </cell>
          <cell r="I4597" t="str">
            <v>الأولى</v>
          </cell>
          <cell r="J4597" t="str">
            <v>مبرر</v>
          </cell>
          <cell r="K4597" t="str">
            <v>الأولى</v>
          </cell>
          <cell r="M4597" t="str">
            <v>الأولى</v>
          </cell>
          <cell r="O4597" t="str">
            <v>الأولى</v>
          </cell>
          <cell r="Q4597" t="str">
            <v>الأولى</v>
          </cell>
          <cell r="S4597" t="str">
            <v>الأولى</v>
          </cell>
          <cell r="U4597" t="str">
            <v>الأولى</v>
          </cell>
        </row>
        <row r="4598">
          <cell r="A4598">
            <v>812803</v>
          </cell>
          <cell r="B4598" t="str">
            <v>فادي عربش</v>
          </cell>
          <cell r="G4598" t="str">
            <v>الأولى حديث</v>
          </cell>
          <cell r="I4598" t="str">
            <v>الأولى</v>
          </cell>
          <cell r="J4598" t="str">
            <v>مبرر</v>
          </cell>
          <cell r="K4598" t="str">
            <v>الأولى</v>
          </cell>
          <cell r="M4598" t="str">
            <v>الأولى</v>
          </cell>
          <cell r="O4598" t="str">
            <v>الأولى</v>
          </cell>
          <cell r="Q4598" t="str">
            <v>الأولى</v>
          </cell>
          <cell r="S4598" t="str">
            <v>الأولى</v>
          </cell>
          <cell r="U4598" t="str">
            <v>الأولى</v>
          </cell>
        </row>
        <row r="4599">
          <cell r="A4599">
            <v>812804</v>
          </cell>
          <cell r="B4599" t="str">
            <v>فادي غوش</v>
          </cell>
          <cell r="G4599" t="str">
            <v>الأولى حديث</v>
          </cell>
          <cell r="I4599" t="str">
            <v>الأولى</v>
          </cell>
          <cell r="K4599" t="str">
            <v>الأولى</v>
          </cell>
          <cell r="M4599" t="str">
            <v>الأولى</v>
          </cell>
          <cell r="O4599" t="str">
            <v>الأولى</v>
          </cell>
          <cell r="Q4599" t="str">
            <v>الأولى</v>
          </cell>
          <cell r="S4599" t="str">
            <v>الأولى</v>
          </cell>
          <cell r="U4599" t="str">
            <v>الأولى</v>
          </cell>
        </row>
        <row r="4600">
          <cell r="A4600">
            <v>812805</v>
          </cell>
          <cell r="B4600" t="str">
            <v>فاديا الدياب</v>
          </cell>
          <cell r="G4600" t="str">
            <v>الأولى حديث</v>
          </cell>
          <cell r="I4600" t="str">
            <v>الأولى</v>
          </cell>
          <cell r="J4600" t="str">
            <v>مبرر</v>
          </cell>
          <cell r="K4600" t="str">
            <v>الأولى</v>
          </cell>
          <cell r="M4600" t="str">
            <v>الأولى</v>
          </cell>
          <cell r="O4600" t="str">
            <v>الثانية حديث</v>
          </cell>
          <cell r="Q4600" t="str">
            <v>الثانية</v>
          </cell>
          <cell r="S4600" t="str">
            <v>الثانية</v>
          </cell>
          <cell r="U4600" t="str">
            <v>الثانية</v>
          </cell>
        </row>
        <row r="4601">
          <cell r="A4601">
            <v>812806</v>
          </cell>
          <cell r="B4601" t="str">
            <v>فاديا سفاف</v>
          </cell>
          <cell r="G4601" t="str">
            <v>الأولى حديث</v>
          </cell>
          <cell r="I4601" t="str">
            <v>الأولى</v>
          </cell>
          <cell r="K4601" t="str">
            <v>الأولى</v>
          </cell>
          <cell r="M4601" t="str">
            <v>الأولى</v>
          </cell>
          <cell r="O4601" t="str">
            <v>الثانية حديث</v>
          </cell>
          <cell r="Q4601" t="str">
            <v>الثانية</v>
          </cell>
          <cell r="S4601" t="str">
            <v>الثانية</v>
          </cell>
          <cell r="U4601" t="str">
            <v>الثانية</v>
          </cell>
        </row>
        <row r="4602">
          <cell r="A4602">
            <v>812807</v>
          </cell>
          <cell r="B4602" t="str">
            <v>فارس المحمد</v>
          </cell>
          <cell r="G4602" t="str">
            <v>الأولى حديث</v>
          </cell>
          <cell r="I4602" t="str">
            <v>الأولى</v>
          </cell>
          <cell r="K4602" t="str">
            <v>الثانية حديث</v>
          </cell>
          <cell r="M4602" t="str">
            <v>الثانية</v>
          </cell>
          <cell r="O4602" t="str">
            <v>الثانية</v>
          </cell>
          <cell r="Q4602" t="str">
            <v>الثالثة حديث</v>
          </cell>
          <cell r="S4602" t="str">
            <v>الثالثة</v>
          </cell>
          <cell r="U4602" t="str">
            <v>الثالثة</v>
          </cell>
        </row>
        <row r="4603">
          <cell r="A4603">
            <v>812808</v>
          </cell>
          <cell r="B4603" t="str">
            <v>فارس عبيد</v>
          </cell>
          <cell r="G4603" t="str">
            <v>الأولى حديث</v>
          </cell>
          <cell r="I4603" t="str">
            <v>الأولى</v>
          </cell>
          <cell r="J4603" t="str">
            <v>مبرر</v>
          </cell>
          <cell r="K4603" t="str">
            <v>الأولى</v>
          </cell>
          <cell r="M4603" t="str">
            <v>الأولى</v>
          </cell>
          <cell r="O4603" t="str">
            <v>الأولى</v>
          </cell>
          <cell r="Q4603" t="str">
            <v>الأولى</v>
          </cell>
          <cell r="S4603" t="str">
            <v>الأولى</v>
          </cell>
          <cell r="U4603" t="str">
            <v>الأولى</v>
          </cell>
        </row>
        <row r="4604">
          <cell r="A4604">
            <v>812809</v>
          </cell>
          <cell r="B4604" t="str">
            <v>فاروق الخليل</v>
          </cell>
          <cell r="G4604" t="str">
            <v>الأولى حديث</v>
          </cell>
          <cell r="I4604" t="str">
            <v>الأولى</v>
          </cell>
          <cell r="K4604" t="str">
            <v>الأولى</v>
          </cell>
          <cell r="M4604" t="str">
            <v>الأولى</v>
          </cell>
          <cell r="O4604" t="str">
            <v>الأولى</v>
          </cell>
          <cell r="Q4604" t="str">
            <v>الأولى</v>
          </cell>
          <cell r="S4604" t="str">
            <v>الأولى</v>
          </cell>
          <cell r="U4604" t="str">
            <v>الأولى</v>
          </cell>
        </row>
        <row r="4605">
          <cell r="A4605">
            <v>812810</v>
          </cell>
          <cell r="B4605" t="str">
            <v>فاطمة الجاسم</v>
          </cell>
          <cell r="G4605" t="str">
            <v>الأولى حديث</v>
          </cell>
          <cell r="I4605" t="str">
            <v>الأولى</v>
          </cell>
          <cell r="J4605" t="str">
            <v>مبرر</v>
          </cell>
          <cell r="K4605" t="str">
            <v>الأولى</v>
          </cell>
          <cell r="M4605" t="str">
            <v>الأولى</v>
          </cell>
          <cell r="O4605" t="str">
            <v>الأولى</v>
          </cell>
          <cell r="Q4605" t="str">
            <v>الأولى</v>
          </cell>
          <cell r="S4605" t="str">
            <v>الأولى</v>
          </cell>
          <cell r="U4605" t="str">
            <v>الأولى</v>
          </cell>
        </row>
        <row r="4606">
          <cell r="A4606">
            <v>812811</v>
          </cell>
          <cell r="B4606" t="str">
            <v>فاطمة نده</v>
          </cell>
          <cell r="G4606" t="str">
            <v>الأولى حديث</v>
          </cell>
          <cell r="I4606" t="str">
            <v>الأولى</v>
          </cell>
          <cell r="K4606" t="str">
            <v>الأولى</v>
          </cell>
          <cell r="M4606" t="str">
            <v>الأولى</v>
          </cell>
          <cell r="O4606" t="str">
            <v>الأولى</v>
          </cell>
          <cell r="Q4606" t="str">
            <v>الأولى</v>
          </cell>
          <cell r="S4606" t="str">
            <v>الأولى</v>
          </cell>
          <cell r="U4606" t="str">
            <v>الأولى</v>
          </cell>
        </row>
        <row r="4607">
          <cell r="A4607">
            <v>812812</v>
          </cell>
          <cell r="B4607" t="str">
            <v>فاطمه احمد</v>
          </cell>
          <cell r="G4607" t="str">
            <v>الأولى حديث</v>
          </cell>
          <cell r="H4607">
            <v>725</v>
          </cell>
          <cell r="I4607" t="str">
            <v>الأولى</v>
          </cell>
          <cell r="J4607" t="str">
            <v>مبرر</v>
          </cell>
          <cell r="K4607" t="str">
            <v>الأولى</v>
          </cell>
          <cell r="M4607" t="str">
            <v>الأولى</v>
          </cell>
          <cell r="O4607" t="str">
            <v>الأولى</v>
          </cell>
          <cell r="Q4607" t="str">
            <v>الأولى</v>
          </cell>
          <cell r="S4607" t="str">
            <v>الأولى</v>
          </cell>
          <cell r="U4607" t="str">
            <v>الأولى</v>
          </cell>
        </row>
        <row r="4608">
          <cell r="A4608">
            <v>812813</v>
          </cell>
          <cell r="B4608" t="str">
            <v>فاطمه الشيخ عمر</v>
          </cell>
          <cell r="G4608" t="str">
            <v>الأولى حديث</v>
          </cell>
          <cell r="I4608" t="str">
            <v>الأولى</v>
          </cell>
          <cell r="K4608" t="str">
            <v>الأولى</v>
          </cell>
          <cell r="M4608" t="str">
            <v>الأولى</v>
          </cell>
          <cell r="O4608" t="str">
            <v>الأولى</v>
          </cell>
          <cell r="Q4608" t="str">
            <v>الأولى</v>
          </cell>
          <cell r="S4608" t="str">
            <v>الأولى</v>
          </cell>
          <cell r="U4608" t="str">
            <v>الأولى</v>
          </cell>
        </row>
        <row r="4609">
          <cell r="A4609">
            <v>812814</v>
          </cell>
          <cell r="B4609" t="str">
            <v>فاطمه العبدالهادي</v>
          </cell>
          <cell r="G4609" t="str">
            <v>الأولى حديث</v>
          </cell>
          <cell r="I4609" t="str">
            <v>الأولى</v>
          </cell>
          <cell r="K4609" t="str">
            <v>الأولى</v>
          </cell>
          <cell r="M4609" t="str">
            <v>الأولى</v>
          </cell>
          <cell r="O4609" t="str">
            <v>الأولى</v>
          </cell>
          <cell r="Q4609" t="str">
            <v>الثانية حديث</v>
          </cell>
          <cell r="S4609" t="str">
            <v>الثانية</v>
          </cell>
          <cell r="U4609" t="str">
            <v>الثانية</v>
          </cell>
        </row>
        <row r="4610">
          <cell r="A4610">
            <v>812815</v>
          </cell>
          <cell r="B4610" t="str">
            <v>فاطمه داود</v>
          </cell>
          <cell r="G4610" t="str">
            <v>الأولى حديث</v>
          </cell>
          <cell r="I4610" t="str">
            <v>الأولى</v>
          </cell>
          <cell r="K4610" t="str">
            <v>الثانية حديث</v>
          </cell>
          <cell r="M4610" t="str">
            <v>الثانية</v>
          </cell>
          <cell r="O4610" t="str">
            <v>الثانية</v>
          </cell>
          <cell r="Q4610" t="str">
            <v>الثانية</v>
          </cell>
          <cell r="S4610" t="str">
            <v>الثانية</v>
          </cell>
          <cell r="U4610" t="str">
            <v>الثانية</v>
          </cell>
        </row>
        <row r="4611">
          <cell r="A4611">
            <v>812816</v>
          </cell>
          <cell r="B4611" t="str">
            <v>فاطمه ديب</v>
          </cell>
          <cell r="G4611" t="str">
            <v>الأولى حديث</v>
          </cell>
          <cell r="I4611" t="str">
            <v>الأولى</v>
          </cell>
          <cell r="J4611" t="str">
            <v>مبرر</v>
          </cell>
          <cell r="K4611" t="str">
            <v>الأولى</v>
          </cell>
          <cell r="M4611" t="str">
            <v>الأولى</v>
          </cell>
          <cell r="O4611" t="str">
            <v>الأولى</v>
          </cell>
          <cell r="Q4611" t="str">
            <v>الأولى</v>
          </cell>
          <cell r="S4611" t="str">
            <v>الأولى</v>
          </cell>
          <cell r="U4611" t="str">
            <v>الأولى</v>
          </cell>
        </row>
        <row r="4612">
          <cell r="A4612">
            <v>812817</v>
          </cell>
          <cell r="B4612" t="str">
            <v>فاطمه ديوب</v>
          </cell>
          <cell r="G4612" t="str">
            <v>الأولى حديث</v>
          </cell>
          <cell r="I4612" t="str">
            <v>الأولى</v>
          </cell>
          <cell r="K4612" t="str">
            <v>الأولى</v>
          </cell>
          <cell r="M4612" t="str">
            <v>الأولى</v>
          </cell>
          <cell r="O4612" t="str">
            <v>الأولى</v>
          </cell>
          <cell r="Q4612" t="str">
            <v>الثانية حديث</v>
          </cell>
          <cell r="S4612" t="str">
            <v>الثانية</v>
          </cell>
          <cell r="U4612" t="str">
            <v>الثانية</v>
          </cell>
        </row>
        <row r="4613">
          <cell r="A4613">
            <v>812818</v>
          </cell>
          <cell r="B4613" t="str">
            <v>فاطمه شاهين</v>
          </cell>
          <cell r="G4613" t="str">
            <v>الأولى حديث</v>
          </cell>
          <cell r="I4613" t="str">
            <v>الأولى</v>
          </cell>
          <cell r="J4613" t="str">
            <v>مبرر</v>
          </cell>
          <cell r="K4613" t="str">
            <v>الأولى</v>
          </cell>
          <cell r="M4613" t="str">
            <v>الأولى</v>
          </cell>
          <cell r="O4613" t="str">
            <v>الأولى</v>
          </cell>
          <cell r="Q4613" t="str">
            <v>الأولى</v>
          </cell>
          <cell r="S4613" t="str">
            <v>الأولى</v>
          </cell>
          <cell r="U4613" t="str">
            <v>الأولى</v>
          </cell>
        </row>
        <row r="4614">
          <cell r="A4614">
            <v>812819</v>
          </cell>
          <cell r="B4614" t="str">
            <v>فاطمه شحاده</v>
          </cell>
          <cell r="G4614" t="str">
            <v>الأولى حديث</v>
          </cell>
          <cell r="I4614" t="str">
            <v>الأولى</v>
          </cell>
          <cell r="K4614" t="str">
            <v>الأولى</v>
          </cell>
          <cell r="M4614" t="str">
            <v>الأولى</v>
          </cell>
          <cell r="O4614" t="str">
            <v>الأولى</v>
          </cell>
          <cell r="Q4614" t="str">
            <v>الأولى</v>
          </cell>
          <cell r="R4614">
            <v>5034</v>
          </cell>
          <cell r="S4614" t="str">
            <v>الأولى</v>
          </cell>
          <cell r="U4614" t="str">
            <v>الأولى</v>
          </cell>
        </row>
        <row r="4615">
          <cell r="A4615">
            <v>812820</v>
          </cell>
          <cell r="B4615" t="str">
            <v>فاطمه مطر</v>
          </cell>
          <cell r="G4615" t="str">
            <v>الأولى حديث</v>
          </cell>
          <cell r="I4615" t="str">
            <v>الأولى</v>
          </cell>
          <cell r="J4615" t="str">
            <v>مبرر</v>
          </cell>
          <cell r="K4615" t="str">
            <v>الأولى</v>
          </cell>
          <cell r="M4615" t="str">
            <v>الأولى</v>
          </cell>
          <cell r="O4615" t="str">
            <v>الأولى</v>
          </cell>
          <cell r="Q4615" t="str">
            <v>الأولى</v>
          </cell>
          <cell r="S4615" t="str">
            <v>الأولى</v>
          </cell>
          <cell r="U4615" t="str">
            <v>الأولى</v>
          </cell>
        </row>
        <row r="4616">
          <cell r="A4616">
            <v>812821</v>
          </cell>
          <cell r="B4616" t="str">
            <v>فايزة فلاحه</v>
          </cell>
          <cell r="G4616" t="str">
            <v>الأولى حديث</v>
          </cell>
          <cell r="I4616" t="str">
            <v>الأولى</v>
          </cell>
          <cell r="K4616" t="str">
            <v>الأولى</v>
          </cell>
          <cell r="M4616" t="str">
            <v>الأولى</v>
          </cell>
          <cell r="O4616" t="str">
            <v>الثانية حديث</v>
          </cell>
          <cell r="Q4616" t="str">
            <v>الثانية</v>
          </cell>
          <cell r="S4616" t="str">
            <v>الثانية</v>
          </cell>
          <cell r="U4616" t="str">
            <v>الثانية</v>
          </cell>
        </row>
        <row r="4617">
          <cell r="A4617">
            <v>812822</v>
          </cell>
          <cell r="B4617" t="str">
            <v>فتحيه الخطيب</v>
          </cell>
          <cell r="G4617" t="str">
            <v>الأولى حديث</v>
          </cell>
          <cell r="I4617" t="str">
            <v>الأولى</v>
          </cell>
          <cell r="J4617" t="str">
            <v>مبرر</v>
          </cell>
          <cell r="K4617" t="str">
            <v>الأولى</v>
          </cell>
          <cell r="M4617" t="str">
            <v>الأولى</v>
          </cell>
          <cell r="O4617" t="str">
            <v>الأولى</v>
          </cell>
          <cell r="Q4617" t="str">
            <v>الثانية حديث</v>
          </cell>
          <cell r="S4617" t="str">
            <v>الثانية</v>
          </cell>
          <cell r="U4617" t="str">
            <v>الثانية</v>
          </cell>
        </row>
        <row r="4618">
          <cell r="A4618">
            <v>812823</v>
          </cell>
          <cell r="B4618" t="str">
            <v>فداء شنان</v>
          </cell>
          <cell r="G4618" t="str">
            <v>الأولى حديث</v>
          </cell>
          <cell r="H4618">
            <v>24</v>
          </cell>
          <cell r="I4618" t="str">
            <v>الأولى</v>
          </cell>
          <cell r="J4618" t="str">
            <v>مبرر</v>
          </cell>
          <cell r="K4618" t="str">
            <v>الأولى</v>
          </cell>
          <cell r="L4618">
            <v>768</v>
          </cell>
          <cell r="M4618" t="str">
            <v>الأولى</v>
          </cell>
          <cell r="N4618">
            <v>2471</v>
          </cell>
          <cell r="O4618" t="str">
            <v>الأولى</v>
          </cell>
          <cell r="Q4618" t="str">
            <v>الأولى</v>
          </cell>
          <cell r="S4618" t="str">
            <v>الأولى</v>
          </cell>
          <cell r="U4618" t="str">
            <v>الأولى</v>
          </cell>
        </row>
        <row r="4619">
          <cell r="A4619">
            <v>812824</v>
          </cell>
          <cell r="B4619" t="str">
            <v>فدوى محمد</v>
          </cell>
          <cell r="G4619" t="str">
            <v>الأولى حديث</v>
          </cell>
          <cell r="I4619" t="str">
            <v>الأولى</v>
          </cell>
          <cell r="J4619" t="str">
            <v>مبرر</v>
          </cell>
          <cell r="K4619" t="str">
            <v>الأولى</v>
          </cell>
          <cell r="M4619" t="str">
            <v>الأولى</v>
          </cell>
          <cell r="O4619" t="str">
            <v>الأولى</v>
          </cell>
          <cell r="Q4619" t="str">
            <v>الأولى</v>
          </cell>
          <cell r="S4619" t="str">
            <v>الأولى</v>
          </cell>
          <cell r="U4619" t="str">
            <v>الأولى</v>
          </cell>
        </row>
        <row r="4620">
          <cell r="A4620">
            <v>812825</v>
          </cell>
          <cell r="B4620" t="str">
            <v>فرات الختيل</v>
          </cell>
          <cell r="G4620" t="str">
            <v>الأولى حديث</v>
          </cell>
          <cell r="I4620" t="str">
            <v>الأولى</v>
          </cell>
          <cell r="J4620">
            <v>1348</v>
          </cell>
          <cell r="K4620" t="str">
            <v>الأولى</v>
          </cell>
          <cell r="M4620" t="str">
            <v>الأولى</v>
          </cell>
          <cell r="O4620" t="str">
            <v>الأولى</v>
          </cell>
          <cell r="Q4620" t="str">
            <v>الأولى</v>
          </cell>
          <cell r="S4620" t="str">
            <v>الأولى</v>
          </cell>
          <cell r="U4620" t="str">
            <v>الأولى</v>
          </cell>
        </row>
        <row r="4621">
          <cell r="A4621">
            <v>812826</v>
          </cell>
          <cell r="B4621" t="str">
            <v>فراس السلوم</v>
          </cell>
          <cell r="G4621" t="str">
            <v>الأولى حديث</v>
          </cell>
          <cell r="I4621" t="str">
            <v>الأولى</v>
          </cell>
          <cell r="K4621" t="str">
            <v>الأولى</v>
          </cell>
          <cell r="M4621" t="str">
            <v>الأولى</v>
          </cell>
          <cell r="O4621" t="str">
            <v>الأولى</v>
          </cell>
          <cell r="Q4621" t="str">
            <v>الأولى</v>
          </cell>
          <cell r="S4621" t="str">
            <v>الأولى</v>
          </cell>
          <cell r="U4621" t="str">
            <v>الأولى</v>
          </cell>
        </row>
        <row r="4622">
          <cell r="A4622">
            <v>812827</v>
          </cell>
          <cell r="B4622" t="str">
            <v>فراس جمعه الحسن</v>
          </cell>
          <cell r="G4622" t="str">
            <v>الأولى حديث</v>
          </cell>
          <cell r="I4622" t="str">
            <v>الأولى</v>
          </cell>
          <cell r="K4622" t="str">
            <v>الثانية حديث</v>
          </cell>
          <cell r="M4622" t="str">
            <v>الثانية</v>
          </cell>
          <cell r="O4622" t="str">
            <v>الثانية</v>
          </cell>
          <cell r="Q4622" t="str">
            <v>الثانية</v>
          </cell>
          <cell r="S4622" t="str">
            <v>الثالثة حديث</v>
          </cell>
          <cell r="U4622" t="str">
            <v>الثالثة</v>
          </cell>
        </row>
        <row r="4623">
          <cell r="A4623">
            <v>812828</v>
          </cell>
          <cell r="B4623" t="str">
            <v>فراس حتويك</v>
          </cell>
          <cell r="G4623" t="str">
            <v>الأولى حديث</v>
          </cell>
          <cell r="I4623" t="str">
            <v>الأولى</v>
          </cell>
          <cell r="K4623" t="str">
            <v>الأولى</v>
          </cell>
          <cell r="M4623" t="str">
            <v>الأولى</v>
          </cell>
          <cell r="O4623" t="str">
            <v>الأولى</v>
          </cell>
          <cell r="Q4623" t="str">
            <v>الأولى</v>
          </cell>
          <cell r="S4623" t="str">
            <v>الأولى</v>
          </cell>
          <cell r="U4623" t="str">
            <v>الأولى</v>
          </cell>
        </row>
        <row r="4624">
          <cell r="A4624">
            <v>812829</v>
          </cell>
          <cell r="B4624" t="str">
            <v>فراس حمشو</v>
          </cell>
          <cell r="G4624" t="str">
            <v>الأولى حديث</v>
          </cell>
          <cell r="I4624" t="str">
            <v>الأولى</v>
          </cell>
          <cell r="K4624" t="str">
            <v>الثانية حديث</v>
          </cell>
          <cell r="M4624" t="str">
            <v>الثانية</v>
          </cell>
          <cell r="O4624" t="str">
            <v>الثانية</v>
          </cell>
          <cell r="Q4624" t="str">
            <v>الثانية</v>
          </cell>
          <cell r="S4624" t="str">
            <v>الثالثة حديث</v>
          </cell>
          <cell r="U4624" t="str">
            <v>الثالثة</v>
          </cell>
        </row>
        <row r="4625">
          <cell r="A4625">
            <v>812830</v>
          </cell>
          <cell r="B4625" t="str">
            <v>فراس علي</v>
          </cell>
          <cell r="G4625" t="str">
            <v>الأولى حديث</v>
          </cell>
          <cell r="I4625" t="str">
            <v>الأولى</v>
          </cell>
          <cell r="J4625" t="str">
            <v>مبرر</v>
          </cell>
          <cell r="K4625" t="str">
            <v>الأولى</v>
          </cell>
          <cell r="M4625" t="str">
            <v>الأولى</v>
          </cell>
          <cell r="O4625" t="str">
            <v>الأولى</v>
          </cell>
          <cell r="Q4625" t="str">
            <v>الأولى</v>
          </cell>
          <cell r="S4625" t="str">
            <v>الأولى</v>
          </cell>
          <cell r="U4625" t="str">
            <v>الأولى</v>
          </cell>
        </row>
        <row r="4626">
          <cell r="A4626">
            <v>812831</v>
          </cell>
          <cell r="B4626" t="str">
            <v>فراس محمد</v>
          </cell>
          <cell r="G4626" t="str">
            <v>الأولى حديث</v>
          </cell>
          <cell r="I4626" t="str">
            <v>الأولى</v>
          </cell>
          <cell r="J4626" t="str">
            <v>مبرر</v>
          </cell>
          <cell r="K4626" t="str">
            <v>الأولى</v>
          </cell>
          <cell r="M4626" t="str">
            <v>الأولى</v>
          </cell>
          <cell r="O4626" t="str">
            <v>الأولى</v>
          </cell>
          <cell r="Q4626" t="str">
            <v>الأولى</v>
          </cell>
          <cell r="S4626" t="str">
            <v>الأولى</v>
          </cell>
          <cell r="U4626" t="str">
            <v>الأولى</v>
          </cell>
        </row>
        <row r="4627">
          <cell r="A4627">
            <v>812832</v>
          </cell>
          <cell r="B4627" t="str">
            <v>فرح الببيلي</v>
          </cell>
          <cell r="G4627" t="str">
            <v>الأولى حديث</v>
          </cell>
          <cell r="I4627" t="str">
            <v>الأولى</v>
          </cell>
          <cell r="J4627" t="str">
            <v>مبرر</v>
          </cell>
          <cell r="K4627" t="str">
            <v>الأولى</v>
          </cell>
          <cell r="M4627" t="str">
            <v>الأولى</v>
          </cell>
          <cell r="O4627" t="str">
            <v>الأولى</v>
          </cell>
          <cell r="Q4627" t="str">
            <v>الأولى</v>
          </cell>
          <cell r="S4627" t="str">
            <v>الأولى</v>
          </cell>
          <cell r="U4627" t="str">
            <v>الأولى</v>
          </cell>
        </row>
        <row r="4628">
          <cell r="A4628">
            <v>812833</v>
          </cell>
          <cell r="B4628" t="str">
            <v>فرح الحلواني</v>
          </cell>
          <cell r="G4628" t="str">
            <v>الأولى حديث</v>
          </cell>
          <cell r="I4628" t="str">
            <v>الأولى</v>
          </cell>
          <cell r="J4628" t="str">
            <v>مبرر</v>
          </cell>
          <cell r="K4628" t="str">
            <v>الأولى</v>
          </cell>
          <cell r="M4628" t="str">
            <v>الأولى</v>
          </cell>
          <cell r="O4628" t="str">
            <v>الأولى</v>
          </cell>
          <cell r="P4628">
            <v>527</v>
          </cell>
          <cell r="Q4628" t="str">
            <v>الأولى</v>
          </cell>
          <cell r="S4628" t="str">
            <v>الأولى</v>
          </cell>
          <cell r="U4628" t="str">
            <v>الأولى</v>
          </cell>
        </row>
        <row r="4629">
          <cell r="A4629">
            <v>812834</v>
          </cell>
          <cell r="B4629" t="str">
            <v>فرح ديب</v>
          </cell>
          <cell r="G4629" t="str">
            <v>الأولى حديث</v>
          </cell>
          <cell r="I4629" t="str">
            <v>الأولى</v>
          </cell>
          <cell r="K4629" t="str">
            <v>الأولى</v>
          </cell>
          <cell r="M4629" t="str">
            <v>الأولى</v>
          </cell>
          <cell r="O4629" t="str">
            <v>الأولى</v>
          </cell>
          <cell r="Q4629" t="str">
            <v>الأولى</v>
          </cell>
          <cell r="S4629" t="str">
            <v>الأولى</v>
          </cell>
          <cell r="U4629" t="str">
            <v>الأولى</v>
          </cell>
        </row>
        <row r="4630">
          <cell r="A4630">
            <v>812835</v>
          </cell>
          <cell r="B4630" t="str">
            <v>فرح شيخ الحاره</v>
          </cell>
          <cell r="G4630" t="str">
            <v>الأولى حديث</v>
          </cell>
          <cell r="I4630" t="str">
            <v>الثانية حديث</v>
          </cell>
          <cell r="K4630" t="str">
            <v>الثانية</v>
          </cell>
          <cell r="M4630" t="str">
            <v>الثالثة حديث</v>
          </cell>
          <cell r="O4630" t="str">
            <v>الثالثة</v>
          </cell>
          <cell r="Q4630" t="str">
            <v>الرابعة حديث</v>
          </cell>
          <cell r="S4630" t="str">
            <v>الرابعة</v>
          </cell>
          <cell r="U4630" t="str">
            <v>الرابعة</v>
          </cell>
        </row>
        <row r="4631">
          <cell r="A4631">
            <v>812836</v>
          </cell>
          <cell r="B4631" t="str">
            <v>فرح عيون النابلسي</v>
          </cell>
          <cell r="G4631" t="str">
            <v>الأولى حديث</v>
          </cell>
          <cell r="I4631" t="str">
            <v>الأولى</v>
          </cell>
          <cell r="K4631" t="str">
            <v>الثانية حديث</v>
          </cell>
          <cell r="M4631" t="str">
            <v>الثانية</v>
          </cell>
          <cell r="N4631" t="str">
            <v>حرمان دورتين امتحانيتين من ف2 20-21</v>
          </cell>
          <cell r="O4631" t="str">
            <v>الثانية</v>
          </cell>
          <cell r="Q4631" t="str">
            <v>الثانية</v>
          </cell>
          <cell r="S4631" t="str">
            <v>الثالثة حديث</v>
          </cell>
          <cell r="U4631" t="str">
            <v>الثالثة</v>
          </cell>
        </row>
        <row r="4632">
          <cell r="A4632">
            <v>812837</v>
          </cell>
          <cell r="B4632" t="str">
            <v>فرزت خالد</v>
          </cell>
          <cell r="G4632" t="str">
            <v>الأولى حديث</v>
          </cell>
          <cell r="I4632" t="str">
            <v>الأولى</v>
          </cell>
          <cell r="J4632" t="str">
            <v>مبرر</v>
          </cell>
          <cell r="K4632" t="str">
            <v>الأولى</v>
          </cell>
          <cell r="M4632" t="str">
            <v>الأولى</v>
          </cell>
          <cell r="O4632" t="str">
            <v>الأولى</v>
          </cell>
          <cell r="Q4632" t="str">
            <v>الأولى</v>
          </cell>
          <cell r="S4632" t="str">
            <v>الأولى</v>
          </cell>
          <cell r="U4632" t="str">
            <v>الأولى</v>
          </cell>
        </row>
        <row r="4633">
          <cell r="A4633">
            <v>812838</v>
          </cell>
          <cell r="B4633" t="str">
            <v>فريد عقيل</v>
          </cell>
          <cell r="G4633" t="str">
            <v>الأولى حديث</v>
          </cell>
          <cell r="I4633" t="str">
            <v>الأولى</v>
          </cell>
          <cell r="J4633" t="str">
            <v>مبرر</v>
          </cell>
          <cell r="K4633" t="str">
            <v>الأولى</v>
          </cell>
          <cell r="M4633" t="str">
            <v>الأولى</v>
          </cell>
          <cell r="O4633" t="str">
            <v>الأولى</v>
          </cell>
          <cell r="Q4633" t="str">
            <v>الأولى</v>
          </cell>
          <cell r="S4633" t="str">
            <v>الأولى</v>
          </cell>
          <cell r="U4633" t="str">
            <v>الأولى</v>
          </cell>
        </row>
        <row r="4634">
          <cell r="A4634">
            <v>812839</v>
          </cell>
          <cell r="B4634" t="str">
            <v>فريزه باره</v>
          </cell>
          <cell r="G4634" t="str">
            <v>الأولى حديث</v>
          </cell>
          <cell r="I4634" t="str">
            <v>الأولى</v>
          </cell>
          <cell r="K4634" t="str">
            <v>الأولى</v>
          </cell>
          <cell r="M4634" t="str">
            <v>الأولى</v>
          </cell>
          <cell r="O4634" t="str">
            <v>الأولى</v>
          </cell>
          <cell r="Q4634" t="str">
            <v>الأولى</v>
          </cell>
          <cell r="S4634" t="str">
            <v>الأولى</v>
          </cell>
          <cell r="U4634" t="str">
            <v>الأولى</v>
          </cell>
        </row>
        <row r="4635">
          <cell r="A4635">
            <v>812840</v>
          </cell>
          <cell r="B4635" t="str">
            <v>فلك عبدالباقي</v>
          </cell>
          <cell r="G4635" t="str">
            <v>الأولى حديث</v>
          </cell>
          <cell r="I4635" t="str">
            <v>الأولى</v>
          </cell>
          <cell r="K4635" t="str">
            <v>الثانية حديث</v>
          </cell>
          <cell r="M4635" t="str">
            <v>الثانية</v>
          </cell>
          <cell r="O4635" t="str">
            <v>الثانية</v>
          </cell>
          <cell r="Q4635" t="str">
            <v>الثانية</v>
          </cell>
          <cell r="S4635" t="str">
            <v>الثالثة حديث</v>
          </cell>
          <cell r="U4635" t="str">
            <v>الثالثة</v>
          </cell>
        </row>
        <row r="4636">
          <cell r="A4636">
            <v>812841</v>
          </cell>
          <cell r="B4636" t="str">
            <v>فيدان حمو</v>
          </cell>
          <cell r="G4636" t="str">
            <v>الأولى حديث</v>
          </cell>
          <cell r="I4636" t="str">
            <v>الأولى</v>
          </cell>
          <cell r="J4636" t="str">
            <v>مبرر</v>
          </cell>
          <cell r="K4636" t="str">
            <v>الأولى</v>
          </cell>
          <cell r="M4636" t="str">
            <v>الأولى</v>
          </cell>
          <cell r="O4636" t="str">
            <v>الأولى</v>
          </cell>
          <cell r="Q4636" t="str">
            <v>الأولى</v>
          </cell>
          <cell r="S4636" t="str">
            <v>الأولى</v>
          </cell>
          <cell r="U4636" t="str">
            <v>الأولى</v>
          </cell>
        </row>
        <row r="4637">
          <cell r="A4637">
            <v>812842</v>
          </cell>
          <cell r="B4637" t="str">
            <v>فيروز اسماعيل</v>
          </cell>
          <cell r="G4637" t="str">
            <v>الأولى حديث</v>
          </cell>
          <cell r="I4637" t="str">
            <v>الأولى</v>
          </cell>
          <cell r="J4637" t="str">
            <v>مبرر</v>
          </cell>
          <cell r="K4637" t="str">
            <v>الأولى</v>
          </cell>
          <cell r="M4637" t="str">
            <v>الأولى</v>
          </cell>
          <cell r="O4637" t="str">
            <v>الأولى</v>
          </cell>
          <cell r="Q4637" t="str">
            <v>الأولى</v>
          </cell>
          <cell r="S4637" t="str">
            <v>الأولى</v>
          </cell>
          <cell r="U4637" t="str">
            <v>الأولى</v>
          </cell>
        </row>
        <row r="4638">
          <cell r="A4638">
            <v>812843</v>
          </cell>
          <cell r="B4638" t="str">
            <v>قاسم القاسم</v>
          </cell>
          <cell r="G4638" t="str">
            <v>الأولى حديث</v>
          </cell>
          <cell r="I4638" t="str">
            <v>الأولى</v>
          </cell>
          <cell r="J4638" t="str">
            <v>مبرر</v>
          </cell>
          <cell r="K4638" t="str">
            <v>الأولى</v>
          </cell>
          <cell r="M4638" t="str">
            <v>الأولى</v>
          </cell>
          <cell r="O4638" t="str">
            <v>الأولى</v>
          </cell>
          <cell r="Q4638" t="str">
            <v>الأولى</v>
          </cell>
          <cell r="S4638" t="str">
            <v>الأولى</v>
          </cell>
          <cell r="U4638" t="str">
            <v>الأولى</v>
          </cell>
        </row>
        <row r="4639">
          <cell r="A4639">
            <v>812844</v>
          </cell>
          <cell r="B4639" t="str">
            <v>قصي الخطيب</v>
          </cell>
          <cell r="G4639" t="str">
            <v>الأولى حديث</v>
          </cell>
          <cell r="I4639" t="str">
            <v>الأولى</v>
          </cell>
          <cell r="K4639" t="str">
            <v>الأولى</v>
          </cell>
          <cell r="M4639" t="str">
            <v>الأولى</v>
          </cell>
          <cell r="O4639" t="str">
            <v>الأولى</v>
          </cell>
          <cell r="Q4639" t="str">
            <v>الأولى</v>
          </cell>
          <cell r="S4639" t="str">
            <v>الأولى</v>
          </cell>
          <cell r="U4639" t="str">
            <v>الأولى</v>
          </cell>
        </row>
        <row r="4640">
          <cell r="A4640">
            <v>812845</v>
          </cell>
          <cell r="B4640" t="str">
            <v>قصي سليمان</v>
          </cell>
          <cell r="G4640" t="str">
            <v>الأولى حديث</v>
          </cell>
          <cell r="I4640" t="str">
            <v>الأولى</v>
          </cell>
          <cell r="J4640" t="str">
            <v>مبرر</v>
          </cell>
          <cell r="K4640" t="str">
            <v>الأولى</v>
          </cell>
          <cell r="M4640" t="str">
            <v>الأولى</v>
          </cell>
          <cell r="O4640" t="str">
            <v>الأولى</v>
          </cell>
          <cell r="Q4640" t="str">
            <v>الأولى</v>
          </cell>
          <cell r="S4640" t="str">
            <v>الأولى</v>
          </cell>
          <cell r="U4640" t="str">
            <v>الأولى</v>
          </cell>
        </row>
        <row r="4641">
          <cell r="A4641">
            <v>812846</v>
          </cell>
          <cell r="B4641" t="str">
            <v>قصي عبدالحي</v>
          </cell>
          <cell r="G4641" t="str">
            <v>الأولى حديث</v>
          </cell>
          <cell r="I4641" t="str">
            <v>الأولى</v>
          </cell>
          <cell r="J4641" t="str">
            <v>مبرر</v>
          </cell>
          <cell r="K4641" t="str">
            <v>الأولى</v>
          </cell>
          <cell r="M4641" t="str">
            <v>الأولى</v>
          </cell>
          <cell r="O4641" t="str">
            <v>الأولى</v>
          </cell>
          <cell r="Q4641" t="str">
            <v>الأولى</v>
          </cell>
          <cell r="S4641" t="str">
            <v>الأولى</v>
          </cell>
          <cell r="U4641" t="str">
            <v>الأولى</v>
          </cell>
        </row>
        <row r="4642">
          <cell r="A4642">
            <v>812847</v>
          </cell>
          <cell r="B4642" t="str">
            <v>قصي عزام</v>
          </cell>
          <cell r="G4642" t="str">
            <v>الأولى حديث</v>
          </cell>
          <cell r="I4642" t="str">
            <v>الأولى</v>
          </cell>
          <cell r="J4642" t="str">
            <v>مبرر</v>
          </cell>
          <cell r="K4642" t="str">
            <v>الأولى</v>
          </cell>
          <cell r="M4642" t="str">
            <v>الأولى</v>
          </cell>
          <cell r="O4642" t="str">
            <v>الأولى</v>
          </cell>
          <cell r="Q4642" t="str">
            <v>الأولى</v>
          </cell>
          <cell r="S4642" t="str">
            <v>الأولى</v>
          </cell>
          <cell r="U4642" t="str">
            <v>الأولى</v>
          </cell>
        </row>
        <row r="4643">
          <cell r="A4643">
            <v>812848</v>
          </cell>
          <cell r="B4643" t="str">
            <v>قمر زعتري</v>
          </cell>
          <cell r="G4643" t="str">
            <v>الأولى حديث</v>
          </cell>
          <cell r="I4643" t="str">
            <v>الثانية حديث</v>
          </cell>
          <cell r="K4643" t="str">
            <v>الثانية</v>
          </cell>
          <cell r="M4643" t="str">
            <v>الثانية</v>
          </cell>
          <cell r="O4643" t="str">
            <v>الثالثة حديث</v>
          </cell>
          <cell r="Q4643" t="str">
            <v>الثالثة</v>
          </cell>
          <cell r="S4643" t="str">
            <v>الرابعة حديث</v>
          </cell>
          <cell r="U4643" t="str">
            <v>الرابعة</v>
          </cell>
        </row>
        <row r="4644">
          <cell r="A4644">
            <v>812849</v>
          </cell>
          <cell r="B4644" t="str">
            <v>كاترين الحداد</v>
          </cell>
          <cell r="G4644" t="str">
            <v>الأولى حديث</v>
          </cell>
          <cell r="I4644" t="str">
            <v>الأولى</v>
          </cell>
          <cell r="K4644" t="str">
            <v>الأولى</v>
          </cell>
          <cell r="M4644" t="str">
            <v>الأولى</v>
          </cell>
          <cell r="O4644" t="str">
            <v>الأولى</v>
          </cell>
          <cell r="Q4644" t="str">
            <v>الثانية حديث</v>
          </cell>
          <cell r="S4644" t="str">
            <v>الثانية</v>
          </cell>
          <cell r="U4644" t="str">
            <v>الثانية</v>
          </cell>
        </row>
        <row r="4645">
          <cell r="A4645">
            <v>812850</v>
          </cell>
          <cell r="B4645" t="str">
            <v>كاترين شطه</v>
          </cell>
          <cell r="G4645" t="str">
            <v>الأولى حديث</v>
          </cell>
          <cell r="I4645" t="str">
            <v>الأولى</v>
          </cell>
          <cell r="K4645" t="str">
            <v>الثانية حديث</v>
          </cell>
          <cell r="M4645" t="str">
            <v>الثانية</v>
          </cell>
          <cell r="O4645" t="str">
            <v>الثانية</v>
          </cell>
          <cell r="Q4645" t="str">
            <v>الثالثة حديث</v>
          </cell>
          <cell r="S4645" t="str">
            <v>الثالثة</v>
          </cell>
          <cell r="U4645" t="str">
            <v>الثالثة</v>
          </cell>
        </row>
        <row r="4646">
          <cell r="A4646">
            <v>812851</v>
          </cell>
          <cell r="B4646" t="str">
            <v>كاتيا نادر</v>
          </cell>
          <cell r="G4646" t="str">
            <v>الأولى حديث</v>
          </cell>
          <cell r="I4646" t="str">
            <v>الأولى</v>
          </cell>
          <cell r="K4646" t="str">
            <v>الأولى</v>
          </cell>
          <cell r="M4646" t="str">
            <v>الأولى</v>
          </cell>
          <cell r="O4646" t="str">
            <v>الأولى</v>
          </cell>
          <cell r="Q4646" t="str">
            <v>الأولى</v>
          </cell>
          <cell r="S4646" t="str">
            <v>الأولى</v>
          </cell>
          <cell r="U4646" t="str">
            <v>الأولى</v>
          </cell>
        </row>
        <row r="4647">
          <cell r="A4647">
            <v>812852</v>
          </cell>
          <cell r="B4647" t="str">
            <v>كارو كرابتيان</v>
          </cell>
          <cell r="G4647" t="str">
            <v>الأولى حديث</v>
          </cell>
          <cell r="I4647" t="str">
            <v>الأولى</v>
          </cell>
          <cell r="J4647" t="str">
            <v>مبرر</v>
          </cell>
          <cell r="K4647" t="str">
            <v>الأولى</v>
          </cell>
          <cell r="M4647" t="str">
            <v>الأولى</v>
          </cell>
          <cell r="O4647" t="str">
            <v>الأولى</v>
          </cell>
          <cell r="Q4647" t="str">
            <v>الأولى</v>
          </cell>
          <cell r="S4647" t="str">
            <v>الأولى</v>
          </cell>
          <cell r="U4647" t="str">
            <v>الأولى</v>
          </cell>
        </row>
        <row r="4648">
          <cell r="A4648">
            <v>812853</v>
          </cell>
          <cell r="B4648" t="str">
            <v>كارول السهوي</v>
          </cell>
          <cell r="G4648" t="str">
            <v>الأولى حديث</v>
          </cell>
          <cell r="I4648" t="str">
            <v>الأولى</v>
          </cell>
          <cell r="K4648" t="str">
            <v>الأولى</v>
          </cell>
          <cell r="M4648" t="str">
            <v>الأولى</v>
          </cell>
          <cell r="O4648" t="str">
            <v>الأولى</v>
          </cell>
          <cell r="Q4648" t="str">
            <v>الأولى</v>
          </cell>
          <cell r="S4648" t="str">
            <v>الأولى</v>
          </cell>
          <cell r="U4648" t="str">
            <v>الأولى</v>
          </cell>
        </row>
        <row r="4649">
          <cell r="A4649">
            <v>812854</v>
          </cell>
          <cell r="B4649" t="str">
            <v>كاظم ديوب</v>
          </cell>
          <cell r="G4649" t="str">
            <v>الأولى حديث</v>
          </cell>
          <cell r="I4649" t="str">
            <v>الأولى</v>
          </cell>
          <cell r="J4649" t="str">
            <v>مبرر</v>
          </cell>
          <cell r="K4649" t="str">
            <v>الأولى</v>
          </cell>
          <cell r="M4649" t="str">
            <v>الأولى</v>
          </cell>
          <cell r="O4649" t="str">
            <v>الأولى</v>
          </cell>
          <cell r="Q4649" t="str">
            <v>الأولى</v>
          </cell>
          <cell r="S4649" t="str">
            <v>الأولى</v>
          </cell>
          <cell r="U4649" t="str">
            <v>الأولى</v>
          </cell>
        </row>
        <row r="4650">
          <cell r="A4650">
            <v>812855</v>
          </cell>
          <cell r="B4650" t="str">
            <v>كريستينا مصطفى</v>
          </cell>
          <cell r="G4650" t="str">
            <v>الأولى حديث</v>
          </cell>
          <cell r="I4650" t="str">
            <v>الأولى</v>
          </cell>
          <cell r="K4650" t="str">
            <v>الأولى</v>
          </cell>
          <cell r="M4650" t="str">
            <v>الأولى</v>
          </cell>
          <cell r="O4650" t="str">
            <v>الأولى</v>
          </cell>
          <cell r="Q4650" t="str">
            <v>الأولى</v>
          </cell>
          <cell r="S4650" t="str">
            <v>الأولى</v>
          </cell>
          <cell r="U4650" t="str">
            <v>الأولى</v>
          </cell>
        </row>
        <row r="4651">
          <cell r="A4651">
            <v>812856</v>
          </cell>
          <cell r="B4651" t="str">
            <v>كريم البيبي</v>
          </cell>
          <cell r="G4651" t="str">
            <v>الأولى حديث</v>
          </cell>
          <cell r="I4651" t="str">
            <v>الأولى</v>
          </cell>
          <cell r="J4651" t="str">
            <v>مبرر</v>
          </cell>
          <cell r="K4651" t="str">
            <v>الأولى</v>
          </cell>
          <cell r="M4651" t="str">
            <v>الأولى</v>
          </cell>
          <cell r="O4651" t="str">
            <v>الأولى</v>
          </cell>
          <cell r="Q4651" t="str">
            <v>الأولى</v>
          </cell>
          <cell r="S4651" t="str">
            <v>الأولى</v>
          </cell>
          <cell r="U4651" t="str">
            <v>الأولى</v>
          </cell>
        </row>
        <row r="4652">
          <cell r="A4652">
            <v>812857</v>
          </cell>
          <cell r="B4652" t="str">
            <v>كريمة القديمي</v>
          </cell>
          <cell r="G4652" t="str">
            <v>الأولى حديث</v>
          </cell>
          <cell r="I4652" t="str">
            <v>الأولى</v>
          </cell>
          <cell r="J4652">
            <v>1514</v>
          </cell>
          <cell r="K4652" t="str">
            <v>الأولى</v>
          </cell>
          <cell r="M4652" t="str">
            <v>الأولى</v>
          </cell>
          <cell r="O4652" t="str">
            <v>الأولى</v>
          </cell>
          <cell r="Q4652" t="str">
            <v>الأولى</v>
          </cell>
          <cell r="S4652" t="str">
            <v>الأولى</v>
          </cell>
          <cell r="U4652" t="str">
            <v>الأولى</v>
          </cell>
        </row>
        <row r="4653">
          <cell r="A4653">
            <v>812858</v>
          </cell>
          <cell r="B4653" t="str">
            <v>كفاح الحسن</v>
          </cell>
          <cell r="G4653" t="str">
            <v>الأولى حديث</v>
          </cell>
          <cell r="I4653" t="str">
            <v>الأولى</v>
          </cell>
          <cell r="K4653" t="str">
            <v>الأولى</v>
          </cell>
          <cell r="M4653" t="str">
            <v>الأولى</v>
          </cell>
          <cell r="O4653" t="str">
            <v>الأولى</v>
          </cell>
          <cell r="Q4653" t="str">
            <v>الثانية حديث</v>
          </cell>
          <cell r="S4653" t="str">
            <v>الثانية</v>
          </cell>
          <cell r="U4653" t="str">
            <v>الثانية</v>
          </cell>
        </row>
        <row r="4654">
          <cell r="A4654">
            <v>812859</v>
          </cell>
          <cell r="B4654" t="str">
            <v>كمال القباني الديري</v>
          </cell>
          <cell r="G4654" t="str">
            <v>الأولى حديث</v>
          </cell>
          <cell r="I4654" t="str">
            <v>الأولى</v>
          </cell>
          <cell r="K4654" t="str">
            <v>الثانية حديث</v>
          </cell>
          <cell r="M4654" t="str">
            <v>الثانية</v>
          </cell>
          <cell r="O4654" t="str">
            <v>الثانية</v>
          </cell>
          <cell r="Q4654" t="str">
            <v>الثانية</v>
          </cell>
          <cell r="S4654" t="str">
            <v>الثالثة حديث</v>
          </cell>
          <cell r="U4654" t="str">
            <v>الثالثة</v>
          </cell>
        </row>
        <row r="4655">
          <cell r="A4655">
            <v>812860</v>
          </cell>
          <cell r="B4655" t="str">
            <v>كنان الشاطر</v>
          </cell>
          <cell r="G4655" t="str">
            <v>الأولى حديث</v>
          </cell>
          <cell r="I4655" t="str">
            <v>الأولى</v>
          </cell>
          <cell r="J4655" t="str">
            <v>مبرر</v>
          </cell>
          <cell r="K4655" t="str">
            <v>الأولى</v>
          </cell>
          <cell r="M4655" t="str">
            <v>الأولى</v>
          </cell>
          <cell r="O4655" t="str">
            <v>الأولى</v>
          </cell>
          <cell r="Q4655" t="str">
            <v>الأولى</v>
          </cell>
          <cell r="S4655" t="str">
            <v>الأولى</v>
          </cell>
          <cell r="U4655" t="str">
            <v>الأولى</v>
          </cell>
        </row>
        <row r="4656">
          <cell r="A4656">
            <v>812861</v>
          </cell>
          <cell r="B4656" t="str">
            <v>كنان المثقال</v>
          </cell>
          <cell r="G4656" t="str">
            <v>الأولى حديث</v>
          </cell>
          <cell r="I4656" t="str">
            <v>الأولى</v>
          </cell>
          <cell r="J4656" t="str">
            <v>مبرر</v>
          </cell>
          <cell r="K4656" t="str">
            <v>الأولى</v>
          </cell>
          <cell r="M4656" t="str">
            <v>الأولى</v>
          </cell>
          <cell r="O4656" t="str">
            <v>الأولى</v>
          </cell>
          <cell r="Q4656" t="str">
            <v>الأولى</v>
          </cell>
          <cell r="S4656" t="str">
            <v>الأولى</v>
          </cell>
          <cell r="U4656" t="str">
            <v>الأولى</v>
          </cell>
        </row>
        <row r="4657">
          <cell r="A4657">
            <v>812862</v>
          </cell>
          <cell r="B4657" t="str">
            <v>كنان زيتونه</v>
          </cell>
          <cell r="G4657" t="str">
            <v>الأولى حديث</v>
          </cell>
          <cell r="I4657" t="str">
            <v>الأولى</v>
          </cell>
          <cell r="K4657" t="str">
            <v>الثانية حديث</v>
          </cell>
          <cell r="M4657" t="str">
            <v>الثانية</v>
          </cell>
          <cell r="O4657" t="str">
            <v>الثانية</v>
          </cell>
          <cell r="Q4657" t="str">
            <v>الثانية</v>
          </cell>
          <cell r="S4657" t="str">
            <v>الثالثة حديث</v>
          </cell>
          <cell r="U4657" t="str">
            <v>الثالثة</v>
          </cell>
        </row>
        <row r="4658">
          <cell r="A4658">
            <v>812863</v>
          </cell>
          <cell r="B4658" t="str">
            <v>كنان سلامه</v>
          </cell>
          <cell r="G4658" t="str">
            <v>الأولى حديث</v>
          </cell>
          <cell r="I4658" t="str">
            <v>الأولى</v>
          </cell>
          <cell r="J4658" t="str">
            <v>مبرر</v>
          </cell>
          <cell r="K4658" t="str">
            <v>الأولى</v>
          </cell>
          <cell r="M4658" t="str">
            <v>الأولى</v>
          </cell>
          <cell r="O4658" t="str">
            <v>الأولى</v>
          </cell>
          <cell r="Q4658" t="str">
            <v>الأولى</v>
          </cell>
          <cell r="S4658" t="str">
            <v>الأولى</v>
          </cell>
          <cell r="U4658" t="str">
            <v>الأولى</v>
          </cell>
        </row>
        <row r="4659">
          <cell r="A4659">
            <v>812864</v>
          </cell>
          <cell r="B4659" t="str">
            <v>كنانه ونوس</v>
          </cell>
          <cell r="G4659" t="str">
            <v>الأولى حديث</v>
          </cell>
          <cell r="I4659" t="str">
            <v>الأولى</v>
          </cell>
          <cell r="K4659" t="str">
            <v>الثانية حديث</v>
          </cell>
          <cell r="M4659" t="str">
            <v>الثانية</v>
          </cell>
          <cell r="O4659" t="str">
            <v>الثانية</v>
          </cell>
          <cell r="Q4659" t="str">
            <v>الثانية</v>
          </cell>
          <cell r="S4659" t="str">
            <v>الثانية</v>
          </cell>
          <cell r="U4659" t="str">
            <v>الثانية</v>
          </cell>
        </row>
        <row r="4660">
          <cell r="A4660">
            <v>812865</v>
          </cell>
          <cell r="B4660" t="str">
            <v>كوثر الجاسر</v>
          </cell>
          <cell r="G4660" t="str">
            <v>الأولى حديث</v>
          </cell>
          <cell r="I4660" t="str">
            <v>الأولى</v>
          </cell>
          <cell r="K4660" t="str">
            <v>الأولى</v>
          </cell>
          <cell r="M4660" t="str">
            <v>الأولى</v>
          </cell>
          <cell r="O4660" t="str">
            <v>الأولى</v>
          </cell>
          <cell r="P4660">
            <v>630</v>
          </cell>
          <cell r="Q4660" t="str">
            <v>الأولى</v>
          </cell>
          <cell r="S4660" t="str">
            <v>الأولى</v>
          </cell>
          <cell r="U4660" t="str">
            <v>الأولى</v>
          </cell>
        </row>
        <row r="4661">
          <cell r="A4661">
            <v>812866</v>
          </cell>
          <cell r="B4661" t="str">
            <v>لارا طعمة</v>
          </cell>
          <cell r="G4661" t="str">
            <v>الأولى حديث</v>
          </cell>
          <cell r="I4661" t="str">
            <v>الأولى</v>
          </cell>
          <cell r="K4661" t="str">
            <v>الثانية حديث</v>
          </cell>
          <cell r="M4661" t="str">
            <v>الثانية</v>
          </cell>
          <cell r="O4661" t="str">
            <v>الثالثة حديث</v>
          </cell>
          <cell r="P4661">
            <v>54</v>
          </cell>
          <cell r="Q4661" t="str">
            <v>الثالثة</v>
          </cell>
          <cell r="R4661">
            <v>2078</v>
          </cell>
          <cell r="S4661" t="str">
            <v>الثالثة</v>
          </cell>
          <cell r="T4661">
            <v>442</v>
          </cell>
          <cell r="U4661" t="str">
            <v>الثالثة</v>
          </cell>
        </row>
        <row r="4662">
          <cell r="A4662">
            <v>812867</v>
          </cell>
          <cell r="B4662" t="str">
            <v>لارا عجرم</v>
          </cell>
          <cell r="G4662" t="str">
            <v>الأولى حديث</v>
          </cell>
          <cell r="I4662" t="str">
            <v>الأولى</v>
          </cell>
          <cell r="J4662" t="str">
            <v>مبرر</v>
          </cell>
          <cell r="K4662" t="str">
            <v>الأولى</v>
          </cell>
          <cell r="M4662" t="str">
            <v>الأولى</v>
          </cell>
          <cell r="N4662">
            <v>2556</v>
          </cell>
          <cell r="O4662" t="str">
            <v>الأولى</v>
          </cell>
          <cell r="P4662">
            <v>679</v>
          </cell>
          <cell r="Q4662" t="str">
            <v>الأولى</v>
          </cell>
          <cell r="R4662">
            <v>4088</v>
          </cell>
          <cell r="S4662" t="str">
            <v>الأولى</v>
          </cell>
          <cell r="U4662" t="str">
            <v>الأولى</v>
          </cell>
        </row>
        <row r="4663">
          <cell r="A4663">
            <v>812868</v>
          </cell>
          <cell r="B4663" t="str">
            <v>لانا القباني</v>
          </cell>
          <cell r="G4663" t="str">
            <v>الأولى حديث</v>
          </cell>
          <cell r="I4663" t="str">
            <v>الأولى</v>
          </cell>
          <cell r="J4663" t="str">
            <v>مبرر</v>
          </cell>
          <cell r="K4663" t="str">
            <v>الأولى</v>
          </cell>
          <cell r="M4663" t="str">
            <v>الأولى</v>
          </cell>
          <cell r="O4663" t="str">
            <v>الأولى</v>
          </cell>
          <cell r="Q4663" t="str">
            <v>الأولى</v>
          </cell>
          <cell r="S4663" t="str">
            <v>الأولى</v>
          </cell>
          <cell r="U4663" t="str">
            <v>الأولى</v>
          </cell>
        </row>
        <row r="4664">
          <cell r="A4664">
            <v>812869</v>
          </cell>
          <cell r="B4664" t="str">
            <v>لانا اليغشي الشهير بابلوش</v>
          </cell>
          <cell r="G4664" t="str">
            <v>الأولى حديث</v>
          </cell>
          <cell r="I4664" t="str">
            <v>الأولى</v>
          </cell>
          <cell r="J4664" t="str">
            <v>مبرر</v>
          </cell>
          <cell r="K4664" t="str">
            <v>الأولى</v>
          </cell>
          <cell r="M4664" t="str">
            <v>الأولى</v>
          </cell>
          <cell r="O4664" t="str">
            <v>الأولى</v>
          </cell>
          <cell r="Q4664" t="str">
            <v>الأولى</v>
          </cell>
          <cell r="S4664" t="str">
            <v>الأولى</v>
          </cell>
          <cell r="U4664" t="str">
            <v>الأولى</v>
          </cell>
        </row>
        <row r="4665">
          <cell r="A4665">
            <v>812870</v>
          </cell>
          <cell r="B4665" t="str">
            <v>لانا حب الرمان</v>
          </cell>
          <cell r="G4665" t="str">
            <v>الأولى حديث</v>
          </cell>
          <cell r="I4665" t="str">
            <v>الثانية حديث</v>
          </cell>
          <cell r="K4665" t="str">
            <v>الثانية</v>
          </cell>
          <cell r="M4665" t="str">
            <v>الثانية</v>
          </cell>
          <cell r="O4665" t="str">
            <v>الثانية</v>
          </cell>
          <cell r="Q4665" t="str">
            <v>الثانية</v>
          </cell>
          <cell r="S4665" t="str">
            <v>الثانية</v>
          </cell>
          <cell r="U4665" t="str">
            <v>الثالثة حديث</v>
          </cell>
        </row>
        <row r="4666">
          <cell r="A4666">
            <v>812871</v>
          </cell>
          <cell r="B4666" t="str">
            <v>لبابه عويص</v>
          </cell>
          <cell r="G4666" t="str">
            <v>الأولى حديث</v>
          </cell>
          <cell r="I4666" t="str">
            <v>الأولى</v>
          </cell>
          <cell r="K4666" t="str">
            <v>الأولى</v>
          </cell>
          <cell r="M4666" t="str">
            <v>الثانية حديث</v>
          </cell>
          <cell r="O4666" t="str">
            <v>الثانية</v>
          </cell>
          <cell r="Q4666" t="str">
            <v>الثانية</v>
          </cell>
          <cell r="S4666" t="str">
            <v>الثانية</v>
          </cell>
          <cell r="U4666" t="str">
            <v>الثانية</v>
          </cell>
        </row>
        <row r="4667">
          <cell r="A4667">
            <v>812872</v>
          </cell>
          <cell r="B4667" t="str">
            <v>لبنه الحوري</v>
          </cell>
          <cell r="G4667" t="str">
            <v>الأولى حديث</v>
          </cell>
          <cell r="I4667" t="str">
            <v>الأولى</v>
          </cell>
          <cell r="K4667" t="str">
            <v>الأولى</v>
          </cell>
          <cell r="M4667" t="str">
            <v>الثانية حديث</v>
          </cell>
          <cell r="O4667" t="str">
            <v>الثانية</v>
          </cell>
          <cell r="Q4667" t="str">
            <v>الثانية</v>
          </cell>
          <cell r="S4667" t="str">
            <v>الثانية</v>
          </cell>
          <cell r="U4667" t="str">
            <v>الثانية</v>
          </cell>
        </row>
        <row r="4668">
          <cell r="A4668">
            <v>812873</v>
          </cell>
          <cell r="B4668" t="str">
            <v>لبنى حسن</v>
          </cell>
          <cell r="G4668" t="str">
            <v>الأولى حديث</v>
          </cell>
          <cell r="I4668" t="str">
            <v>الأولى</v>
          </cell>
          <cell r="J4668" t="str">
            <v>مبرر</v>
          </cell>
          <cell r="K4668" t="str">
            <v>الأولى</v>
          </cell>
          <cell r="M4668" t="str">
            <v>الأولى</v>
          </cell>
          <cell r="O4668" t="str">
            <v>الأولى</v>
          </cell>
          <cell r="Q4668" t="str">
            <v>الأولى</v>
          </cell>
          <cell r="S4668" t="str">
            <v>الأولى</v>
          </cell>
          <cell r="U4668" t="str">
            <v>الأولى</v>
          </cell>
        </row>
        <row r="4669">
          <cell r="A4669">
            <v>812874</v>
          </cell>
          <cell r="B4669" t="str">
            <v>لبنى سعد الدين</v>
          </cell>
          <cell r="G4669" t="str">
            <v>الأولى حديث</v>
          </cell>
          <cell r="H4669">
            <v>4263</v>
          </cell>
          <cell r="I4669" t="str">
            <v>الأولى</v>
          </cell>
          <cell r="J4669" t="str">
            <v>مبرر</v>
          </cell>
          <cell r="K4669" t="str">
            <v>الأولى</v>
          </cell>
          <cell r="M4669" t="str">
            <v>الأولى</v>
          </cell>
          <cell r="O4669" t="str">
            <v>الأولى</v>
          </cell>
          <cell r="Q4669" t="str">
            <v>الأولى</v>
          </cell>
          <cell r="S4669" t="str">
            <v>الأولى</v>
          </cell>
          <cell r="U4669" t="str">
            <v>الأولى</v>
          </cell>
        </row>
        <row r="4670">
          <cell r="A4670">
            <v>812875</v>
          </cell>
          <cell r="B4670" t="str">
            <v>لجين سجاع</v>
          </cell>
          <cell r="G4670" t="str">
            <v>الأولى حديث</v>
          </cell>
          <cell r="I4670" t="str">
            <v>الأولى</v>
          </cell>
          <cell r="K4670" t="str">
            <v>الأولى</v>
          </cell>
          <cell r="M4670" t="str">
            <v>الأولى</v>
          </cell>
          <cell r="O4670" t="str">
            <v>الأولى</v>
          </cell>
          <cell r="Q4670" t="str">
            <v>الأولى</v>
          </cell>
          <cell r="S4670" t="str">
            <v>الأولى</v>
          </cell>
          <cell r="U4670" t="str">
            <v>الأولى</v>
          </cell>
        </row>
        <row r="4671">
          <cell r="A4671">
            <v>812876</v>
          </cell>
          <cell r="B4671" t="str">
            <v>لما الكفريني</v>
          </cell>
          <cell r="G4671" t="str">
            <v>الأولى حديث</v>
          </cell>
          <cell r="I4671" t="str">
            <v>الأولى</v>
          </cell>
          <cell r="K4671" t="str">
            <v>الأولى</v>
          </cell>
          <cell r="M4671" t="str">
            <v>الأولى</v>
          </cell>
          <cell r="O4671" t="str">
            <v>الأولى</v>
          </cell>
          <cell r="Q4671" t="str">
            <v>الأولى</v>
          </cell>
          <cell r="S4671" t="str">
            <v>الأولى</v>
          </cell>
          <cell r="U4671" t="str">
            <v>الأولى</v>
          </cell>
        </row>
        <row r="4672">
          <cell r="A4672">
            <v>812877</v>
          </cell>
          <cell r="B4672" t="str">
            <v>لما بربر</v>
          </cell>
          <cell r="G4672" t="str">
            <v>الأولى حديث</v>
          </cell>
          <cell r="I4672" t="str">
            <v>الأولى</v>
          </cell>
          <cell r="J4672" t="str">
            <v>مبرر</v>
          </cell>
          <cell r="K4672" t="str">
            <v>الأولى</v>
          </cell>
          <cell r="M4672" t="str">
            <v>الأولى</v>
          </cell>
          <cell r="O4672" t="str">
            <v>الأولى</v>
          </cell>
          <cell r="Q4672" t="str">
            <v>الأولى</v>
          </cell>
          <cell r="S4672" t="str">
            <v>الأولى</v>
          </cell>
          <cell r="U4672" t="str">
            <v>الأولى</v>
          </cell>
        </row>
        <row r="4673">
          <cell r="A4673">
            <v>812878</v>
          </cell>
          <cell r="B4673" t="str">
            <v>لما درويش</v>
          </cell>
          <cell r="G4673" t="str">
            <v>الأولى حديث</v>
          </cell>
          <cell r="I4673" t="str">
            <v>الأولى</v>
          </cell>
          <cell r="J4673" t="str">
            <v>مبرر</v>
          </cell>
          <cell r="K4673" t="str">
            <v>الأولى</v>
          </cell>
          <cell r="M4673" t="str">
            <v>الأولى</v>
          </cell>
          <cell r="O4673" t="str">
            <v>الأولى</v>
          </cell>
          <cell r="Q4673" t="str">
            <v>الأولى</v>
          </cell>
          <cell r="S4673" t="str">
            <v>الأولى</v>
          </cell>
          <cell r="U4673" t="str">
            <v>الأولى</v>
          </cell>
        </row>
        <row r="4674">
          <cell r="A4674">
            <v>812879</v>
          </cell>
          <cell r="B4674" t="str">
            <v>لمى بكرو</v>
          </cell>
          <cell r="G4674" t="str">
            <v>الأولى حديث</v>
          </cell>
          <cell r="I4674" t="str">
            <v>الثانية حديث</v>
          </cell>
          <cell r="K4674" t="str">
            <v>الثانية</v>
          </cell>
          <cell r="M4674" t="str">
            <v>الثانية</v>
          </cell>
          <cell r="O4674" t="str">
            <v>الثالثة حديث</v>
          </cell>
          <cell r="Q4674" t="str">
            <v>الثالثة</v>
          </cell>
          <cell r="S4674" t="str">
            <v>الثالثة</v>
          </cell>
          <cell r="U4674" t="str">
            <v>الرابعة حديث</v>
          </cell>
        </row>
        <row r="4675">
          <cell r="A4675">
            <v>812880</v>
          </cell>
          <cell r="B4675" t="str">
            <v>لمى حيفاوي</v>
          </cell>
          <cell r="G4675" t="str">
            <v>الأولى حديث</v>
          </cell>
          <cell r="I4675" t="str">
            <v>الأولى</v>
          </cell>
          <cell r="K4675" t="str">
            <v>الثانية حديث</v>
          </cell>
          <cell r="M4675" t="str">
            <v>الثانية</v>
          </cell>
          <cell r="O4675" t="str">
            <v>الثانية</v>
          </cell>
          <cell r="Q4675" t="str">
            <v>الثالثة حديث</v>
          </cell>
          <cell r="S4675" t="str">
            <v>الثالثة</v>
          </cell>
          <cell r="U4675" t="str">
            <v>الرابعة حديث</v>
          </cell>
        </row>
        <row r="4676">
          <cell r="A4676">
            <v>812881</v>
          </cell>
          <cell r="B4676" t="str">
            <v>لمى عيسى</v>
          </cell>
          <cell r="G4676" t="str">
            <v>الأولى حديث</v>
          </cell>
          <cell r="I4676" t="str">
            <v>الأولى</v>
          </cell>
          <cell r="J4676" t="str">
            <v>مبرر</v>
          </cell>
          <cell r="K4676" t="str">
            <v>الأولى</v>
          </cell>
          <cell r="M4676" t="str">
            <v>الأولى</v>
          </cell>
          <cell r="O4676" t="str">
            <v>الأولى</v>
          </cell>
          <cell r="Q4676" t="str">
            <v>الأولى</v>
          </cell>
          <cell r="S4676" t="str">
            <v>الأولى</v>
          </cell>
          <cell r="U4676" t="str">
            <v>الأولى</v>
          </cell>
        </row>
        <row r="4677">
          <cell r="A4677">
            <v>812882</v>
          </cell>
          <cell r="B4677" t="str">
            <v>لمى محمود</v>
          </cell>
          <cell r="G4677" t="str">
            <v>الأولى حديث</v>
          </cell>
          <cell r="I4677" t="str">
            <v>الأولى</v>
          </cell>
          <cell r="K4677" t="str">
            <v>الأولى</v>
          </cell>
          <cell r="M4677" t="str">
            <v>الأولى</v>
          </cell>
          <cell r="O4677" t="str">
            <v>الأولى</v>
          </cell>
          <cell r="Q4677" t="str">
            <v>الأولى</v>
          </cell>
          <cell r="S4677" t="str">
            <v>الثانية حديث</v>
          </cell>
          <cell r="U4677" t="str">
            <v>الثانية</v>
          </cell>
        </row>
        <row r="4678">
          <cell r="A4678">
            <v>812883</v>
          </cell>
          <cell r="B4678" t="str">
            <v>لميس الخطيب</v>
          </cell>
          <cell r="G4678" t="str">
            <v>الأولى حديث</v>
          </cell>
          <cell r="I4678" t="str">
            <v>الأولى</v>
          </cell>
          <cell r="K4678" t="str">
            <v>الثانية حديث</v>
          </cell>
          <cell r="M4678" t="str">
            <v>الثانية</v>
          </cell>
          <cell r="N4678">
            <v>2379</v>
          </cell>
          <cell r="O4678" t="str">
            <v>الثانية</v>
          </cell>
          <cell r="Q4678" t="str">
            <v>الثانية</v>
          </cell>
          <cell r="S4678" t="str">
            <v>الثانية</v>
          </cell>
          <cell r="U4678" t="str">
            <v>الثانية</v>
          </cell>
        </row>
        <row r="4679">
          <cell r="A4679">
            <v>812884</v>
          </cell>
          <cell r="B4679" t="str">
            <v>لميس بارود</v>
          </cell>
          <cell r="G4679" t="str">
            <v>الأولى حديث</v>
          </cell>
          <cell r="I4679" t="str">
            <v>الأولى</v>
          </cell>
          <cell r="J4679" t="str">
            <v>مبرر</v>
          </cell>
          <cell r="K4679" t="str">
            <v>الأولى</v>
          </cell>
          <cell r="L4679">
            <v>999</v>
          </cell>
          <cell r="M4679" t="str">
            <v>الأولى</v>
          </cell>
          <cell r="O4679" t="str">
            <v>الأولى</v>
          </cell>
          <cell r="Q4679" t="str">
            <v>الأولى</v>
          </cell>
          <cell r="S4679" t="str">
            <v>الأولى</v>
          </cell>
          <cell r="U4679" t="str">
            <v>الأولى</v>
          </cell>
        </row>
        <row r="4680">
          <cell r="A4680">
            <v>812885</v>
          </cell>
          <cell r="B4680" t="str">
            <v>لوتس حسن</v>
          </cell>
          <cell r="G4680" t="str">
            <v>الأولى حديث</v>
          </cell>
          <cell r="I4680" t="str">
            <v>الأولى</v>
          </cell>
          <cell r="J4680" t="str">
            <v>مبرر</v>
          </cell>
          <cell r="K4680" t="str">
            <v>الأولى</v>
          </cell>
          <cell r="M4680" t="str">
            <v>الأولى</v>
          </cell>
          <cell r="O4680" t="str">
            <v>الأولى</v>
          </cell>
          <cell r="Q4680" t="str">
            <v>الأولى</v>
          </cell>
          <cell r="S4680" t="str">
            <v>الأولى</v>
          </cell>
          <cell r="U4680" t="str">
            <v>الأولى</v>
          </cell>
        </row>
        <row r="4681">
          <cell r="A4681">
            <v>812886</v>
          </cell>
          <cell r="B4681" t="str">
            <v>لوران قاسم</v>
          </cell>
          <cell r="G4681" t="str">
            <v>الأولى حديث</v>
          </cell>
          <cell r="H4681">
            <v>296</v>
          </cell>
          <cell r="I4681" t="str">
            <v>الأولى</v>
          </cell>
          <cell r="J4681" t="str">
            <v>مبرر</v>
          </cell>
          <cell r="K4681" t="str">
            <v>الأولى</v>
          </cell>
          <cell r="M4681" t="str">
            <v>الأولى</v>
          </cell>
          <cell r="O4681" t="str">
            <v>الأولى</v>
          </cell>
          <cell r="Q4681" t="str">
            <v>الأولى</v>
          </cell>
          <cell r="S4681" t="str">
            <v>الأولى</v>
          </cell>
          <cell r="U4681" t="str">
            <v>الأولى</v>
          </cell>
        </row>
        <row r="4682">
          <cell r="A4682">
            <v>812888</v>
          </cell>
          <cell r="B4682" t="str">
            <v>لؤي المتني</v>
          </cell>
          <cell r="G4682" t="str">
            <v>الأولى حديث</v>
          </cell>
          <cell r="I4682" t="str">
            <v>الأولى</v>
          </cell>
          <cell r="J4682" t="str">
            <v>مبرر</v>
          </cell>
          <cell r="K4682" t="str">
            <v>الأولى</v>
          </cell>
          <cell r="M4682" t="str">
            <v>الأولى</v>
          </cell>
          <cell r="O4682" t="str">
            <v>الأولى</v>
          </cell>
          <cell r="Q4682" t="str">
            <v>الأولى</v>
          </cell>
          <cell r="S4682" t="str">
            <v>الأولى</v>
          </cell>
          <cell r="U4682" t="str">
            <v>الأولى</v>
          </cell>
        </row>
        <row r="4683">
          <cell r="A4683">
            <v>812889</v>
          </cell>
          <cell r="B4683" t="str">
            <v>لؤي كلكوش</v>
          </cell>
          <cell r="G4683" t="str">
            <v>الأولى حديث</v>
          </cell>
          <cell r="I4683" t="str">
            <v>الأولى</v>
          </cell>
          <cell r="J4683" t="str">
            <v>مبرر</v>
          </cell>
          <cell r="K4683" t="str">
            <v>الأولى</v>
          </cell>
          <cell r="M4683" t="str">
            <v>الأولى</v>
          </cell>
          <cell r="O4683" t="str">
            <v>الأولى</v>
          </cell>
          <cell r="Q4683" t="str">
            <v>الأولى</v>
          </cell>
          <cell r="S4683" t="str">
            <v>الأولى</v>
          </cell>
          <cell r="U4683" t="str">
            <v>الأولى</v>
          </cell>
        </row>
        <row r="4684">
          <cell r="A4684">
            <v>812890</v>
          </cell>
          <cell r="B4684" t="str">
            <v>لؤي وطفة</v>
          </cell>
          <cell r="G4684" t="str">
            <v>الأولى حديث</v>
          </cell>
          <cell r="I4684" t="str">
            <v>الأولى</v>
          </cell>
          <cell r="J4684" t="str">
            <v>مبرر</v>
          </cell>
          <cell r="K4684" t="str">
            <v>الأولى</v>
          </cell>
          <cell r="M4684" t="str">
            <v>الأولى</v>
          </cell>
          <cell r="O4684" t="str">
            <v>الأولى</v>
          </cell>
          <cell r="Q4684" t="str">
            <v>الأولى</v>
          </cell>
          <cell r="S4684" t="str">
            <v>الأولى</v>
          </cell>
          <cell r="U4684" t="str">
            <v>الأولى</v>
          </cell>
        </row>
        <row r="4685">
          <cell r="A4685">
            <v>812891</v>
          </cell>
          <cell r="B4685" t="str">
            <v>ليلاس بريجان</v>
          </cell>
          <cell r="G4685" t="str">
            <v>الأولى حديث</v>
          </cell>
          <cell r="I4685" t="str">
            <v>الأولى</v>
          </cell>
          <cell r="K4685" t="str">
            <v>الأولى</v>
          </cell>
          <cell r="M4685" t="str">
            <v>الأولى</v>
          </cell>
          <cell r="O4685" t="str">
            <v>الأولى</v>
          </cell>
          <cell r="Q4685" t="str">
            <v>الأولى</v>
          </cell>
          <cell r="S4685" t="str">
            <v>الأولى</v>
          </cell>
          <cell r="U4685" t="str">
            <v>الأولى</v>
          </cell>
        </row>
        <row r="4686">
          <cell r="A4686">
            <v>812892</v>
          </cell>
          <cell r="B4686" t="str">
            <v>ليليا العسافين</v>
          </cell>
          <cell r="G4686" t="str">
            <v>الأولى حديث</v>
          </cell>
          <cell r="I4686" t="str">
            <v>الأولى</v>
          </cell>
          <cell r="J4686" t="str">
            <v>مبرر</v>
          </cell>
          <cell r="K4686" t="str">
            <v>الأولى</v>
          </cell>
          <cell r="M4686" t="str">
            <v>الأولى</v>
          </cell>
          <cell r="O4686" t="str">
            <v>الأولى</v>
          </cell>
          <cell r="Q4686" t="str">
            <v>الأولى</v>
          </cell>
          <cell r="R4686">
            <v>4031</v>
          </cell>
          <cell r="S4686" t="str">
            <v>الأولى</v>
          </cell>
          <cell r="U4686" t="str">
            <v>الأولى</v>
          </cell>
        </row>
        <row r="4687">
          <cell r="A4687">
            <v>812893</v>
          </cell>
          <cell r="B4687" t="str">
            <v>لين البوشي</v>
          </cell>
          <cell r="G4687" t="str">
            <v>الأولى حديث</v>
          </cell>
          <cell r="I4687" t="str">
            <v>الأولى</v>
          </cell>
          <cell r="K4687" t="str">
            <v>الثانية حديث</v>
          </cell>
          <cell r="M4687" t="str">
            <v>الثانية</v>
          </cell>
          <cell r="O4687" t="str">
            <v>الثانية</v>
          </cell>
          <cell r="Q4687" t="str">
            <v>الثانية</v>
          </cell>
          <cell r="S4687" t="str">
            <v>الثانية</v>
          </cell>
          <cell r="T4687">
            <v>518</v>
          </cell>
          <cell r="U4687" t="str">
            <v>الثانية</v>
          </cell>
        </row>
        <row r="4688">
          <cell r="A4688">
            <v>812894</v>
          </cell>
          <cell r="B4688" t="str">
            <v>لين العلي</v>
          </cell>
          <cell r="G4688" t="str">
            <v>الأولى حديث</v>
          </cell>
          <cell r="I4688" t="str">
            <v>الأولى</v>
          </cell>
          <cell r="J4688" t="str">
            <v>مبرر</v>
          </cell>
          <cell r="K4688" t="str">
            <v>الأولى</v>
          </cell>
          <cell r="M4688" t="str">
            <v>الأولى</v>
          </cell>
          <cell r="O4688" t="str">
            <v>الأولى</v>
          </cell>
          <cell r="Q4688" t="str">
            <v>الأولى</v>
          </cell>
          <cell r="S4688" t="str">
            <v>الأولى</v>
          </cell>
          <cell r="U4688" t="str">
            <v>الأولى</v>
          </cell>
        </row>
        <row r="4689">
          <cell r="A4689">
            <v>812895</v>
          </cell>
          <cell r="B4689" t="str">
            <v>لين الفارس</v>
          </cell>
          <cell r="G4689" t="str">
            <v>الأولى حديث</v>
          </cell>
          <cell r="I4689" t="str">
            <v>الأولى</v>
          </cell>
          <cell r="K4689" t="str">
            <v>الأولى</v>
          </cell>
          <cell r="M4689" t="str">
            <v>الأولى</v>
          </cell>
          <cell r="O4689" t="str">
            <v>الأولى</v>
          </cell>
          <cell r="Q4689" t="str">
            <v>الأولى</v>
          </cell>
          <cell r="S4689" t="str">
            <v>الأولى</v>
          </cell>
          <cell r="U4689" t="str">
            <v>الأولى</v>
          </cell>
        </row>
        <row r="4690">
          <cell r="A4690">
            <v>812896</v>
          </cell>
          <cell r="B4690" t="str">
            <v>لين حداد</v>
          </cell>
          <cell r="G4690" t="str">
            <v>الأولى حديث</v>
          </cell>
          <cell r="I4690" t="str">
            <v>الأولى</v>
          </cell>
          <cell r="K4690" t="str">
            <v>الثانية حديث</v>
          </cell>
          <cell r="M4690" t="str">
            <v>الثانية</v>
          </cell>
          <cell r="O4690" t="str">
            <v>الثانية</v>
          </cell>
          <cell r="Q4690" t="str">
            <v>الثانية</v>
          </cell>
          <cell r="S4690" t="str">
            <v>الثانية</v>
          </cell>
          <cell r="U4690" t="str">
            <v>الثالثة حديث</v>
          </cell>
        </row>
        <row r="4691">
          <cell r="A4691">
            <v>812897</v>
          </cell>
          <cell r="B4691" t="str">
            <v>لين شعار</v>
          </cell>
          <cell r="G4691" t="str">
            <v>الأولى حديث</v>
          </cell>
          <cell r="I4691" t="str">
            <v>الأولى</v>
          </cell>
          <cell r="K4691" t="str">
            <v>الأولى</v>
          </cell>
          <cell r="M4691" t="str">
            <v>الأولى</v>
          </cell>
          <cell r="N4691">
            <v>2501</v>
          </cell>
          <cell r="O4691" t="str">
            <v>الأولى</v>
          </cell>
          <cell r="Q4691" t="str">
            <v>الأولى</v>
          </cell>
          <cell r="S4691" t="str">
            <v>الأولى</v>
          </cell>
          <cell r="U4691" t="str">
            <v>الأولى</v>
          </cell>
        </row>
        <row r="4692">
          <cell r="A4692">
            <v>812898</v>
          </cell>
          <cell r="B4692" t="str">
            <v>لينا حرش</v>
          </cell>
          <cell r="G4692" t="str">
            <v>الأولى حديث</v>
          </cell>
          <cell r="I4692" t="str">
            <v>الثانية حديث</v>
          </cell>
          <cell r="K4692" t="str">
            <v>الثانية</v>
          </cell>
          <cell r="M4692" t="str">
            <v>الثانية</v>
          </cell>
          <cell r="O4692" t="str">
            <v>الثالثة حديث</v>
          </cell>
          <cell r="Q4692" t="str">
            <v>الثالثة</v>
          </cell>
          <cell r="S4692" t="str">
            <v>الثالثة</v>
          </cell>
          <cell r="U4692" t="str">
            <v>الثالثة</v>
          </cell>
        </row>
        <row r="4693">
          <cell r="A4693">
            <v>812899</v>
          </cell>
          <cell r="B4693" t="str">
            <v>لينا حسن</v>
          </cell>
          <cell r="G4693" t="str">
            <v>الأولى حديث</v>
          </cell>
          <cell r="I4693" t="str">
            <v>الأولى</v>
          </cell>
          <cell r="K4693" t="str">
            <v>الثانية حديث</v>
          </cell>
          <cell r="M4693" t="str">
            <v>الثانية</v>
          </cell>
          <cell r="O4693" t="str">
            <v>الثانية</v>
          </cell>
          <cell r="Q4693" t="str">
            <v>الثالثة حديث</v>
          </cell>
          <cell r="S4693" t="str">
            <v>الثالثة</v>
          </cell>
          <cell r="U4693" t="str">
            <v>الثالثة</v>
          </cell>
        </row>
        <row r="4694">
          <cell r="A4694">
            <v>812900</v>
          </cell>
          <cell r="B4694" t="str">
            <v>لينا شباط</v>
          </cell>
          <cell r="G4694" t="str">
            <v>الأولى حديث</v>
          </cell>
          <cell r="I4694" t="str">
            <v>الأولى</v>
          </cell>
          <cell r="K4694" t="str">
            <v>الأولى</v>
          </cell>
          <cell r="M4694" t="str">
            <v>الأولى</v>
          </cell>
          <cell r="O4694" t="str">
            <v>الأولى</v>
          </cell>
          <cell r="Q4694" t="str">
            <v>الأولى</v>
          </cell>
          <cell r="R4694">
            <v>5080</v>
          </cell>
          <cell r="S4694" t="str">
            <v>الأولى</v>
          </cell>
          <cell r="U4694" t="str">
            <v>الثانية حديث</v>
          </cell>
        </row>
        <row r="4695">
          <cell r="A4695">
            <v>812901</v>
          </cell>
          <cell r="B4695" t="str">
            <v>لينا علي</v>
          </cell>
          <cell r="G4695" t="str">
            <v>الأولى حديث</v>
          </cell>
          <cell r="I4695" t="str">
            <v>الأولى</v>
          </cell>
          <cell r="J4695" t="str">
            <v>مبرر</v>
          </cell>
          <cell r="K4695" t="str">
            <v>الأولى</v>
          </cell>
          <cell r="M4695" t="str">
            <v>الأولى</v>
          </cell>
          <cell r="O4695" t="str">
            <v>الأولى</v>
          </cell>
          <cell r="Q4695" t="str">
            <v>الأولى</v>
          </cell>
          <cell r="S4695" t="str">
            <v>الأولى</v>
          </cell>
          <cell r="U4695" t="str">
            <v>الأولى</v>
          </cell>
        </row>
        <row r="4696">
          <cell r="A4696">
            <v>812902</v>
          </cell>
          <cell r="B4696" t="str">
            <v>ليهم الشيخ الكيلاني</v>
          </cell>
          <cell r="G4696" t="str">
            <v>الأولى حديث</v>
          </cell>
          <cell r="I4696" t="str">
            <v>الأولى</v>
          </cell>
          <cell r="J4696" t="str">
            <v>مبرر</v>
          </cell>
          <cell r="K4696" t="str">
            <v>الأولى</v>
          </cell>
          <cell r="M4696" t="str">
            <v>الأولى</v>
          </cell>
          <cell r="O4696" t="str">
            <v>الأولى</v>
          </cell>
          <cell r="Q4696" t="str">
            <v>الأولى</v>
          </cell>
          <cell r="S4696" t="str">
            <v>الأولى</v>
          </cell>
          <cell r="U4696" t="str">
            <v>الأولى</v>
          </cell>
        </row>
        <row r="4697">
          <cell r="A4697">
            <v>812903</v>
          </cell>
          <cell r="B4697" t="str">
            <v>ماجد رسلان</v>
          </cell>
          <cell r="G4697" t="str">
            <v>الأولى حديث</v>
          </cell>
          <cell r="I4697" t="str">
            <v>الأولى</v>
          </cell>
          <cell r="J4697" t="str">
            <v>مبرر</v>
          </cell>
          <cell r="K4697" t="str">
            <v>الأولى</v>
          </cell>
          <cell r="M4697" t="str">
            <v>الأولى</v>
          </cell>
          <cell r="O4697" t="str">
            <v>الأولى</v>
          </cell>
          <cell r="Q4697" t="str">
            <v>الأولى</v>
          </cell>
          <cell r="S4697" t="str">
            <v>الأولى</v>
          </cell>
          <cell r="U4697" t="str">
            <v>الأولى</v>
          </cell>
        </row>
        <row r="4698">
          <cell r="A4698">
            <v>812904</v>
          </cell>
          <cell r="B4698" t="str">
            <v>ماجد مطر</v>
          </cell>
          <cell r="G4698" t="str">
            <v>الأولى حديث</v>
          </cell>
          <cell r="I4698" t="str">
            <v>الأولى</v>
          </cell>
          <cell r="J4698" t="str">
            <v>مبرر</v>
          </cell>
          <cell r="K4698" t="str">
            <v>الأولى</v>
          </cell>
          <cell r="M4698" t="str">
            <v>الأولى</v>
          </cell>
          <cell r="O4698" t="str">
            <v>الأولى</v>
          </cell>
          <cell r="Q4698" t="str">
            <v>الأولى</v>
          </cell>
          <cell r="S4698" t="str">
            <v>الأولى</v>
          </cell>
          <cell r="U4698" t="str">
            <v>الأولى</v>
          </cell>
        </row>
        <row r="4699">
          <cell r="A4699">
            <v>812905</v>
          </cell>
          <cell r="B4699" t="str">
            <v>مادلين المحمد</v>
          </cell>
          <cell r="G4699" t="str">
            <v>الأولى حديث</v>
          </cell>
          <cell r="I4699" t="str">
            <v>الأولى</v>
          </cell>
          <cell r="K4699" t="str">
            <v>الأولى</v>
          </cell>
          <cell r="M4699" t="str">
            <v>الثانية حديث</v>
          </cell>
          <cell r="O4699" t="str">
            <v>الثانية</v>
          </cell>
          <cell r="Q4699" t="str">
            <v>الثانية</v>
          </cell>
          <cell r="S4699" t="str">
            <v>الثانية</v>
          </cell>
          <cell r="U4699" t="str">
            <v>الثانية</v>
          </cell>
        </row>
        <row r="4700">
          <cell r="A4700">
            <v>812906</v>
          </cell>
          <cell r="B4700" t="str">
            <v>مارسيل قيطيم</v>
          </cell>
          <cell r="G4700" t="str">
            <v>الأولى حديث</v>
          </cell>
          <cell r="I4700" t="str">
            <v>الأولى</v>
          </cell>
          <cell r="J4700" t="str">
            <v>مبرر</v>
          </cell>
          <cell r="K4700" t="str">
            <v>الأولى</v>
          </cell>
          <cell r="M4700" t="str">
            <v>الأولى</v>
          </cell>
          <cell r="O4700" t="str">
            <v>الأولى</v>
          </cell>
          <cell r="Q4700" t="str">
            <v>الأولى</v>
          </cell>
          <cell r="S4700" t="str">
            <v>الأولى</v>
          </cell>
          <cell r="U4700" t="str">
            <v>الأولى</v>
          </cell>
        </row>
        <row r="4701">
          <cell r="A4701">
            <v>812907</v>
          </cell>
          <cell r="B4701" t="str">
            <v>مارلين الخوري</v>
          </cell>
          <cell r="G4701" t="str">
            <v>الأولى حديث</v>
          </cell>
          <cell r="I4701" t="str">
            <v>الأولى</v>
          </cell>
          <cell r="K4701" t="str">
            <v>الأولى</v>
          </cell>
          <cell r="M4701" t="str">
            <v>الأولى</v>
          </cell>
          <cell r="O4701" t="str">
            <v>الأولى</v>
          </cell>
          <cell r="Q4701" t="str">
            <v>الأولى</v>
          </cell>
          <cell r="S4701" t="str">
            <v>الأولى</v>
          </cell>
          <cell r="U4701" t="str">
            <v>الأولى</v>
          </cell>
        </row>
        <row r="4702">
          <cell r="A4702">
            <v>812908</v>
          </cell>
          <cell r="B4702" t="str">
            <v>ماريا الاحمد</v>
          </cell>
          <cell r="G4702" t="str">
            <v>الأولى حديث</v>
          </cell>
          <cell r="I4702" t="str">
            <v>الأولى</v>
          </cell>
          <cell r="J4702" t="str">
            <v>مبرر</v>
          </cell>
          <cell r="K4702" t="str">
            <v>الأولى</v>
          </cell>
          <cell r="M4702" t="str">
            <v>الأولى</v>
          </cell>
          <cell r="O4702" t="str">
            <v>الأولى</v>
          </cell>
          <cell r="Q4702" t="str">
            <v>الأولى</v>
          </cell>
          <cell r="S4702" t="str">
            <v>الأولى</v>
          </cell>
          <cell r="U4702" t="str">
            <v>الأولى</v>
          </cell>
        </row>
        <row r="4703">
          <cell r="A4703">
            <v>812909</v>
          </cell>
          <cell r="B4703" t="str">
            <v>ماريا سعاده</v>
          </cell>
          <cell r="G4703" t="str">
            <v>الأولى حديث</v>
          </cell>
          <cell r="I4703" t="str">
            <v>الأولى</v>
          </cell>
          <cell r="K4703" t="str">
            <v>الثانية حديث</v>
          </cell>
          <cell r="M4703" t="str">
            <v>الثانية</v>
          </cell>
          <cell r="O4703" t="str">
            <v>الثانية</v>
          </cell>
          <cell r="Q4703" t="str">
            <v>الثالثة حديث</v>
          </cell>
          <cell r="S4703" t="str">
            <v>الثالثة</v>
          </cell>
          <cell r="U4703" t="str">
            <v>الرابعة حديث</v>
          </cell>
        </row>
        <row r="4704">
          <cell r="A4704">
            <v>812910</v>
          </cell>
          <cell r="B4704" t="str">
            <v>ماريا عجرم</v>
          </cell>
          <cell r="G4704" t="str">
            <v>الأولى حديث</v>
          </cell>
          <cell r="I4704" t="str">
            <v>الأولى</v>
          </cell>
          <cell r="K4704" t="str">
            <v>الأولى</v>
          </cell>
          <cell r="M4704" t="str">
            <v>الأولى</v>
          </cell>
          <cell r="O4704" t="str">
            <v>الأولى</v>
          </cell>
          <cell r="Q4704" t="str">
            <v>الأولى</v>
          </cell>
          <cell r="S4704" t="str">
            <v>الثانية حديث</v>
          </cell>
          <cell r="U4704" t="str">
            <v>الثانية</v>
          </cell>
        </row>
        <row r="4705">
          <cell r="A4705">
            <v>812911</v>
          </cell>
          <cell r="B4705" t="str">
            <v>ماريانا سرحان</v>
          </cell>
          <cell r="G4705" t="str">
            <v>الأولى حديث</v>
          </cell>
          <cell r="I4705" t="str">
            <v>الأولى</v>
          </cell>
          <cell r="K4705" t="str">
            <v>الأولى</v>
          </cell>
          <cell r="M4705" t="str">
            <v>الأولى</v>
          </cell>
          <cell r="O4705" t="str">
            <v>الأولى</v>
          </cell>
          <cell r="Q4705" t="str">
            <v>الأولى</v>
          </cell>
          <cell r="S4705" t="str">
            <v>الأولى</v>
          </cell>
          <cell r="U4705" t="str">
            <v>الأولى</v>
          </cell>
        </row>
        <row r="4706">
          <cell r="A4706">
            <v>812912</v>
          </cell>
          <cell r="B4706" t="str">
            <v>ماريمان زعيتر</v>
          </cell>
          <cell r="G4706" t="str">
            <v>الأولى حديث</v>
          </cell>
          <cell r="I4706" t="str">
            <v>الأولى</v>
          </cell>
          <cell r="K4706" t="str">
            <v>الأولى</v>
          </cell>
          <cell r="L4706">
            <v>1232</v>
          </cell>
          <cell r="M4706" t="str">
            <v>الأولى</v>
          </cell>
          <cell r="O4706" t="str">
            <v>الأولى</v>
          </cell>
          <cell r="Q4706" t="str">
            <v>الأولى</v>
          </cell>
          <cell r="S4706" t="str">
            <v>الأولى</v>
          </cell>
          <cell r="U4706" t="str">
            <v>الأولى</v>
          </cell>
        </row>
        <row r="4707">
          <cell r="A4707">
            <v>812913</v>
          </cell>
          <cell r="B4707" t="str">
            <v>مازن جبور</v>
          </cell>
          <cell r="G4707" t="str">
            <v>الأولى حديث</v>
          </cell>
          <cell r="I4707" t="str">
            <v>الأولى</v>
          </cell>
          <cell r="J4707">
            <v>1609</v>
          </cell>
          <cell r="K4707" t="str">
            <v>الأولى</v>
          </cell>
          <cell r="M4707" t="str">
            <v>الأولى</v>
          </cell>
          <cell r="O4707" t="str">
            <v>الأولى</v>
          </cell>
          <cell r="Q4707" t="str">
            <v>الأولى</v>
          </cell>
          <cell r="S4707" t="str">
            <v>الأولى</v>
          </cell>
          <cell r="U4707" t="str">
            <v>الأولى</v>
          </cell>
        </row>
        <row r="4708">
          <cell r="A4708">
            <v>812914</v>
          </cell>
          <cell r="B4708" t="str">
            <v>مازن حسن</v>
          </cell>
          <cell r="G4708" t="str">
            <v>الأولى حديث</v>
          </cell>
          <cell r="I4708" t="str">
            <v>الأولى</v>
          </cell>
          <cell r="J4708" t="str">
            <v>مبرر</v>
          </cell>
          <cell r="K4708" t="str">
            <v>الأولى</v>
          </cell>
          <cell r="M4708" t="str">
            <v>الأولى</v>
          </cell>
          <cell r="O4708" t="str">
            <v>الأولى</v>
          </cell>
          <cell r="Q4708" t="str">
            <v>الأولى</v>
          </cell>
          <cell r="S4708" t="str">
            <v>الأولى</v>
          </cell>
          <cell r="U4708" t="str">
            <v>الأولى</v>
          </cell>
        </row>
        <row r="4709">
          <cell r="A4709">
            <v>812915</v>
          </cell>
          <cell r="B4709" t="str">
            <v>مازن كريم</v>
          </cell>
          <cell r="G4709" t="str">
            <v>الأولى حديث</v>
          </cell>
          <cell r="I4709" t="str">
            <v>الأولى</v>
          </cell>
          <cell r="J4709" t="str">
            <v>مبرر</v>
          </cell>
          <cell r="K4709" t="str">
            <v>الأولى</v>
          </cell>
          <cell r="M4709" t="str">
            <v>الأولى</v>
          </cell>
          <cell r="O4709" t="str">
            <v>الأولى</v>
          </cell>
          <cell r="Q4709" t="str">
            <v>الأولى</v>
          </cell>
          <cell r="S4709" t="str">
            <v>الأولى</v>
          </cell>
          <cell r="U4709" t="str">
            <v>الأولى</v>
          </cell>
        </row>
        <row r="4710">
          <cell r="A4710">
            <v>812916</v>
          </cell>
          <cell r="B4710" t="str">
            <v>ماغي عثمان</v>
          </cell>
          <cell r="G4710" t="str">
            <v>الأولى حديث</v>
          </cell>
          <cell r="I4710" t="str">
            <v>الأولى</v>
          </cell>
          <cell r="K4710" t="str">
            <v>الأولى</v>
          </cell>
          <cell r="M4710" t="str">
            <v>الأولى</v>
          </cell>
          <cell r="O4710" t="str">
            <v>الأولى</v>
          </cell>
          <cell r="Q4710" t="str">
            <v>الأولى</v>
          </cell>
          <cell r="R4710">
            <v>4050</v>
          </cell>
          <cell r="S4710" t="str">
            <v>الأولى</v>
          </cell>
          <cell r="U4710" t="str">
            <v>الأولى</v>
          </cell>
        </row>
        <row r="4711">
          <cell r="A4711">
            <v>812917</v>
          </cell>
          <cell r="B4711" t="str">
            <v>مالك عقيل</v>
          </cell>
          <cell r="G4711" t="str">
            <v>الأولى حديث</v>
          </cell>
          <cell r="I4711" t="str">
            <v>الأولى</v>
          </cell>
          <cell r="J4711" t="str">
            <v>مبرر</v>
          </cell>
          <cell r="K4711" t="str">
            <v>الأولى</v>
          </cell>
          <cell r="M4711" t="str">
            <v>الأولى</v>
          </cell>
          <cell r="O4711" t="str">
            <v>الأولى</v>
          </cell>
          <cell r="Q4711" t="str">
            <v>الأولى</v>
          </cell>
          <cell r="S4711" t="str">
            <v>الأولى</v>
          </cell>
          <cell r="U4711" t="str">
            <v>الأولى</v>
          </cell>
        </row>
        <row r="4712">
          <cell r="A4712">
            <v>812918</v>
          </cell>
          <cell r="B4712" t="str">
            <v>مامون الايوبي</v>
          </cell>
          <cell r="G4712" t="str">
            <v>الأولى حديث</v>
          </cell>
          <cell r="I4712" t="str">
            <v>الأولى</v>
          </cell>
          <cell r="K4712" t="str">
            <v>الأولى</v>
          </cell>
          <cell r="M4712" t="str">
            <v>الأولى</v>
          </cell>
          <cell r="O4712" t="str">
            <v>الأولى</v>
          </cell>
          <cell r="Q4712" t="str">
            <v>الأولى</v>
          </cell>
          <cell r="S4712" t="str">
            <v>الأولى</v>
          </cell>
          <cell r="U4712" t="str">
            <v>الأولى</v>
          </cell>
        </row>
        <row r="4713">
          <cell r="A4713">
            <v>812919</v>
          </cell>
          <cell r="B4713" t="str">
            <v>مايا جريدة</v>
          </cell>
          <cell r="G4713" t="str">
            <v>الأولى حديث</v>
          </cell>
          <cell r="I4713" t="str">
            <v>الأولى</v>
          </cell>
          <cell r="K4713" t="str">
            <v>الأولى</v>
          </cell>
          <cell r="M4713" t="str">
            <v>الأولى</v>
          </cell>
          <cell r="O4713" t="str">
            <v>الأولى</v>
          </cell>
          <cell r="Q4713" t="str">
            <v>الأولى</v>
          </cell>
          <cell r="S4713" t="str">
            <v>الأولى</v>
          </cell>
          <cell r="U4713" t="str">
            <v>الأولى</v>
          </cell>
        </row>
        <row r="4714">
          <cell r="A4714">
            <v>812920</v>
          </cell>
          <cell r="B4714" t="str">
            <v>مايا خضري</v>
          </cell>
          <cell r="G4714" t="str">
            <v>الأولى حديث</v>
          </cell>
          <cell r="I4714" t="str">
            <v>الأولى</v>
          </cell>
          <cell r="J4714" t="str">
            <v>مبرر</v>
          </cell>
          <cell r="K4714" t="str">
            <v>الأولى</v>
          </cell>
          <cell r="M4714" t="str">
            <v>الأولى</v>
          </cell>
          <cell r="O4714" t="str">
            <v>الأولى</v>
          </cell>
          <cell r="Q4714" t="str">
            <v>الأولى</v>
          </cell>
          <cell r="S4714" t="str">
            <v>الأولى</v>
          </cell>
          <cell r="U4714" t="str">
            <v>الأولى</v>
          </cell>
        </row>
        <row r="4715">
          <cell r="A4715">
            <v>812921</v>
          </cell>
          <cell r="B4715" t="str">
            <v>مايا قاسم</v>
          </cell>
          <cell r="G4715" t="str">
            <v>الأولى حديث</v>
          </cell>
          <cell r="I4715" t="str">
            <v>الأولى</v>
          </cell>
          <cell r="J4715" t="str">
            <v>مبرر</v>
          </cell>
          <cell r="K4715" t="str">
            <v>الأولى</v>
          </cell>
          <cell r="M4715" t="str">
            <v>الأولى</v>
          </cell>
          <cell r="O4715" t="str">
            <v>الأولى</v>
          </cell>
          <cell r="Q4715" t="str">
            <v>الأولى</v>
          </cell>
          <cell r="S4715" t="str">
            <v>الأولى</v>
          </cell>
          <cell r="U4715" t="str">
            <v>الأولى</v>
          </cell>
        </row>
        <row r="4716">
          <cell r="A4716">
            <v>812922</v>
          </cell>
          <cell r="B4716" t="str">
            <v>مايا مرهج</v>
          </cell>
          <cell r="G4716" t="str">
            <v>الأولى حديث</v>
          </cell>
          <cell r="I4716" t="str">
            <v>الأولى</v>
          </cell>
          <cell r="J4716" t="str">
            <v>مبرر</v>
          </cell>
          <cell r="K4716" t="str">
            <v>الأولى</v>
          </cell>
          <cell r="M4716" t="str">
            <v>الأولى</v>
          </cell>
          <cell r="N4716">
            <v>2535</v>
          </cell>
          <cell r="O4716" t="str">
            <v>الأولى</v>
          </cell>
          <cell r="Q4716" t="str">
            <v>الأولى</v>
          </cell>
          <cell r="S4716" t="str">
            <v>الأولى</v>
          </cell>
          <cell r="U4716" t="str">
            <v>الأولى</v>
          </cell>
        </row>
        <row r="4717">
          <cell r="A4717">
            <v>812923</v>
          </cell>
          <cell r="B4717" t="str">
            <v>مجد الدين داود</v>
          </cell>
          <cell r="G4717" t="str">
            <v>الأولى حديث</v>
          </cell>
          <cell r="I4717" t="str">
            <v>الأولى</v>
          </cell>
          <cell r="K4717" t="str">
            <v>الأولى</v>
          </cell>
          <cell r="M4717" t="str">
            <v>الأولى</v>
          </cell>
          <cell r="O4717" t="str">
            <v>الأولى</v>
          </cell>
          <cell r="Q4717" t="str">
            <v>الأولى</v>
          </cell>
          <cell r="R4717">
            <v>6067</v>
          </cell>
          <cell r="S4717" t="str">
            <v>الأولى</v>
          </cell>
          <cell r="U4717" t="str">
            <v>الأولى</v>
          </cell>
        </row>
        <row r="4718">
          <cell r="A4718">
            <v>812924</v>
          </cell>
          <cell r="B4718" t="str">
            <v>مجد الدين طايه</v>
          </cell>
          <cell r="G4718" t="str">
            <v>الأولى حديث</v>
          </cell>
          <cell r="I4718" t="str">
            <v>الأولى</v>
          </cell>
          <cell r="J4718" t="str">
            <v>مبرر</v>
          </cell>
          <cell r="K4718" t="str">
            <v>الأولى</v>
          </cell>
          <cell r="M4718" t="str">
            <v>الأولى</v>
          </cell>
          <cell r="O4718" t="str">
            <v>الأولى</v>
          </cell>
          <cell r="Q4718" t="str">
            <v>الأولى</v>
          </cell>
          <cell r="S4718" t="str">
            <v>الأولى</v>
          </cell>
          <cell r="U4718" t="str">
            <v>الأولى</v>
          </cell>
        </row>
        <row r="4719">
          <cell r="A4719">
            <v>812926</v>
          </cell>
          <cell r="B4719" t="str">
            <v>مجد المعزر</v>
          </cell>
          <cell r="G4719" t="str">
            <v>الأولى حديث</v>
          </cell>
          <cell r="I4719" t="str">
            <v>الأولى</v>
          </cell>
          <cell r="J4719" t="str">
            <v>مبرر</v>
          </cell>
          <cell r="K4719" t="str">
            <v>الأولى</v>
          </cell>
          <cell r="M4719" t="str">
            <v>الأولى</v>
          </cell>
          <cell r="O4719" t="str">
            <v>الأولى</v>
          </cell>
          <cell r="Q4719" t="str">
            <v>الأولى</v>
          </cell>
          <cell r="S4719" t="str">
            <v>الأولى</v>
          </cell>
          <cell r="U4719" t="str">
            <v>الأولى</v>
          </cell>
        </row>
        <row r="4720">
          <cell r="A4720">
            <v>812927</v>
          </cell>
          <cell r="B4720" t="str">
            <v>مجد اوشار</v>
          </cell>
          <cell r="G4720" t="str">
            <v>الأولى حديث</v>
          </cell>
          <cell r="I4720" t="str">
            <v>الأولى</v>
          </cell>
          <cell r="J4720" t="str">
            <v>مبرر</v>
          </cell>
          <cell r="K4720" t="str">
            <v>الأولى</v>
          </cell>
          <cell r="M4720" t="str">
            <v>الأولى</v>
          </cell>
          <cell r="O4720" t="str">
            <v>الأولى</v>
          </cell>
          <cell r="Q4720" t="str">
            <v>الأولى</v>
          </cell>
          <cell r="S4720" t="str">
            <v>الأولى</v>
          </cell>
          <cell r="U4720" t="str">
            <v>الأولى</v>
          </cell>
        </row>
        <row r="4721">
          <cell r="A4721">
            <v>812928</v>
          </cell>
          <cell r="B4721" t="str">
            <v>مجد حبيب</v>
          </cell>
          <cell r="G4721" t="str">
            <v>الأولى حديث</v>
          </cell>
          <cell r="I4721" t="str">
            <v>الأولى</v>
          </cell>
          <cell r="J4721" t="str">
            <v>مبرر</v>
          </cell>
          <cell r="K4721" t="str">
            <v>الأولى</v>
          </cell>
          <cell r="M4721" t="str">
            <v>الأولى</v>
          </cell>
          <cell r="O4721" t="str">
            <v>الأولى</v>
          </cell>
          <cell r="Q4721" t="str">
            <v>الأولى</v>
          </cell>
          <cell r="S4721" t="str">
            <v>الأولى</v>
          </cell>
          <cell r="U4721" t="str">
            <v>الأولى</v>
          </cell>
        </row>
        <row r="4722">
          <cell r="A4722">
            <v>812929</v>
          </cell>
          <cell r="B4722" t="str">
            <v>مجد دربيكه</v>
          </cell>
          <cell r="G4722" t="str">
            <v>الأولى حديث</v>
          </cell>
          <cell r="I4722" t="str">
            <v>الأولى</v>
          </cell>
          <cell r="K4722" t="str">
            <v>الثانية حديث</v>
          </cell>
          <cell r="M4722" t="str">
            <v>الثانية</v>
          </cell>
          <cell r="O4722" t="str">
            <v>الثالثة حديث</v>
          </cell>
          <cell r="Q4722" t="str">
            <v>الثالثة</v>
          </cell>
          <cell r="S4722" t="str">
            <v>الرابعة حديث</v>
          </cell>
          <cell r="U4722" t="str">
            <v>الرابعة</v>
          </cell>
        </row>
        <row r="4723">
          <cell r="A4723">
            <v>812930</v>
          </cell>
          <cell r="B4723" t="str">
            <v>مجد دره</v>
          </cell>
          <cell r="G4723" t="str">
            <v>الأولى حديث</v>
          </cell>
          <cell r="I4723" t="str">
            <v>الأولى</v>
          </cell>
          <cell r="K4723" t="str">
            <v>الأولى</v>
          </cell>
          <cell r="M4723" t="str">
            <v>الأولى</v>
          </cell>
          <cell r="O4723" t="str">
            <v>الأولى</v>
          </cell>
          <cell r="Q4723" t="str">
            <v>الأولى</v>
          </cell>
          <cell r="S4723" t="str">
            <v>الأولى</v>
          </cell>
          <cell r="U4723" t="str">
            <v>الأولى</v>
          </cell>
        </row>
        <row r="4724">
          <cell r="A4724">
            <v>812931</v>
          </cell>
          <cell r="B4724" t="str">
            <v>مجد دللول</v>
          </cell>
          <cell r="G4724" t="str">
            <v>الأولى حديث</v>
          </cell>
          <cell r="I4724" t="str">
            <v>الأولى</v>
          </cell>
          <cell r="J4724" t="str">
            <v>مبرر</v>
          </cell>
          <cell r="K4724" t="str">
            <v>الأولى</v>
          </cell>
          <cell r="M4724" t="str">
            <v>الأولى</v>
          </cell>
          <cell r="O4724" t="str">
            <v>الأولى</v>
          </cell>
          <cell r="Q4724" t="str">
            <v>الأولى</v>
          </cell>
          <cell r="S4724" t="str">
            <v>الأولى</v>
          </cell>
          <cell r="U4724" t="str">
            <v>الأولى</v>
          </cell>
        </row>
        <row r="4725">
          <cell r="A4725">
            <v>812932</v>
          </cell>
          <cell r="B4725" t="str">
            <v>مجد شاهين</v>
          </cell>
          <cell r="G4725" t="str">
            <v>الأولى حديث</v>
          </cell>
          <cell r="I4725" t="str">
            <v>الأولى</v>
          </cell>
          <cell r="K4725" t="str">
            <v>الأولى</v>
          </cell>
          <cell r="M4725" t="str">
            <v>الأولى</v>
          </cell>
          <cell r="O4725" t="str">
            <v>الأولى</v>
          </cell>
          <cell r="Q4725" t="str">
            <v>الأولى</v>
          </cell>
          <cell r="S4725" t="str">
            <v>الأولى</v>
          </cell>
          <cell r="U4725" t="str">
            <v>الأولى</v>
          </cell>
        </row>
        <row r="4726">
          <cell r="A4726">
            <v>812933</v>
          </cell>
          <cell r="B4726" t="str">
            <v>مجد غدي</v>
          </cell>
          <cell r="G4726" t="str">
            <v>الأولى حديث</v>
          </cell>
          <cell r="I4726" t="str">
            <v>الأولى</v>
          </cell>
          <cell r="J4726" t="str">
            <v>مبرر</v>
          </cell>
          <cell r="K4726" t="str">
            <v>الأولى</v>
          </cell>
          <cell r="M4726" t="str">
            <v>الأولى</v>
          </cell>
          <cell r="O4726" t="str">
            <v>الأولى</v>
          </cell>
          <cell r="Q4726" t="str">
            <v>الأولى</v>
          </cell>
          <cell r="S4726" t="str">
            <v>الأولى</v>
          </cell>
          <cell r="U4726" t="str">
            <v>الأولى</v>
          </cell>
        </row>
        <row r="4727">
          <cell r="A4727">
            <v>812934</v>
          </cell>
          <cell r="B4727" t="str">
            <v>مجد كشور</v>
          </cell>
          <cell r="G4727" t="str">
            <v>الأولى حديث</v>
          </cell>
          <cell r="I4727" t="str">
            <v>الأولى</v>
          </cell>
          <cell r="J4727" t="str">
            <v>مبرر</v>
          </cell>
          <cell r="K4727" t="str">
            <v>الأولى</v>
          </cell>
          <cell r="M4727" t="str">
            <v>الأولى</v>
          </cell>
          <cell r="O4727" t="str">
            <v>الأولى</v>
          </cell>
          <cell r="Q4727" t="str">
            <v>الأولى</v>
          </cell>
          <cell r="S4727" t="str">
            <v>الأولى</v>
          </cell>
          <cell r="U4727" t="str">
            <v>الأولى</v>
          </cell>
        </row>
        <row r="4728">
          <cell r="A4728">
            <v>812935</v>
          </cell>
          <cell r="B4728" t="str">
            <v>مجد معمر</v>
          </cell>
          <cell r="G4728" t="str">
            <v>الأولى حديث</v>
          </cell>
          <cell r="I4728" t="str">
            <v>الأولى</v>
          </cell>
          <cell r="J4728" t="str">
            <v>مبرر</v>
          </cell>
          <cell r="K4728" t="str">
            <v>الأولى</v>
          </cell>
          <cell r="M4728" t="str">
            <v>الأولى</v>
          </cell>
          <cell r="O4728" t="str">
            <v>الأولى</v>
          </cell>
          <cell r="Q4728" t="str">
            <v>الأولى</v>
          </cell>
          <cell r="S4728" t="str">
            <v>الأولى</v>
          </cell>
          <cell r="U4728" t="str">
            <v>الأولى</v>
          </cell>
        </row>
        <row r="4729">
          <cell r="A4729">
            <v>812936</v>
          </cell>
          <cell r="B4729" t="str">
            <v>محمد ابراهيم</v>
          </cell>
          <cell r="G4729" t="str">
            <v>الأولى حديث</v>
          </cell>
          <cell r="I4729" t="str">
            <v>الأولى</v>
          </cell>
          <cell r="J4729" t="str">
            <v>مبرر</v>
          </cell>
          <cell r="K4729" t="str">
            <v>الأولى</v>
          </cell>
          <cell r="M4729" t="str">
            <v>الأولى</v>
          </cell>
          <cell r="O4729" t="str">
            <v>الأولى</v>
          </cell>
          <cell r="Q4729" t="str">
            <v>الأولى</v>
          </cell>
          <cell r="S4729" t="str">
            <v>الأولى</v>
          </cell>
          <cell r="U4729" t="str">
            <v>الأولى</v>
          </cell>
        </row>
        <row r="4730">
          <cell r="A4730">
            <v>812937</v>
          </cell>
          <cell r="B4730" t="str">
            <v>محمد ابو ملف</v>
          </cell>
          <cell r="G4730" t="str">
            <v>الأولى حديث</v>
          </cell>
          <cell r="I4730" t="str">
            <v>الأولى</v>
          </cell>
          <cell r="J4730" t="str">
            <v>مبرر</v>
          </cell>
          <cell r="K4730" t="str">
            <v>الأولى</v>
          </cell>
          <cell r="M4730" t="str">
            <v>الأولى</v>
          </cell>
          <cell r="O4730" t="str">
            <v>الأولى</v>
          </cell>
          <cell r="Q4730" t="str">
            <v>الأولى</v>
          </cell>
          <cell r="S4730" t="str">
            <v>الأولى</v>
          </cell>
          <cell r="U4730" t="str">
            <v>الأولى</v>
          </cell>
        </row>
        <row r="4731">
          <cell r="A4731">
            <v>812938</v>
          </cell>
          <cell r="B4731" t="str">
            <v>محمد ابو نبوت</v>
          </cell>
          <cell r="G4731" t="str">
            <v>الأولى حديث</v>
          </cell>
          <cell r="I4731" t="str">
            <v>الأولى</v>
          </cell>
          <cell r="J4731" t="str">
            <v>مبرر</v>
          </cell>
          <cell r="K4731" t="str">
            <v>الأولى</v>
          </cell>
          <cell r="M4731" t="str">
            <v>الأولى</v>
          </cell>
          <cell r="O4731" t="str">
            <v>الأولى</v>
          </cell>
          <cell r="Q4731" t="str">
            <v>الأولى</v>
          </cell>
          <cell r="S4731" t="str">
            <v>الأولى</v>
          </cell>
          <cell r="U4731" t="str">
            <v>الأولى</v>
          </cell>
        </row>
        <row r="4732">
          <cell r="A4732">
            <v>812939</v>
          </cell>
          <cell r="B4732" t="str">
            <v>محمد اجرزو</v>
          </cell>
          <cell r="G4732" t="str">
            <v>الأولى حديث</v>
          </cell>
          <cell r="I4732" t="str">
            <v>الأولى</v>
          </cell>
          <cell r="J4732" t="str">
            <v>مبرر</v>
          </cell>
          <cell r="K4732" t="str">
            <v>الأولى</v>
          </cell>
          <cell r="M4732" t="str">
            <v>الأولى</v>
          </cell>
          <cell r="O4732" t="str">
            <v>الأولى</v>
          </cell>
          <cell r="Q4732" t="str">
            <v>الأولى</v>
          </cell>
          <cell r="S4732" t="str">
            <v>الأولى</v>
          </cell>
          <cell r="U4732" t="str">
            <v>الأولى</v>
          </cell>
        </row>
        <row r="4733">
          <cell r="A4733">
            <v>812940</v>
          </cell>
          <cell r="B4733" t="str">
            <v>محمد اديب اللحام</v>
          </cell>
          <cell r="G4733" t="str">
            <v>الأولى حديث</v>
          </cell>
          <cell r="H4733">
            <v>816</v>
          </cell>
          <cell r="I4733" t="str">
            <v>الأولى</v>
          </cell>
          <cell r="J4733" t="str">
            <v>مبرر</v>
          </cell>
          <cell r="K4733" t="str">
            <v>الأولى</v>
          </cell>
          <cell r="M4733" t="str">
            <v>الأولى</v>
          </cell>
          <cell r="O4733" t="str">
            <v>الأولى</v>
          </cell>
          <cell r="Q4733" t="str">
            <v>الأولى</v>
          </cell>
          <cell r="S4733" t="str">
            <v>الأولى</v>
          </cell>
          <cell r="U4733" t="str">
            <v>الأولى</v>
          </cell>
        </row>
        <row r="4734">
          <cell r="A4734">
            <v>812941</v>
          </cell>
          <cell r="B4734" t="str">
            <v>محمد اسامة قلفة</v>
          </cell>
          <cell r="G4734" t="str">
            <v>الأولى حديث</v>
          </cell>
          <cell r="I4734" t="str">
            <v>الأولى</v>
          </cell>
          <cell r="J4734" t="str">
            <v>مبرر</v>
          </cell>
          <cell r="K4734" t="str">
            <v>الأولى</v>
          </cell>
          <cell r="M4734" t="str">
            <v>الأولى</v>
          </cell>
          <cell r="O4734" t="str">
            <v>الأولى</v>
          </cell>
          <cell r="Q4734" t="str">
            <v>الأولى</v>
          </cell>
          <cell r="S4734" t="str">
            <v>الأولى</v>
          </cell>
          <cell r="U4734" t="str">
            <v>الأولى</v>
          </cell>
        </row>
        <row r="4735">
          <cell r="A4735">
            <v>812942</v>
          </cell>
          <cell r="B4735" t="str">
            <v>محمد اسد الدين طحان</v>
          </cell>
          <cell r="G4735" t="str">
            <v>الأولى حديث</v>
          </cell>
          <cell r="I4735" t="str">
            <v>الأولى</v>
          </cell>
          <cell r="J4735" t="str">
            <v>مبرر</v>
          </cell>
          <cell r="K4735" t="str">
            <v>الأولى</v>
          </cell>
          <cell r="M4735" t="str">
            <v>الأولى</v>
          </cell>
          <cell r="O4735" t="str">
            <v>الأولى</v>
          </cell>
          <cell r="Q4735" t="str">
            <v>الأولى</v>
          </cell>
          <cell r="S4735" t="str">
            <v>الأولى</v>
          </cell>
          <cell r="U4735" t="str">
            <v>الأولى</v>
          </cell>
        </row>
        <row r="4736">
          <cell r="A4736">
            <v>812943</v>
          </cell>
          <cell r="B4736" t="str">
            <v>محمد اسعد</v>
          </cell>
          <cell r="G4736" t="str">
            <v>الأولى حديث</v>
          </cell>
          <cell r="I4736" t="str">
            <v>الأولى</v>
          </cell>
          <cell r="J4736" t="str">
            <v>مبرر</v>
          </cell>
          <cell r="K4736" t="str">
            <v>الأولى</v>
          </cell>
          <cell r="M4736" t="str">
            <v>الأولى</v>
          </cell>
          <cell r="O4736" t="str">
            <v>الأولى</v>
          </cell>
          <cell r="Q4736" t="str">
            <v>الأولى</v>
          </cell>
          <cell r="S4736" t="str">
            <v>الأولى</v>
          </cell>
          <cell r="U4736" t="str">
            <v>الأولى</v>
          </cell>
        </row>
        <row r="4737">
          <cell r="A4737">
            <v>812944</v>
          </cell>
          <cell r="B4737" t="str">
            <v>محمد اسعد كرمه</v>
          </cell>
          <cell r="G4737" t="str">
            <v>الأولى حديث</v>
          </cell>
          <cell r="I4737" t="str">
            <v>الأولى</v>
          </cell>
          <cell r="J4737" t="str">
            <v>مبرر</v>
          </cell>
          <cell r="K4737" t="str">
            <v>الأولى</v>
          </cell>
          <cell r="M4737" t="str">
            <v>الأولى</v>
          </cell>
          <cell r="O4737" t="str">
            <v>الأولى</v>
          </cell>
          <cell r="Q4737" t="str">
            <v>الأولى</v>
          </cell>
          <cell r="S4737" t="str">
            <v>الأولى</v>
          </cell>
          <cell r="U4737" t="str">
            <v>الأولى</v>
          </cell>
        </row>
        <row r="4738">
          <cell r="A4738">
            <v>812945</v>
          </cell>
          <cell r="B4738" t="str">
            <v>محمد اغيد الخطيب</v>
          </cell>
          <cell r="G4738" t="str">
            <v>الأولى حديث</v>
          </cell>
          <cell r="I4738" t="str">
            <v>الأولى</v>
          </cell>
          <cell r="K4738" t="str">
            <v>الأولى</v>
          </cell>
          <cell r="M4738" t="str">
            <v>الأولى</v>
          </cell>
          <cell r="O4738" t="str">
            <v>الأولى</v>
          </cell>
          <cell r="Q4738" t="str">
            <v>الثانية حديث</v>
          </cell>
          <cell r="S4738" t="str">
            <v>الثانية</v>
          </cell>
          <cell r="U4738" t="str">
            <v>الثانية</v>
          </cell>
        </row>
        <row r="4739">
          <cell r="A4739">
            <v>812946</v>
          </cell>
          <cell r="B4739" t="str">
            <v>محمد البحري</v>
          </cell>
          <cell r="G4739" t="str">
            <v>الأولى حديث</v>
          </cell>
          <cell r="I4739" t="str">
            <v>الأولى</v>
          </cell>
          <cell r="J4739" t="str">
            <v>مبرر</v>
          </cell>
          <cell r="K4739" t="str">
            <v>الأولى</v>
          </cell>
          <cell r="M4739" t="str">
            <v>الأولى</v>
          </cell>
          <cell r="O4739" t="str">
            <v>الأولى</v>
          </cell>
          <cell r="Q4739" t="str">
            <v>الأولى</v>
          </cell>
          <cell r="S4739" t="str">
            <v>الأولى</v>
          </cell>
          <cell r="U4739" t="str">
            <v>الأولى</v>
          </cell>
        </row>
        <row r="4740">
          <cell r="A4740">
            <v>812947</v>
          </cell>
          <cell r="B4740" t="str">
            <v>محمد الجاويش</v>
          </cell>
          <cell r="G4740" t="str">
            <v>الأولى حديث</v>
          </cell>
          <cell r="I4740" t="str">
            <v>الأولى</v>
          </cell>
          <cell r="K4740" t="str">
            <v>الأولى</v>
          </cell>
          <cell r="M4740" t="str">
            <v>الأولى</v>
          </cell>
          <cell r="O4740" t="str">
            <v>الأولى</v>
          </cell>
          <cell r="Q4740" t="str">
            <v>الأولى</v>
          </cell>
          <cell r="S4740" t="str">
            <v>الأولى</v>
          </cell>
          <cell r="U4740" t="str">
            <v>الأولى</v>
          </cell>
        </row>
        <row r="4741">
          <cell r="A4741">
            <v>812948</v>
          </cell>
          <cell r="B4741" t="str">
            <v>محمد الجلد زبيدي</v>
          </cell>
          <cell r="G4741" t="str">
            <v>الأولى حديث</v>
          </cell>
          <cell r="I4741" t="str">
            <v>الأولى</v>
          </cell>
          <cell r="K4741" t="str">
            <v>الأولى</v>
          </cell>
          <cell r="M4741" t="str">
            <v>الأولى</v>
          </cell>
          <cell r="O4741" t="str">
            <v>الأولى</v>
          </cell>
          <cell r="Q4741" t="str">
            <v>الأولى</v>
          </cell>
          <cell r="S4741" t="str">
            <v>الأولى</v>
          </cell>
          <cell r="U4741" t="str">
            <v>الأولى</v>
          </cell>
        </row>
        <row r="4742">
          <cell r="A4742">
            <v>812949</v>
          </cell>
          <cell r="B4742" t="str">
            <v>محمد الحاج علي</v>
          </cell>
          <cell r="G4742" t="str">
            <v>الأولى حديث</v>
          </cell>
          <cell r="I4742" t="str">
            <v>الأولى</v>
          </cell>
          <cell r="J4742" t="str">
            <v>مبرر</v>
          </cell>
          <cell r="K4742" t="str">
            <v>الأولى</v>
          </cell>
          <cell r="M4742" t="str">
            <v>الأولى</v>
          </cell>
          <cell r="O4742" t="str">
            <v>الأولى</v>
          </cell>
          <cell r="Q4742" t="str">
            <v>الأولى</v>
          </cell>
          <cell r="S4742" t="str">
            <v>الأولى</v>
          </cell>
          <cell r="U4742" t="str">
            <v>الأولى</v>
          </cell>
        </row>
        <row r="4743">
          <cell r="A4743">
            <v>812950</v>
          </cell>
          <cell r="B4743" t="str">
            <v>محمد الحسن</v>
          </cell>
          <cell r="G4743" t="str">
            <v>الأولى حديث</v>
          </cell>
          <cell r="I4743" t="str">
            <v>الأولى</v>
          </cell>
          <cell r="J4743" t="str">
            <v>مبرر</v>
          </cell>
          <cell r="K4743" t="str">
            <v>الأولى</v>
          </cell>
          <cell r="M4743" t="str">
            <v>الأولى</v>
          </cell>
          <cell r="O4743" t="str">
            <v>الأولى</v>
          </cell>
          <cell r="Q4743" t="str">
            <v>الأولى</v>
          </cell>
          <cell r="S4743" t="str">
            <v>الأولى</v>
          </cell>
          <cell r="U4743" t="str">
            <v>الأولى</v>
          </cell>
        </row>
        <row r="4744">
          <cell r="A4744">
            <v>812951</v>
          </cell>
          <cell r="B4744" t="str">
            <v>محمد الحسين العلي</v>
          </cell>
          <cell r="G4744" t="str">
            <v>الأولى حديث</v>
          </cell>
          <cell r="I4744" t="str">
            <v>الأولى</v>
          </cell>
          <cell r="K4744" t="str">
            <v>الثانية حديث</v>
          </cell>
          <cell r="M4744" t="str">
            <v>الثانية</v>
          </cell>
          <cell r="N4744" t="str">
            <v>حرمان دورتين امتحانيتين من ف2 20-21</v>
          </cell>
          <cell r="O4744" t="str">
            <v>الثانية</v>
          </cell>
          <cell r="Q4744" t="str">
            <v>الثانية</v>
          </cell>
          <cell r="S4744" t="str">
            <v>الثانية</v>
          </cell>
          <cell r="U4744" t="str">
            <v>الثانية</v>
          </cell>
        </row>
        <row r="4745">
          <cell r="A4745">
            <v>812952</v>
          </cell>
          <cell r="B4745" t="str">
            <v>محمد الحلقي</v>
          </cell>
          <cell r="G4745" t="str">
            <v>الأولى حديث</v>
          </cell>
          <cell r="I4745" t="str">
            <v>الأولى</v>
          </cell>
          <cell r="J4745" t="str">
            <v>مبرر</v>
          </cell>
          <cell r="K4745" t="str">
            <v>الأولى</v>
          </cell>
          <cell r="M4745" t="str">
            <v>الأولى</v>
          </cell>
          <cell r="O4745" t="str">
            <v>الأولى</v>
          </cell>
          <cell r="Q4745" t="str">
            <v>الأولى</v>
          </cell>
          <cell r="S4745" t="str">
            <v>الأولى</v>
          </cell>
          <cell r="U4745" t="str">
            <v>الأولى</v>
          </cell>
        </row>
        <row r="4746">
          <cell r="A4746">
            <v>812953</v>
          </cell>
          <cell r="B4746" t="str">
            <v>محمد الحوري</v>
          </cell>
          <cell r="G4746" t="str">
            <v>الأولى حديث</v>
          </cell>
          <cell r="I4746" t="str">
            <v>الأولى</v>
          </cell>
          <cell r="J4746" t="str">
            <v>مبرر</v>
          </cell>
          <cell r="K4746" t="str">
            <v>الأولى</v>
          </cell>
          <cell r="M4746" t="str">
            <v>الأولى</v>
          </cell>
          <cell r="O4746" t="str">
            <v>الأولى</v>
          </cell>
          <cell r="Q4746" t="str">
            <v>الأولى</v>
          </cell>
          <cell r="S4746" t="str">
            <v>الأولى</v>
          </cell>
          <cell r="U4746" t="str">
            <v>الأولى</v>
          </cell>
        </row>
        <row r="4747">
          <cell r="A4747">
            <v>812954</v>
          </cell>
          <cell r="B4747" t="str">
            <v>محمد الحوري</v>
          </cell>
          <cell r="G4747" t="str">
            <v>الأولى حديث</v>
          </cell>
          <cell r="I4747" t="str">
            <v>الأولى</v>
          </cell>
          <cell r="J4747" t="str">
            <v>مبرر</v>
          </cell>
          <cell r="K4747" t="str">
            <v>الأولى</v>
          </cell>
          <cell r="M4747" t="str">
            <v>الأولى</v>
          </cell>
          <cell r="O4747" t="str">
            <v>الأولى</v>
          </cell>
          <cell r="Q4747" t="str">
            <v>الأولى</v>
          </cell>
          <cell r="S4747" t="str">
            <v>الأولى</v>
          </cell>
          <cell r="U4747" t="str">
            <v>الأولى</v>
          </cell>
        </row>
        <row r="4748">
          <cell r="A4748">
            <v>812955</v>
          </cell>
          <cell r="B4748" t="str">
            <v>محمد الخطيب</v>
          </cell>
          <cell r="G4748" t="str">
            <v>الأولى حديث</v>
          </cell>
          <cell r="I4748" t="str">
            <v>الأولى</v>
          </cell>
          <cell r="J4748" t="str">
            <v>مبرر</v>
          </cell>
          <cell r="K4748" t="str">
            <v>الأولى</v>
          </cell>
          <cell r="M4748" t="str">
            <v>الأولى</v>
          </cell>
          <cell r="O4748" t="str">
            <v>الأولى</v>
          </cell>
          <cell r="Q4748" t="str">
            <v>الأولى</v>
          </cell>
          <cell r="S4748" t="str">
            <v>الأولى</v>
          </cell>
          <cell r="U4748" t="str">
            <v>الأولى</v>
          </cell>
        </row>
        <row r="4749">
          <cell r="A4749">
            <v>812956</v>
          </cell>
          <cell r="B4749" t="str">
            <v>محمد الخليل</v>
          </cell>
          <cell r="G4749" t="str">
            <v>الأولى حديث</v>
          </cell>
          <cell r="H4749">
            <v>773</v>
          </cell>
          <cell r="I4749" t="str">
            <v>الأولى</v>
          </cell>
          <cell r="J4749" t="str">
            <v>مبرر</v>
          </cell>
          <cell r="K4749" t="str">
            <v>الأولى</v>
          </cell>
          <cell r="M4749" t="str">
            <v>الأولى</v>
          </cell>
          <cell r="O4749" t="str">
            <v>الأولى</v>
          </cell>
          <cell r="Q4749" t="str">
            <v>الأولى</v>
          </cell>
          <cell r="S4749" t="str">
            <v>الأولى</v>
          </cell>
          <cell r="U4749" t="str">
            <v>الأولى</v>
          </cell>
        </row>
        <row r="4750">
          <cell r="A4750">
            <v>812957</v>
          </cell>
          <cell r="B4750" t="str">
            <v>محمد الدكاك</v>
          </cell>
          <cell r="G4750" t="str">
            <v>الأولى حديث</v>
          </cell>
          <cell r="I4750" t="str">
            <v>الأولى</v>
          </cell>
          <cell r="J4750" t="str">
            <v>مبرر</v>
          </cell>
          <cell r="K4750" t="str">
            <v>الأولى</v>
          </cell>
          <cell r="M4750" t="str">
            <v>الأولى</v>
          </cell>
          <cell r="O4750" t="str">
            <v>الأولى</v>
          </cell>
          <cell r="Q4750" t="str">
            <v>الأولى</v>
          </cell>
          <cell r="S4750" t="str">
            <v>الأولى</v>
          </cell>
          <cell r="U4750" t="str">
            <v>الأولى</v>
          </cell>
        </row>
        <row r="4751">
          <cell r="A4751">
            <v>812958</v>
          </cell>
          <cell r="B4751" t="str">
            <v>محمد الساعاتي</v>
          </cell>
          <cell r="G4751" t="str">
            <v>الأولى حديث</v>
          </cell>
          <cell r="I4751" t="str">
            <v>الأولى</v>
          </cell>
          <cell r="K4751" t="str">
            <v>الأولى</v>
          </cell>
          <cell r="M4751" t="str">
            <v>الأولى</v>
          </cell>
          <cell r="O4751" t="str">
            <v>الأولى</v>
          </cell>
          <cell r="Q4751" t="str">
            <v>الأولى</v>
          </cell>
          <cell r="S4751" t="str">
            <v>الأولى</v>
          </cell>
          <cell r="U4751" t="str">
            <v>الأولى</v>
          </cell>
        </row>
        <row r="4752">
          <cell r="A4752">
            <v>812959</v>
          </cell>
          <cell r="B4752" t="str">
            <v>محمد السعدي</v>
          </cell>
          <cell r="G4752" t="str">
            <v>الأولى حديث</v>
          </cell>
          <cell r="I4752" t="str">
            <v>الأولى</v>
          </cell>
          <cell r="J4752" t="str">
            <v>مبرر</v>
          </cell>
          <cell r="K4752" t="str">
            <v>الأولى</v>
          </cell>
          <cell r="M4752" t="str">
            <v>الأولى</v>
          </cell>
          <cell r="O4752" t="str">
            <v>الأولى</v>
          </cell>
          <cell r="Q4752" t="str">
            <v>الأولى</v>
          </cell>
          <cell r="S4752" t="str">
            <v>الأولى</v>
          </cell>
          <cell r="U4752" t="str">
            <v>الأولى</v>
          </cell>
        </row>
        <row r="4753">
          <cell r="A4753">
            <v>812960</v>
          </cell>
          <cell r="B4753" t="str">
            <v>محمد السيد احمد</v>
          </cell>
          <cell r="G4753" t="str">
            <v>الأولى حديث</v>
          </cell>
          <cell r="I4753" t="str">
            <v>الأولى</v>
          </cell>
          <cell r="J4753" t="str">
            <v>مبرر</v>
          </cell>
          <cell r="K4753" t="str">
            <v>الأولى</v>
          </cell>
          <cell r="M4753" t="str">
            <v>الأولى</v>
          </cell>
          <cell r="O4753" t="str">
            <v>الأولى</v>
          </cell>
          <cell r="Q4753" t="str">
            <v>الأولى</v>
          </cell>
          <cell r="S4753" t="str">
            <v>الأولى</v>
          </cell>
          <cell r="U4753" t="str">
            <v>الأولى</v>
          </cell>
        </row>
        <row r="4754">
          <cell r="A4754">
            <v>812961</v>
          </cell>
          <cell r="B4754" t="str">
            <v>محمد الشتيوي</v>
          </cell>
          <cell r="G4754" t="str">
            <v>الأولى حديث</v>
          </cell>
          <cell r="I4754" t="str">
            <v>الأولى</v>
          </cell>
          <cell r="J4754" t="str">
            <v>مبرر</v>
          </cell>
          <cell r="K4754" t="str">
            <v>الأولى</v>
          </cell>
          <cell r="M4754" t="str">
            <v>الأولى</v>
          </cell>
          <cell r="O4754" t="str">
            <v>الأولى</v>
          </cell>
          <cell r="Q4754" t="str">
            <v>الأولى</v>
          </cell>
          <cell r="S4754" t="str">
            <v>الأولى</v>
          </cell>
          <cell r="U4754" t="str">
            <v>الأولى</v>
          </cell>
        </row>
        <row r="4755">
          <cell r="A4755">
            <v>812962</v>
          </cell>
          <cell r="B4755" t="str">
            <v>محمد الشريف</v>
          </cell>
          <cell r="G4755" t="str">
            <v>الأولى حديث</v>
          </cell>
          <cell r="I4755" t="str">
            <v>الأولى</v>
          </cell>
          <cell r="J4755" t="str">
            <v>مبرر</v>
          </cell>
          <cell r="K4755" t="str">
            <v>الأولى</v>
          </cell>
          <cell r="M4755" t="str">
            <v>الأولى</v>
          </cell>
          <cell r="O4755" t="str">
            <v>الأولى</v>
          </cell>
          <cell r="Q4755" t="str">
            <v>الأولى</v>
          </cell>
          <cell r="S4755" t="str">
            <v>الأولى</v>
          </cell>
          <cell r="U4755" t="str">
            <v>الأولى</v>
          </cell>
        </row>
        <row r="4756">
          <cell r="A4756">
            <v>812963</v>
          </cell>
          <cell r="B4756" t="str">
            <v>محمد الشيخ</v>
          </cell>
          <cell r="G4756" t="str">
            <v>الأولى حديث</v>
          </cell>
          <cell r="I4756" t="str">
            <v>الأولى</v>
          </cell>
          <cell r="K4756" t="str">
            <v>الأولى</v>
          </cell>
          <cell r="M4756" t="str">
            <v>الأولى</v>
          </cell>
          <cell r="O4756" t="str">
            <v>الأولى</v>
          </cell>
          <cell r="Q4756" t="str">
            <v>الأولى</v>
          </cell>
          <cell r="S4756" t="str">
            <v>الأولى</v>
          </cell>
          <cell r="U4756" t="str">
            <v>الأولى</v>
          </cell>
        </row>
        <row r="4757">
          <cell r="A4757">
            <v>812964</v>
          </cell>
          <cell r="B4757" t="str">
            <v>محمد الصفيه</v>
          </cell>
          <cell r="G4757" t="str">
            <v>الأولى حديث</v>
          </cell>
          <cell r="I4757" t="str">
            <v>الأولى</v>
          </cell>
          <cell r="K4757" t="str">
            <v>الأولى</v>
          </cell>
          <cell r="M4757" t="str">
            <v>الأولى</v>
          </cell>
          <cell r="O4757" t="str">
            <v>الأولى</v>
          </cell>
          <cell r="Q4757" t="str">
            <v>الأولى</v>
          </cell>
          <cell r="S4757" t="str">
            <v>الأولى</v>
          </cell>
          <cell r="U4757" t="str">
            <v>الأولى</v>
          </cell>
        </row>
        <row r="4758">
          <cell r="A4758">
            <v>812965</v>
          </cell>
          <cell r="B4758" t="str">
            <v>محمد الصيص</v>
          </cell>
          <cell r="G4758" t="str">
            <v>الأولى حديث</v>
          </cell>
          <cell r="I4758" t="str">
            <v>الأولى</v>
          </cell>
          <cell r="J4758" t="str">
            <v>مبرر</v>
          </cell>
          <cell r="K4758" t="str">
            <v>الأولى</v>
          </cell>
          <cell r="M4758" t="str">
            <v>الأولى</v>
          </cell>
          <cell r="O4758" t="str">
            <v>الأولى</v>
          </cell>
          <cell r="Q4758" t="str">
            <v>الأولى</v>
          </cell>
          <cell r="S4758" t="str">
            <v>الأولى</v>
          </cell>
          <cell r="U4758" t="str">
            <v>الأولى</v>
          </cell>
        </row>
        <row r="4759">
          <cell r="A4759">
            <v>812966</v>
          </cell>
          <cell r="B4759" t="str">
            <v>محمد الطرمزاوي</v>
          </cell>
          <cell r="G4759" t="str">
            <v>الأولى حديث</v>
          </cell>
          <cell r="I4759" t="str">
            <v>الأولى</v>
          </cell>
          <cell r="J4759" t="str">
            <v>مبرر</v>
          </cell>
          <cell r="K4759" t="str">
            <v>الأولى</v>
          </cell>
          <cell r="M4759" t="str">
            <v>الأولى</v>
          </cell>
          <cell r="O4759" t="str">
            <v>الأولى</v>
          </cell>
          <cell r="Q4759" t="str">
            <v>الأولى</v>
          </cell>
          <cell r="S4759" t="str">
            <v>الأولى</v>
          </cell>
          <cell r="U4759" t="str">
            <v>الأولى</v>
          </cell>
        </row>
        <row r="4760">
          <cell r="A4760">
            <v>812967</v>
          </cell>
          <cell r="B4760" t="str">
            <v>محمد العايد</v>
          </cell>
          <cell r="G4760" t="str">
            <v>الأولى حديث</v>
          </cell>
          <cell r="H4760">
            <v>138</v>
          </cell>
          <cell r="I4760" t="str">
            <v>الأولى</v>
          </cell>
          <cell r="J4760" t="str">
            <v>مبرر</v>
          </cell>
          <cell r="K4760" t="str">
            <v>الأولى</v>
          </cell>
          <cell r="L4760">
            <v>493</v>
          </cell>
          <cell r="M4760" t="str">
            <v>الأولى</v>
          </cell>
          <cell r="N4760">
            <v>2369</v>
          </cell>
          <cell r="O4760" t="str">
            <v>الأولى</v>
          </cell>
          <cell r="Q4760" t="str">
            <v>الأولى</v>
          </cell>
          <cell r="S4760" t="str">
            <v>الأولى</v>
          </cell>
          <cell r="U4760" t="str">
            <v>الأولى</v>
          </cell>
        </row>
        <row r="4761">
          <cell r="A4761">
            <v>812968</v>
          </cell>
          <cell r="B4761" t="str">
            <v>محمد العضل</v>
          </cell>
          <cell r="G4761" t="str">
            <v>الأولى حديث</v>
          </cell>
          <cell r="I4761" t="str">
            <v>الأولى</v>
          </cell>
          <cell r="J4761" t="str">
            <v>مبرر</v>
          </cell>
          <cell r="K4761" t="str">
            <v>الأولى</v>
          </cell>
          <cell r="M4761" t="str">
            <v>الأولى</v>
          </cell>
          <cell r="O4761" t="str">
            <v>الأولى</v>
          </cell>
          <cell r="Q4761" t="str">
            <v>الأولى</v>
          </cell>
          <cell r="S4761" t="str">
            <v>الأولى</v>
          </cell>
          <cell r="U4761" t="str">
            <v>الأولى</v>
          </cell>
        </row>
        <row r="4762">
          <cell r="A4762">
            <v>812969</v>
          </cell>
          <cell r="B4762" t="str">
            <v>محمد العوض</v>
          </cell>
          <cell r="G4762" t="str">
            <v>الأولى حديث</v>
          </cell>
          <cell r="I4762" t="str">
            <v>الأولى</v>
          </cell>
          <cell r="K4762" t="str">
            <v>الأولى</v>
          </cell>
          <cell r="M4762" t="str">
            <v>الأولى</v>
          </cell>
          <cell r="N4762">
            <v>2499</v>
          </cell>
          <cell r="O4762" t="str">
            <v>الأولى</v>
          </cell>
          <cell r="Q4762" t="str">
            <v>الأولى</v>
          </cell>
          <cell r="S4762" t="str">
            <v>الأولى</v>
          </cell>
          <cell r="U4762" t="str">
            <v>الأولى</v>
          </cell>
        </row>
        <row r="4763">
          <cell r="A4763">
            <v>812970</v>
          </cell>
          <cell r="B4763" t="str">
            <v>محمد القرم</v>
          </cell>
          <cell r="G4763" t="str">
            <v>الأولى حديث</v>
          </cell>
          <cell r="I4763" t="str">
            <v>الأولى</v>
          </cell>
          <cell r="K4763" t="str">
            <v>الأولى</v>
          </cell>
          <cell r="M4763" t="str">
            <v>الأولى</v>
          </cell>
          <cell r="O4763" t="str">
            <v>الأولى</v>
          </cell>
          <cell r="Q4763" t="str">
            <v>الأولى</v>
          </cell>
          <cell r="S4763" t="str">
            <v>الأولى</v>
          </cell>
          <cell r="U4763" t="str">
            <v>الأولى</v>
          </cell>
        </row>
        <row r="4764">
          <cell r="A4764">
            <v>812971</v>
          </cell>
          <cell r="B4764" t="str">
            <v>محمد الكدرو</v>
          </cell>
          <cell r="G4764" t="str">
            <v>الأولى حديث</v>
          </cell>
          <cell r="I4764" t="str">
            <v>الأولى</v>
          </cell>
          <cell r="J4764" t="str">
            <v>مبرر</v>
          </cell>
          <cell r="K4764" t="str">
            <v>الأولى</v>
          </cell>
          <cell r="M4764" t="str">
            <v>الأولى</v>
          </cell>
          <cell r="O4764" t="str">
            <v>الأولى</v>
          </cell>
          <cell r="Q4764" t="str">
            <v>الأولى</v>
          </cell>
          <cell r="S4764" t="str">
            <v>الأولى</v>
          </cell>
          <cell r="U4764" t="str">
            <v>الأولى</v>
          </cell>
        </row>
        <row r="4765">
          <cell r="A4765">
            <v>812972</v>
          </cell>
          <cell r="B4765" t="str">
            <v>محمد المجاهد</v>
          </cell>
          <cell r="G4765" t="str">
            <v>الأولى حديث</v>
          </cell>
          <cell r="I4765" t="str">
            <v>الأولى</v>
          </cell>
          <cell r="J4765" t="str">
            <v>مبرر</v>
          </cell>
          <cell r="K4765" t="str">
            <v>الأولى</v>
          </cell>
          <cell r="M4765" t="str">
            <v>الأولى</v>
          </cell>
          <cell r="O4765" t="str">
            <v>الأولى</v>
          </cell>
          <cell r="Q4765" t="str">
            <v>الأولى</v>
          </cell>
          <cell r="S4765" t="str">
            <v>الأولى</v>
          </cell>
          <cell r="U4765" t="str">
            <v>الأولى</v>
          </cell>
        </row>
        <row r="4766">
          <cell r="A4766">
            <v>812973</v>
          </cell>
          <cell r="B4766" t="str">
            <v>محمد المجلى</v>
          </cell>
          <cell r="G4766" t="str">
            <v>الأولى حديث</v>
          </cell>
          <cell r="I4766" t="str">
            <v>الأولى</v>
          </cell>
          <cell r="J4766" t="str">
            <v>مبرر</v>
          </cell>
          <cell r="K4766" t="str">
            <v>الأولى</v>
          </cell>
          <cell r="M4766" t="str">
            <v>الأولى</v>
          </cell>
          <cell r="O4766" t="str">
            <v>الأولى</v>
          </cell>
          <cell r="Q4766" t="str">
            <v>الأولى</v>
          </cell>
          <cell r="S4766" t="str">
            <v>الأولى</v>
          </cell>
          <cell r="U4766" t="str">
            <v>الأولى</v>
          </cell>
        </row>
        <row r="4767">
          <cell r="A4767">
            <v>812974</v>
          </cell>
          <cell r="B4767" t="str">
            <v>محمد المقداد</v>
          </cell>
          <cell r="G4767" t="str">
            <v>الأولى حديث</v>
          </cell>
          <cell r="I4767" t="str">
            <v>الأولى</v>
          </cell>
          <cell r="J4767" t="str">
            <v>مبرر</v>
          </cell>
          <cell r="K4767" t="str">
            <v>الأولى</v>
          </cell>
          <cell r="M4767" t="str">
            <v>الأولى</v>
          </cell>
          <cell r="O4767" t="str">
            <v>الأولى</v>
          </cell>
          <cell r="Q4767" t="str">
            <v>الأولى</v>
          </cell>
          <cell r="S4767" t="str">
            <v>الأولى</v>
          </cell>
          <cell r="U4767" t="str">
            <v>الأولى</v>
          </cell>
        </row>
        <row r="4768">
          <cell r="A4768">
            <v>812975</v>
          </cell>
          <cell r="B4768" t="str">
            <v>محمد المنصور</v>
          </cell>
          <cell r="G4768" t="str">
            <v>الأولى حديث</v>
          </cell>
          <cell r="I4768" t="str">
            <v>الأولى</v>
          </cell>
          <cell r="J4768" t="str">
            <v>مبرر</v>
          </cell>
          <cell r="K4768" t="str">
            <v>الأولى</v>
          </cell>
          <cell r="M4768" t="str">
            <v>الأولى</v>
          </cell>
          <cell r="O4768" t="str">
            <v>الأولى</v>
          </cell>
          <cell r="Q4768" t="str">
            <v>الأولى</v>
          </cell>
          <cell r="S4768" t="str">
            <v>الأولى</v>
          </cell>
          <cell r="U4768" t="str">
            <v>الأولى</v>
          </cell>
        </row>
        <row r="4769">
          <cell r="A4769">
            <v>812976</v>
          </cell>
          <cell r="B4769" t="str">
            <v>محمد امين الحسين</v>
          </cell>
          <cell r="G4769" t="str">
            <v>الأولى حديث</v>
          </cell>
          <cell r="I4769" t="str">
            <v>الأولى</v>
          </cell>
          <cell r="K4769" t="str">
            <v>الأولى</v>
          </cell>
          <cell r="M4769" t="str">
            <v>الأولى</v>
          </cell>
          <cell r="O4769" t="str">
            <v>الأولى</v>
          </cell>
          <cell r="Q4769" t="str">
            <v>الأولى</v>
          </cell>
          <cell r="S4769" t="str">
            <v>الأولى</v>
          </cell>
          <cell r="U4769" t="str">
            <v>الأولى</v>
          </cell>
        </row>
        <row r="4770">
          <cell r="A4770">
            <v>812977</v>
          </cell>
          <cell r="B4770" t="str">
            <v>محمد امين القضماني</v>
          </cell>
          <cell r="G4770" t="str">
            <v>الأولى حديث</v>
          </cell>
          <cell r="I4770" t="str">
            <v>الأولى</v>
          </cell>
          <cell r="J4770" t="str">
            <v>مبرر</v>
          </cell>
          <cell r="K4770" t="str">
            <v>الأولى</v>
          </cell>
          <cell r="M4770" t="str">
            <v>الأولى</v>
          </cell>
          <cell r="O4770" t="str">
            <v>الأولى</v>
          </cell>
          <cell r="Q4770" t="str">
            <v>الأولى</v>
          </cell>
          <cell r="S4770" t="str">
            <v>الأولى</v>
          </cell>
          <cell r="U4770" t="str">
            <v>الأولى</v>
          </cell>
        </row>
        <row r="4771">
          <cell r="A4771">
            <v>812978</v>
          </cell>
          <cell r="B4771" t="str">
            <v>محمد ايهاب حباب</v>
          </cell>
          <cell r="G4771" t="str">
            <v>الأولى حديث</v>
          </cell>
          <cell r="I4771" t="str">
            <v>الأولى</v>
          </cell>
          <cell r="J4771" t="str">
            <v>مبرر</v>
          </cell>
          <cell r="K4771" t="str">
            <v>الأولى</v>
          </cell>
          <cell r="M4771" t="str">
            <v>الأولى</v>
          </cell>
          <cell r="O4771" t="str">
            <v>الأولى</v>
          </cell>
          <cell r="Q4771" t="str">
            <v>الأولى</v>
          </cell>
          <cell r="S4771" t="str">
            <v>الأولى</v>
          </cell>
          <cell r="U4771" t="str">
            <v>الأولى</v>
          </cell>
        </row>
        <row r="4772">
          <cell r="A4772">
            <v>812979</v>
          </cell>
          <cell r="B4772" t="str">
            <v>محمد ايهم اشمر</v>
          </cell>
          <cell r="G4772" t="str">
            <v>الأولى حديث</v>
          </cell>
          <cell r="I4772" t="str">
            <v>الأولى</v>
          </cell>
          <cell r="K4772" t="str">
            <v>الأولى</v>
          </cell>
          <cell r="M4772" t="str">
            <v>الثانية حديث</v>
          </cell>
          <cell r="O4772" t="str">
            <v>الثانية</v>
          </cell>
          <cell r="Q4772" t="str">
            <v>الثانية</v>
          </cell>
          <cell r="S4772" t="str">
            <v>الثانية</v>
          </cell>
          <cell r="U4772" t="str">
            <v>الثانية</v>
          </cell>
        </row>
        <row r="4773">
          <cell r="A4773">
            <v>812980</v>
          </cell>
          <cell r="B4773" t="str">
            <v>محمد ايهم دركزللي البغدادي</v>
          </cell>
          <cell r="G4773" t="str">
            <v>الأولى حديث</v>
          </cell>
          <cell r="I4773" t="str">
            <v>الأولى</v>
          </cell>
          <cell r="J4773" t="str">
            <v>مبرر</v>
          </cell>
          <cell r="K4773" t="str">
            <v>الأولى</v>
          </cell>
          <cell r="M4773" t="str">
            <v>الأولى</v>
          </cell>
          <cell r="O4773" t="str">
            <v>الأولى</v>
          </cell>
          <cell r="Q4773" t="str">
            <v>الأولى</v>
          </cell>
          <cell r="S4773" t="str">
            <v>الأولى</v>
          </cell>
          <cell r="U4773" t="str">
            <v>الأولى</v>
          </cell>
        </row>
        <row r="4774">
          <cell r="A4774">
            <v>812981</v>
          </cell>
          <cell r="B4774" t="str">
            <v>محمد براء جاد الله</v>
          </cell>
          <cell r="G4774" t="str">
            <v>الأولى حديث</v>
          </cell>
          <cell r="I4774" t="str">
            <v>الأولى</v>
          </cell>
          <cell r="K4774" t="str">
            <v>الثانية حديث</v>
          </cell>
          <cell r="M4774" t="str">
            <v>الثانية</v>
          </cell>
          <cell r="O4774" t="str">
            <v>الثانية</v>
          </cell>
          <cell r="Q4774" t="str">
            <v>الثانية</v>
          </cell>
          <cell r="S4774" t="str">
            <v>الثانية</v>
          </cell>
          <cell r="U4774" t="str">
            <v>الثالثة حديث</v>
          </cell>
        </row>
        <row r="4775">
          <cell r="A4775">
            <v>812982</v>
          </cell>
          <cell r="B4775" t="str">
            <v>محمد بشير شيخ بزينه</v>
          </cell>
          <cell r="G4775" t="str">
            <v>الأولى حديث</v>
          </cell>
          <cell r="I4775" t="str">
            <v>الأولى</v>
          </cell>
          <cell r="K4775" t="str">
            <v>الأولى</v>
          </cell>
          <cell r="M4775" t="str">
            <v>الثانية حديث</v>
          </cell>
          <cell r="O4775" t="str">
            <v>الثانية</v>
          </cell>
          <cell r="Q4775" t="str">
            <v>الثانية</v>
          </cell>
          <cell r="S4775" t="str">
            <v>الثانية</v>
          </cell>
          <cell r="U4775" t="str">
            <v>الثانية</v>
          </cell>
        </row>
        <row r="4776">
          <cell r="A4776">
            <v>812983</v>
          </cell>
          <cell r="B4776" t="str">
            <v>محمد بلطه</v>
          </cell>
          <cell r="G4776" t="str">
            <v>الأولى حديث</v>
          </cell>
          <cell r="I4776" t="str">
            <v>الأولى</v>
          </cell>
          <cell r="J4776" t="str">
            <v>مبرر</v>
          </cell>
          <cell r="K4776" t="str">
            <v>الأولى</v>
          </cell>
          <cell r="M4776" t="str">
            <v>الأولى</v>
          </cell>
          <cell r="O4776" t="str">
            <v>الأولى</v>
          </cell>
          <cell r="Q4776" t="str">
            <v>الأولى</v>
          </cell>
          <cell r="S4776" t="str">
            <v>الأولى</v>
          </cell>
          <cell r="U4776" t="str">
            <v>الأولى</v>
          </cell>
        </row>
        <row r="4777">
          <cell r="A4777">
            <v>812984</v>
          </cell>
          <cell r="B4777" t="str">
            <v>محمد تاج الدين الكردي</v>
          </cell>
          <cell r="G4777" t="str">
            <v>الأولى حديث</v>
          </cell>
          <cell r="I4777" t="str">
            <v>الأولى</v>
          </cell>
          <cell r="J4777" t="str">
            <v>مبرر</v>
          </cell>
          <cell r="K4777" t="str">
            <v>الأولى</v>
          </cell>
          <cell r="M4777" t="str">
            <v>الأولى</v>
          </cell>
          <cell r="O4777" t="str">
            <v>الأولى</v>
          </cell>
          <cell r="Q4777" t="str">
            <v>الأولى</v>
          </cell>
          <cell r="S4777" t="str">
            <v>الأولى</v>
          </cell>
          <cell r="U4777" t="str">
            <v>الأولى</v>
          </cell>
        </row>
        <row r="4778">
          <cell r="A4778">
            <v>812985</v>
          </cell>
          <cell r="B4778" t="str">
            <v>محمد جميل المحمد</v>
          </cell>
          <cell r="G4778" t="str">
            <v>الأولى حديث</v>
          </cell>
          <cell r="I4778" t="str">
            <v>الأولى</v>
          </cell>
          <cell r="J4778" t="str">
            <v>مبرر</v>
          </cell>
          <cell r="K4778" t="str">
            <v>الأولى</v>
          </cell>
          <cell r="M4778" t="str">
            <v>الأولى</v>
          </cell>
          <cell r="O4778" t="str">
            <v>الأولى</v>
          </cell>
          <cell r="Q4778" t="str">
            <v>الأولى</v>
          </cell>
          <cell r="S4778" t="str">
            <v>الأولى</v>
          </cell>
          <cell r="U4778" t="str">
            <v>الأولى</v>
          </cell>
        </row>
        <row r="4779">
          <cell r="A4779">
            <v>812986</v>
          </cell>
          <cell r="B4779" t="str">
            <v>محمد حازم صوفان</v>
          </cell>
          <cell r="G4779" t="str">
            <v>الأولى حديث</v>
          </cell>
          <cell r="I4779" t="str">
            <v>الأولى</v>
          </cell>
          <cell r="J4779" t="str">
            <v>مبرر</v>
          </cell>
          <cell r="K4779" t="str">
            <v>الأولى</v>
          </cell>
          <cell r="M4779" t="str">
            <v>الأولى</v>
          </cell>
          <cell r="O4779" t="str">
            <v>الأولى</v>
          </cell>
          <cell r="Q4779" t="str">
            <v>الأولى</v>
          </cell>
          <cell r="S4779" t="str">
            <v>الأولى</v>
          </cell>
          <cell r="U4779" t="str">
            <v>الأولى</v>
          </cell>
        </row>
        <row r="4780">
          <cell r="A4780">
            <v>812987</v>
          </cell>
          <cell r="B4780" t="str">
            <v>محمد حامد الفشتكي</v>
          </cell>
          <cell r="G4780" t="str">
            <v>الأولى حديث</v>
          </cell>
          <cell r="I4780" t="str">
            <v>الأولى</v>
          </cell>
          <cell r="K4780" t="str">
            <v>الأولى</v>
          </cell>
          <cell r="M4780" t="str">
            <v>الأولى</v>
          </cell>
          <cell r="O4780" t="str">
            <v>الأولى</v>
          </cell>
          <cell r="Q4780" t="str">
            <v>الأولى</v>
          </cell>
          <cell r="S4780" t="str">
            <v>الأولى</v>
          </cell>
          <cell r="U4780" t="str">
            <v>الأولى</v>
          </cell>
        </row>
        <row r="4781">
          <cell r="A4781">
            <v>812988</v>
          </cell>
          <cell r="B4781" t="str">
            <v>محمد حبش</v>
          </cell>
          <cell r="G4781" t="str">
            <v>الأولى حديث</v>
          </cell>
          <cell r="I4781" t="str">
            <v>الأولى</v>
          </cell>
          <cell r="K4781" t="str">
            <v>الأولى</v>
          </cell>
          <cell r="M4781" t="str">
            <v>الأولى</v>
          </cell>
          <cell r="O4781" t="str">
            <v>الأولى</v>
          </cell>
          <cell r="P4781">
            <v>478</v>
          </cell>
          <cell r="Q4781" t="str">
            <v>الأولى</v>
          </cell>
          <cell r="S4781" t="str">
            <v>الأولى</v>
          </cell>
          <cell r="U4781" t="str">
            <v>الأولى</v>
          </cell>
        </row>
        <row r="4782">
          <cell r="A4782">
            <v>812989</v>
          </cell>
          <cell r="B4782" t="str">
            <v>محمد حسن</v>
          </cell>
          <cell r="G4782" t="str">
            <v>الأولى حديث</v>
          </cell>
          <cell r="I4782" t="str">
            <v>الأولى</v>
          </cell>
          <cell r="J4782" t="str">
            <v>مبرر</v>
          </cell>
          <cell r="K4782" t="str">
            <v>الأولى</v>
          </cell>
          <cell r="M4782" t="str">
            <v>الأولى</v>
          </cell>
          <cell r="O4782" t="str">
            <v>الأولى</v>
          </cell>
          <cell r="Q4782" t="str">
            <v>الأولى</v>
          </cell>
          <cell r="S4782" t="str">
            <v>الأولى</v>
          </cell>
          <cell r="U4782" t="str">
            <v>الأولى</v>
          </cell>
        </row>
        <row r="4783">
          <cell r="A4783">
            <v>812990</v>
          </cell>
          <cell r="B4783" t="str">
            <v>محمد حسن</v>
          </cell>
          <cell r="G4783" t="str">
            <v>الأولى حديث</v>
          </cell>
          <cell r="I4783" t="str">
            <v>الأولى</v>
          </cell>
          <cell r="J4783" t="str">
            <v>مبرر</v>
          </cell>
          <cell r="K4783" t="str">
            <v>الأولى</v>
          </cell>
          <cell r="M4783" t="str">
            <v>الأولى</v>
          </cell>
          <cell r="O4783" t="str">
            <v>الأولى</v>
          </cell>
          <cell r="Q4783" t="str">
            <v>الأولى</v>
          </cell>
          <cell r="S4783" t="str">
            <v>الأولى</v>
          </cell>
          <cell r="U4783" t="str">
            <v>الأولى</v>
          </cell>
        </row>
        <row r="4784">
          <cell r="A4784">
            <v>812991</v>
          </cell>
          <cell r="B4784" t="str">
            <v>محمد حسن الرواس</v>
          </cell>
          <cell r="G4784" t="str">
            <v>الأولى حديث</v>
          </cell>
          <cell r="I4784" t="str">
            <v>الأولى</v>
          </cell>
          <cell r="K4784" t="str">
            <v>الأولى</v>
          </cell>
          <cell r="M4784" t="str">
            <v>الثانية حديث</v>
          </cell>
          <cell r="O4784" t="str">
            <v>الثانية</v>
          </cell>
          <cell r="Q4784" t="str">
            <v>الثانية</v>
          </cell>
          <cell r="S4784" t="str">
            <v>الثالثة حديث</v>
          </cell>
          <cell r="U4784" t="str">
            <v>الثالثة</v>
          </cell>
        </row>
        <row r="4785">
          <cell r="A4785">
            <v>812992</v>
          </cell>
          <cell r="B4785" t="str">
            <v>محمد حسن صندوق</v>
          </cell>
          <cell r="G4785" t="str">
            <v>الأولى حديث</v>
          </cell>
          <cell r="I4785" t="str">
            <v>الأولى</v>
          </cell>
          <cell r="K4785" t="str">
            <v>الأولى</v>
          </cell>
          <cell r="M4785" t="str">
            <v>الثانية حديث</v>
          </cell>
          <cell r="O4785" t="str">
            <v>الثانية</v>
          </cell>
          <cell r="Q4785" t="str">
            <v>الثانية</v>
          </cell>
          <cell r="S4785" t="str">
            <v>الثانية</v>
          </cell>
          <cell r="U4785" t="str">
            <v>الثانية</v>
          </cell>
        </row>
        <row r="4786">
          <cell r="A4786">
            <v>812993</v>
          </cell>
          <cell r="B4786" t="str">
            <v>محمد حسون</v>
          </cell>
          <cell r="G4786" t="str">
            <v>الأولى حديث</v>
          </cell>
          <cell r="I4786" t="str">
            <v>الأولى</v>
          </cell>
          <cell r="K4786" t="str">
            <v>الثانية حديث</v>
          </cell>
          <cell r="M4786" t="str">
            <v>الثانية</v>
          </cell>
          <cell r="O4786" t="str">
            <v>الثالثة حديث</v>
          </cell>
          <cell r="Q4786" t="str">
            <v>الثالثة</v>
          </cell>
          <cell r="S4786" t="str">
            <v>الثالثة</v>
          </cell>
          <cell r="T4786">
            <v>310</v>
          </cell>
          <cell r="U4786" t="str">
            <v>الثالثة</v>
          </cell>
        </row>
        <row r="4787">
          <cell r="A4787">
            <v>812994</v>
          </cell>
          <cell r="B4787" t="str">
            <v>محمد حسين طبيخ</v>
          </cell>
          <cell r="G4787" t="str">
            <v>الأولى حديث</v>
          </cell>
          <cell r="I4787" t="str">
            <v>الأولى</v>
          </cell>
          <cell r="K4787" t="str">
            <v>الثانية حديث</v>
          </cell>
          <cell r="M4787" t="str">
            <v>الثانية</v>
          </cell>
          <cell r="O4787" t="str">
            <v>الثانية</v>
          </cell>
          <cell r="Q4787" t="str">
            <v>الثانية</v>
          </cell>
          <cell r="S4787" t="str">
            <v>الثانية</v>
          </cell>
          <cell r="U4787" t="str">
            <v>الثانية</v>
          </cell>
        </row>
        <row r="4788">
          <cell r="A4788">
            <v>812995</v>
          </cell>
          <cell r="B4788" t="str">
            <v>محمد حماد</v>
          </cell>
          <cell r="G4788" t="str">
            <v>الأولى حديث</v>
          </cell>
          <cell r="I4788" t="str">
            <v>الأولى</v>
          </cell>
          <cell r="K4788" t="str">
            <v>الأولى</v>
          </cell>
          <cell r="M4788" t="str">
            <v>الأولى</v>
          </cell>
          <cell r="O4788" t="str">
            <v>الأولى</v>
          </cell>
          <cell r="Q4788" t="str">
            <v>الأولى</v>
          </cell>
          <cell r="S4788" t="str">
            <v>الأولى</v>
          </cell>
          <cell r="U4788" t="str">
            <v>الأولى</v>
          </cell>
        </row>
        <row r="4789">
          <cell r="A4789">
            <v>812996</v>
          </cell>
          <cell r="B4789" t="str">
            <v>محمد حموش</v>
          </cell>
          <cell r="G4789" t="str">
            <v>الأولى حديث</v>
          </cell>
          <cell r="I4789" t="str">
            <v>الأولى</v>
          </cell>
          <cell r="K4789" t="str">
            <v>الأولى</v>
          </cell>
          <cell r="M4789" t="str">
            <v>الأولى</v>
          </cell>
          <cell r="O4789" t="str">
            <v>الثانية حديث</v>
          </cell>
          <cell r="Q4789" t="str">
            <v>الثانية</v>
          </cell>
          <cell r="S4789" t="str">
            <v>الثانية</v>
          </cell>
          <cell r="U4789" t="str">
            <v>الثانية</v>
          </cell>
        </row>
        <row r="4790">
          <cell r="A4790">
            <v>812997</v>
          </cell>
          <cell r="B4790" t="str">
            <v>محمد خضار</v>
          </cell>
          <cell r="G4790" t="str">
            <v>الأولى حديث</v>
          </cell>
          <cell r="I4790" t="str">
            <v>الأولى</v>
          </cell>
          <cell r="K4790" t="str">
            <v>الأولى</v>
          </cell>
          <cell r="M4790" t="str">
            <v>الأولى</v>
          </cell>
          <cell r="O4790" t="str">
            <v>الأولى</v>
          </cell>
          <cell r="Q4790" t="str">
            <v>الأولى</v>
          </cell>
          <cell r="S4790" t="str">
            <v>الأولى</v>
          </cell>
          <cell r="U4790" t="str">
            <v>الأولى</v>
          </cell>
        </row>
        <row r="4791">
          <cell r="A4791">
            <v>812998</v>
          </cell>
          <cell r="B4791" t="str">
            <v>محمد خلف</v>
          </cell>
          <cell r="G4791" t="str">
            <v>الأولى حديث</v>
          </cell>
          <cell r="I4791" t="str">
            <v>الأولى</v>
          </cell>
          <cell r="K4791" t="str">
            <v>الثانية حديث</v>
          </cell>
          <cell r="M4791" t="str">
            <v>الثانية</v>
          </cell>
          <cell r="N4791" t="str">
            <v>حرمان ثلاث دورات امتحانيه بما فيها دورة للممانعة من ف2 20-21</v>
          </cell>
          <cell r="O4791" t="str">
            <v>الثانية</v>
          </cell>
          <cell r="Q4791" t="str">
            <v>الثانية</v>
          </cell>
          <cell r="S4791" t="str">
            <v>الثالثة حديث</v>
          </cell>
          <cell r="U4791" t="str">
            <v>الثالثة</v>
          </cell>
        </row>
        <row r="4792">
          <cell r="A4792">
            <v>812999</v>
          </cell>
          <cell r="B4792" t="str">
            <v>محمد دحبور</v>
          </cell>
          <cell r="G4792" t="str">
            <v>الأولى حديث</v>
          </cell>
          <cell r="I4792" t="str">
            <v>الأولى</v>
          </cell>
          <cell r="J4792" t="str">
            <v>مبرر</v>
          </cell>
          <cell r="K4792" t="str">
            <v>الأولى</v>
          </cell>
          <cell r="M4792" t="str">
            <v>الأولى</v>
          </cell>
          <cell r="O4792" t="str">
            <v>الأولى</v>
          </cell>
          <cell r="Q4792" t="str">
            <v>الأولى</v>
          </cell>
          <cell r="S4792" t="str">
            <v>الأولى</v>
          </cell>
          <cell r="U4792" t="str">
            <v>الأولى</v>
          </cell>
        </row>
        <row r="4793">
          <cell r="A4793">
            <v>813000</v>
          </cell>
          <cell r="B4793" t="str">
            <v>محمد رفيق خانكان</v>
          </cell>
          <cell r="G4793" t="str">
            <v>الأولى حديث</v>
          </cell>
          <cell r="I4793" t="str">
            <v>الأولى</v>
          </cell>
          <cell r="J4793" t="str">
            <v>مبرر</v>
          </cell>
          <cell r="K4793" t="str">
            <v>الأولى</v>
          </cell>
          <cell r="M4793" t="str">
            <v>الأولى</v>
          </cell>
          <cell r="O4793" t="str">
            <v>الأولى</v>
          </cell>
          <cell r="Q4793" t="str">
            <v>الأولى</v>
          </cell>
          <cell r="S4793" t="str">
            <v>الأولى</v>
          </cell>
          <cell r="U4793" t="str">
            <v>الأولى</v>
          </cell>
        </row>
        <row r="4794">
          <cell r="A4794">
            <v>813001</v>
          </cell>
          <cell r="B4794" t="str">
            <v>محمد رمان</v>
          </cell>
          <cell r="G4794" t="str">
            <v>الأولى حديث</v>
          </cell>
          <cell r="I4794" t="str">
            <v>الأولى</v>
          </cell>
          <cell r="K4794" t="str">
            <v>الأولى</v>
          </cell>
          <cell r="M4794" t="str">
            <v>الثانية حديث</v>
          </cell>
          <cell r="O4794" t="str">
            <v>الثانية</v>
          </cell>
          <cell r="Q4794" t="str">
            <v>الثانية</v>
          </cell>
          <cell r="S4794" t="str">
            <v>الثانية</v>
          </cell>
          <cell r="U4794" t="str">
            <v>الثانية</v>
          </cell>
        </row>
        <row r="4795">
          <cell r="A4795">
            <v>813002</v>
          </cell>
          <cell r="B4795" t="str">
            <v>محمد زاهر</v>
          </cell>
          <cell r="G4795" t="str">
            <v>الأولى حديث</v>
          </cell>
          <cell r="I4795" t="str">
            <v>الأولى</v>
          </cell>
          <cell r="K4795" t="str">
            <v>الأولى</v>
          </cell>
          <cell r="M4795" t="str">
            <v>الأولى</v>
          </cell>
          <cell r="O4795" t="str">
            <v>الأولى</v>
          </cell>
          <cell r="Q4795" t="str">
            <v>الأولى</v>
          </cell>
          <cell r="S4795" t="str">
            <v>الأولى</v>
          </cell>
          <cell r="U4795" t="str">
            <v>الأولى</v>
          </cell>
        </row>
        <row r="4796">
          <cell r="A4796">
            <v>813003</v>
          </cell>
          <cell r="B4796" t="str">
            <v>محمد زرزور</v>
          </cell>
          <cell r="G4796" t="str">
            <v>الأولى حديث</v>
          </cell>
          <cell r="I4796" t="str">
            <v>الأولى</v>
          </cell>
          <cell r="K4796" t="str">
            <v>الثانية حديث</v>
          </cell>
          <cell r="M4796" t="str">
            <v>الثانية</v>
          </cell>
          <cell r="O4796" t="str">
            <v>الثانية</v>
          </cell>
          <cell r="Q4796" t="str">
            <v>الثانية</v>
          </cell>
          <cell r="S4796" t="str">
            <v>الثالثة حديث</v>
          </cell>
          <cell r="U4796" t="str">
            <v>الثالثة</v>
          </cell>
        </row>
        <row r="4797">
          <cell r="A4797">
            <v>813004</v>
          </cell>
          <cell r="B4797" t="str">
            <v>محمد زرزور</v>
          </cell>
          <cell r="G4797" t="str">
            <v>الأولى حديث</v>
          </cell>
          <cell r="I4797" t="str">
            <v>الأولى</v>
          </cell>
          <cell r="K4797" t="str">
            <v>الثانية حديث</v>
          </cell>
          <cell r="M4797" t="str">
            <v>الثانية</v>
          </cell>
          <cell r="O4797" t="str">
            <v>الثانية</v>
          </cell>
          <cell r="Q4797" t="str">
            <v>الثالثة حديث</v>
          </cell>
          <cell r="S4797" t="str">
            <v>الثالثة</v>
          </cell>
          <cell r="U4797" t="str">
            <v>الثالثة</v>
          </cell>
        </row>
        <row r="4798">
          <cell r="A4798">
            <v>813005</v>
          </cell>
          <cell r="B4798" t="str">
            <v>محمد زيبق</v>
          </cell>
          <cell r="G4798" t="str">
            <v>الأولى حديث</v>
          </cell>
          <cell r="I4798" t="str">
            <v>الأولى</v>
          </cell>
          <cell r="J4798" t="str">
            <v>مبرر</v>
          </cell>
          <cell r="K4798" t="str">
            <v>الأولى</v>
          </cell>
          <cell r="L4798">
            <v>722</v>
          </cell>
          <cell r="M4798" t="str">
            <v>الأولى</v>
          </cell>
          <cell r="O4798" t="str">
            <v>الأولى</v>
          </cell>
          <cell r="Q4798" t="str">
            <v>الأولى</v>
          </cell>
          <cell r="S4798" t="str">
            <v>الأولى</v>
          </cell>
          <cell r="U4798" t="str">
            <v>الأولى</v>
          </cell>
        </row>
        <row r="4799">
          <cell r="A4799">
            <v>813006</v>
          </cell>
          <cell r="B4799" t="str">
            <v>محمد سليمان</v>
          </cell>
          <cell r="G4799" t="str">
            <v>الأولى حديث</v>
          </cell>
          <cell r="I4799" t="str">
            <v>الأولى</v>
          </cell>
          <cell r="J4799" t="str">
            <v>مبرر</v>
          </cell>
          <cell r="K4799" t="str">
            <v>الأولى</v>
          </cell>
          <cell r="M4799" t="str">
            <v>الأولى</v>
          </cell>
          <cell r="O4799" t="str">
            <v>الأولى</v>
          </cell>
          <cell r="Q4799" t="str">
            <v>الأولى</v>
          </cell>
          <cell r="S4799" t="str">
            <v>الأولى</v>
          </cell>
          <cell r="U4799" t="str">
            <v>الأولى</v>
          </cell>
        </row>
        <row r="4800">
          <cell r="A4800">
            <v>813007</v>
          </cell>
          <cell r="B4800" t="str">
            <v>محمد سليمان</v>
          </cell>
          <cell r="G4800" t="str">
            <v>الأولى حديث</v>
          </cell>
          <cell r="I4800" t="str">
            <v>الأولى</v>
          </cell>
          <cell r="K4800" t="str">
            <v>الثانية حديث</v>
          </cell>
          <cell r="M4800" t="str">
            <v>الثانية</v>
          </cell>
          <cell r="O4800" t="str">
            <v>الثانية</v>
          </cell>
          <cell r="Q4800" t="str">
            <v>الثانية</v>
          </cell>
          <cell r="S4800" t="str">
            <v>الثانية</v>
          </cell>
          <cell r="U4800" t="str">
            <v>الثانية</v>
          </cell>
        </row>
        <row r="4801">
          <cell r="A4801">
            <v>813008</v>
          </cell>
          <cell r="B4801" t="str">
            <v>محمد سمير</v>
          </cell>
          <cell r="G4801" t="str">
            <v>الأولى حديث</v>
          </cell>
          <cell r="I4801" t="str">
            <v>الأولى</v>
          </cell>
          <cell r="K4801" t="str">
            <v>الأولى</v>
          </cell>
          <cell r="M4801" t="str">
            <v>الأولى</v>
          </cell>
          <cell r="O4801" t="str">
            <v>الأولى</v>
          </cell>
          <cell r="Q4801" t="str">
            <v>الأولى</v>
          </cell>
          <cell r="S4801" t="str">
            <v>الأولى</v>
          </cell>
          <cell r="U4801" t="str">
            <v>الأولى</v>
          </cell>
        </row>
        <row r="4802">
          <cell r="A4802">
            <v>813009</v>
          </cell>
          <cell r="B4802" t="str">
            <v>محمد سومر عرابي</v>
          </cell>
          <cell r="G4802" t="str">
            <v>الأولى حديث</v>
          </cell>
          <cell r="H4802">
            <v>735</v>
          </cell>
          <cell r="I4802" t="str">
            <v>الأولى</v>
          </cell>
          <cell r="J4802" t="str">
            <v>مبرر</v>
          </cell>
          <cell r="K4802" t="str">
            <v>الأولى</v>
          </cell>
          <cell r="M4802" t="str">
            <v>الأولى</v>
          </cell>
          <cell r="O4802" t="str">
            <v>الأولى</v>
          </cell>
          <cell r="Q4802" t="str">
            <v>الأولى</v>
          </cell>
          <cell r="S4802" t="str">
            <v>الأولى</v>
          </cell>
          <cell r="U4802" t="str">
            <v>الأولى</v>
          </cell>
        </row>
        <row r="4803">
          <cell r="A4803">
            <v>813010</v>
          </cell>
          <cell r="B4803" t="str">
            <v>محمد شاكر الحموي باكير</v>
          </cell>
          <cell r="G4803" t="str">
            <v>الأولى حديث</v>
          </cell>
          <cell r="I4803" t="str">
            <v>الأولى</v>
          </cell>
          <cell r="K4803" t="str">
            <v>الثانية حديث</v>
          </cell>
          <cell r="M4803" t="str">
            <v>الثانية</v>
          </cell>
          <cell r="O4803" t="str">
            <v>الثانية</v>
          </cell>
          <cell r="Q4803" t="str">
            <v>الثانية</v>
          </cell>
          <cell r="S4803" t="str">
            <v>الثانية</v>
          </cell>
          <cell r="U4803" t="str">
            <v>الثانية</v>
          </cell>
        </row>
        <row r="4804">
          <cell r="A4804">
            <v>813011</v>
          </cell>
          <cell r="B4804" t="str">
            <v>محمد شامي</v>
          </cell>
          <cell r="G4804" t="str">
            <v>الأولى حديث</v>
          </cell>
          <cell r="I4804" t="str">
            <v>الأولى</v>
          </cell>
          <cell r="J4804" t="str">
            <v>مبرر</v>
          </cell>
          <cell r="K4804" t="str">
            <v>الأولى</v>
          </cell>
          <cell r="M4804" t="str">
            <v>الأولى</v>
          </cell>
          <cell r="O4804" t="str">
            <v>الأولى</v>
          </cell>
          <cell r="Q4804" t="str">
            <v>الأولى</v>
          </cell>
          <cell r="S4804" t="str">
            <v>الأولى</v>
          </cell>
          <cell r="U4804" t="str">
            <v>الأولى</v>
          </cell>
        </row>
        <row r="4805">
          <cell r="A4805">
            <v>813012</v>
          </cell>
          <cell r="B4805" t="str">
            <v>محمد شاهين</v>
          </cell>
          <cell r="G4805" t="str">
            <v>الأولى حديث</v>
          </cell>
          <cell r="I4805" t="str">
            <v>الأولى</v>
          </cell>
          <cell r="J4805" t="str">
            <v>مبرر</v>
          </cell>
          <cell r="K4805" t="str">
            <v>الأولى</v>
          </cell>
          <cell r="M4805" t="str">
            <v>الأولى</v>
          </cell>
          <cell r="O4805" t="str">
            <v>الأولى</v>
          </cell>
          <cell r="Q4805" t="str">
            <v>الأولى</v>
          </cell>
          <cell r="S4805" t="str">
            <v>الأولى</v>
          </cell>
          <cell r="U4805" t="str">
            <v>الأولى</v>
          </cell>
        </row>
        <row r="4806">
          <cell r="A4806">
            <v>813013</v>
          </cell>
          <cell r="B4806" t="str">
            <v>محمد شحاده</v>
          </cell>
          <cell r="G4806" t="str">
            <v>الأولى حديث</v>
          </cell>
          <cell r="I4806" t="str">
            <v>الأولى</v>
          </cell>
          <cell r="K4806" t="str">
            <v>الثانية حديث</v>
          </cell>
          <cell r="M4806" t="str">
            <v>الثانية</v>
          </cell>
          <cell r="O4806" t="str">
            <v>الثانية</v>
          </cell>
          <cell r="Q4806" t="str">
            <v>الثانية</v>
          </cell>
          <cell r="S4806" t="str">
            <v>الثانية</v>
          </cell>
          <cell r="U4806" t="str">
            <v>الثانية</v>
          </cell>
        </row>
        <row r="4807">
          <cell r="A4807">
            <v>813014</v>
          </cell>
          <cell r="B4807" t="str">
            <v>محمد شوك</v>
          </cell>
          <cell r="G4807" t="str">
            <v>الأولى حديث</v>
          </cell>
          <cell r="I4807" t="str">
            <v>الأولى</v>
          </cell>
          <cell r="J4807" t="str">
            <v>مبرر</v>
          </cell>
          <cell r="K4807" t="str">
            <v>الأولى</v>
          </cell>
          <cell r="M4807" t="str">
            <v>الأولى</v>
          </cell>
          <cell r="O4807" t="str">
            <v>الأولى</v>
          </cell>
          <cell r="Q4807" t="str">
            <v>الأولى</v>
          </cell>
          <cell r="S4807" t="str">
            <v>الأولى</v>
          </cell>
          <cell r="U4807" t="str">
            <v>الأولى</v>
          </cell>
        </row>
        <row r="4808">
          <cell r="A4808">
            <v>813015</v>
          </cell>
          <cell r="B4808" t="str">
            <v>محمد شيخ سليمان</v>
          </cell>
          <cell r="G4808" t="str">
            <v>الأولى حديث</v>
          </cell>
          <cell r="I4808" t="str">
            <v>الأولى</v>
          </cell>
          <cell r="J4808" t="str">
            <v>مبرر</v>
          </cell>
          <cell r="K4808" t="str">
            <v>الأولى</v>
          </cell>
          <cell r="M4808" t="str">
            <v>الأولى</v>
          </cell>
          <cell r="O4808" t="str">
            <v>الأولى</v>
          </cell>
          <cell r="Q4808" t="str">
            <v>الأولى</v>
          </cell>
          <cell r="S4808" t="str">
            <v>الأولى</v>
          </cell>
          <cell r="U4808" t="str">
            <v>الأولى</v>
          </cell>
        </row>
        <row r="4809">
          <cell r="A4809">
            <v>813016</v>
          </cell>
          <cell r="B4809" t="str">
            <v>محمد صالح</v>
          </cell>
          <cell r="G4809" t="str">
            <v>الأولى حديث</v>
          </cell>
          <cell r="I4809" t="str">
            <v>الأولى</v>
          </cell>
          <cell r="K4809" t="str">
            <v>الأولى</v>
          </cell>
          <cell r="M4809" t="str">
            <v>الأولى</v>
          </cell>
          <cell r="O4809" t="str">
            <v>الأولى</v>
          </cell>
          <cell r="Q4809" t="str">
            <v>الأولى</v>
          </cell>
          <cell r="S4809" t="str">
            <v>الأولى</v>
          </cell>
          <cell r="U4809" t="str">
            <v>الأولى</v>
          </cell>
        </row>
        <row r="4810">
          <cell r="A4810">
            <v>813017</v>
          </cell>
          <cell r="B4810" t="str">
            <v>محمد صالح</v>
          </cell>
          <cell r="G4810" t="str">
            <v>الأولى حديث</v>
          </cell>
          <cell r="I4810" t="str">
            <v>الأولى</v>
          </cell>
          <cell r="K4810" t="str">
            <v>الأولى</v>
          </cell>
          <cell r="M4810" t="str">
            <v>الأولى</v>
          </cell>
          <cell r="O4810" t="str">
            <v>الأولى</v>
          </cell>
          <cell r="Q4810" t="str">
            <v>الثانية حديث</v>
          </cell>
          <cell r="S4810" t="str">
            <v>الثانية</v>
          </cell>
          <cell r="U4810" t="str">
            <v>الثانية</v>
          </cell>
        </row>
        <row r="4811">
          <cell r="A4811">
            <v>813018</v>
          </cell>
          <cell r="B4811" t="str">
            <v>محمد صالح حجار</v>
          </cell>
          <cell r="G4811" t="str">
            <v>الأولى حديث</v>
          </cell>
          <cell r="I4811" t="str">
            <v>الأولى</v>
          </cell>
          <cell r="K4811" t="str">
            <v>الأولى</v>
          </cell>
          <cell r="M4811" t="str">
            <v>الأولى</v>
          </cell>
          <cell r="O4811" t="str">
            <v>الثانية حديث</v>
          </cell>
          <cell r="Q4811" t="str">
            <v>الثانية</v>
          </cell>
          <cell r="S4811" t="str">
            <v>الثانية</v>
          </cell>
          <cell r="U4811" t="str">
            <v>الثانية</v>
          </cell>
        </row>
        <row r="4812">
          <cell r="A4812">
            <v>813019</v>
          </cell>
          <cell r="B4812" t="str">
            <v>محمد صالح قشاطه الشهير بالرباطه</v>
          </cell>
          <cell r="G4812" t="str">
            <v>الأولى حديث</v>
          </cell>
          <cell r="I4812" t="str">
            <v>الأولى</v>
          </cell>
          <cell r="J4812" t="str">
            <v>مبرر</v>
          </cell>
          <cell r="K4812" t="str">
            <v>الأولى</v>
          </cell>
          <cell r="M4812" t="str">
            <v>الأولى</v>
          </cell>
          <cell r="O4812" t="str">
            <v>الأولى</v>
          </cell>
          <cell r="Q4812" t="str">
            <v>الأولى</v>
          </cell>
          <cell r="S4812" t="str">
            <v>الأولى</v>
          </cell>
          <cell r="U4812" t="str">
            <v>الأولى</v>
          </cell>
        </row>
        <row r="4813">
          <cell r="A4813">
            <v>813020</v>
          </cell>
          <cell r="B4813" t="str">
            <v>محمد ضاهر</v>
          </cell>
          <cell r="G4813" t="str">
            <v>الأولى حديث</v>
          </cell>
          <cell r="I4813" t="str">
            <v>الأولى</v>
          </cell>
          <cell r="J4813" t="str">
            <v>مبرر</v>
          </cell>
          <cell r="K4813" t="str">
            <v>الأولى</v>
          </cell>
          <cell r="M4813" t="str">
            <v>الأولى</v>
          </cell>
          <cell r="O4813" t="str">
            <v>الأولى</v>
          </cell>
          <cell r="Q4813" t="str">
            <v>الأولى</v>
          </cell>
          <cell r="S4813" t="str">
            <v>الأولى</v>
          </cell>
          <cell r="U4813" t="str">
            <v>الأولى</v>
          </cell>
        </row>
        <row r="4814">
          <cell r="A4814">
            <v>813021</v>
          </cell>
          <cell r="B4814" t="str">
            <v>محمد ضياء شبابيبي</v>
          </cell>
          <cell r="G4814" t="str">
            <v>الأولى حديث</v>
          </cell>
          <cell r="I4814" t="str">
            <v>الأولى</v>
          </cell>
          <cell r="K4814" t="str">
            <v>الأولى</v>
          </cell>
          <cell r="M4814" t="str">
            <v>الأولى</v>
          </cell>
          <cell r="O4814" t="str">
            <v>الأولى</v>
          </cell>
          <cell r="Q4814" t="str">
            <v>الأولى</v>
          </cell>
          <cell r="S4814" t="str">
            <v>الأولى</v>
          </cell>
          <cell r="U4814" t="str">
            <v>الأولى</v>
          </cell>
        </row>
        <row r="4815">
          <cell r="A4815">
            <v>813022</v>
          </cell>
          <cell r="B4815" t="str">
            <v>محمد طبق</v>
          </cell>
          <cell r="G4815" t="str">
            <v>الأولى حديث</v>
          </cell>
          <cell r="I4815" t="str">
            <v>الأولى</v>
          </cell>
          <cell r="J4815" t="str">
            <v>مبرر</v>
          </cell>
          <cell r="K4815" t="str">
            <v>الأولى</v>
          </cell>
          <cell r="M4815" t="str">
            <v>الأولى</v>
          </cell>
          <cell r="O4815" t="str">
            <v>الأولى</v>
          </cell>
          <cell r="Q4815" t="str">
            <v>الأولى</v>
          </cell>
          <cell r="S4815" t="str">
            <v>الأولى</v>
          </cell>
          <cell r="U4815" t="str">
            <v>الأولى</v>
          </cell>
        </row>
        <row r="4816">
          <cell r="A4816">
            <v>813023</v>
          </cell>
          <cell r="B4816" t="str">
            <v>محمد طه</v>
          </cell>
          <cell r="G4816" t="str">
            <v>الأولى حديث</v>
          </cell>
          <cell r="I4816" t="str">
            <v>الأولى</v>
          </cell>
          <cell r="K4816" t="str">
            <v>الأولى</v>
          </cell>
          <cell r="M4816" t="str">
            <v>الأولى</v>
          </cell>
          <cell r="O4816" t="str">
            <v>الأولى</v>
          </cell>
          <cell r="Q4816" t="str">
            <v>الأولى</v>
          </cell>
          <cell r="S4816" t="str">
            <v>الأولى</v>
          </cell>
          <cell r="U4816" t="str">
            <v>الأولى</v>
          </cell>
        </row>
        <row r="4817">
          <cell r="A4817">
            <v>813024</v>
          </cell>
          <cell r="B4817" t="str">
            <v>محمد عاصم البشوات</v>
          </cell>
          <cell r="G4817" t="str">
            <v>الأولى حديث</v>
          </cell>
          <cell r="I4817" t="str">
            <v>الأولى</v>
          </cell>
          <cell r="J4817" t="str">
            <v>مبرر</v>
          </cell>
          <cell r="K4817" t="str">
            <v>الأولى</v>
          </cell>
          <cell r="M4817" t="str">
            <v>الأولى</v>
          </cell>
          <cell r="O4817" t="str">
            <v>الأولى</v>
          </cell>
          <cell r="Q4817" t="str">
            <v>الأولى</v>
          </cell>
          <cell r="S4817" t="str">
            <v>الأولى</v>
          </cell>
          <cell r="U4817" t="str">
            <v>الأولى</v>
          </cell>
        </row>
        <row r="4818">
          <cell r="A4818">
            <v>813025</v>
          </cell>
          <cell r="B4818" t="str">
            <v>محمد عبداللطيف</v>
          </cell>
          <cell r="G4818" t="str">
            <v>الأولى حديث</v>
          </cell>
          <cell r="I4818" t="str">
            <v>الأولى</v>
          </cell>
          <cell r="J4818" t="str">
            <v>مبرر</v>
          </cell>
          <cell r="K4818" t="str">
            <v>الأولى</v>
          </cell>
          <cell r="M4818" t="str">
            <v>الأولى</v>
          </cell>
          <cell r="O4818" t="str">
            <v>الأولى</v>
          </cell>
          <cell r="Q4818" t="str">
            <v>الأولى</v>
          </cell>
          <cell r="S4818" t="str">
            <v>الأولى</v>
          </cell>
          <cell r="U4818" t="str">
            <v>الأولى</v>
          </cell>
        </row>
        <row r="4819">
          <cell r="A4819">
            <v>813026</v>
          </cell>
          <cell r="B4819" t="str">
            <v>محمد عدره</v>
          </cell>
          <cell r="G4819" t="str">
            <v>الأولى حديث</v>
          </cell>
          <cell r="I4819" t="str">
            <v>الأولى</v>
          </cell>
          <cell r="J4819" t="str">
            <v>مبرر</v>
          </cell>
          <cell r="K4819" t="str">
            <v>الأولى</v>
          </cell>
          <cell r="M4819" t="str">
            <v>الأولى</v>
          </cell>
          <cell r="O4819" t="str">
            <v>الأولى</v>
          </cell>
          <cell r="Q4819" t="str">
            <v>الأولى</v>
          </cell>
          <cell r="S4819" t="str">
            <v>الأولى</v>
          </cell>
          <cell r="U4819" t="str">
            <v>الأولى</v>
          </cell>
        </row>
        <row r="4820">
          <cell r="A4820">
            <v>813027</v>
          </cell>
          <cell r="B4820" t="str">
            <v>محمد عدنان الحلبي</v>
          </cell>
          <cell r="G4820" t="str">
            <v>الأولى حديث</v>
          </cell>
          <cell r="I4820" t="str">
            <v>الأولى</v>
          </cell>
          <cell r="J4820" t="str">
            <v>مبرر</v>
          </cell>
          <cell r="K4820" t="str">
            <v>الأولى</v>
          </cell>
          <cell r="M4820" t="str">
            <v>الأولى</v>
          </cell>
          <cell r="O4820" t="str">
            <v>الأولى</v>
          </cell>
          <cell r="Q4820" t="str">
            <v>الأولى</v>
          </cell>
          <cell r="S4820" t="str">
            <v>الأولى</v>
          </cell>
          <cell r="U4820" t="str">
            <v>الأولى</v>
          </cell>
        </row>
        <row r="4821">
          <cell r="A4821">
            <v>813028</v>
          </cell>
          <cell r="B4821" t="str">
            <v>محمد عرفان كريشاتي</v>
          </cell>
          <cell r="G4821" t="str">
            <v>الأولى حديث</v>
          </cell>
          <cell r="I4821" t="str">
            <v>الأولى</v>
          </cell>
          <cell r="J4821" t="str">
            <v>مبرر</v>
          </cell>
          <cell r="K4821" t="str">
            <v>الأولى</v>
          </cell>
          <cell r="M4821" t="str">
            <v>الأولى</v>
          </cell>
          <cell r="O4821" t="str">
            <v>الأولى</v>
          </cell>
          <cell r="Q4821" t="str">
            <v>الأولى</v>
          </cell>
          <cell r="S4821" t="str">
            <v>الأولى</v>
          </cell>
          <cell r="U4821" t="str">
            <v>الأولى</v>
          </cell>
        </row>
        <row r="4822">
          <cell r="A4822">
            <v>813029</v>
          </cell>
          <cell r="B4822" t="str">
            <v>محمد علاء الدين الحموي</v>
          </cell>
          <cell r="G4822" t="str">
            <v>الأولى حديث</v>
          </cell>
          <cell r="I4822" t="str">
            <v>الثانية حديث</v>
          </cell>
          <cell r="K4822" t="str">
            <v>الثانية</v>
          </cell>
          <cell r="M4822" t="str">
            <v>الثانية</v>
          </cell>
          <cell r="O4822" t="str">
            <v>الثانية</v>
          </cell>
          <cell r="Q4822" t="str">
            <v>الثالثة حديث</v>
          </cell>
          <cell r="S4822" t="str">
            <v>الثالثة</v>
          </cell>
          <cell r="U4822" t="str">
            <v>الثالثة</v>
          </cell>
        </row>
        <row r="4823">
          <cell r="A4823">
            <v>813030</v>
          </cell>
          <cell r="B4823" t="str">
            <v>محمد علوش</v>
          </cell>
          <cell r="G4823" t="str">
            <v>الأولى حديث</v>
          </cell>
          <cell r="I4823" t="str">
            <v>الأولى</v>
          </cell>
          <cell r="K4823" t="str">
            <v>الأولى</v>
          </cell>
          <cell r="M4823" t="str">
            <v>الأولى</v>
          </cell>
          <cell r="O4823" t="str">
            <v>الأولى</v>
          </cell>
          <cell r="Q4823" t="str">
            <v>الأولى</v>
          </cell>
          <cell r="S4823" t="str">
            <v>الأولى</v>
          </cell>
          <cell r="U4823" t="str">
            <v>الأولى</v>
          </cell>
        </row>
        <row r="4824">
          <cell r="A4824">
            <v>813032</v>
          </cell>
          <cell r="B4824" t="str">
            <v>محمد عمار بيطار</v>
          </cell>
          <cell r="G4824" t="str">
            <v>الأولى حديث</v>
          </cell>
          <cell r="I4824" t="str">
            <v>الأولى</v>
          </cell>
          <cell r="J4824" t="str">
            <v>مبرر</v>
          </cell>
          <cell r="K4824" t="str">
            <v>الأولى</v>
          </cell>
          <cell r="M4824" t="str">
            <v>الأولى</v>
          </cell>
          <cell r="O4824" t="str">
            <v>الأولى</v>
          </cell>
          <cell r="Q4824" t="str">
            <v>الأولى</v>
          </cell>
          <cell r="S4824" t="str">
            <v>الأولى</v>
          </cell>
          <cell r="U4824" t="str">
            <v>الأولى</v>
          </cell>
        </row>
        <row r="4825">
          <cell r="A4825">
            <v>813033</v>
          </cell>
          <cell r="B4825" t="str">
            <v>محمد عمار رفاعيه</v>
          </cell>
          <cell r="G4825" t="str">
            <v>الأولى حديث</v>
          </cell>
          <cell r="I4825" t="str">
            <v>الأولى</v>
          </cell>
          <cell r="J4825" t="str">
            <v>مبرر</v>
          </cell>
          <cell r="K4825" t="str">
            <v>الأولى</v>
          </cell>
          <cell r="M4825" t="str">
            <v>الأولى</v>
          </cell>
          <cell r="O4825" t="str">
            <v>الأولى</v>
          </cell>
          <cell r="Q4825" t="str">
            <v>الأولى</v>
          </cell>
          <cell r="S4825" t="str">
            <v>الأولى</v>
          </cell>
          <cell r="U4825" t="str">
            <v>الأولى</v>
          </cell>
        </row>
        <row r="4826">
          <cell r="A4826">
            <v>813034</v>
          </cell>
          <cell r="B4826" t="str">
            <v>محمد عمران الزعبي</v>
          </cell>
          <cell r="G4826" t="str">
            <v>الأولى حديث</v>
          </cell>
          <cell r="I4826" t="str">
            <v>الأولى</v>
          </cell>
          <cell r="J4826" t="str">
            <v>مبرر</v>
          </cell>
          <cell r="K4826" t="str">
            <v>الأولى</v>
          </cell>
          <cell r="M4826" t="str">
            <v>الأولى</v>
          </cell>
          <cell r="O4826" t="str">
            <v>الأولى</v>
          </cell>
          <cell r="Q4826" t="str">
            <v>الأولى</v>
          </cell>
          <cell r="S4826" t="str">
            <v>الأولى</v>
          </cell>
          <cell r="U4826" t="str">
            <v>الأولى</v>
          </cell>
        </row>
        <row r="4827">
          <cell r="A4827">
            <v>813035</v>
          </cell>
          <cell r="B4827" t="str">
            <v>محمد عمرو</v>
          </cell>
          <cell r="G4827" t="str">
            <v>الأولى حديث</v>
          </cell>
          <cell r="I4827" t="str">
            <v>الأولى</v>
          </cell>
          <cell r="J4827" t="str">
            <v>مبرر</v>
          </cell>
          <cell r="K4827" t="str">
            <v>الأولى</v>
          </cell>
          <cell r="M4827" t="str">
            <v>الأولى</v>
          </cell>
          <cell r="O4827" t="str">
            <v>الأولى</v>
          </cell>
          <cell r="Q4827" t="str">
            <v>الأولى</v>
          </cell>
          <cell r="S4827" t="str">
            <v>الأولى</v>
          </cell>
          <cell r="U4827" t="str">
            <v>الأولى</v>
          </cell>
        </row>
        <row r="4828">
          <cell r="A4828">
            <v>813036</v>
          </cell>
          <cell r="B4828" t="str">
            <v>محمد عيد الجلدزبيدي</v>
          </cell>
          <cell r="G4828" t="str">
            <v>الأولى حديث</v>
          </cell>
          <cell r="I4828" t="str">
            <v>الأولى</v>
          </cell>
          <cell r="J4828" t="str">
            <v>مبرر</v>
          </cell>
          <cell r="K4828" t="str">
            <v>الأولى</v>
          </cell>
          <cell r="M4828" t="str">
            <v>الأولى</v>
          </cell>
          <cell r="O4828" t="str">
            <v>الأولى</v>
          </cell>
          <cell r="Q4828" t="str">
            <v>الأولى</v>
          </cell>
          <cell r="S4828" t="str">
            <v>الأولى</v>
          </cell>
          <cell r="U4828" t="str">
            <v>الأولى</v>
          </cell>
        </row>
        <row r="4829">
          <cell r="A4829">
            <v>813037</v>
          </cell>
          <cell r="B4829" t="str">
            <v>محمد غميض</v>
          </cell>
          <cell r="G4829" t="str">
            <v>الأولى حديث</v>
          </cell>
          <cell r="I4829" t="str">
            <v>الأولى</v>
          </cell>
          <cell r="J4829" t="str">
            <v>مبرر</v>
          </cell>
          <cell r="K4829" t="str">
            <v>الأولى</v>
          </cell>
          <cell r="M4829" t="str">
            <v>الأولى</v>
          </cell>
          <cell r="O4829" t="str">
            <v>الأولى</v>
          </cell>
          <cell r="Q4829" t="str">
            <v>الأولى</v>
          </cell>
          <cell r="S4829" t="str">
            <v>الأولى</v>
          </cell>
          <cell r="U4829" t="str">
            <v>الأولى</v>
          </cell>
        </row>
        <row r="4830">
          <cell r="A4830">
            <v>813038</v>
          </cell>
          <cell r="B4830" t="str">
            <v>محمد غنيم</v>
          </cell>
          <cell r="G4830" t="str">
            <v>الأولى حديث</v>
          </cell>
          <cell r="I4830" t="str">
            <v>الأولى</v>
          </cell>
          <cell r="J4830" t="str">
            <v>مبرر</v>
          </cell>
          <cell r="K4830" t="str">
            <v>الأولى</v>
          </cell>
          <cell r="M4830" t="str">
            <v>الأولى</v>
          </cell>
          <cell r="O4830" t="str">
            <v>الأولى</v>
          </cell>
          <cell r="Q4830" t="str">
            <v>الأولى</v>
          </cell>
          <cell r="S4830" t="str">
            <v>الأولى</v>
          </cell>
          <cell r="U4830" t="str">
            <v>الأولى</v>
          </cell>
        </row>
        <row r="4831">
          <cell r="A4831">
            <v>813039</v>
          </cell>
          <cell r="B4831" t="str">
            <v>محمد غويش</v>
          </cell>
          <cell r="G4831" t="str">
            <v>الأولى حديث</v>
          </cell>
          <cell r="I4831" t="str">
            <v>الأولى</v>
          </cell>
          <cell r="J4831" t="str">
            <v>مبرر</v>
          </cell>
          <cell r="K4831" t="str">
            <v>الأولى</v>
          </cell>
          <cell r="M4831" t="str">
            <v>الأولى</v>
          </cell>
          <cell r="O4831" t="str">
            <v>الأولى</v>
          </cell>
          <cell r="Q4831" t="str">
            <v>الأولى</v>
          </cell>
          <cell r="S4831" t="str">
            <v>الأولى</v>
          </cell>
          <cell r="U4831" t="str">
            <v>الأولى</v>
          </cell>
        </row>
        <row r="4832">
          <cell r="A4832">
            <v>813040</v>
          </cell>
          <cell r="B4832" t="str">
            <v>محمد فادي دمشقي</v>
          </cell>
          <cell r="G4832" t="str">
            <v>الأولى حديث</v>
          </cell>
          <cell r="I4832" t="str">
            <v>الأولى</v>
          </cell>
          <cell r="K4832" t="str">
            <v>الأولى</v>
          </cell>
          <cell r="M4832" t="str">
            <v>الأولى</v>
          </cell>
          <cell r="O4832" t="str">
            <v>الثانية حديث</v>
          </cell>
          <cell r="Q4832" t="str">
            <v>الثانية</v>
          </cell>
          <cell r="S4832" t="str">
            <v>الثالثة حديث</v>
          </cell>
          <cell r="U4832" t="str">
            <v>الثالثة</v>
          </cell>
        </row>
        <row r="4833">
          <cell r="A4833">
            <v>813041</v>
          </cell>
          <cell r="B4833" t="str">
            <v>محمد فايز حسين</v>
          </cell>
          <cell r="G4833" t="str">
            <v>الأولى حديث</v>
          </cell>
          <cell r="I4833" t="str">
            <v>الأولى</v>
          </cell>
          <cell r="J4833" t="str">
            <v>مبرر</v>
          </cell>
          <cell r="K4833" t="str">
            <v>الأولى</v>
          </cell>
          <cell r="M4833" t="str">
            <v>الأولى</v>
          </cell>
          <cell r="O4833" t="str">
            <v>الأولى</v>
          </cell>
          <cell r="Q4833" t="str">
            <v>الأولى</v>
          </cell>
          <cell r="S4833" t="str">
            <v>الأولى</v>
          </cell>
          <cell r="U4833" t="str">
            <v>الأولى</v>
          </cell>
        </row>
        <row r="4834">
          <cell r="A4834">
            <v>813042</v>
          </cell>
          <cell r="B4834" t="str">
            <v>محمد فايز هديها</v>
          </cell>
          <cell r="G4834" t="str">
            <v>الأولى حديث</v>
          </cell>
          <cell r="I4834" t="str">
            <v>الأولى</v>
          </cell>
          <cell r="J4834" t="str">
            <v>مبرر</v>
          </cell>
          <cell r="K4834" t="str">
            <v>الأولى</v>
          </cell>
          <cell r="M4834" t="str">
            <v>الأولى</v>
          </cell>
          <cell r="O4834" t="str">
            <v>الأولى</v>
          </cell>
          <cell r="Q4834" t="str">
            <v>الأولى</v>
          </cell>
          <cell r="S4834" t="str">
            <v>الأولى</v>
          </cell>
          <cell r="U4834" t="str">
            <v>الأولى</v>
          </cell>
        </row>
        <row r="4835">
          <cell r="A4835">
            <v>813043</v>
          </cell>
          <cell r="B4835" t="str">
            <v>محمد فخري الدروبي</v>
          </cell>
          <cell r="G4835" t="str">
            <v>الأولى حديث</v>
          </cell>
          <cell r="I4835" t="str">
            <v>الأولى</v>
          </cell>
          <cell r="K4835" t="str">
            <v>الأولى</v>
          </cell>
          <cell r="M4835" t="str">
            <v>الأولى</v>
          </cell>
          <cell r="O4835" t="str">
            <v>الثانية حديث</v>
          </cell>
          <cell r="Q4835" t="str">
            <v>الثانية</v>
          </cell>
          <cell r="S4835" t="str">
            <v>الثانية</v>
          </cell>
          <cell r="U4835" t="str">
            <v>الثانية</v>
          </cell>
        </row>
        <row r="4836">
          <cell r="A4836">
            <v>813044</v>
          </cell>
          <cell r="B4836" t="str">
            <v>محمد فياض الحلاق</v>
          </cell>
          <cell r="G4836" t="str">
            <v>الأولى حديث</v>
          </cell>
          <cell r="I4836" t="str">
            <v>الثانية حديث</v>
          </cell>
          <cell r="K4836" t="str">
            <v>الثانية</v>
          </cell>
          <cell r="M4836" t="str">
            <v>الثالثة حديث</v>
          </cell>
          <cell r="O4836" t="str">
            <v>الثالثة</v>
          </cell>
          <cell r="Q4836" t="str">
            <v>الثالثة</v>
          </cell>
          <cell r="S4836" t="str">
            <v>الثالثة</v>
          </cell>
          <cell r="U4836" t="str">
            <v>الثالثة</v>
          </cell>
        </row>
        <row r="4837">
          <cell r="A4837">
            <v>813045</v>
          </cell>
          <cell r="B4837" t="str">
            <v>محمد كمال الدين الشماط</v>
          </cell>
          <cell r="G4837" t="str">
            <v>الأولى حديث</v>
          </cell>
          <cell r="I4837" t="str">
            <v>الأولى</v>
          </cell>
          <cell r="J4837" t="str">
            <v>مبرر</v>
          </cell>
          <cell r="K4837" t="str">
            <v>الأولى</v>
          </cell>
          <cell r="M4837" t="str">
            <v>الأولى</v>
          </cell>
          <cell r="O4837" t="str">
            <v>الأولى</v>
          </cell>
          <cell r="Q4837" t="str">
            <v>الأولى</v>
          </cell>
          <cell r="S4837" t="str">
            <v>الأولى</v>
          </cell>
          <cell r="U4837" t="str">
            <v>الأولى</v>
          </cell>
        </row>
        <row r="4838">
          <cell r="A4838">
            <v>813046</v>
          </cell>
          <cell r="B4838" t="str">
            <v>محمد كنوه</v>
          </cell>
          <cell r="G4838" t="str">
            <v>الأولى حديث</v>
          </cell>
          <cell r="I4838" t="str">
            <v>الأولى</v>
          </cell>
          <cell r="J4838" t="str">
            <v>مبرر</v>
          </cell>
          <cell r="K4838" t="str">
            <v>الأولى</v>
          </cell>
          <cell r="M4838" t="str">
            <v>الأولى</v>
          </cell>
          <cell r="O4838" t="str">
            <v>الأولى</v>
          </cell>
          <cell r="Q4838" t="str">
            <v>الأولى</v>
          </cell>
          <cell r="S4838" t="str">
            <v>الأولى</v>
          </cell>
          <cell r="U4838" t="str">
            <v>الأولى</v>
          </cell>
        </row>
        <row r="4839">
          <cell r="A4839">
            <v>813047</v>
          </cell>
          <cell r="B4839" t="str">
            <v>محمد كولو</v>
          </cell>
          <cell r="G4839" t="str">
            <v>الأولى حديث</v>
          </cell>
          <cell r="I4839" t="str">
            <v>الأولى</v>
          </cell>
          <cell r="K4839" t="str">
            <v>الأولى</v>
          </cell>
          <cell r="M4839" t="str">
            <v>الثانية حديث</v>
          </cell>
          <cell r="O4839" t="str">
            <v>الثانية</v>
          </cell>
          <cell r="Q4839" t="str">
            <v>الثانية</v>
          </cell>
          <cell r="S4839" t="str">
            <v>الثانية</v>
          </cell>
          <cell r="U4839" t="str">
            <v>الثانية</v>
          </cell>
        </row>
        <row r="4840">
          <cell r="A4840">
            <v>813048</v>
          </cell>
          <cell r="B4840" t="str">
            <v>محمد لؤي الليموني</v>
          </cell>
          <cell r="G4840" t="str">
            <v>الأولى حديث</v>
          </cell>
          <cell r="I4840" t="str">
            <v>الأولى</v>
          </cell>
          <cell r="J4840" t="str">
            <v>مبرر</v>
          </cell>
          <cell r="K4840" t="str">
            <v>الأولى</v>
          </cell>
          <cell r="M4840" t="str">
            <v>الأولى</v>
          </cell>
          <cell r="O4840" t="str">
            <v>الأولى</v>
          </cell>
          <cell r="Q4840" t="str">
            <v>الأولى</v>
          </cell>
          <cell r="S4840" t="str">
            <v>الأولى</v>
          </cell>
          <cell r="U4840" t="str">
            <v>الأولى</v>
          </cell>
        </row>
        <row r="4841">
          <cell r="A4841">
            <v>813049</v>
          </cell>
          <cell r="B4841" t="str">
            <v>محمد لؤي النشواتي</v>
          </cell>
          <cell r="G4841" t="str">
            <v>الأولى حديث</v>
          </cell>
          <cell r="I4841" t="str">
            <v>الأولى</v>
          </cell>
          <cell r="K4841" t="str">
            <v>الأولى</v>
          </cell>
          <cell r="M4841" t="str">
            <v>الأولى</v>
          </cell>
          <cell r="O4841" t="str">
            <v>الأولى</v>
          </cell>
          <cell r="Q4841" t="str">
            <v>الأولى</v>
          </cell>
          <cell r="S4841" t="str">
            <v>الأولى</v>
          </cell>
          <cell r="U4841" t="str">
            <v>الأولى</v>
          </cell>
        </row>
        <row r="4842">
          <cell r="A4842">
            <v>813050</v>
          </cell>
          <cell r="B4842" t="str">
            <v>محمد مجد القصاص</v>
          </cell>
          <cell r="G4842" t="str">
            <v>الأولى حديث</v>
          </cell>
          <cell r="I4842" t="str">
            <v>الأولى</v>
          </cell>
          <cell r="J4842" t="str">
            <v>مبرر</v>
          </cell>
          <cell r="K4842" t="str">
            <v>الأولى</v>
          </cell>
          <cell r="M4842" t="str">
            <v>الأولى</v>
          </cell>
          <cell r="O4842" t="str">
            <v>الأولى</v>
          </cell>
          <cell r="Q4842" t="str">
            <v>الأولى</v>
          </cell>
          <cell r="S4842" t="str">
            <v>الأولى</v>
          </cell>
          <cell r="U4842" t="str">
            <v>الأولى</v>
          </cell>
        </row>
        <row r="4843">
          <cell r="A4843">
            <v>813052</v>
          </cell>
          <cell r="B4843" t="str">
            <v>محمد معاذ المصري</v>
          </cell>
          <cell r="G4843" t="str">
            <v>الأولى حديث</v>
          </cell>
          <cell r="I4843" t="str">
            <v>الأولى</v>
          </cell>
          <cell r="K4843" t="str">
            <v>الأولى</v>
          </cell>
          <cell r="M4843" t="str">
            <v>الثانية حديث</v>
          </cell>
          <cell r="O4843" t="str">
            <v>الثانية</v>
          </cell>
          <cell r="Q4843" t="str">
            <v>الثانية</v>
          </cell>
          <cell r="S4843" t="str">
            <v>الثانية</v>
          </cell>
          <cell r="U4843" t="str">
            <v>الثانية</v>
          </cell>
        </row>
        <row r="4844">
          <cell r="A4844">
            <v>813053</v>
          </cell>
          <cell r="B4844" t="str">
            <v>محمد معاون</v>
          </cell>
          <cell r="G4844" t="str">
            <v>الأولى حديث</v>
          </cell>
          <cell r="I4844" t="str">
            <v>الأولى</v>
          </cell>
          <cell r="K4844" t="str">
            <v>الأولى</v>
          </cell>
          <cell r="M4844" t="str">
            <v>الأولى</v>
          </cell>
          <cell r="O4844" t="str">
            <v>الثانية حديث</v>
          </cell>
          <cell r="Q4844" t="str">
            <v>الثانية</v>
          </cell>
          <cell r="S4844" t="str">
            <v>الثانية</v>
          </cell>
          <cell r="U4844" t="str">
            <v>الثانية</v>
          </cell>
        </row>
        <row r="4845">
          <cell r="A4845">
            <v>813054</v>
          </cell>
          <cell r="B4845" t="str">
            <v>محمد ملقط</v>
          </cell>
          <cell r="G4845" t="str">
            <v>الأولى حديث</v>
          </cell>
          <cell r="I4845" t="str">
            <v>الأولى</v>
          </cell>
          <cell r="J4845" t="str">
            <v>مبرر</v>
          </cell>
          <cell r="K4845" t="str">
            <v>الأولى</v>
          </cell>
          <cell r="M4845" t="str">
            <v>الأولى</v>
          </cell>
          <cell r="O4845" t="str">
            <v>الأولى</v>
          </cell>
          <cell r="Q4845" t="str">
            <v>الأولى</v>
          </cell>
          <cell r="S4845" t="str">
            <v>الأولى</v>
          </cell>
          <cell r="U4845" t="str">
            <v>الأولى</v>
          </cell>
        </row>
        <row r="4846">
          <cell r="A4846">
            <v>813055</v>
          </cell>
          <cell r="B4846" t="str">
            <v>محمد منار الدهنه</v>
          </cell>
          <cell r="G4846" t="str">
            <v>الأولى حديث</v>
          </cell>
          <cell r="I4846" t="str">
            <v>الأولى</v>
          </cell>
          <cell r="K4846" t="str">
            <v>الأولى</v>
          </cell>
          <cell r="M4846" t="str">
            <v>الأولى</v>
          </cell>
          <cell r="O4846" t="str">
            <v>الأولى</v>
          </cell>
          <cell r="Q4846" t="str">
            <v>الأولى</v>
          </cell>
          <cell r="S4846" t="str">
            <v>الأولى</v>
          </cell>
          <cell r="U4846" t="str">
            <v>الأولى</v>
          </cell>
        </row>
        <row r="4847">
          <cell r="A4847">
            <v>813056</v>
          </cell>
          <cell r="B4847" t="str">
            <v>محمد منار خيتي</v>
          </cell>
          <cell r="G4847" t="str">
            <v>الأولى حديث</v>
          </cell>
          <cell r="I4847" t="str">
            <v>الأولى</v>
          </cell>
          <cell r="J4847" t="str">
            <v>مبرر</v>
          </cell>
          <cell r="K4847" t="str">
            <v>الأولى</v>
          </cell>
          <cell r="M4847" t="str">
            <v>الأولى</v>
          </cell>
          <cell r="O4847" t="str">
            <v>الأولى</v>
          </cell>
          <cell r="Q4847" t="str">
            <v>الأولى</v>
          </cell>
          <cell r="S4847" t="str">
            <v>الأولى</v>
          </cell>
          <cell r="U4847" t="str">
            <v>الأولى</v>
          </cell>
        </row>
        <row r="4848">
          <cell r="A4848">
            <v>813057</v>
          </cell>
          <cell r="B4848" t="str">
            <v>محمد منير مبيض</v>
          </cell>
          <cell r="G4848" t="str">
            <v>الأولى حديث</v>
          </cell>
          <cell r="I4848" t="str">
            <v>الأولى</v>
          </cell>
          <cell r="J4848" t="str">
            <v>مبرر</v>
          </cell>
          <cell r="K4848" t="str">
            <v>الأولى</v>
          </cell>
          <cell r="M4848" t="str">
            <v>الأولى</v>
          </cell>
          <cell r="O4848" t="str">
            <v>الأولى</v>
          </cell>
          <cell r="Q4848" t="str">
            <v>الأولى</v>
          </cell>
          <cell r="S4848" t="str">
            <v>الأولى</v>
          </cell>
          <cell r="U4848" t="str">
            <v>الأولى</v>
          </cell>
        </row>
        <row r="4849">
          <cell r="A4849">
            <v>813058</v>
          </cell>
          <cell r="B4849" t="str">
            <v>محمد مهند الويش</v>
          </cell>
          <cell r="G4849" t="str">
            <v>الأولى حديث</v>
          </cell>
          <cell r="I4849" t="str">
            <v>الأولى</v>
          </cell>
          <cell r="K4849" t="str">
            <v>الثانية حديث</v>
          </cell>
          <cell r="M4849" t="str">
            <v>الثانية</v>
          </cell>
          <cell r="O4849" t="str">
            <v>الثانية</v>
          </cell>
          <cell r="Q4849" t="str">
            <v>الثانية</v>
          </cell>
          <cell r="S4849" t="str">
            <v>الثانية</v>
          </cell>
          <cell r="U4849" t="str">
            <v>الثانية</v>
          </cell>
        </row>
        <row r="4850">
          <cell r="A4850">
            <v>813059</v>
          </cell>
          <cell r="B4850" t="str">
            <v>محمد مؤمن قطان</v>
          </cell>
          <cell r="G4850" t="str">
            <v>الأولى حديث</v>
          </cell>
          <cell r="I4850" t="str">
            <v>الأولى</v>
          </cell>
          <cell r="K4850" t="str">
            <v>الأولى</v>
          </cell>
          <cell r="M4850" t="str">
            <v>الثانية حديث</v>
          </cell>
          <cell r="O4850" t="str">
            <v>الثانية</v>
          </cell>
          <cell r="Q4850" t="str">
            <v>الثانية</v>
          </cell>
          <cell r="S4850" t="str">
            <v>الثانية</v>
          </cell>
          <cell r="U4850" t="str">
            <v>الثانية</v>
          </cell>
        </row>
        <row r="4851">
          <cell r="A4851">
            <v>813060</v>
          </cell>
          <cell r="B4851" t="str">
            <v>محمد ناجي</v>
          </cell>
          <cell r="G4851" t="str">
            <v>الأولى حديث</v>
          </cell>
          <cell r="I4851" t="str">
            <v>الأولى</v>
          </cell>
          <cell r="J4851" t="str">
            <v>مبرر</v>
          </cell>
          <cell r="K4851" t="str">
            <v>الأولى</v>
          </cell>
          <cell r="M4851" t="str">
            <v>الأولى</v>
          </cell>
          <cell r="O4851" t="str">
            <v>الأولى</v>
          </cell>
          <cell r="Q4851" t="str">
            <v>الأولى</v>
          </cell>
          <cell r="S4851" t="str">
            <v>الأولى</v>
          </cell>
          <cell r="U4851" t="str">
            <v>الأولى</v>
          </cell>
        </row>
        <row r="4852">
          <cell r="A4852">
            <v>813061</v>
          </cell>
          <cell r="B4852" t="str">
            <v>محمد نعيم رحمه</v>
          </cell>
          <cell r="G4852" t="str">
            <v>الأولى حديث</v>
          </cell>
          <cell r="I4852" t="str">
            <v>الأولى</v>
          </cell>
          <cell r="K4852" t="str">
            <v>الأولى</v>
          </cell>
          <cell r="M4852" t="str">
            <v>الأولى</v>
          </cell>
          <cell r="O4852" t="str">
            <v>الثانية حديث</v>
          </cell>
          <cell r="Q4852" t="str">
            <v>الثانية</v>
          </cell>
          <cell r="S4852" t="str">
            <v>الثانية</v>
          </cell>
          <cell r="U4852" t="str">
            <v>الثانية</v>
          </cell>
        </row>
        <row r="4853">
          <cell r="A4853">
            <v>813062</v>
          </cell>
          <cell r="B4853" t="str">
            <v>محمد نعيم عودة</v>
          </cell>
          <cell r="G4853" t="str">
            <v>الأولى حديث</v>
          </cell>
          <cell r="I4853" t="str">
            <v>الأولى</v>
          </cell>
          <cell r="K4853" t="str">
            <v>الأولى</v>
          </cell>
          <cell r="M4853" t="str">
            <v>الأولى</v>
          </cell>
          <cell r="O4853" t="str">
            <v>الأولى</v>
          </cell>
          <cell r="Q4853" t="str">
            <v>الأولى</v>
          </cell>
          <cell r="S4853" t="str">
            <v>الأولى</v>
          </cell>
          <cell r="U4853" t="str">
            <v>الأولى</v>
          </cell>
        </row>
        <row r="4854">
          <cell r="A4854">
            <v>813063</v>
          </cell>
          <cell r="B4854" t="str">
            <v>محمد نور الدين الغريب</v>
          </cell>
          <cell r="G4854" t="str">
            <v>الأولى حديث</v>
          </cell>
          <cell r="I4854" t="str">
            <v>الأولى</v>
          </cell>
          <cell r="J4854" t="str">
            <v>مبرر</v>
          </cell>
          <cell r="K4854" t="str">
            <v>الأولى</v>
          </cell>
          <cell r="M4854" t="str">
            <v>الأولى</v>
          </cell>
          <cell r="O4854" t="str">
            <v>الأولى</v>
          </cell>
          <cell r="Q4854" t="str">
            <v>الأولى</v>
          </cell>
          <cell r="S4854" t="str">
            <v>الأولى</v>
          </cell>
          <cell r="U4854" t="str">
            <v>الأولى</v>
          </cell>
        </row>
        <row r="4855">
          <cell r="A4855">
            <v>813064</v>
          </cell>
          <cell r="B4855" t="str">
            <v>محمد نور الدين عبد الله</v>
          </cell>
          <cell r="G4855" t="str">
            <v>الأولى حديث</v>
          </cell>
          <cell r="I4855" t="str">
            <v>الأولى</v>
          </cell>
          <cell r="K4855" t="str">
            <v>الأولى</v>
          </cell>
          <cell r="M4855" t="str">
            <v>الأولى</v>
          </cell>
          <cell r="O4855" t="str">
            <v>الأولى</v>
          </cell>
          <cell r="Q4855" t="str">
            <v>الثانية حديث</v>
          </cell>
          <cell r="S4855" t="str">
            <v>الثانية</v>
          </cell>
          <cell r="U4855" t="str">
            <v>الثانية</v>
          </cell>
        </row>
        <row r="4856">
          <cell r="A4856">
            <v>813065</v>
          </cell>
          <cell r="B4856" t="str">
            <v>محمد نور عاصي</v>
          </cell>
          <cell r="G4856" t="str">
            <v>الأولى حديث</v>
          </cell>
          <cell r="I4856" t="str">
            <v>الأولى</v>
          </cell>
          <cell r="J4856" t="str">
            <v>مبرر</v>
          </cell>
          <cell r="K4856" t="str">
            <v>الأولى</v>
          </cell>
          <cell r="M4856" t="str">
            <v>الأولى</v>
          </cell>
          <cell r="O4856" t="str">
            <v>الأولى</v>
          </cell>
          <cell r="Q4856" t="str">
            <v>الأولى</v>
          </cell>
          <cell r="S4856" t="str">
            <v>الأولى</v>
          </cell>
          <cell r="U4856" t="str">
            <v>الأولى</v>
          </cell>
        </row>
        <row r="4857">
          <cell r="A4857">
            <v>813066</v>
          </cell>
          <cell r="B4857" t="str">
            <v>محمد هشام سيوده</v>
          </cell>
          <cell r="G4857" t="str">
            <v>الأولى حديث</v>
          </cell>
          <cell r="I4857" t="str">
            <v>الأولى</v>
          </cell>
          <cell r="K4857" t="str">
            <v>الأولى</v>
          </cell>
          <cell r="M4857" t="str">
            <v>الأولى</v>
          </cell>
          <cell r="O4857" t="str">
            <v>الأولى</v>
          </cell>
          <cell r="Q4857" t="str">
            <v>الأولى</v>
          </cell>
          <cell r="S4857" t="str">
            <v>الأولى</v>
          </cell>
          <cell r="U4857" t="str">
            <v>الأولى</v>
          </cell>
        </row>
        <row r="4858">
          <cell r="A4858">
            <v>813067</v>
          </cell>
          <cell r="B4858" t="str">
            <v>محمد وائل الكنجي</v>
          </cell>
          <cell r="G4858" t="str">
            <v>الأولى حديث</v>
          </cell>
          <cell r="I4858" t="str">
            <v>الأولى</v>
          </cell>
          <cell r="J4858" t="str">
            <v>مبرر</v>
          </cell>
          <cell r="K4858" t="str">
            <v>الأولى</v>
          </cell>
          <cell r="M4858" t="str">
            <v>الأولى</v>
          </cell>
          <cell r="O4858" t="str">
            <v>الأولى</v>
          </cell>
          <cell r="Q4858" t="str">
            <v>الأولى</v>
          </cell>
          <cell r="S4858" t="str">
            <v>الأولى</v>
          </cell>
          <cell r="U4858" t="str">
            <v>الأولى</v>
          </cell>
        </row>
        <row r="4859">
          <cell r="A4859">
            <v>813068</v>
          </cell>
          <cell r="B4859" t="str">
            <v>محمد وفيق الزعيم</v>
          </cell>
          <cell r="G4859" t="str">
            <v>الأولى حديث</v>
          </cell>
          <cell r="I4859" t="str">
            <v>الأولى</v>
          </cell>
          <cell r="J4859" t="str">
            <v>مبرر</v>
          </cell>
          <cell r="K4859" t="str">
            <v>الأولى</v>
          </cell>
          <cell r="M4859" t="str">
            <v>الأولى</v>
          </cell>
          <cell r="O4859" t="str">
            <v>الأولى</v>
          </cell>
          <cell r="Q4859" t="str">
            <v>الأولى</v>
          </cell>
          <cell r="S4859" t="str">
            <v>الأولى</v>
          </cell>
          <cell r="U4859" t="str">
            <v>الأولى</v>
          </cell>
        </row>
        <row r="4860">
          <cell r="A4860">
            <v>813069</v>
          </cell>
          <cell r="B4860" t="str">
            <v>محمد وليد الزبداني</v>
          </cell>
          <cell r="G4860" t="str">
            <v>الأولى حديث</v>
          </cell>
          <cell r="I4860" t="str">
            <v>الأولى</v>
          </cell>
          <cell r="J4860" t="str">
            <v>مبرر</v>
          </cell>
          <cell r="K4860" t="str">
            <v>الأولى</v>
          </cell>
          <cell r="M4860" t="str">
            <v>الأولى</v>
          </cell>
          <cell r="O4860" t="str">
            <v>الأولى</v>
          </cell>
          <cell r="Q4860" t="str">
            <v>الأولى</v>
          </cell>
          <cell r="S4860" t="str">
            <v>الأولى</v>
          </cell>
          <cell r="U4860" t="str">
            <v>الأولى</v>
          </cell>
        </row>
        <row r="4861">
          <cell r="A4861">
            <v>813070</v>
          </cell>
          <cell r="B4861" t="str">
            <v>محمد وليد شيخ اوغلى</v>
          </cell>
          <cell r="G4861" t="str">
            <v>الأولى حديث</v>
          </cell>
          <cell r="I4861" t="str">
            <v>الأولى</v>
          </cell>
          <cell r="K4861" t="str">
            <v>الأولى</v>
          </cell>
          <cell r="M4861" t="str">
            <v>الأولى</v>
          </cell>
          <cell r="O4861" t="str">
            <v>الأولى</v>
          </cell>
          <cell r="Q4861" t="str">
            <v>الأولى</v>
          </cell>
          <cell r="S4861" t="str">
            <v>الأولى</v>
          </cell>
          <cell r="U4861" t="str">
            <v>الأولى</v>
          </cell>
        </row>
        <row r="4862">
          <cell r="A4862">
            <v>813071</v>
          </cell>
          <cell r="B4862" t="str">
            <v>محمد يامن بعلبكي</v>
          </cell>
          <cell r="G4862" t="str">
            <v>الأولى حديث</v>
          </cell>
          <cell r="I4862" t="str">
            <v>الأولى</v>
          </cell>
          <cell r="J4862" t="str">
            <v>مبرر</v>
          </cell>
          <cell r="K4862" t="str">
            <v>الأولى</v>
          </cell>
          <cell r="M4862" t="str">
            <v>الأولى</v>
          </cell>
          <cell r="O4862" t="str">
            <v>الأولى</v>
          </cell>
          <cell r="Q4862" t="str">
            <v>الأولى</v>
          </cell>
          <cell r="S4862" t="str">
            <v>الأولى</v>
          </cell>
          <cell r="U4862" t="str">
            <v>الأولى</v>
          </cell>
        </row>
        <row r="4863">
          <cell r="A4863">
            <v>813072</v>
          </cell>
          <cell r="B4863" t="str">
            <v>محمود احمد</v>
          </cell>
          <cell r="G4863" t="str">
            <v>الأولى حديث</v>
          </cell>
          <cell r="I4863" t="str">
            <v>الأولى</v>
          </cell>
          <cell r="K4863" t="str">
            <v>الأولى</v>
          </cell>
          <cell r="M4863" t="str">
            <v>الأولى</v>
          </cell>
          <cell r="O4863" t="str">
            <v>الأولى</v>
          </cell>
          <cell r="Q4863" t="str">
            <v>الأولى</v>
          </cell>
          <cell r="S4863" t="str">
            <v>الأولى</v>
          </cell>
          <cell r="U4863" t="str">
            <v>الأولى</v>
          </cell>
        </row>
        <row r="4864">
          <cell r="A4864">
            <v>813073</v>
          </cell>
          <cell r="B4864" t="str">
            <v>محمود العثمان</v>
          </cell>
          <cell r="G4864" t="str">
            <v>الأولى حديث</v>
          </cell>
          <cell r="I4864" t="str">
            <v>الأولى</v>
          </cell>
          <cell r="K4864" t="str">
            <v>الأولى</v>
          </cell>
          <cell r="M4864" t="str">
            <v>الأولى</v>
          </cell>
          <cell r="O4864" t="str">
            <v>الأولى</v>
          </cell>
          <cell r="Q4864" t="str">
            <v>الأولى</v>
          </cell>
          <cell r="S4864" t="str">
            <v>الأولى</v>
          </cell>
          <cell r="U4864" t="str">
            <v>الأولى</v>
          </cell>
        </row>
        <row r="4865">
          <cell r="A4865">
            <v>813074</v>
          </cell>
          <cell r="B4865" t="str">
            <v>محمود الغوش</v>
          </cell>
          <cell r="G4865" t="str">
            <v>الأولى حديث</v>
          </cell>
          <cell r="I4865" t="str">
            <v>الأولى</v>
          </cell>
          <cell r="K4865" t="str">
            <v>الثانية حديث</v>
          </cell>
          <cell r="M4865" t="str">
            <v>الثانية</v>
          </cell>
          <cell r="O4865" t="str">
            <v>الثالثة حديث</v>
          </cell>
          <cell r="Q4865" t="str">
            <v>الثالثة</v>
          </cell>
          <cell r="R4865" t="str">
            <v>حرمان دورتين امتحانيتين اعتباراً من الفصل الثاني 21-22</v>
          </cell>
          <cell r="S4865" t="str">
            <v>الثالثة</v>
          </cell>
          <cell r="U4865" t="str">
            <v>الثالثة</v>
          </cell>
        </row>
        <row r="4866">
          <cell r="A4866">
            <v>813075</v>
          </cell>
          <cell r="B4866" t="str">
            <v>محمود المحمد</v>
          </cell>
          <cell r="G4866" t="str">
            <v>الأولى حديث</v>
          </cell>
          <cell r="I4866" t="str">
            <v>الأولى</v>
          </cell>
          <cell r="J4866" t="str">
            <v>مبرر</v>
          </cell>
          <cell r="K4866" t="str">
            <v>الأولى</v>
          </cell>
          <cell r="M4866" t="str">
            <v>الأولى</v>
          </cell>
          <cell r="O4866" t="str">
            <v>الأولى</v>
          </cell>
          <cell r="Q4866" t="str">
            <v>الأولى</v>
          </cell>
          <cell r="S4866" t="str">
            <v>الأولى</v>
          </cell>
          <cell r="U4866" t="str">
            <v>الأولى</v>
          </cell>
        </row>
        <row r="4867">
          <cell r="A4867">
            <v>813076</v>
          </cell>
          <cell r="B4867" t="str">
            <v>محمود المصري</v>
          </cell>
          <cell r="G4867" t="str">
            <v>الأولى حديث</v>
          </cell>
          <cell r="I4867" t="str">
            <v>الأولى</v>
          </cell>
          <cell r="J4867" t="str">
            <v>مبرر</v>
          </cell>
          <cell r="K4867" t="str">
            <v>الأولى</v>
          </cell>
          <cell r="M4867" t="str">
            <v>الأولى</v>
          </cell>
          <cell r="O4867" t="str">
            <v>الأولى</v>
          </cell>
          <cell r="Q4867" t="str">
            <v>الأولى</v>
          </cell>
          <cell r="S4867" t="str">
            <v>الأولى</v>
          </cell>
          <cell r="U4867" t="str">
            <v>الأولى</v>
          </cell>
        </row>
        <row r="4868">
          <cell r="A4868">
            <v>813077</v>
          </cell>
          <cell r="B4868" t="str">
            <v>محمود جمعه</v>
          </cell>
          <cell r="G4868" t="str">
            <v>الأولى حديث</v>
          </cell>
          <cell r="I4868" t="str">
            <v>الأولى</v>
          </cell>
          <cell r="J4868" t="str">
            <v>مبرر</v>
          </cell>
          <cell r="K4868" t="str">
            <v>الأولى</v>
          </cell>
          <cell r="M4868" t="str">
            <v>الأولى</v>
          </cell>
          <cell r="O4868" t="str">
            <v>الأولى</v>
          </cell>
          <cell r="Q4868" t="str">
            <v>الأولى</v>
          </cell>
          <cell r="S4868" t="str">
            <v>الأولى</v>
          </cell>
          <cell r="U4868" t="str">
            <v>الأولى</v>
          </cell>
        </row>
        <row r="4869">
          <cell r="A4869">
            <v>813078</v>
          </cell>
          <cell r="B4869" t="str">
            <v>محمود حسن العذبه</v>
          </cell>
          <cell r="G4869" t="str">
            <v>الأولى حديث</v>
          </cell>
          <cell r="I4869" t="str">
            <v>الأولى</v>
          </cell>
          <cell r="J4869" t="str">
            <v>مبرر</v>
          </cell>
          <cell r="K4869" t="str">
            <v>الأولى</v>
          </cell>
          <cell r="M4869" t="str">
            <v>الأولى</v>
          </cell>
          <cell r="O4869" t="str">
            <v>الأولى</v>
          </cell>
          <cell r="Q4869" t="str">
            <v>الأولى</v>
          </cell>
          <cell r="S4869" t="str">
            <v>الأولى</v>
          </cell>
          <cell r="U4869" t="str">
            <v>الأولى</v>
          </cell>
        </row>
        <row r="4870">
          <cell r="A4870">
            <v>813079</v>
          </cell>
          <cell r="B4870" t="str">
            <v>محمود عبدالجواد</v>
          </cell>
          <cell r="G4870" t="str">
            <v>الأولى حديث</v>
          </cell>
          <cell r="I4870" t="str">
            <v>الأولى</v>
          </cell>
          <cell r="J4870" t="str">
            <v>مبرر</v>
          </cell>
          <cell r="K4870" t="str">
            <v>الأولى</v>
          </cell>
          <cell r="M4870" t="str">
            <v>الأولى</v>
          </cell>
          <cell r="O4870" t="str">
            <v>الأولى</v>
          </cell>
          <cell r="Q4870" t="str">
            <v>الأولى</v>
          </cell>
          <cell r="S4870" t="str">
            <v>الأولى</v>
          </cell>
          <cell r="U4870" t="str">
            <v>الأولى</v>
          </cell>
        </row>
        <row r="4871">
          <cell r="A4871">
            <v>813080</v>
          </cell>
          <cell r="B4871" t="str">
            <v>محمود كادك</v>
          </cell>
          <cell r="G4871" t="str">
            <v>الأولى حديث</v>
          </cell>
          <cell r="I4871" t="str">
            <v>الأولى</v>
          </cell>
          <cell r="K4871" t="str">
            <v>الثانية حديث</v>
          </cell>
          <cell r="M4871" t="str">
            <v>الثانية</v>
          </cell>
          <cell r="O4871" t="str">
            <v>الثانية</v>
          </cell>
          <cell r="Q4871" t="str">
            <v>الثانية</v>
          </cell>
          <cell r="S4871" t="str">
            <v>الثانية</v>
          </cell>
          <cell r="U4871" t="str">
            <v>الثانية</v>
          </cell>
        </row>
        <row r="4872">
          <cell r="A4872">
            <v>813081</v>
          </cell>
          <cell r="B4872" t="str">
            <v>محمود نيسان</v>
          </cell>
          <cell r="G4872" t="str">
            <v>الأولى حديث</v>
          </cell>
          <cell r="I4872" t="str">
            <v>الأولى</v>
          </cell>
          <cell r="J4872" t="str">
            <v>مبرر</v>
          </cell>
          <cell r="K4872" t="str">
            <v>الأولى</v>
          </cell>
          <cell r="M4872" t="str">
            <v>الأولى</v>
          </cell>
          <cell r="O4872" t="str">
            <v>الأولى</v>
          </cell>
          <cell r="Q4872" t="str">
            <v>الأولى</v>
          </cell>
          <cell r="S4872" t="str">
            <v>الأولى</v>
          </cell>
          <cell r="U4872" t="str">
            <v>الأولى</v>
          </cell>
        </row>
        <row r="4873">
          <cell r="A4873">
            <v>813082</v>
          </cell>
          <cell r="B4873" t="str">
            <v>مخلص ابراهيم</v>
          </cell>
          <cell r="G4873" t="str">
            <v>الأولى حديث</v>
          </cell>
          <cell r="I4873" t="str">
            <v>الأولى</v>
          </cell>
          <cell r="J4873" t="str">
            <v>مبرر</v>
          </cell>
          <cell r="K4873" t="str">
            <v>الأولى</v>
          </cell>
          <cell r="M4873" t="str">
            <v>الأولى</v>
          </cell>
          <cell r="O4873" t="str">
            <v>الأولى</v>
          </cell>
          <cell r="Q4873" t="str">
            <v>الأولى</v>
          </cell>
          <cell r="S4873" t="str">
            <v>الأولى</v>
          </cell>
          <cell r="U4873" t="str">
            <v>الأولى</v>
          </cell>
        </row>
        <row r="4874">
          <cell r="A4874">
            <v>813083</v>
          </cell>
          <cell r="B4874" t="str">
            <v>مدين الحلبي</v>
          </cell>
          <cell r="G4874" t="str">
            <v>الأولى حديث</v>
          </cell>
          <cell r="I4874" t="str">
            <v>الأولى</v>
          </cell>
          <cell r="J4874" t="str">
            <v>مبرر</v>
          </cell>
          <cell r="K4874" t="str">
            <v>الأولى</v>
          </cell>
          <cell r="M4874" t="str">
            <v>الأولى</v>
          </cell>
          <cell r="O4874" t="str">
            <v>الأولى</v>
          </cell>
          <cell r="Q4874" t="str">
            <v>الأولى</v>
          </cell>
          <cell r="S4874" t="str">
            <v>الأولى</v>
          </cell>
          <cell r="U4874" t="str">
            <v>الأولى</v>
          </cell>
        </row>
        <row r="4875">
          <cell r="A4875">
            <v>813084</v>
          </cell>
          <cell r="B4875" t="str">
            <v>مدين الشامي</v>
          </cell>
          <cell r="G4875" t="str">
            <v>الأولى حديث</v>
          </cell>
          <cell r="H4875">
            <v>639</v>
          </cell>
          <cell r="I4875" t="str">
            <v>الأولى</v>
          </cell>
          <cell r="J4875" t="str">
            <v>مبرر</v>
          </cell>
          <cell r="K4875" t="str">
            <v>الأولى</v>
          </cell>
          <cell r="M4875" t="str">
            <v>الأولى</v>
          </cell>
          <cell r="O4875" t="str">
            <v>الأولى</v>
          </cell>
          <cell r="Q4875" t="str">
            <v>الأولى</v>
          </cell>
          <cell r="S4875" t="str">
            <v>الأولى</v>
          </cell>
          <cell r="U4875" t="str">
            <v>الأولى</v>
          </cell>
        </row>
        <row r="4876">
          <cell r="A4876">
            <v>813085</v>
          </cell>
          <cell r="B4876" t="str">
            <v>مرام المكاوي</v>
          </cell>
          <cell r="G4876" t="str">
            <v>الأولى حديث</v>
          </cell>
          <cell r="I4876" t="str">
            <v>الأولى</v>
          </cell>
          <cell r="J4876" t="str">
            <v>مبرر</v>
          </cell>
          <cell r="K4876" t="str">
            <v>الأولى</v>
          </cell>
          <cell r="M4876" t="str">
            <v>الأولى</v>
          </cell>
          <cell r="O4876" t="str">
            <v>الأولى</v>
          </cell>
          <cell r="Q4876" t="str">
            <v>الأولى</v>
          </cell>
          <cell r="S4876" t="str">
            <v>الأولى</v>
          </cell>
          <cell r="U4876" t="str">
            <v>الأولى</v>
          </cell>
        </row>
        <row r="4877">
          <cell r="A4877">
            <v>813086</v>
          </cell>
          <cell r="B4877" t="str">
            <v>مرام الوتار</v>
          </cell>
          <cell r="G4877" t="str">
            <v>الأولى حديث</v>
          </cell>
          <cell r="I4877" t="str">
            <v>الأولى</v>
          </cell>
          <cell r="K4877" t="str">
            <v>الأولى</v>
          </cell>
          <cell r="M4877" t="str">
            <v>الأولى</v>
          </cell>
          <cell r="O4877" t="str">
            <v>الأولى</v>
          </cell>
          <cell r="Q4877" t="str">
            <v>الأولى</v>
          </cell>
          <cell r="S4877" t="str">
            <v>الثانية حديث</v>
          </cell>
          <cell r="U4877" t="str">
            <v>الثانية</v>
          </cell>
        </row>
        <row r="4878">
          <cell r="A4878">
            <v>813087</v>
          </cell>
          <cell r="B4878" t="str">
            <v>مرام أبو النعاج الرفاعي</v>
          </cell>
          <cell r="G4878" t="str">
            <v>الأولى حديث</v>
          </cell>
          <cell r="I4878" t="str">
            <v>الأولى</v>
          </cell>
          <cell r="K4878" t="str">
            <v>الثانية حديث</v>
          </cell>
          <cell r="M4878" t="str">
            <v>الثانية</v>
          </cell>
          <cell r="O4878" t="str">
            <v>الثانية</v>
          </cell>
          <cell r="Q4878" t="str">
            <v>الثانية</v>
          </cell>
          <cell r="S4878" t="str">
            <v>الثانية</v>
          </cell>
          <cell r="U4878" t="str">
            <v>الثانية</v>
          </cell>
        </row>
        <row r="4879">
          <cell r="A4879">
            <v>813088</v>
          </cell>
          <cell r="B4879" t="str">
            <v>مرام شاويش</v>
          </cell>
          <cell r="G4879" t="str">
            <v>الأولى حديث</v>
          </cell>
          <cell r="I4879" t="str">
            <v>الأولى</v>
          </cell>
          <cell r="K4879" t="str">
            <v>الثانية حديث</v>
          </cell>
          <cell r="M4879" t="str">
            <v>الثانية</v>
          </cell>
          <cell r="O4879" t="str">
            <v>الثانية</v>
          </cell>
          <cell r="P4879">
            <v>722</v>
          </cell>
          <cell r="Q4879" t="str">
            <v>الثانية</v>
          </cell>
          <cell r="R4879">
            <v>4086</v>
          </cell>
          <cell r="S4879" t="str">
            <v>الثانية</v>
          </cell>
          <cell r="U4879" t="str">
            <v>الثانية</v>
          </cell>
        </row>
        <row r="4880">
          <cell r="A4880">
            <v>813089</v>
          </cell>
          <cell r="B4880" t="str">
            <v>مرام هلال</v>
          </cell>
          <cell r="G4880" t="str">
            <v>الأولى حديث</v>
          </cell>
          <cell r="I4880" t="str">
            <v>الأولى</v>
          </cell>
          <cell r="K4880" t="str">
            <v>الثانية حديث</v>
          </cell>
          <cell r="M4880" t="str">
            <v>الثانية</v>
          </cell>
          <cell r="O4880" t="str">
            <v>الثانية</v>
          </cell>
          <cell r="Q4880" t="str">
            <v>الثانية</v>
          </cell>
          <cell r="S4880" t="str">
            <v>الثانية</v>
          </cell>
          <cell r="T4880">
            <v>488</v>
          </cell>
          <cell r="U4880" t="str">
            <v>الثانية</v>
          </cell>
        </row>
        <row r="4881">
          <cell r="A4881">
            <v>813090</v>
          </cell>
          <cell r="B4881" t="str">
            <v>مرح الخصه</v>
          </cell>
          <cell r="G4881" t="str">
            <v>الأولى حديث</v>
          </cell>
          <cell r="I4881" t="str">
            <v>الأولى</v>
          </cell>
          <cell r="K4881" t="str">
            <v>الأولى</v>
          </cell>
          <cell r="M4881" t="str">
            <v>الثانية حديث</v>
          </cell>
          <cell r="O4881" t="str">
            <v>الثانية</v>
          </cell>
          <cell r="Q4881" t="str">
            <v>الثانية</v>
          </cell>
          <cell r="S4881" t="str">
            <v>الثانية</v>
          </cell>
          <cell r="U4881" t="str">
            <v>الثانية</v>
          </cell>
        </row>
        <row r="4882">
          <cell r="A4882">
            <v>813091</v>
          </cell>
          <cell r="B4882" t="str">
            <v>مرح المقداد</v>
          </cell>
          <cell r="G4882" t="str">
            <v>الأولى حديث</v>
          </cell>
          <cell r="I4882" t="str">
            <v>الأولى</v>
          </cell>
          <cell r="J4882">
            <v>1597</v>
          </cell>
          <cell r="K4882" t="str">
            <v>الأولى</v>
          </cell>
          <cell r="M4882" t="str">
            <v>الأولى</v>
          </cell>
          <cell r="O4882" t="str">
            <v>الأولى</v>
          </cell>
          <cell r="Q4882" t="str">
            <v>الأولى</v>
          </cell>
          <cell r="S4882" t="str">
            <v>الأولى</v>
          </cell>
          <cell r="U4882" t="str">
            <v>الأولى</v>
          </cell>
        </row>
        <row r="4883">
          <cell r="A4883">
            <v>813092</v>
          </cell>
          <cell r="B4883" t="str">
            <v>مرح سوقيه</v>
          </cell>
          <cell r="G4883" t="str">
            <v>الأولى حديث</v>
          </cell>
          <cell r="I4883" t="str">
            <v>الأولى</v>
          </cell>
          <cell r="K4883" t="str">
            <v>الأولى</v>
          </cell>
          <cell r="M4883" t="str">
            <v>الأولى</v>
          </cell>
          <cell r="O4883" t="str">
            <v>الأولى</v>
          </cell>
          <cell r="Q4883" t="str">
            <v>الأولى</v>
          </cell>
          <cell r="S4883" t="str">
            <v>الأولى</v>
          </cell>
          <cell r="U4883" t="str">
            <v>الأولى</v>
          </cell>
        </row>
        <row r="4884">
          <cell r="A4884">
            <v>813093</v>
          </cell>
          <cell r="B4884" t="str">
            <v>مرح صلع</v>
          </cell>
          <cell r="G4884" t="str">
            <v>الأولى حديث</v>
          </cell>
          <cell r="I4884" t="str">
            <v>الأولى</v>
          </cell>
          <cell r="J4884" t="str">
            <v>مبرر</v>
          </cell>
          <cell r="K4884" t="str">
            <v>الأولى</v>
          </cell>
          <cell r="M4884" t="str">
            <v>الأولى</v>
          </cell>
          <cell r="O4884" t="str">
            <v>الأولى</v>
          </cell>
          <cell r="Q4884" t="str">
            <v>الأولى</v>
          </cell>
          <cell r="S4884" t="str">
            <v>الأولى</v>
          </cell>
          <cell r="U4884" t="str">
            <v>الأولى</v>
          </cell>
        </row>
        <row r="4885">
          <cell r="A4885">
            <v>813094</v>
          </cell>
          <cell r="B4885" t="str">
            <v>مرهف التكريتي</v>
          </cell>
          <cell r="G4885" t="str">
            <v>الأولى حديث</v>
          </cell>
          <cell r="I4885" t="str">
            <v>الأولى</v>
          </cell>
          <cell r="J4885" t="str">
            <v>مبرر</v>
          </cell>
          <cell r="K4885" t="str">
            <v>الأولى</v>
          </cell>
          <cell r="M4885" t="str">
            <v>الأولى</v>
          </cell>
          <cell r="O4885" t="str">
            <v>الأولى</v>
          </cell>
          <cell r="Q4885" t="str">
            <v>الأولى</v>
          </cell>
          <cell r="S4885" t="str">
            <v>الأولى</v>
          </cell>
          <cell r="U4885" t="str">
            <v>الأولى</v>
          </cell>
        </row>
        <row r="4886">
          <cell r="A4886">
            <v>813095</v>
          </cell>
          <cell r="B4886" t="str">
            <v>مرهف النعمان</v>
          </cell>
          <cell r="G4886" t="str">
            <v>الأولى حديث</v>
          </cell>
          <cell r="I4886" t="str">
            <v>الأولى</v>
          </cell>
          <cell r="J4886" t="str">
            <v>مبرر</v>
          </cell>
          <cell r="K4886" t="str">
            <v>الأولى</v>
          </cell>
          <cell r="M4886" t="str">
            <v>الأولى</v>
          </cell>
          <cell r="O4886" t="str">
            <v>الأولى</v>
          </cell>
          <cell r="Q4886" t="str">
            <v>الأولى</v>
          </cell>
          <cell r="S4886" t="str">
            <v>الأولى</v>
          </cell>
          <cell r="U4886" t="str">
            <v>الأولى</v>
          </cell>
        </row>
        <row r="4887">
          <cell r="A4887">
            <v>813096</v>
          </cell>
          <cell r="B4887" t="str">
            <v>مرهف مصطو</v>
          </cell>
          <cell r="G4887" t="str">
            <v>الأولى حديث</v>
          </cell>
          <cell r="I4887" t="str">
            <v>الأولى</v>
          </cell>
          <cell r="K4887" t="str">
            <v>الأولى</v>
          </cell>
          <cell r="M4887" t="str">
            <v>الأولى</v>
          </cell>
          <cell r="O4887" t="str">
            <v>الأولى</v>
          </cell>
          <cell r="Q4887" t="str">
            <v>الأولى</v>
          </cell>
          <cell r="S4887" t="str">
            <v>الأولى</v>
          </cell>
          <cell r="U4887" t="str">
            <v>الأولى</v>
          </cell>
        </row>
        <row r="4888">
          <cell r="A4888">
            <v>813097</v>
          </cell>
          <cell r="B4888" t="str">
            <v>مروان عوض</v>
          </cell>
          <cell r="G4888" t="str">
            <v>الأولى حديث</v>
          </cell>
          <cell r="I4888" t="str">
            <v>الأولى</v>
          </cell>
          <cell r="J4888">
            <v>1549</v>
          </cell>
          <cell r="K4888" t="str">
            <v>الأولى</v>
          </cell>
          <cell r="M4888" t="str">
            <v>الأولى</v>
          </cell>
          <cell r="O4888" t="str">
            <v>الأولى</v>
          </cell>
          <cell r="Q4888" t="str">
            <v>الأولى</v>
          </cell>
          <cell r="S4888" t="str">
            <v>الأولى</v>
          </cell>
          <cell r="U4888" t="str">
            <v>الأولى</v>
          </cell>
        </row>
        <row r="4889">
          <cell r="A4889">
            <v>813098</v>
          </cell>
          <cell r="B4889" t="str">
            <v>مروة سلمان</v>
          </cell>
          <cell r="G4889" t="str">
            <v>الأولى حديث</v>
          </cell>
          <cell r="I4889" t="str">
            <v>الأولى</v>
          </cell>
          <cell r="K4889" t="str">
            <v>الأولى</v>
          </cell>
          <cell r="M4889" t="str">
            <v>الأولى</v>
          </cell>
          <cell r="O4889" t="str">
            <v>الأولى</v>
          </cell>
          <cell r="Q4889" t="str">
            <v>الأولى</v>
          </cell>
          <cell r="S4889" t="str">
            <v>الأولى</v>
          </cell>
          <cell r="U4889" t="str">
            <v>الأولى</v>
          </cell>
        </row>
        <row r="4890">
          <cell r="A4890">
            <v>813099</v>
          </cell>
          <cell r="B4890" t="str">
            <v>مروة غزالي</v>
          </cell>
          <cell r="G4890" t="str">
            <v>الأولى حديث</v>
          </cell>
          <cell r="I4890" t="str">
            <v>الأولى</v>
          </cell>
          <cell r="J4890" t="str">
            <v>مبرر</v>
          </cell>
          <cell r="K4890" t="str">
            <v>الأولى</v>
          </cell>
          <cell r="M4890" t="str">
            <v>الأولى</v>
          </cell>
          <cell r="O4890" t="str">
            <v>الأولى</v>
          </cell>
          <cell r="Q4890" t="str">
            <v>الأولى</v>
          </cell>
          <cell r="S4890" t="str">
            <v>الأولى</v>
          </cell>
          <cell r="U4890" t="str">
            <v>الأولى</v>
          </cell>
        </row>
        <row r="4891">
          <cell r="A4891">
            <v>813100</v>
          </cell>
          <cell r="B4891" t="str">
            <v>مروة كتب</v>
          </cell>
          <cell r="G4891" t="str">
            <v>الأولى حديث</v>
          </cell>
          <cell r="I4891" t="str">
            <v>الأولى</v>
          </cell>
          <cell r="K4891" t="str">
            <v>الثانية حديث</v>
          </cell>
          <cell r="M4891" t="str">
            <v>الثانية</v>
          </cell>
          <cell r="O4891" t="str">
            <v>الثالثة حديث</v>
          </cell>
          <cell r="Q4891" t="str">
            <v>الثالثة</v>
          </cell>
          <cell r="S4891" t="str">
            <v>الثالثة</v>
          </cell>
          <cell r="U4891" t="str">
            <v>الثالثة</v>
          </cell>
        </row>
        <row r="4892">
          <cell r="A4892">
            <v>813101</v>
          </cell>
          <cell r="B4892" t="str">
            <v>مروة محمد</v>
          </cell>
          <cell r="G4892" t="str">
            <v>الأولى حديث</v>
          </cell>
          <cell r="I4892" t="str">
            <v>الأولى</v>
          </cell>
          <cell r="K4892" t="str">
            <v>الأولى</v>
          </cell>
          <cell r="M4892" t="str">
            <v>الأولى</v>
          </cell>
          <cell r="O4892" t="str">
            <v>الأولى</v>
          </cell>
          <cell r="P4892">
            <v>610</v>
          </cell>
          <cell r="Q4892" t="str">
            <v>الأولى</v>
          </cell>
          <cell r="S4892" t="str">
            <v>الأولى</v>
          </cell>
          <cell r="U4892" t="str">
            <v>الأولى</v>
          </cell>
        </row>
        <row r="4893">
          <cell r="A4893">
            <v>813102</v>
          </cell>
          <cell r="B4893" t="str">
            <v>مروه البارودي</v>
          </cell>
          <cell r="G4893" t="str">
            <v>الأولى حديث</v>
          </cell>
          <cell r="I4893" t="str">
            <v>الأولى</v>
          </cell>
          <cell r="K4893" t="str">
            <v>الثانية حديث</v>
          </cell>
          <cell r="M4893" t="str">
            <v>الثانية</v>
          </cell>
          <cell r="O4893" t="str">
            <v>الثانية</v>
          </cell>
          <cell r="Q4893" t="str">
            <v>الثالثة حديث</v>
          </cell>
          <cell r="S4893" t="str">
            <v>الثالثة</v>
          </cell>
          <cell r="U4893" t="str">
            <v>الرابعة حديث</v>
          </cell>
        </row>
        <row r="4894">
          <cell r="A4894">
            <v>813103</v>
          </cell>
          <cell r="B4894" t="str">
            <v>مروه الحاج</v>
          </cell>
          <cell r="G4894" t="str">
            <v>الأولى حديث</v>
          </cell>
          <cell r="I4894" t="str">
            <v>الأولى</v>
          </cell>
          <cell r="J4894" t="str">
            <v>مبرر</v>
          </cell>
          <cell r="K4894" t="str">
            <v>الأولى</v>
          </cell>
          <cell r="M4894" t="str">
            <v>الأولى</v>
          </cell>
          <cell r="O4894" t="str">
            <v>الأولى</v>
          </cell>
          <cell r="Q4894" t="str">
            <v>الأولى</v>
          </cell>
          <cell r="S4894" t="str">
            <v>الأولى</v>
          </cell>
          <cell r="U4894" t="str">
            <v>الأولى</v>
          </cell>
        </row>
        <row r="4895">
          <cell r="A4895">
            <v>813104</v>
          </cell>
          <cell r="B4895" t="str">
            <v>مروه القطاش</v>
          </cell>
          <cell r="G4895" t="str">
            <v>الأولى حديث</v>
          </cell>
          <cell r="I4895" t="str">
            <v>الأولى</v>
          </cell>
          <cell r="J4895" t="str">
            <v>مبرر</v>
          </cell>
          <cell r="K4895" t="str">
            <v>الأولى</v>
          </cell>
          <cell r="M4895" t="str">
            <v>الأولى</v>
          </cell>
          <cell r="O4895" t="str">
            <v>الأولى</v>
          </cell>
          <cell r="Q4895" t="str">
            <v>الأولى</v>
          </cell>
          <cell r="S4895" t="str">
            <v>الأولى</v>
          </cell>
          <cell r="U4895" t="str">
            <v>الأولى</v>
          </cell>
        </row>
        <row r="4896">
          <cell r="A4896">
            <v>813105</v>
          </cell>
          <cell r="B4896" t="str">
            <v>مروه المزين</v>
          </cell>
          <cell r="G4896" t="str">
            <v>الأولى حديث</v>
          </cell>
          <cell r="I4896" t="str">
            <v>الأولى</v>
          </cell>
          <cell r="J4896" t="str">
            <v>مبرر</v>
          </cell>
          <cell r="K4896" t="str">
            <v>الأولى</v>
          </cell>
          <cell r="M4896" t="str">
            <v>الأولى</v>
          </cell>
          <cell r="O4896" t="str">
            <v>الأولى</v>
          </cell>
          <cell r="Q4896" t="str">
            <v>الأولى</v>
          </cell>
          <cell r="S4896" t="str">
            <v>الأولى</v>
          </cell>
          <cell r="U4896" t="str">
            <v>الأولى</v>
          </cell>
        </row>
        <row r="4897">
          <cell r="A4897">
            <v>813106</v>
          </cell>
          <cell r="B4897" t="str">
            <v>مروه حجازي</v>
          </cell>
          <cell r="G4897" t="str">
            <v>الأولى حديث</v>
          </cell>
          <cell r="I4897" t="str">
            <v>الأولى</v>
          </cell>
          <cell r="J4897">
            <v>1547</v>
          </cell>
          <cell r="K4897" t="str">
            <v>الأولى</v>
          </cell>
          <cell r="M4897" t="str">
            <v>الأولى</v>
          </cell>
          <cell r="O4897" t="str">
            <v>الأولى</v>
          </cell>
          <cell r="Q4897" t="str">
            <v>الأولى</v>
          </cell>
          <cell r="S4897" t="str">
            <v>الأولى</v>
          </cell>
          <cell r="U4897" t="str">
            <v>الأولى</v>
          </cell>
        </row>
        <row r="4898">
          <cell r="A4898">
            <v>813107</v>
          </cell>
          <cell r="B4898" t="str">
            <v>مروه شلغين</v>
          </cell>
          <cell r="G4898" t="str">
            <v>الأولى حديث</v>
          </cell>
          <cell r="I4898" t="str">
            <v>الأولى</v>
          </cell>
          <cell r="J4898" t="str">
            <v>مبرر</v>
          </cell>
          <cell r="K4898" t="str">
            <v>الأولى</v>
          </cell>
          <cell r="M4898" t="str">
            <v>الأولى</v>
          </cell>
          <cell r="O4898" t="str">
            <v>الأولى</v>
          </cell>
          <cell r="Q4898" t="str">
            <v>الأولى</v>
          </cell>
          <cell r="S4898" t="str">
            <v>الأولى</v>
          </cell>
          <cell r="U4898" t="str">
            <v>الأولى</v>
          </cell>
        </row>
        <row r="4899">
          <cell r="A4899">
            <v>813108</v>
          </cell>
          <cell r="B4899" t="str">
            <v>مروه كحول</v>
          </cell>
          <cell r="G4899" t="str">
            <v>الأولى حديث</v>
          </cell>
          <cell r="I4899" t="str">
            <v>الأولى</v>
          </cell>
          <cell r="K4899" t="str">
            <v>الثانية حديث</v>
          </cell>
          <cell r="M4899" t="str">
            <v>الثانية</v>
          </cell>
          <cell r="O4899" t="str">
            <v>الثانية</v>
          </cell>
          <cell r="Q4899" t="str">
            <v>الثالثة حديث</v>
          </cell>
          <cell r="S4899" t="str">
            <v>الثالثة</v>
          </cell>
          <cell r="U4899" t="str">
            <v>الثالثة</v>
          </cell>
        </row>
        <row r="4900">
          <cell r="A4900">
            <v>813109</v>
          </cell>
          <cell r="B4900" t="str">
            <v>مروى قندور</v>
          </cell>
          <cell r="G4900" t="str">
            <v>الأولى حديث</v>
          </cell>
          <cell r="I4900" t="str">
            <v>الأولى</v>
          </cell>
          <cell r="K4900" t="str">
            <v>الثانية حديث</v>
          </cell>
          <cell r="M4900" t="str">
            <v>الثانية</v>
          </cell>
          <cell r="N4900">
            <v>2596</v>
          </cell>
          <cell r="O4900" t="str">
            <v>الثانية</v>
          </cell>
          <cell r="Q4900" t="str">
            <v>الثانية</v>
          </cell>
          <cell r="S4900" t="str">
            <v>الثانية</v>
          </cell>
          <cell r="U4900" t="str">
            <v>الثانية</v>
          </cell>
        </row>
        <row r="4901">
          <cell r="A4901">
            <v>813110</v>
          </cell>
          <cell r="B4901" t="str">
            <v>مسلم الحجلة</v>
          </cell>
          <cell r="G4901" t="str">
            <v>الأولى حديث</v>
          </cell>
          <cell r="I4901" t="str">
            <v>الأولى</v>
          </cell>
          <cell r="J4901" t="str">
            <v>مبرر</v>
          </cell>
          <cell r="K4901" t="str">
            <v>الأولى</v>
          </cell>
          <cell r="M4901" t="str">
            <v>الأولى</v>
          </cell>
          <cell r="O4901" t="str">
            <v>الأولى</v>
          </cell>
          <cell r="Q4901" t="str">
            <v>الأولى</v>
          </cell>
          <cell r="S4901" t="str">
            <v>الأولى</v>
          </cell>
          <cell r="U4901" t="str">
            <v>الأولى</v>
          </cell>
        </row>
        <row r="4902">
          <cell r="A4902">
            <v>813111</v>
          </cell>
          <cell r="B4902" t="str">
            <v>مصطفى القطان</v>
          </cell>
          <cell r="G4902" t="str">
            <v>الأولى حديث</v>
          </cell>
          <cell r="I4902" t="str">
            <v>الأولى</v>
          </cell>
          <cell r="K4902" t="str">
            <v>الأولى</v>
          </cell>
          <cell r="M4902" t="str">
            <v>الأولى</v>
          </cell>
          <cell r="O4902" t="str">
            <v>الثانية حديث</v>
          </cell>
          <cell r="Q4902" t="str">
            <v>الثانية</v>
          </cell>
          <cell r="S4902" t="str">
            <v>الثانية</v>
          </cell>
          <cell r="U4902" t="str">
            <v>الثانية</v>
          </cell>
        </row>
        <row r="4903">
          <cell r="A4903">
            <v>813112</v>
          </cell>
          <cell r="B4903" t="str">
            <v>مصعب حموده</v>
          </cell>
          <cell r="G4903" t="str">
            <v>الأولى حديث</v>
          </cell>
          <cell r="I4903" t="str">
            <v>الأولى</v>
          </cell>
          <cell r="K4903" t="str">
            <v>الثانية حديث</v>
          </cell>
          <cell r="M4903" t="str">
            <v>الثانية</v>
          </cell>
          <cell r="O4903" t="str">
            <v>الثانية</v>
          </cell>
          <cell r="Q4903" t="str">
            <v>الثانية</v>
          </cell>
          <cell r="S4903" t="str">
            <v>الثانية</v>
          </cell>
          <cell r="U4903" t="str">
            <v>الثانية</v>
          </cell>
        </row>
        <row r="4904">
          <cell r="A4904">
            <v>813113</v>
          </cell>
          <cell r="B4904" t="str">
            <v>مصعب سواده</v>
          </cell>
          <cell r="G4904" t="str">
            <v>الأولى حديث</v>
          </cell>
          <cell r="I4904" t="str">
            <v>الأولى</v>
          </cell>
          <cell r="K4904" t="str">
            <v>الثانية حديث</v>
          </cell>
          <cell r="M4904" t="str">
            <v>الثانية</v>
          </cell>
          <cell r="O4904" t="str">
            <v>الثالثة حديث</v>
          </cell>
          <cell r="Q4904" t="str">
            <v>الثالثة</v>
          </cell>
          <cell r="R4904" t="str">
            <v>حرمان دورتين امتحانيتين اعتباراً من الفصل الثاني 21-22</v>
          </cell>
          <cell r="S4904" t="str">
            <v>الثالثة</v>
          </cell>
          <cell r="U4904" t="str">
            <v>الثالثة</v>
          </cell>
        </row>
        <row r="4905">
          <cell r="A4905">
            <v>813114</v>
          </cell>
          <cell r="B4905" t="str">
            <v>مصعب نصر</v>
          </cell>
          <cell r="G4905" t="str">
            <v>الأولى حديث</v>
          </cell>
          <cell r="I4905" t="str">
            <v>الأولى</v>
          </cell>
          <cell r="J4905" t="str">
            <v>مبرر</v>
          </cell>
          <cell r="K4905" t="str">
            <v>الأولى</v>
          </cell>
          <cell r="M4905" t="str">
            <v>الأولى</v>
          </cell>
          <cell r="O4905" t="str">
            <v>الأولى</v>
          </cell>
          <cell r="Q4905" t="str">
            <v>الأولى</v>
          </cell>
          <cell r="S4905" t="str">
            <v>الأولى</v>
          </cell>
          <cell r="U4905" t="str">
            <v>الأولى</v>
          </cell>
        </row>
        <row r="4906">
          <cell r="A4906">
            <v>813115</v>
          </cell>
          <cell r="B4906" t="str">
            <v>مضر النبواني</v>
          </cell>
          <cell r="G4906" t="str">
            <v>الأولى حديث</v>
          </cell>
          <cell r="I4906" t="str">
            <v>الأولى</v>
          </cell>
          <cell r="J4906" t="str">
            <v>مبرر</v>
          </cell>
          <cell r="K4906" t="str">
            <v>الأولى</v>
          </cell>
          <cell r="M4906" t="str">
            <v>الأولى</v>
          </cell>
          <cell r="O4906" t="str">
            <v>الأولى</v>
          </cell>
          <cell r="Q4906" t="str">
            <v>الأولى</v>
          </cell>
          <cell r="S4906" t="str">
            <v>الأولى</v>
          </cell>
          <cell r="U4906" t="str">
            <v>الأولى</v>
          </cell>
        </row>
        <row r="4907">
          <cell r="A4907">
            <v>813116</v>
          </cell>
          <cell r="B4907" t="str">
            <v>معاذ السقا</v>
          </cell>
          <cell r="G4907" t="str">
            <v>الأولى حديث</v>
          </cell>
          <cell r="I4907" t="str">
            <v>الأولى</v>
          </cell>
          <cell r="J4907" t="str">
            <v>مبرر</v>
          </cell>
          <cell r="K4907" t="str">
            <v>الأولى</v>
          </cell>
          <cell r="M4907" t="str">
            <v>الأولى</v>
          </cell>
          <cell r="O4907" t="str">
            <v>الأولى</v>
          </cell>
          <cell r="Q4907" t="str">
            <v>الأولى</v>
          </cell>
          <cell r="S4907" t="str">
            <v>الأولى</v>
          </cell>
          <cell r="U4907" t="str">
            <v>الأولى</v>
          </cell>
        </row>
        <row r="4908">
          <cell r="A4908">
            <v>813117</v>
          </cell>
          <cell r="B4908" t="str">
            <v>معاذ اليبرودي</v>
          </cell>
          <cell r="G4908" t="str">
            <v>الأولى حديث</v>
          </cell>
          <cell r="I4908" t="str">
            <v>الأولى</v>
          </cell>
          <cell r="K4908" t="str">
            <v>الأولى</v>
          </cell>
          <cell r="M4908" t="str">
            <v>الأولى</v>
          </cell>
          <cell r="O4908" t="str">
            <v>الأولى</v>
          </cell>
          <cell r="Q4908" t="str">
            <v>الأولى</v>
          </cell>
          <cell r="S4908" t="str">
            <v>الأولى</v>
          </cell>
          <cell r="U4908" t="str">
            <v>الأولى</v>
          </cell>
        </row>
        <row r="4909">
          <cell r="A4909">
            <v>813118</v>
          </cell>
          <cell r="B4909" t="str">
            <v>معاذ يوسف</v>
          </cell>
          <cell r="G4909" t="str">
            <v>الأولى حديث</v>
          </cell>
          <cell r="I4909" t="str">
            <v>الأولى</v>
          </cell>
          <cell r="K4909" t="str">
            <v>الأولى</v>
          </cell>
          <cell r="M4909" t="str">
            <v>الأولى</v>
          </cell>
          <cell r="O4909" t="str">
            <v>الثانية حديث</v>
          </cell>
          <cell r="Q4909" t="str">
            <v>الثانية</v>
          </cell>
          <cell r="S4909" t="str">
            <v>الثانية</v>
          </cell>
          <cell r="U4909" t="str">
            <v>الثانية</v>
          </cell>
        </row>
        <row r="4910">
          <cell r="A4910">
            <v>813119</v>
          </cell>
          <cell r="B4910" t="str">
            <v>معاويه الهندي</v>
          </cell>
          <cell r="G4910" t="str">
            <v>الأولى حديث</v>
          </cell>
          <cell r="I4910" t="str">
            <v>الأولى</v>
          </cell>
          <cell r="K4910" t="str">
            <v>الثانية حديث</v>
          </cell>
          <cell r="M4910" t="str">
            <v>الثانية</v>
          </cell>
          <cell r="O4910" t="str">
            <v>الثانية</v>
          </cell>
          <cell r="Q4910" t="str">
            <v>الثانية</v>
          </cell>
          <cell r="S4910" t="str">
            <v>الثانية</v>
          </cell>
          <cell r="U4910" t="str">
            <v>الثانية</v>
          </cell>
        </row>
        <row r="4911">
          <cell r="A4911">
            <v>813120</v>
          </cell>
          <cell r="B4911" t="str">
            <v>معتز الدبجان</v>
          </cell>
          <cell r="G4911" t="str">
            <v>الأولى حديث</v>
          </cell>
          <cell r="I4911" t="str">
            <v>الأولى</v>
          </cell>
          <cell r="J4911" t="str">
            <v>مبرر</v>
          </cell>
          <cell r="K4911" t="str">
            <v>الأولى</v>
          </cell>
          <cell r="M4911" t="str">
            <v>الأولى</v>
          </cell>
          <cell r="O4911" t="str">
            <v>الأولى</v>
          </cell>
          <cell r="Q4911" t="str">
            <v>الأولى</v>
          </cell>
          <cell r="S4911" t="str">
            <v>الأولى</v>
          </cell>
          <cell r="U4911" t="str">
            <v>الأولى</v>
          </cell>
        </row>
        <row r="4912">
          <cell r="A4912">
            <v>813121</v>
          </cell>
          <cell r="B4912" t="str">
            <v>معتز الفريج</v>
          </cell>
          <cell r="G4912" t="str">
            <v>الأولى حديث</v>
          </cell>
          <cell r="I4912" t="str">
            <v>الأولى</v>
          </cell>
          <cell r="K4912" t="str">
            <v>الأولى</v>
          </cell>
          <cell r="M4912" t="str">
            <v>الأولى</v>
          </cell>
          <cell r="O4912" t="str">
            <v>الأولى</v>
          </cell>
          <cell r="Q4912" t="str">
            <v>الأولى</v>
          </cell>
          <cell r="R4912">
            <v>3049</v>
          </cell>
          <cell r="S4912" t="str">
            <v>الأولى</v>
          </cell>
          <cell r="T4912">
            <v>368</v>
          </cell>
          <cell r="U4912" t="str">
            <v>الأولى</v>
          </cell>
        </row>
        <row r="4913">
          <cell r="A4913">
            <v>813122</v>
          </cell>
          <cell r="B4913" t="str">
            <v>معتز جبان</v>
          </cell>
          <cell r="G4913" t="str">
            <v>الأولى حديث</v>
          </cell>
          <cell r="I4913" t="str">
            <v>الأولى</v>
          </cell>
          <cell r="J4913" t="str">
            <v>مبرر</v>
          </cell>
          <cell r="K4913" t="str">
            <v>الأولى</v>
          </cell>
          <cell r="M4913" t="str">
            <v>الأولى</v>
          </cell>
          <cell r="O4913" t="str">
            <v>الأولى</v>
          </cell>
          <cell r="Q4913" t="str">
            <v>الأولى</v>
          </cell>
          <cell r="S4913" t="str">
            <v>الأولى</v>
          </cell>
          <cell r="U4913" t="str">
            <v>الأولى</v>
          </cell>
        </row>
        <row r="4914">
          <cell r="A4914">
            <v>813123</v>
          </cell>
          <cell r="B4914" t="str">
            <v>معتز زاعور</v>
          </cell>
          <cell r="G4914" t="str">
            <v>الأولى حديث</v>
          </cell>
          <cell r="I4914" t="str">
            <v>الأولى</v>
          </cell>
          <cell r="J4914" t="str">
            <v>مبرر</v>
          </cell>
          <cell r="K4914" t="str">
            <v>الأولى</v>
          </cell>
          <cell r="M4914" t="str">
            <v>الأولى</v>
          </cell>
          <cell r="O4914" t="str">
            <v>الأولى</v>
          </cell>
          <cell r="Q4914" t="str">
            <v>الأولى</v>
          </cell>
          <cell r="S4914" t="str">
            <v>الأولى</v>
          </cell>
          <cell r="U4914" t="str">
            <v>الأولى</v>
          </cell>
        </row>
        <row r="4915">
          <cell r="A4915">
            <v>813124</v>
          </cell>
          <cell r="B4915" t="str">
            <v>معتز ملاك</v>
          </cell>
          <cell r="G4915" t="str">
            <v>الأولى حديث</v>
          </cell>
          <cell r="I4915" t="str">
            <v>الأولى</v>
          </cell>
          <cell r="J4915" t="str">
            <v>مبرر</v>
          </cell>
          <cell r="K4915" t="str">
            <v>الأولى</v>
          </cell>
          <cell r="M4915" t="str">
            <v>الأولى</v>
          </cell>
          <cell r="O4915" t="str">
            <v>الأولى</v>
          </cell>
          <cell r="Q4915" t="str">
            <v>الأولى</v>
          </cell>
          <cell r="S4915" t="str">
            <v>الأولى</v>
          </cell>
          <cell r="U4915" t="str">
            <v>الأولى</v>
          </cell>
        </row>
        <row r="4916">
          <cell r="A4916">
            <v>813125</v>
          </cell>
          <cell r="B4916" t="str">
            <v>معتصم جمعه</v>
          </cell>
          <cell r="G4916" t="str">
            <v>الأولى حديث</v>
          </cell>
          <cell r="I4916" t="str">
            <v>الأولى</v>
          </cell>
          <cell r="J4916" t="str">
            <v>مبرر</v>
          </cell>
          <cell r="K4916" t="str">
            <v>الأولى</v>
          </cell>
          <cell r="M4916" t="str">
            <v>الأولى</v>
          </cell>
          <cell r="O4916" t="str">
            <v>الأولى</v>
          </cell>
          <cell r="Q4916" t="str">
            <v>الأولى</v>
          </cell>
          <cell r="S4916" t="str">
            <v>الأولى</v>
          </cell>
          <cell r="U4916" t="str">
            <v>الأولى</v>
          </cell>
        </row>
        <row r="4917">
          <cell r="A4917">
            <v>813126</v>
          </cell>
          <cell r="B4917" t="str">
            <v>معتصم جمعه</v>
          </cell>
          <cell r="G4917" t="str">
            <v>الأولى حديث</v>
          </cell>
          <cell r="I4917" t="str">
            <v>الثانية حديث</v>
          </cell>
          <cell r="K4917" t="str">
            <v>الثانية</v>
          </cell>
          <cell r="M4917" t="str">
            <v>الثانية</v>
          </cell>
          <cell r="O4917" t="str">
            <v>الثانية</v>
          </cell>
          <cell r="Q4917" t="str">
            <v>الثانية</v>
          </cell>
          <cell r="S4917" t="str">
            <v>الثانية</v>
          </cell>
          <cell r="U4917" t="str">
            <v>الثانية</v>
          </cell>
        </row>
        <row r="4918">
          <cell r="A4918">
            <v>813128</v>
          </cell>
          <cell r="B4918" t="str">
            <v>معضاد حامد</v>
          </cell>
          <cell r="G4918" t="str">
            <v>الأولى حديث</v>
          </cell>
          <cell r="I4918" t="str">
            <v>الأولى</v>
          </cell>
          <cell r="J4918" t="str">
            <v>مبرر</v>
          </cell>
          <cell r="K4918" t="str">
            <v>الأولى</v>
          </cell>
          <cell r="M4918" t="str">
            <v>الأولى</v>
          </cell>
          <cell r="O4918" t="str">
            <v>الأولى</v>
          </cell>
          <cell r="Q4918" t="str">
            <v>الأولى</v>
          </cell>
          <cell r="S4918" t="str">
            <v>الأولى</v>
          </cell>
          <cell r="U4918" t="str">
            <v>الأولى</v>
          </cell>
        </row>
        <row r="4919">
          <cell r="A4919">
            <v>813129</v>
          </cell>
          <cell r="B4919" t="str">
            <v>معمر الخطيب ابوفخر</v>
          </cell>
          <cell r="G4919" t="str">
            <v>الأولى حديث</v>
          </cell>
          <cell r="H4919">
            <v>504</v>
          </cell>
          <cell r="I4919" t="str">
            <v>الأولى</v>
          </cell>
          <cell r="K4919" t="str">
            <v>الثانية حديث</v>
          </cell>
          <cell r="M4919" t="str">
            <v>الثانية</v>
          </cell>
          <cell r="N4919" t="str">
            <v>حرمان دورتين امتحانيتين من ف2 20-21</v>
          </cell>
          <cell r="O4919" t="str">
            <v>الثانية</v>
          </cell>
          <cell r="Q4919" t="str">
            <v>الثانية</v>
          </cell>
          <cell r="S4919" t="str">
            <v>الثانية</v>
          </cell>
          <cell r="U4919" t="str">
            <v>الثانية</v>
          </cell>
        </row>
        <row r="4920">
          <cell r="A4920">
            <v>813130</v>
          </cell>
          <cell r="B4920" t="str">
            <v>معن سالمه</v>
          </cell>
          <cell r="G4920" t="str">
            <v>الأولى حديث</v>
          </cell>
          <cell r="I4920" t="str">
            <v>الأولى</v>
          </cell>
          <cell r="J4920" t="str">
            <v>مبرر</v>
          </cell>
          <cell r="K4920" t="str">
            <v>الأولى</v>
          </cell>
          <cell r="M4920" t="str">
            <v>الأولى</v>
          </cell>
          <cell r="O4920" t="str">
            <v>الأولى</v>
          </cell>
          <cell r="Q4920" t="str">
            <v>الأولى</v>
          </cell>
          <cell r="S4920" t="str">
            <v>الأولى</v>
          </cell>
          <cell r="U4920" t="str">
            <v>الأولى</v>
          </cell>
        </row>
        <row r="4921">
          <cell r="A4921">
            <v>813131</v>
          </cell>
          <cell r="B4921" t="str">
            <v>مكارم القطيش</v>
          </cell>
          <cell r="G4921" t="str">
            <v>الأولى حديث</v>
          </cell>
          <cell r="I4921" t="str">
            <v>الأولى</v>
          </cell>
          <cell r="K4921" t="str">
            <v>الأولى</v>
          </cell>
          <cell r="M4921" t="str">
            <v>الأولى</v>
          </cell>
          <cell r="O4921" t="str">
            <v>الثانية حديث</v>
          </cell>
          <cell r="Q4921" t="str">
            <v>الثانية</v>
          </cell>
          <cell r="S4921" t="str">
            <v>الثانية</v>
          </cell>
          <cell r="U4921" t="str">
            <v>الثانية</v>
          </cell>
        </row>
        <row r="4922">
          <cell r="A4922">
            <v>813132</v>
          </cell>
          <cell r="B4922" t="str">
            <v>ملاك مدخنة</v>
          </cell>
          <cell r="G4922" t="str">
            <v>الأولى حديث</v>
          </cell>
          <cell r="I4922" t="str">
            <v>الأولى</v>
          </cell>
          <cell r="J4922" t="str">
            <v>مبرر</v>
          </cell>
          <cell r="K4922" t="str">
            <v>الأولى</v>
          </cell>
          <cell r="M4922" t="str">
            <v>الأولى</v>
          </cell>
          <cell r="O4922" t="str">
            <v>الأولى</v>
          </cell>
          <cell r="Q4922" t="str">
            <v>الأولى</v>
          </cell>
          <cell r="S4922" t="str">
            <v>الأولى</v>
          </cell>
          <cell r="U4922" t="str">
            <v>الأولى</v>
          </cell>
        </row>
        <row r="4923">
          <cell r="A4923">
            <v>813133</v>
          </cell>
          <cell r="B4923" t="str">
            <v>ملك دروبي</v>
          </cell>
          <cell r="G4923" t="str">
            <v>الأولى حديث</v>
          </cell>
          <cell r="I4923" t="str">
            <v>الأولى</v>
          </cell>
          <cell r="K4923" t="str">
            <v>الأولى</v>
          </cell>
          <cell r="M4923" t="str">
            <v>الثانية حديث</v>
          </cell>
          <cell r="O4923" t="str">
            <v>الثانية</v>
          </cell>
          <cell r="Q4923" t="str">
            <v>الثانية</v>
          </cell>
          <cell r="S4923" t="str">
            <v>الثانية</v>
          </cell>
          <cell r="U4923" t="str">
            <v>الثانية</v>
          </cell>
        </row>
        <row r="4924">
          <cell r="A4924">
            <v>813134</v>
          </cell>
          <cell r="B4924" t="str">
            <v>ملك كبب</v>
          </cell>
          <cell r="G4924" t="str">
            <v>الأولى حديث</v>
          </cell>
          <cell r="I4924" t="str">
            <v>الأولى</v>
          </cell>
          <cell r="J4924" t="str">
            <v>مبرر</v>
          </cell>
          <cell r="K4924" t="str">
            <v>الأولى</v>
          </cell>
          <cell r="M4924" t="str">
            <v>الأولى</v>
          </cell>
          <cell r="O4924" t="str">
            <v>الأولى</v>
          </cell>
          <cell r="Q4924" t="str">
            <v>الأولى</v>
          </cell>
          <cell r="S4924" t="str">
            <v>الأولى</v>
          </cell>
          <cell r="U4924" t="str">
            <v>الأولى</v>
          </cell>
        </row>
        <row r="4925">
          <cell r="A4925">
            <v>813135</v>
          </cell>
          <cell r="B4925" t="str">
            <v>ملهم الصدير</v>
          </cell>
          <cell r="G4925" t="str">
            <v>الأولى حديث</v>
          </cell>
          <cell r="I4925" t="str">
            <v>الأولى</v>
          </cell>
          <cell r="K4925" t="str">
            <v>الأولى</v>
          </cell>
          <cell r="M4925" t="str">
            <v>الثانية حديث</v>
          </cell>
          <cell r="O4925" t="str">
            <v>الثانية</v>
          </cell>
          <cell r="Q4925" t="str">
            <v>الثالثة حديث</v>
          </cell>
          <cell r="S4925" t="str">
            <v>الثالثة</v>
          </cell>
          <cell r="U4925" t="str">
            <v>الرابعة حديث</v>
          </cell>
        </row>
        <row r="4926">
          <cell r="A4926">
            <v>813136</v>
          </cell>
          <cell r="B4926" t="str">
            <v>ملهم عابدين حيدر</v>
          </cell>
          <cell r="G4926" t="str">
            <v>الأولى حديث</v>
          </cell>
          <cell r="I4926" t="str">
            <v>الأولى</v>
          </cell>
          <cell r="K4926" t="str">
            <v>الثانية حديث</v>
          </cell>
          <cell r="M4926" t="str">
            <v>الثانية</v>
          </cell>
          <cell r="O4926" t="str">
            <v>الثانية</v>
          </cell>
          <cell r="Q4926" t="str">
            <v>الثانية</v>
          </cell>
          <cell r="S4926" t="str">
            <v>الثانية</v>
          </cell>
          <cell r="U4926" t="str">
            <v>الثانية</v>
          </cell>
        </row>
        <row r="4927">
          <cell r="A4927">
            <v>813137</v>
          </cell>
          <cell r="B4927" t="str">
            <v>ملهم عواد</v>
          </cell>
          <cell r="G4927" t="str">
            <v>الأولى حديث</v>
          </cell>
          <cell r="I4927" t="str">
            <v>الأولى</v>
          </cell>
          <cell r="K4927" t="str">
            <v>الأولى</v>
          </cell>
          <cell r="M4927" t="str">
            <v>الأولى</v>
          </cell>
          <cell r="O4927" t="str">
            <v>الأولى</v>
          </cell>
          <cell r="Q4927" t="str">
            <v>الأولى</v>
          </cell>
          <cell r="S4927" t="str">
            <v>الأولى</v>
          </cell>
          <cell r="U4927" t="str">
            <v>الأولى</v>
          </cell>
        </row>
        <row r="4928">
          <cell r="A4928">
            <v>813138</v>
          </cell>
          <cell r="B4928" t="str">
            <v>منار العيد</v>
          </cell>
          <cell r="G4928" t="str">
            <v>الأولى حديث</v>
          </cell>
          <cell r="I4928" t="str">
            <v>الأولى</v>
          </cell>
          <cell r="J4928" t="str">
            <v>مبرر</v>
          </cell>
          <cell r="K4928" t="str">
            <v>الأولى</v>
          </cell>
          <cell r="M4928" t="str">
            <v>الأولى</v>
          </cell>
          <cell r="O4928" t="str">
            <v>الأولى</v>
          </cell>
          <cell r="Q4928" t="str">
            <v>الأولى</v>
          </cell>
          <cell r="S4928" t="str">
            <v>الأولى</v>
          </cell>
          <cell r="U4928" t="str">
            <v>الأولى</v>
          </cell>
        </row>
        <row r="4929">
          <cell r="A4929">
            <v>813139</v>
          </cell>
          <cell r="B4929" t="str">
            <v>منار بيطار</v>
          </cell>
          <cell r="G4929" t="str">
            <v>الأولى حديث</v>
          </cell>
          <cell r="I4929" t="str">
            <v>الأولى</v>
          </cell>
          <cell r="J4929" t="str">
            <v>مبرر</v>
          </cell>
          <cell r="K4929" t="str">
            <v>الأولى</v>
          </cell>
          <cell r="M4929" t="str">
            <v>الأولى</v>
          </cell>
          <cell r="O4929" t="str">
            <v>الأولى</v>
          </cell>
          <cell r="Q4929" t="str">
            <v>الأولى</v>
          </cell>
          <cell r="S4929" t="str">
            <v>الأولى</v>
          </cell>
          <cell r="U4929" t="str">
            <v>الأولى</v>
          </cell>
        </row>
        <row r="4930">
          <cell r="A4930">
            <v>813140</v>
          </cell>
          <cell r="B4930" t="str">
            <v>منار دالي كباب</v>
          </cell>
          <cell r="G4930" t="str">
            <v>الأولى حديث</v>
          </cell>
          <cell r="I4930" t="str">
            <v>الأولى</v>
          </cell>
          <cell r="K4930" t="str">
            <v>الأولى</v>
          </cell>
          <cell r="M4930" t="str">
            <v>الأولى</v>
          </cell>
          <cell r="O4930" t="str">
            <v>الأولى</v>
          </cell>
          <cell r="Q4930" t="str">
            <v>الأولى</v>
          </cell>
          <cell r="S4930" t="str">
            <v>الثانية حديث</v>
          </cell>
          <cell r="U4930" t="str">
            <v>الثانية</v>
          </cell>
        </row>
        <row r="4931">
          <cell r="A4931">
            <v>813141</v>
          </cell>
          <cell r="B4931" t="str">
            <v>منار مراد</v>
          </cell>
          <cell r="G4931" t="str">
            <v>الأولى حديث</v>
          </cell>
          <cell r="I4931" t="str">
            <v>الأولى</v>
          </cell>
          <cell r="K4931" t="str">
            <v>الثانية حديث</v>
          </cell>
          <cell r="M4931" t="str">
            <v>الثانية</v>
          </cell>
          <cell r="O4931" t="str">
            <v>الثانية</v>
          </cell>
          <cell r="Q4931" t="str">
            <v>الثانية</v>
          </cell>
          <cell r="S4931" t="str">
            <v>الثالثة حديث</v>
          </cell>
          <cell r="U4931" t="str">
            <v>الثالثة</v>
          </cell>
        </row>
        <row r="4932">
          <cell r="A4932">
            <v>813142</v>
          </cell>
          <cell r="B4932" t="str">
            <v>مناف الخضرالحاج عزاوي</v>
          </cell>
          <cell r="G4932" t="str">
            <v>الأولى حديث</v>
          </cell>
          <cell r="I4932" t="str">
            <v>الأولى</v>
          </cell>
          <cell r="K4932" t="str">
            <v>الأولى</v>
          </cell>
          <cell r="L4932">
            <v>123</v>
          </cell>
          <cell r="M4932" t="str">
            <v>الأولى</v>
          </cell>
          <cell r="O4932" t="str">
            <v>الأولى</v>
          </cell>
          <cell r="Q4932" t="str">
            <v>الأولى</v>
          </cell>
          <cell r="S4932" t="str">
            <v>الأولى</v>
          </cell>
          <cell r="U4932" t="str">
            <v>الأولى</v>
          </cell>
        </row>
        <row r="4933">
          <cell r="A4933">
            <v>813143</v>
          </cell>
          <cell r="B4933" t="str">
            <v>منال عبدالنبي</v>
          </cell>
          <cell r="G4933" t="str">
            <v>الأولى حديث</v>
          </cell>
          <cell r="I4933" t="str">
            <v>الأولى</v>
          </cell>
          <cell r="J4933" t="str">
            <v>مبرر</v>
          </cell>
          <cell r="K4933" t="str">
            <v>الأولى</v>
          </cell>
          <cell r="M4933" t="str">
            <v>الأولى</v>
          </cell>
          <cell r="O4933" t="str">
            <v>الأولى</v>
          </cell>
          <cell r="Q4933" t="str">
            <v>الأولى</v>
          </cell>
          <cell r="S4933" t="str">
            <v>الأولى</v>
          </cell>
          <cell r="U4933" t="str">
            <v>الأولى</v>
          </cell>
        </row>
        <row r="4934">
          <cell r="A4934">
            <v>813144</v>
          </cell>
          <cell r="B4934" t="str">
            <v>منال كريمه</v>
          </cell>
          <cell r="G4934" t="str">
            <v>الأولى حديث</v>
          </cell>
          <cell r="I4934" t="str">
            <v>الأولى</v>
          </cell>
          <cell r="K4934" t="str">
            <v>الأولى</v>
          </cell>
          <cell r="M4934" t="str">
            <v>الأولى</v>
          </cell>
          <cell r="O4934" t="str">
            <v>الأولى</v>
          </cell>
          <cell r="Q4934" t="str">
            <v>الأولى</v>
          </cell>
          <cell r="S4934" t="str">
            <v>الأولى</v>
          </cell>
          <cell r="U4934" t="str">
            <v>الأولى</v>
          </cell>
        </row>
        <row r="4935">
          <cell r="A4935">
            <v>813145</v>
          </cell>
          <cell r="B4935" t="str">
            <v>منذر ابوعلي مهنا</v>
          </cell>
          <cell r="G4935" t="str">
            <v>الأولى حديث</v>
          </cell>
          <cell r="I4935" t="str">
            <v>الأولى</v>
          </cell>
          <cell r="J4935" t="str">
            <v>مبرر</v>
          </cell>
          <cell r="K4935" t="str">
            <v>الأولى</v>
          </cell>
          <cell r="M4935" t="str">
            <v>الأولى</v>
          </cell>
          <cell r="O4935" t="str">
            <v>الأولى</v>
          </cell>
          <cell r="Q4935" t="str">
            <v>الأولى</v>
          </cell>
          <cell r="S4935" t="str">
            <v>الأولى</v>
          </cell>
          <cell r="U4935" t="str">
            <v>الأولى</v>
          </cell>
        </row>
        <row r="4936">
          <cell r="A4936">
            <v>813146</v>
          </cell>
          <cell r="B4936" t="str">
            <v>منذر حاج خليل</v>
          </cell>
          <cell r="G4936" t="str">
            <v>الأولى حديث</v>
          </cell>
          <cell r="I4936" t="str">
            <v>الأولى</v>
          </cell>
          <cell r="J4936" t="str">
            <v>مبرر</v>
          </cell>
          <cell r="K4936" t="str">
            <v>الأولى</v>
          </cell>
          <cell r="M4936" t="str">
            <v>الأولى</v>
          </cell>
          <cell r="O4936" t="str">
            <v>الأولى</v>
          </cell>
          <cell r="Q4936" t="str">
            <v>الأولى</v>
          </cell>
          <cell r="S4936" t="str">
            <v>الأولى</v>
          </cell>
          <cell r="U4936" t="str">
            <v>الأولى</v>
          </cell>
        </row>
        <row r="4937">
          <cell r="A4937">
            <v>813147</v>
          </cell>
          <cell r="B4937" t="str">
            <v>منصور الحسين</v>
          </cell>
          <cell r="G4937" t="str">
            <v>الأولى حديث</v>
          </cell>
          <cell r="I4937" t="str">
            <v>الأولى</v>
          </cell>
          <cell r="J4937" t="str">
            <v>مبرر</v>
          </cell>
          <cell r="K4937" t="str">
            <v>الأولى</v>
          </cell>
          <cell r="M4937" t="str">
            <v>الأولى</v>
          </cell>
          <cell r="O4937" t="str">
            <v>الأولى</v>
          </cell>
          <cell r="Q4937" t="str">
            <v>الأولى</v>
          </cell>
          <cell r="S4937" t="str">
            <v>الأولى</v>
          </cell>
          <cell r="U4937" t="str">
            <v>الأولى</v>
          </cell>
        </row>
        <row r="4938">
          <cell r="A4938">
            <v>813148</v>
          </cell>
          <cell r="B4938" t="str">
            <v>منصور السوادي</v>
          </cell>
          <cell r="G4938" t="str">
            <v>الأولى حديث</v>
          </cell>
          <cell r="I4938" t="str">
            <v>الأولى</v>
          </cell>
          <cell r="J4938" t="str">
            <v>مبرر</v>
          </cell>
          <cell r="K4938" t="str">
            <v>الأولى</v>
          </cell>
          <cell r="M4938" t="str">
            <v>الأولى</v>
          </cell>
          <cell r="O4938" t="str">
            <v>الأولى</v>
          </cell>
          <cell r="Q4938" t="str">
            <v>الأولى</v>
          </cell>
          <cell r="S4938" t="str">
            <v>الأولى</v>
          </cell>
          <cell r="U4938" t="str">
            <v>الأولى</v>
          </cell>
        </row>
        <row r="4939">
          <cell r="A4939">
            <v>813149</v>
          </cell>
          <cell r="B4939" t="str">
            <v>منصور مرعي</v>
          </cell>
          <cell r="G4939" t="str">
            <v>الأولى حديث</v>
          </cell>
          <cell r="I4939" t="str">
            <v>الأولى</v>
          </cell>
          <cell r="K4939" t="str">
            <v>الأولى</v>
          </cell>
          <cell r="M4939" t="str">
            <v>الأولى</v>
          </cell>
          <cell r="O4939" t="str">
            <v>الأولى</v>
          </cell>
          <cell r="Q4939" t="str">
            <v>الأولى</v>
          </cell>
          <cell r="S4939" t="str">
            <v>الأولى</v>
          </cell>
          <cell r="U4939" t="str">
            <v>الأولى</v>
          </cell>
        </row>
        <row r="4940">
          <cell r="A4940">
            <v>813150</v>
          </cell>
          <cell r="B4940" t="str">
            <v>منى التكريتي</v>
          </cell>
          <cell r="G4940" t="str">
            <v>الأولى حديث</v>
          </cell>
          <cell r="I4940" t="str">
            <v>الأولى</v>
          </cell>
          <cell r="J4940" t="str">
            <v>مبرر</v>
          </cell>
          <cell r="K4940" t="str">
            <v>الأولى</v>
          </cell>
          <cell r="M4940" t="str">
            <v>الأولى</v>
          </cell>
          <cell r="O4940" t="str">
            <v>الأولى</v>
          </cell>
          <cell r="Q4940" t="str">
            <v>الأولى</v>
          </cell>
          <cell r="S4940" t="str">
            <v>الأولى</v>
          </cell>
          <cell r="U4940" t="str">
            <v>الأولى</v>
          </cell>
        </row>
        <row r="4941">
          <cell r="A4941">
            <v>813151</v>
          </cell>
          <cell r="B4941" t="str">
            <v>منى الشبلي</v>
          </cell>
          <cell r="G4941" t="str">
            <v>الأولى حديث</v>
          </cell>
          <cell r="I4941" t="str">
            <v>الأولى</v>
          </cell>
          <cell r="K4941" t="str">
            <v>الأولى</v>
          </cell>
          <cell r="M4941" t="str">
            <v>الثانية حديث</v>
          </cell>
          <cell r="O4941" t="str">
            <v>الثانية</v>
          </cell>
          <cell r="Q4941" t="str">
            <v>الثانية</v>
          </cell>
          <cell r="S4941" t="str">
            <v>الثانية</v>
          </cell>
          <cell r="U4941" t="str">
            <v>الثالثة حديث</v>
          </cell>
        </row>
        <row r="4942">
          <cell r="A4942">
            <v>813152</v>
          </cell>
          <cell r="B4942" t="str">
            <v>منى العبود</v>
          </cell>
          <cell r="G4942" t="str">
            <v>الأولى حديث</v>
          </cell>
          <cell r="I4942" t="str">
            <v>الأولى</v>
          </cell>
          <cell r="K4942" t="str">
            <v>الأولى</v>
          </cell>
          <cell r="M4942" t="str">
            <v>الثانية حديث</v>
          </cell>
          <cell r="O4942" t="str">
            <v>الثانية</v>
          </cell>
          <cell r="Q4942" t="str">
            <v>الثانية</v>
          </cell>
          <cell r="S4942" t="str">
            <v>الثانية</v>
          </cell>
          <cell r="U4942" t="str">
            <v>الثانية</v>
          </cell>
        </row>
        <row r="4943">
          <cell r="A4943">
            <v>813153</v>
          </cell>
          <cell r="B4943" t="str">
            <v>منى اليوسف</v>
          </cell>
          <cell r="G4943" t="str">
            <v>الأولى حديث</v>
          </cell>
          <cell r="I4943" t="str">
            <v>الأولى</v>
          </cell>
          <cell r="K4943" t="str">
            <v>الأولى</v>
          </cell>
          <cell r="M4943" t="str">
            <v>الأولى</v>
          </cell>
          <cell r="O4943" t="str">
            <v>الأولى</v>
          </cell>
          <cell r="Q4943" t="str">
            <v>الأولى</v>
          </cell>
          <cell r="S4943" t="str">
            <v>الأولى</v>
          </cell>
          <cell r="U4943" t="str">
            <v>الأولى</v>
          </cell>
        </row>
        <row r="4944">
          <cell r="A4944">
            <v>813154</v>
          </cell>
          <cell r="B4944" t="str">
            <v>منى فياض</v>
          </cell>
          <cell r="G4944" t="str">
            <v>الأولى حديث</v>
          </cell>
          <cell r="I4944" t="str">
            <v>الأولى</v>
          </cell>
          <cell r="J4944" t="str">
            <v>مبرر</v>
          </cell>
          <cell r="K4944" t="str">
            <v>الأولى</v>
          </cell>
          <cell r="M4944" t="str">
            <v>الأولى</v>
          </cell>
          <cell r="O4944" t="str">
            <v>الأولى</v>
          </cell>
          <cell r="Q4944" t="str">
            <v>الأولى</v>
          </cell>
          <cell r="S4944" t="str">
            <v>الأولى</v>
          </cell>
          <cell r="U4944" t="str">
            <v>الأولى</v>
          </cell>
        </row>
        <row r="4945">
          <cell r="A4945">
            <v>813155</v>
          </cell>
          <cell r="B4945" t="str">
            <v>منير عبد الرزاق</v>
          </cell>
          <cell r="G4945" t="str">
            <v>الأولى حديث</v>
          </cell>
          <cell r="I4945" t="str">
            <v>الأولى</v>
          </cell>
          <cell r="J4945" t="str">
            <v>مبرر</v>
          </cell>
          <cell r="K4945" t="str">
            <v>الأولى</v>
          </cell>
          <cell r="M4945" t="str">
            <v>الأولى</v>
          </cell>
          <cell r="O4945" t="str">
            <v>الأولى</v>
          </cell>
          <cell r="Q4945" t="str">
            <v>الأولى</v>
          </cell>
          <cell r="S4945" t="str">
            <v>الأولى</v>
          </cell>
          <cell r="U4945" t="str">
            <v>الأولى</v>
          </cell>
        </row>
        <row r="4946">
          <cell r="A4946">
            <v>813156</v>
          </cell>
          <cell r="B4946" t="str">
            <v>منير عدوان</v>
          </cell>
          <cell r="G4946" t="str">
            <v>الأولى حديث</v>
          </cell>
          <cell r="I4946" t="str">
            <v>الأولى</v>
          </cell>
          <cell r="K4946" t="str">
            <v>الأولى</v>
          </cell>
          <cell r="M4946" t="str">
            <v>الأولى</v>
          </cell>
          <cell r="O4946" t="str">
            <v>الأولى</v>
          </cell>
          <cell r="Q4946" t="str">
            <v>الأولى</v>
          </cell>
          <cell r="S4946" t="str">
            <v>الأولى</v>
          </cell>
          <cell r="U4946" t="str">
            <v>الأولى</v>
          </cell>
        </row>
        <row r="4947">
          <cell r="A4947">
            <v>813157</v>
          </cell>
          <cell r="B4947" t="str">
            <v>مها الساره</v>
          </cell>
          <cell r="G4947" t="str">
            <v>الأولى حديث</v>
          </cell>
          <cell r="I4947" t="str">
            <v>الأولى</v>
          </cell>
          <cell r="J4947" t="str">
            <v>مبرر</v>
          </cell>
          <cell r="K4947" t="str">
            <v>الأولى</v>
          </cell>
          <cell r="M4947" t="str">
            <v>الأولى</v>
          </cell>
          <cell r="O4947" t="str">
            <v>الأولى</v>
          </cell>
          <cell r="Q4947" t="str">
            <v>الأولى</v>
          </cell>
          <cell r="R4947">
            <v>3089</v>
          </cell>
          <cell r="S4947" t="str">
            <v>الأولى</v>
          </cell>
          <cell r="U4947" t="str">
            <v>الأولى</v>
          </cell>
        </row>
        <row r="4948">
          <cell r="A4948">
            <v>813158</v>
          </cell>
          <cell r="B4948" t="str">
            <v>مها سنجاب</v>
          </cell>
          <cell r="G4948" t="str">
            <v>الأولى حديث</v>
          </cell>
          <cell r="I4948" t="str">
            <v>الأولى</v>
          </cell>
          <cell r="J4948" t="str">
            <v>مبرر</v>
          </cell>
          <cell r="K4948" t="str">
            <v>الأولى</v>
          </cell>
          <cell r="M4948" t="str">
            <v>الأولى</v>
          </cell>
          <cell r="O4948" t="str">
            <v>الأولى</v>
          </cell>
          <cell r="Q4948" t="str">
            <v>الثانية حديث</v>
          </cell>
          <cell r="S4948" t="str">
            <v>الثانية</v>
          </cell>
          <cell r="U4948" t="str">
            <v>الثانية</v>
          </cell>
        </row>
        <row r="4949">
          <cell r="A4949">
            <v>813159</v>
          </cell>
          <cell r="B4949" t="str">
            <v>مها سيدو</v>
          </cell>
          <cell r="G4949" t="str">
            <v>الأولى حديث</v>
          </cell>
          <cell r="I4949" t="str">
            <v>الأولى</v>
          </cell>
          <cell r="J4949">
            <v>1561</v>
          </cell>
          <cell r="K4949" t="str">
            <v>الأولى</v>
          </cell>
          <cell r="M4949" t="str">
            <v>الأولى</v>
          </cell>
          <cell r="N4949">
            <v>2544</v>
          </cell>
          <cell r="O4949" t="str">
            <v>الأولى</v>
          </cell>
          <cell r="Q4949" t="str">
            <v>الأولى</v>
          </cell>
          <cell r="S4949" t="str">
            <v>الأولى</v>
          </cell>
          <cell r="U4949" t="str">
            <v>الأولى</v>
          </cell>
        </row>
        <row r="4950">
          <cell r="A4950">
            <v>813160</v>
          </cell>
          <cell r="B4950" t="str">
            <v>مها مسالخي</v>
          </cell>
          <cell r="G4950" t="str">
            <v>الأولى حديث</v>
          </cell>
          <cell r="I4950" t="str">
            <v>الأولى</v>
          </cell>
          <cell r="K4950" t="str">
            <v>الأولى</v>
          </cell>
          <cell r="M4950" t="str">
            <v>الأولى</v>
          </cell>
          <cell r="O4950" t="str">
            <v>الأولى</v>
          </cell>
          <cell r="Q4950" t="str">
            <v>الأولى</v>
          </cell>
          <cell r="S4950" t="str">
            <v>الأولى</v>
          </cell>
          <cell r="U4950" t="str">
            <v>الأولى</v>
          </cell>
        </row>
        <row r="4951">
          <cell r="A4951">
            <v>813161</v>
          </cell>
          <cell r="B4951" t="str">
            <v>مهران الخليف</v>
          </cell>
          <cell r="G4951" t="str">
            <v>الأولى حديث</v>
          </cell>
          <cell r="I4951" t="str">
            <v>الأولى</v>
          </cell>
          <cell r="J4951" t="str">
            <v>مبرر</v>
          </cell>
          <cell r="K4951" t="str">
            <v>الأولى</v>
          </cell>
          <cell r="M4951" t="str">
            <v>الأولى</v>
          </cell>
          <cell r="O4951" t="str">
            <v>الأولى</v>
          </cell>
          <cell r="Q4951" t="str">
            <v>الأولى</v>
          </cell>
          <cell r="S4951" t="str">
            <v>الأولى</v>
          </cell>
          <cell r="U4951" t="str">
            <v>الأولى</v>
          </cell>
        </row>
        <row r="4952">
          <cell r="A4952">
            <v>813162</v>
          </cell>
          <cell r="B4952" t="str">
            <v>مهند الدبجان</v>
          </cell>
          <cell r="G4952" t="str">
            <v>الأولى حديث</v>
          </cell>
          <cell r="I4952" t="str">
            <v>الأولى</v>
          </cell>
          <cell r="J4952" t="str">
            <v>مبرر</v>
          </cell>
          <cell r="K4952" t="str">
            <v>الأولى</v>
          </cell>
          <cell r="M4952" t="str">
            <v>الأولى</v>
          </cell>
          <cell r="O4952" t="str">
            <v>الأولى</v>
          </cell>
          <cell r="Q4952" t="str">
            <v>الأولى</v>
          </cell>
          <cell r="S4952" t="str">
            <v>الأولى</v>
          </cell>
          <cell r="U4952" t="str">
            <v>الأولى</v>
          </cell>
        </row>
        <row r="4953">
          <cell r="A4953">
            <v>813163</v>
          </cell>
          <cell r="B4953" t="str">
            <v>مهند الدريز</v>
          </cell>
          <cell r="G4953" t="str">
            <v>الأولى حديث</v>
          </cell>
          <cell r="I4953" t="str">
            <v>الأولى</v>
          </cell>
          <cell r="K4953" t="str">
            <v>الثانية حديث</v>
          </cell>
          <cell r="M4953" t="str">
            <v>الثانية</v>
          </cell>
          <cell r="O4953" t="str">
            <v>الثالثة حديث</v>
          </cell>
          <cell r="Q4953" t="str">
            <v>الثالثة</v>
          </cell>
          <cell r="S4953" t="str">
            <v>الرابعة حديث</v>
          </cell>
          <cell r="T4953">
            <v>152</v>
          </cell>
          <cell r="U4953" t="str">
            <v>الرابعة</v>
          </cell>
        </row>
        <row r="4954">
          <cell r="A4954">
            <v>813164</v>
          </cell>
          <cell r="B4954" t="str">
            <v>مهند الزميلي</v>
          </cell>
          <cell r="G4954" t="str">
            <v>الأولى حديث</v>
          </cell>
          <cell r="I4954" t="str">
            <v>الأولى</v>
          </cell>
          <cell r="J4954" t="str">
            <v>مبرر</v>
          </cell>
          <cell r="K4954" t="str">
            <v>الأولى</v>
          </cell>
          <cell r="M4954" t="str">
            <v>الأولى</v>
          </cell>
          <cell r="O4954" t="str">
            <v>الأولى</v>
          </cell>
          <cell r="Q4954" t="str">
            <v>الأولى</v>
          </cell>
          <cell r="S4954" t="str">
            <v>الأولى</v>
          </cell>
          <cell r="U4954" t="str">
            <v>الأولى</v>
          </cell>
        </row>
        <row r="4955">
          <cell r="A4955">
            <v>813165</v>
          </cell>
          <cell r="B4955" t="str">
            <v>مهند بدر</v>
          </cell>
          <cell r="G4955" t="str">
            <v>الأولى حديث</v>
          </cell>
          <cell r="I4955" t="str">
            <v>الأولى</v>
          </cell>
          <cell r="J4955" t="str">
            <v>مبرر</v>
          </cell>
          <cell r="K4955" t="str">
            <v>الأولى</v>
          </cell>
          <cell r="M4955" t="str">
            <v>الأولى</v>
          </cell>
          <cell r="O4955" t="str">
            <v>الأولى</v>
          </cell>
          <cell r="Q4955" t="str">
            <v>الأولى</v>
          </cell>
          <cell r="S4955" t="str">
            <v>الأولى</v>
          </cell>
          <cell r="U4955" t="str">
            <v>الأولى</v>
          </cell>
        </row>
        <row r="4956">
          <cell r="A4956">
            <v>813166</v>
          </cell>
          <cell r="B4956" t="str">
            <v>مهند خديجه</v>
          </cell>
          <cell r="G4956" t="str">
            <v>الأولى حديث</v>
          </cell>
          <cell r="I4956" t="str">
            <v>الأولى</v>
          </cell>
          <cell r="J4956" t="str">
            <v>مبرر</v>
          </cell>
          <cell r="K4956" t="str">
            <v>الأولى</v>
          </cell>
          <cell r="M4956" t="str">
            <v>الأولى</v>
          </cell>
          <cell r="O4956" t="str">
            <v>الأولى</v>
          </cell>
          <cell r="Q4956" t="str">
            <v>الأولى</v>
          </cell>
          <cell r="S4956" t="str">
            <v>الأولى</v>
          </cell>
          <cell r="U4956" t="str">
            <v>الأولى</v>
          </cell>
        </row>
        <row r="4957">
          <cell r="A4957">
            <v>813167</v>
          </cell>
          <cell r="B4957" t="str">
            <v>مهند خطاب</v>
          </cell>
          <cell r="G4957" t="str">
            <v>الأولى حديث</v>
          </cell>
          <cell r="I4957" t="str">
            <v>الأولى</v>
          </cell>
          <cell r="J4957" t="str">
            <v>مبرر</v>
          </cell>
          <cell r="K4957" t="str">
            <v>الأولى</v>
          </cell>
          <cell r="M4957" t="str">
            <v>الأولى</v>
          </cell>
          <cell r="O4957" t="str">
            <v>الأولى</v>
          </cell>
          <cell r="Q4957" t="str">
            <v>الأولى</v>
          </cell>
          <cell r="S4957" t="str">
            <v>الأولى</v>
          </cell>
          <cell r="U4957" t="str">
            <v>الأولى</v>
          </cell>
        </row>
        <row r="4958">
          <cell r="A4958">
            <v>813168</v>
          </cell>
          <cell r="B4958" t="str">
            <v>موسى المسعود</v>
          </cell>
          <cell r="G4958" t="str">
            <v>الأولى حديث</v>
          </cell>
          <cell r="I4958" t="str">
            <v>الثانية حديث</v>
          </cell>
          <cell r="K4958" t="str">
            <v>الثانية</v>
          </cell>
          <cell r="M4958" t="str">
            <v>الثالثة حديث</v>
          </cell>
          <cell r="O4958" t="str">
            <v>الثالثة</v>
          </cell>
          <cell r="Q4958" t="str">
            <v>الثالثة</v>
          </cell>
          <cell r="S4958" t="str">
            <v>الرابعة حديث</v>
          </cell>
          <cell r="U4958" t="str">
            <v>الرابعة</v>
          </cell>
        </row>
        <row r="4959">
          <cell r="A4959">
            <v>813169</v>
          </cell>
          <cell r="B4959" t="str">
            <v>موسى عريشة</v>
          </cell>
          <cell r="G4959" t="str">
            <v>الأولى حديث</v>
          </cell>
          <cell r="I4959" t="str">
            <v>الأولى</v>
          </cell>
          <cell r="K4959" t="str">
            <v>الثانية حديث</v>
          </cell>
          <cell r="M4959" t="str">
            <v>الثانية</v>
          </cell>
          <cell r="O4959" t="str">
            <v>الثانية</v>
          </cell>
          <cell r="Q4959" t="str">
            <v>الثانية</v>
          </cell>
          <cell r="S4959" t="str">
            <v>الثانية</v>
          </cell>
          <cell r="U4959" t="str">
            <v>الثالثة حديث</v>
          </cell>
        </row>
        <row r="4960">
          <cell r="A4960">
            <v>813170</v>
          </cell>
          <cell r="B4960" t="str">
            <v>مؤيد الحنبرجي</v>
          </cell>
          <cell r="G4960" t="str">
            <v>الأولى حديث</v>
          </cell>
          <cell r="I4960" t="str">
            <v>الأولى</v>
          </cell>
          <cell r="K4960" t="str">
            <v>الثانية حديث</v>
          </cell>
          <cell r="M4960" t="str">
            <v>الثانية</v>
          </cell>
          <cell r="O4960" t="str">
            <v>الثانية</v>
          </cell>
          <cell r="Q4960" t="str">
            <v>الثانية</v>
          </cell>
          <cell r="S4960" t="str">
            <v>الثالثة حديث</v>
          </cell>
          <cell r="U4960" t="str">
            <v>الثالثة</v>
          </cell>
        </row>
        <row r="4961">
          <cell r="A4961">
            <v>813171</v>
          </cell>
          <cell r="B4961" t="str">
            <v>مؤيد الهنداوي</v>
          </cell>
          <cell r="G4961" t="str">
            <v>الأولى حديث</v>
          </cell>
          <cell r="I4961" t="str">
            <v>الأولى</v>
          </cell>
          <cell r="J4961" t="str">
            <v>مبرر</v>
          </cell>
          <cell r="K4961" t="str">
            <v>الأولى</v>
          </cell>
          <cell r="M4961" t="str">
            <v>الأولى</v>
          </cell>
          <cell r="O4961" t="str">
            <v>الأولى</v>
          </cell>
          <cell r="Q4961" t="str">
            <v>الأولى</v>
          </cell>
          <cell r="S4961" t="str">
            <v>الأولى</v>
          </cell>
          <cell r="U4961" t="str">
            <v>الأولى</v>
          </cell>
        </row>
        <row r="4962">
          <cell r="A4962">
            <v>813172</v>
          </cell>
          <cell r="B4962" t="str">
            <v>مؤيد بكيره</v>
          </cell>
          <cell r="G4962" t="str">
            <v>الأولى حديث</v>
          </cell>
          <cell r="I4962" t="str">
            <v>الأولى</v>
          </cell>
          <cell r="J4962" t="str">
            <v>مبرر</v>
          </cell>
          <cell r="K4962" t="str">
            <v>الأولى</v>
          </cell>
          <cell r="M4962" t="str">
            <v>الأولى</v>
          </cell>
          <cell r="O4962" t="str">
            <v>الأولى</v>
          </cell>
          <cell r="Q4962" t="str">
            <v>الأولى</v>
          </cell>
          <cell r="S4962" t="str">
            <v>الأولى</v>
          </cell>
          <cell r="U4962" t="str">
            <v>الأولى</v>
          </cell>
        </row>
        <row r="4963">
          <cell r="A4963">
            <v>813173</v>
          </cell>
          <cell r="B4963" t="str">
            <v>مؤيد ياغي</v>
          </cell>
          <cell r="G4963" t="str">
            <v>الأولى حديث</v>
          </cell>
          <cell r="I4963" t="str">
            <v>الأولى</v>
          </cell>
          <cell r="J4963" t="str">
            <v>مبرر</v>
          </cell>
          <cell r="K4963" t="str">
            <v>الأولى</v>
          </cell>
          <cell r="M4963" t="str">
            <v>الأولى</v>
          </cell>
          <cell r="O4963" t="str">
            <v>الثانية حديث</v>
          </cell>
          <cell r="Q4963" t="str">
            <v>الثانية</v>
          </cell>
          <cell r="S4963" t="str">
            <v>الثانية</v>
          </cell>
          <cell r="U4963" t="str">
            <v>الثانية</v>
          </cell>
        </row>
        <row r="4964">
          <cell r="A4964">
            <v>813174</v>
          </cell>
          <cell r="B4964" t="str">
            <v>مي حروق</v>
          </cell>
          <cell r="G4964" t="str">
            <v>الأولى حديث</v>
          </cell>
          <cell r="I4964" t="str">
            <v>الأولى</v>
          </cell>
          <cell r="J4964">
            <v>1529</v>
          </cell>
          <cell r="K4964" t="str">
            <v>الأولى</v>
          </cell>
          <cell r="M4964" t="str">
            <v>الأولى</v>
          </cell>
          <cell r="N4964">
            <v>2490</v>
          </cell>
          <cell r="O4964" t="str">
            <v>الأولى</v>
          </cell>
          <cell r="P4964">
            <v>629</v>
          </cell>
          <cell r="Q4964" t="str">
            <v>الأولى</v>
          </cell>
          <cell r="R4964">
            <v>4003</v>
          </cell>
          <cell r="S4964" t="str">
            <v>الأولى</v>
          </cell>
          <cell r="U4964" t="str">
            <v>الأولى</v>
          </cell>
        </row>
        <row r="4965">
          <cell r="A4965">
            <v>813175</v>
          </cell>
          <cell r="B4965" t="str">
            <v>مي حسنه</v>
          </cell>
          <cell r="G4965" t="str">
            <v>الأولى حديث</v>
          </cell>
          <cell r="I4965" t="str">
            <v>الأولى</v>
          </cell>
          <cell r="J4965" t="str">
            <v>مبرر</v>
          </cell>
          <cell r="K4965" t="str">
            <v>الأولى</v>
          </cell>
          <cell r="M4965" t="str">
            <v>الأولى</v>
          </cell>
          <cell r="O4965" t="str">
            <v>الأولى</v>
          </cell>
          <cell r="Q4965" t="str">
            <v>الأولى</v>
          </cell>
          <cell r="S4965" t="str">
            <v>الأولى</v>
          </cell>
          <cell r="U4965" t="str">
            <v>الأولى</v>
          </cell>
        </row>
        <row r="4966">
          <cell r="A4966">
            <v>813176</v>
          </cell>
          <cell r="B4966" t="str">
            <v>مي سابا</v>
          </cell>
          <cell r="G4966" t="str">
            <v>الأولى حديث</v>
          </cell>
          <cell r="I4966" t="str">
            <v>الأولى</v>
          </cell>
          <cell r="J4966">
            <v>1564</v>
          </cell>
          <cell r="K4966" t="str">
            <v>الأولى</v>
          </cell>
          <cell r="M4966" t="str">
            <v>الأولى</v>
          </cell>
          <cell r="O4966" t="str">
            <v>الأولى</v>
          </cell>
          <cell r="Q4966" t="str">
            <v>الأولى</v>
          </cell>
          <cell r="S4966" t="str">
            <v>الأولى</v>
          </cell>
          <cell r="U4966" t="str">
            <v>الأولى</v>
          </cell>
        </row>
        <row r="4967">
          <cell r="A4967">
            <v>813177</v>
          </cell>
          <cell r="B4967" t="str">
            <v>ميار عدس</v>
          </cell>
          <cell r="G4967" t="str">
            <v>الأولى حديث</v>
          </cell>
          <cell r="I4967" t="str">
            <v>الأولى</v>
          </cell>
          <cell r="K4967" t="str">
            <v>الثانية حديث</v>
          </cell>
          <cell r="M4967" t="str">
            <v>الثانية</v>
          </cell>
          <cell r="O4967" t="str">
            <v>الثانية</v>
          </cell>
          <cell r="Q4967" t="str">
            <v>الثانية</v>
          </cell>
          <cell r="S4967" t="str">
            <v>الثانية</v>
          </cell>
          <cell r="U4967" t="str">
            <v>الثالثة حديث</v>
          </cell>
        </row>
        <row r="4968">
          <cell r="A4968">
            <v>813178</v>
          </cell>
          <cell r="B4968" t="str">
            <v>مياس احمد</v>
          </cell>
          <cell r="G4968" t="str">
            <v>الأولى حديث</v>
          </cell>
          <cell r="I4968" t="str">
            <v>الأولى</v>
          </cell>
          <cell r="J4968" t="str">
            <v>مبرر</v>
          </cell>
          <cell r="K4968" t="str">
            <v>الأولى</v>
          </cell>
          <cell r="M4968" t="str">
            <v>الأولى</v>
          </cell>
          <cell r="O4968" t="str">
            <v>الأولى</v>
          </cell>
          <cell r="Q4968" t="str">
            <v>الأولى</v>
          </cell>
          <cell r="S4968" t="str">
            <v>الأولى</v>
          </cell>
          <cell r="U4968" t="str">
            <v>الأولى</v>
          </cell>
        </row>
        <row r="4969">
          <cell r="A4969">
            <v>813179</v>
          </cell>
          <cell r="B4969" t="str">
            <v>مياس احمد</v>
          </cell>
          <cell r="G4969" t="str">
            <v>الأولى حديث</v>
          </cell>
          <cell r="I4969" t="str">
            <v>الأولى</v>
          </cell>
          <cell r="J4969" t="str">
            <v>مبرر</v>
          </cell>
          <cell r="K4969" t="str">
            <v>الأولى</v>
          </cell>
          <cell r="M4969" t="str">
            <v>الأولى</v>
          </cell>
          <cell r="O4969" t="str">
            <v>الأولى</v>
          </cell>
          <cell r="Q4969" t="str">
            <v>الأولى</v>
          </cell>
          <cell r="S4969" t="str">
            <v>الأولى</v>
          </cell>
          <cell r="U4969" t="str">
            <v>الأولى</v>
          </cell>
        </row>
        <row r="4970">
          <cell r="A4970">
            <v>813180</v>
          </cell>
          <cell r="B4970" t="str">
            <v>ميخائيل ابو عسلي</v>
          </cell>
          <cell r="G4970" t="str">
            <v>الأولى حديث</v>
          </cell>
          <cell r="I4970" t="str">
            <v>الأولى</v>
          </cell>
          <cell r="K4970" t="str">
            <v>الثانية حديث</v>
          </cell>
          <cell r="M4970" t="str">
            <v>الثانية</v>
          </cell>
          <cell r="O4970" t="str">
            <v>الثانية</v>
          </cell>
          <cell r="Q4970" t="str">
            <v>الثانية</v>
          </cell>
          <cell r="S4970" t="str">
            <v>الثالثة حديث</v>
          </cell>
          <cell r="U4970" t="str">
            <v>الثالثة</v>
          </cell>
        </row>
        <row r="4971">
          <cell r="A4971">
            <v>813181</v>
          </cell>
          <cell r="B4971" t="str">
            <v>ميرنا دحروج</v>
          </cell>
          <cell r="G4971" t="str">
            <v>الأولى حديث</v>
          </cell>
          <cell r="I4971" t="str">
            <v>الأولى</v>
          </cell>
          <cell r="J4971" t="str">
            <v>مبرر</v>
          </cell>
          <cell r="K4971" t="str">
            <v>الأولى</v>
          </cell>
          <cell r="M4971" t="str">
            <v>الأولى</v>
          </cell>
          <cell r="O4971" t="str">
            <v>الأولى</v>
          </cell>
          <cell r="Q4971" t="str">
            <v>الأولى</v>
          </cell>
          <cell r="S4971" t="str">
            <v>الأولى</v>
          </cell>
          <cell r="U4971" t="str">
            <v>الأولى</v>
          </cell>
        </row>
        <row r="4972">
          <cell r="A4972">
            <v>813182</v>
          </cell>
          <cell r="B4972" t="str">
            <v>ميرنا محمد</v>
          </cell>
          <cell r="G4972" t="str">
            <v>الأولى حديث</v>
          </cell>
          <cell r="I4972" t="str">
            <v>الأولى</v>
          </cell>
          <cell r="J4972" t="str">
            <v>مبرر</v>
          </cell>
          <cell r="K4972" t="str">
            <v>الأولى</v>
          </cell>
          <cell r="M4972" t="str">
            <v>الأولى</v>
          </cell>
          <cell r="N4972">
            <v>2515</v>
          </cell>
          <cell r="O4972" t="str">
            <v>الأولى</v>
          </cell>
          <cell r="P4972">
            <v>664</v>
          </cell>
          <cell r="Q4972" t="str">
            <v>الأولى</v>
          </cell>
          <cell r="S4972" t="str">
            <v>الأولى</v>
          </cell>
          <cell r="U4972" t="str">
            <v>الأولى</v>
          </cell>
        </row>
        <row r="4973">
          <cell r="A4973">
            <v>813183</v>
          </cell>
          <cell r="B4973" t="str">
            <v>ميس الشقيع</v>
          </cell>
          <cell r="G4973" t="str">
            <v>الأولى حديث</v>
          </cell>
          <cell r="I4973" t="str">
            <v>الأولى</v>
          </cell>
          <cell r="K4973" t="str">
            <v>الثانية حديث</v>
          </cell>
          <cell r="M4973" t="str">
            <v>الثانية</v>
          </cell>
          <cell r="O4973" t="str">
            <v>الثانية</v>
          </cell>
          <cell r="Q4973" t="str">
            <v>الثانية</v>
          </cell>
          <cell r="S4973" t="str">
            <v>الثانية</v>
          </cell>
          <cell r="U4973" t="str">
            <v>الثانية</v>
          </cell>
        </row>
        <row r="4974">
          <cell r="A4974">
            <v>813184</v>
          </cell>
          <cell r="B4974" t="str">
            <v>ميس الشهاب</v>
          </cell>
          <cell r="G4974" t="str">
            <v>الأولى حديث</v>
          </cell>
          <cell r="I4974" t="str">
            <v>الأولى</v>
          </cell>
          <cell r="K4974" t="str">
            <v>الأولى</v>
          </cell>
          <cell r="M4974" t="str">
            <v>الأولى</v>
          </cell>
          <cell r="O4974" t="str">
            <v>الأولى</v>
          </cell>
          <cell r="Q4974" t="str">
            <v>الأولى</v>
          </cell>
          <cell r="S4974" t="str">
            <v>الثانية حديث</v>
          </cell>
          <cell r="U4974" t="str">
            <v>الثانية</v>
          </cell>
        </row>
        <row r="4975">
          <cell r="A4975">
            <v>813185</v>
          </cell>
          <cell r="B4975" t="str">
            <v>ميسا طيان</v>
          </cell>
          <cell r="G4975" t="str">
            <v>الأولى حديث</v>
          </cell>
          <cell r="I4975" t="str">
            <v>الأولى</v>
          </cell>
          <cell r="J4975" t="str">
            <v>مبرر</v>
          </cell>
          <cell r="K4975" t="str">
            <v>الأولى</v>
          </cell>
          <cell r="M4975" t="str">
            <v>الأولى</v>
          </cell>
          <cell r="O4975" t="str">
            <v>الأولى</v>
          </cell>
          <cell r="Q4975" t="str">
            <v>الأولى</v>
          </cell>
          <cell r="S4975" t="str">
            <v>الأولى</v>
          </cell>
          <cell r="U4975" t="str">
            <v>الأولى</v>
          </cell>
        </row>
        <row r="4976">
          <cell r="A4976">
            <v>813187</v>
          </cell>
          <cell r="B4976" t="str">
            <v>ميساء ابو الوي</v>
          </cell>
          <cell r="G4976" t="str">
            <v>الأولى حديث</v>
          </cell>
          <cell r="I4976" t="str">
            <v>الأولى</v>
          </cell>
          <cell r="K4976" t="str">
            <v>الأولى</v>
          </cell>
          <cell r="M4976" t="str">
            <v>الأولى</v>
          </cell>
          <cell r="O4976" t="str">
            <v>الأولى</v>
          </cell>
          <cell r="Q4976" t="str">
            <v>الأولى</v>
          </cell>
          <cell r="R4976">
            <v>5046</v>
          </cell>
          <cell r="S4976" t="str">
            <v>الأولى</v>
          </cell>
          <cell r="U4976" t="str">
            <v>الأولى</v>
          </cell>
        </row>
        <row r="4977">
          <cell r="A4977">
            <v>813188</v>
          </cell>
          <cell r="B4977" t="str">
            <v>ميساء حاجي محمد</v>
          </cell>
          <cell r="G4977" t="str">
            <v>الأولى حديث</v>
          </cell>
          <cell r="I4977" t="str">
            <v>الأولى</v>
          </cell>
          <cell r="K4977" t="str">
            <v>الأولى</v>
          </cell>
          <cell r="M4977" t="str">
            <v>الأولى</v>
          </cell>
          <cell r="O4977" t="str">
            <v>الأولى</v>
          </cell>
          <cell r="Q4977" t="str">
            <v>الأولى</v>
          </cell>
          <cell r="S4977" t="str">
            <v>الثانية حديث</v>
          </cell>
          <cell r="U4977" t="str">
            <v>الثانية</v>
          </cell>
        </row>
        <row r="4978">
          <cell r="A4978">
            <v>813189</v>
          </cell>
          <cell r="B4978" t="str">
            <v>ميساء رحمون</v>
          </cell>
          <cell r="G4978" t="str">
            <v>الأولى حديث</v>
          </cell>
          <cell r="H4978">
            <v>771</v>
          </cell>
          <cell r="I4978" t="str">
            <v>الأولى</v>
          </cell>
          <cell r="J4978" t="str">
            <v>مبرر</v>
          </cell>
          <cell r="K4978" t="str">
            <v>الأولى</v>
          </cell>
          <cell r="M4978" t="str">
            <v>الأولى</v>
          </cell>
          <cell r="O4978" t="str">
            <v>الأولى</v>
          </cell>
          <cell r="Q4978" t="str">
            <v>الأولى</v>
          </cell>
          <cell r="S4978" t="str">
            <v>الأولى</v>
          </cell>
          <cell r="U4978" t="str">
            <v>الأولى</v>
          </cell>
        </row>
        <row r="4979">
          <cell r="A4979">
            <v>813190</v>
          </cell>
          <cell r="B4979" t="str">
            <v>ميساء علي</v>
          </cell>
          <cell r="G4979" t="str">
            <v>الأولى حديث</v>
          </cell>
          <cell r="I4979" t="str">
            <v>الأولى</v>
          </cell>
          <cell r="J4979">
            <v>1607</v>
          </cell>
          <cell r="K4979" t="str">
            <v>الأولى</v>
          </cell>
          <cell r="M4979" t="str">
            <v>الأولى</v>
          </cell>
          <cell r="O4979" t="str">
            <v>الأولى</v>
          </cell>
          <cell r="Q4979" t="str">
            <v>الأولى</v>
          </cell>
          <cell r="S4979" t="str">
            <v>الأولى</v>
          </cell>
          <cell r="U4979" t="str">
            <v>الأولى</v>
          </cell>
        </row>
        <row r="4980">
          <cell r="A4980">
            <v>813191</v>
          </cell>
          <cell r="B4980" t="str">
            <v>ميسم الحسيان</v>
          </cell>
          <cell r="G4980" t="str">
            <v>الأولى حديث</v>
          </cell>
          <cell r="I4980" t="str">
            <v>الأولى</v>
          </cell>
          <cell r="J4980" t="str">
            <v>مبرر</v>
          </cell>
          <cell r="K4980" t="str">
            <v>الأولى</v>
          </cell>
          <cell r="M4980" t="str">
            <v>الأولى</v>
          </cell>
          <cell r="O4980" t="str">
            <v>الأولى</v>
          </cell>
          <cell r="Q4980" t="str">
            <v>الأولى</v>
          </cell>
          <cell r="S4980" t="str">
            <v>الأولى</v>
          </cell>
          <cell r="U4980" t="str">
            <v>الأولى</v>
          </cell>
        </row>
        <row r="4981">
          <cell r="A4981">
            <v>813192</v>
          </cell>
          <cell r="B4981" t="str">
            <v>ميسم علوش</v>
          </cell>
          <cell r="G4981" t="str">
            <v>الأولى حديث</v>
          </cell>
          <cell r="I4981" t="str">
            <v>الأولى</v>
          </cell>
          <cell r="K4981" t="str">
            <v>الأولى</v>
          </cell>
          <cell r="M4981" t="str">
            <v>الثانية حديث</v>
          </cell>
          <cell r="O4981" t="str">
            <v>الثانية</v>
          </cell>
          <cell r="Q4981" t="str">
            <v>الثانية</v>
          </cell>
          <cell r="S4981" t="str">
            <v>الثانية</v>
          </cell>
          <cell r="U4981" t="str">
            <v>الثالثة حديث</v>
          </cell>
        </row>
        <row r="4982">
          <cell r="A4982">
            <v>813193</v>
          </cell>
          <cell r="B4982" t="str">
            <v>ميشلين سمعان</v>
          </cell>
          <cell r="G4982" t="str">
            <v>الأولى حديث</v>
          </cell>
          <cell r="I4982" t="str">
            <v>الأولى</v>
          </cell>
          <cell r="K4982" t="str">
            <v>الأولى</v>
          </cell>
          <cell r="L4982">
            <v>726</v>
          </cell>
          <cell r="M4982" t="str">
            <v>الأولى</v>
          </cell>
          <cell r="N4982">
            <v>2356</v>
          </cell>
          <cell r="O4982" t="str">
            <v>الأولى</v>
          </cell>
          <cell r="Q4982" t="str">
            <v>الأولى</v>
          </cell>
          <cell r="R4982">
            <v>4073</v>
          </cell>
          <cell r="S4982" t="str">
            <v>الأولى</v>
          </cell>
          <cell r="U4982" t="str">
            <v>الأولى</v>
          </cell>
        </row>
        <row r="4983">
          <cell r="A4983">
            <v>813194</v>
          </cell>
          <cell r="B4983" t="str">
            <v>ميشيل قيطيم</v>
          </cell>
          <cell r="G4983" t="str">
            <v>الأولى حديث</v>
          </cell>
          <cell r="I4983" t="str">
            <v>الأولى</v>
          </cell>
          <cell r="J4983" t="str">
            <v>مبرر</v>
          </cell>
          <cell r="K4983" t="str">
            <v>الأولى</v>
          </cell>
          <cell r="M4983" t="str">
            <v>الأولى</v>
          </cell>
          <cell r="O4983" t="str">
            <v>الأولى</v>
          </cell>
          <cell r="Q4983" t="str">
            <v>الأولى</v>
          </cell>
          <cell r="S4983" t="str">
            <v>الأولى</v>
          </cell>
          <cell r="U4983" t="str">
            <v>الأولى</v>
          </cell>
        </row>
        <row r="4984">
          <cell r="A4984">
            <v>813195</v>
          </cell>
          <cell r="B4984" t="str">
            <v>ميلاد قسوم</v>
          </cell>
          <cell r="G4984" t="str">
            <v>الأولى حديث</v>
          </cell>
          <cell r="I4984" t="str">
            <v>الأولى</v>
          </cell>
          <cell r="J4984" t="str">
            <v>مبرر</v>
          </cell>
          <cell r="K4984" t="str">
            <v>الأولى</v>
          </cell>
          <cell r="M4984" t="str">
            <v>الأولى</v>
          </cell>
          <cell r="O4984" t="str">
            <v>الأولى</v>
          </cell>
          <cell r="Q4984" t="str">
            <v>الأولى</v>
          </cell>
          <cell r="S4984" t="str">
            <v>الأولى</v>
          </cell>
          <cell r="U4984" t="str">
            <v>الأولى</v>
          </cell>
        </row>
        <row r="4985">
          <cell r="A4985">
            <v>813196</v>
          </cell>
          <cell r="B4985" t="str">
            <v>ناتالي السماره</v>
          </cell>
          <cell r="G4985" t="str">
            <v>الأولى حديث</v>
          </cell>
          <cell r="I4985" t="str">
            <v>الأولى</v>
          </cell>
          <cell r="J4985" t="str">
            <v>مبرر</v>
          </cell>
          <cell r="K4985" t="str">
            <v>الأولى</v>
          </cell>
          <cell r="M4985" t="str">
            <v>الأولى</v>
          </cell>
          <cell r="O4985" t="str">
            <v>الأولى</v>
          </cell>
          <cell r="Q4985" t="str">
            <v>الأولى</v>
          </cell>
          <cell r="S4985" t="str">
            <v>الأولى</v>
          </cell>
          <cell r="U4985" t="str">
            <v>الأولى</v>
          </cell>
        </row>
        <row r="4986">
          <cell r="A4986">
            <v>813197</v>
          </cell>
          <cell r="B4986" t="str">
            <v>ناتالي سلوم</v>
          </cell>
          <cell r="G4986" t="str">
            <v>الأولى حديث</v>
          </cell>
          <cell r="I4986" t="str">
            <v>الأولى</v>
          </cell>
          <cell r="K4986" t="str">
            <v>الثانية حديث</v>
          </cell>
          <cell r="M4986" t="str">
            <v>الثانية</v>
          </cell>
          <cell r="O4986" t="str">
            <v>الثانية</v>
          </cell>
          <cell r="Q4986" t="str">
            <v>الثانية</v>
          </cell>
          <cell r="S4986" t="str">
            <v>الثالثة حديث</v>
          </cell>
          <cell r="U4986" t="str">
            <v>الثالثة</v>
          </cell>
        </row>
        <row r="4987">
          <cell r="A4987">
            <v>813198</v>
          </cell>
          <cell r="B4987" t="str">
            <v>نادين فليحان</v>
          </cell>
          <cell r="G4987" t="str">
            <v>الأولى حديث</v>
          </cell>
          <cell r="I4987" t="str">
            <v>الأولى</v>
          </cell>
          <cell r="J4987">
            <v>1406</v>
          </cell>
          <cell r="K4987" t="str">
            <v>الأولى</v>
          </cell>
          <cell r="M4987" t="str">
            <v>الثانية حديث</v>
          </cell>
          <cell r="N4987">
            <v>2470</v>
          </cell>
          <cell r="O4987" t="str">
            <v>الثانية</v>
          </cell>
          <cell r="Q4987" t="str">
            <v>الثانية</v>
          </cell>
          <cell r="S4987" t="str">
            <v>الثانية</v>
          </cell>
          <cell r="U4987" t="str">
            <v>الثانية</v>
          </cell>
        </row>
        <row r="4988">
          <cell r="A4988">
            <v>813199</v>
          </cell>
          <cell r="B4988" t="str">
            <v>نادين مارديني</v>
          </cell>
          <cell r="G4988" t="str">
            <v>الأولى حديث</v>
          </cell>
          <cell r="I4988" t="str">
            <v>الأولى</v>
          </cell>
          <cell r="J4988">
            <v>1595</v>
          </cell>
          <cell r="K4988" t="str">
            <v>الأولى</v>
          </cell>
          <cell r="M4988" t="str">
            <v>الأولى</v>
          </cell>
          <cell r="O4988" t="str">
            <v>الأولى</v>
          </cell>
          <cell r="Q4988" t="str">
            <v>الأولى</v>
          </cell>
          <cell r="S4988" t="str">
            <v>الأولى</v>
          </cell>
          <cell r="U4988" t="str">
            <v>الأولى</v>
          </cell>
        </row>
        <row r="4989">
          <cell r="A4989">
            <v>813200</v>
          </cell>
          <cell r="B4989" t="str">
            <v>ناديه العجاج السعد</v>
          </cell>
          <cell r="G4989" t="str">
            <v>الأولى حديث</v>
          </cell>
          <cell r="I4989" t="str">
            <v>الأولى</v>
          </cell>
          <cell r="K4989" t="str">
            <v>الأولى</v>
          </cell>
          <cell r="M4989" t="str">
            <v>الأولى</v>
          </cell>
          <cell r="O4989" t="str">
            <v>الأولى</v>
          </cell>
          <cell r="P4989">
            <v>658</v>
          </cell>
          <cell r="Q4989" t="str">
            <v>الأولى</v>
          </cell>
          <cell r="S4989" t="str">
            <v>الأولى</v>
          </cell>
          <cell r="U4989" t="str">
            <v>الأولى</v>
          </cell>
        </row>
        <row r="4990">
          <cell r="A4990">
            <v>813201</v>
          </cell>
          <cell r="B4990" t="str">
            <v>ناريمان اسمر</v>
          </cell>
          <cell r="G4990" t="str">
            <v>الأولى حديث</v>
          </cell>
          <cell r="H4990">
            <v>840</v>
          </cell>
          <cell r="I4990" t="str">
            <v>الأولى</v>
          </cell>
          <cell r="J4990" t="str">
            <v>مبرر</v>
          </cell>
          <cell r="K4990" t="str">
            <v>الأولى</v>
          </cell>
          <cell r="M4990" t="str">
            <v>الأولى</v>
          </cell>
          <cell r="O4990" t="str">
            <v>الأولى</v>
          </cell>
          <cell r="Q4990" t="str">
            <v>الأولى</v>
          </cell>
          <cell r="S4990" t="str">
            <v>الأولى</v>
          </cell>
          <cell r="U4990" t="str">
            <v>الأولى</v>
          </cell>
        </row>
        <row r="4991">
          <cell r="A4991">
            <v>813202</v>
          </cell>
          <cell r="B4991" t="str">
            <v>ناريمان الحموي</v>
          </cell>
          <cell r="G4991" t="str">
            <v>الأولى حديث</v>
          </cell>
          <cell r="I4991" t="str">
            <v>الأولى</v>
          </cell>
          <cell r="K4991" t="str">
            <v>الثانية حديث</v>
          </cell>
          <cell r="M4991" t="str">
            <v>الثانية</v>
          </cell>
          <cell r="O4991" t="str">
            <v>الثانية</v>
          </cell>
          <cell r="Q4991" t="str">
            <v>الثانية</v>
          </cell>
          <cell r="S4991" t="str">
            <v>الثانية</v>
          </cell>
          <cell r="U4991" t="str">
            <v>الثانية</v>
          </cell>
        </row>
        <row r="4992">
          <cell r="A4992">
            <v>813203</v>
          </cell>
          <cell r="B4992" t="str">
            <v>نانسي الحرك</v>
          </cell>
          <cell r="G4992" t="str">
            <v>الأولى حديث</v>
          </cell>
          <cell r="H4992">
            <v>317</v>
          </cell>
          <cell r="I4992" t="str">
            <v>الأولى</v>
          </cell>
          <cell r="J4992" t="str">
            <v>مبرر</v>
          </cell>
          <cell r="K4992" t="str">
            <v>الأولى</v>
          </cell>
          <cell r="M4992" t="str">
            <v>الأولى</v>
          </cell>
          <cell r="O4992" t="str">
            <v>الأولى</v>
          </cell>
          <cell r="Q4992" t="str">
            <v>الأولى</v>
          </cell>
          <cell r="S4992" t="str">
            <v>الأولى</v>
          </cell>
          <cell r="U4992" t="str">
            <v>الأولى</v>
          </cell>
        </row>
        <row r="4993">
          <cell r="A4993">
            <v>813204</v>
          </cell>
          <cell r="B4993" t="str">
            <v>نايف صالح</v>
          </cell>
          <cell r="G4993" t="str">
            <v>الأولى حديث</v>
          </cell>
          <cell r="I4993" t="str">
            <v>الأولى</v>
          </cell>
          <cell r="J4993" t="str">
            <v>مبرر</v>
          </cell>
          <cell r="K4993" t="str">
            <v>الأولى</v>
          </cell>
          <cell r="M4993" t="str">
            <v>الأولى</v>
          </cell>
          <cell r="O4993" t="str">
            <v>الأولى</v>
          </cell>
          <cell r="Q4993" t="str">
            <v>الأولى</v>
          </cell>
          <cell r="S4993" t="str">
            <v>الأولى</v>
          </cell>
          <cell r="U4993" t="str">
            <v>الأولى</v>
          </cell>
        </row>
        <row r="4994">
          <cell r="A4994">
            <v>813205</v>
          </cell>
          <cell r="B4994" t="str">
            <v>نبال اشرفيه</v>
          </cell>
          <cell r="G4994" t="str">
            <v>الأولى حديث</v>
          </cell>
          <cell r="I4994" t="str">
            <v>الأولى</v>
          </cell>
          <cell r="J4994" t="str">
            <v>مبرر</v>
          </cell>
          <cell r="K4994" t="str">
            <v>الأولى</v>
          </cell>
          <cell r="M4994" t="str">
            <v>الأولى</v>
          </cell>
          <cell r="O4994" t="str">
            <v>الأولى</v>
          </cell>
          <cell r="Q4994" t="str">
            <v>الأولى</v>
          </cell>
          <cell r="S4994" t="str">
            <v>الأولى</v>
          </cell>
          <cell r="U4994" t="str">
            <v>الأولى</v>
          </cell>
        </row>
        <row r="4995">
          <cell r="A4995">
            <v>813206</v>
          </cell>
          <cell r="B4995" t="str">
            <v>نبال الدكر</v>
          </cell>
          <cell r="G4995" t="str">
            <v>الأولى حديث</v>
          </cell>
          <cell r="I4995" t="str">
            <v>الأولى</v>
          </cell>
          <cell r="J4995" t="str">
            <v>مبرر</v>
          </cell>
          <cell r="K4995" t="str">
            <v>الأولى</v>
          </cell>
          <cell r="M4995" t="str">
            <v>الأولى</v>
          </cell>
          <cell r="O4995" t="str">
            <v>الأولى</v>
          </cell>
          <cell r="Q4995" t="str">
            <v>الأولى</v>
          </cell>
          <cell r="S4995" t="str">
            <v>الأولى</v>
          </cell>
          <cell r="U4995" t="str">
            <v>الأولى</v>
          </cell>
        </row>
        <row r="4996">
          <cell r="A4996">
            <v>813207</v>
          </cell>
          <cell r="B4996" t="str">
            <v>نبال المرعي الحريري</v>
          </cell>
          <cell r="G4996" t="str">
            <v>الأولى حديث</v>
          </cell>
          <cell r="I4996" t="str">
            <v>الأولى</v>
          </cell>
          <cell r="J4996" t="str">
            <v>مبرر</v>
          </cell>
          <cell r="K4996" t="str">
            <v>الأولى</v>
          </cell>
          <cell r="M4996" t="str">
            <v>الأولى</v>
          </cell>
          <cell r="O4996" t="str">
            <v>الأولى</v>
          </cell>
          <cell r="Q4996" t="str">
            <v>الأولى</v>
          </cell>
          <cell r="S4996" t="str">
            <v>الأولى</v>
          </cell>
          <cell r="U4996" t="str">
            <v>الأولى</v>
          </cell>
        </row>
        <row r="4997">
          <cell r="A4997">
            <v>813208</v>
          </cell>
          <cell r="B4997" t="str">
            <v>نبيله اسود</v>
          </cell>
          <cell r="G4997" t="str">
            <v>الأولى حديث</v>
          </cell>
          <cell r="I4997" t="str">
            <v>الأولى</v>
          </cell>
          <cell r="J4997" t="str">
            <v>مبرر</v>
          </cell>
          <cell r="K4997" t="str">
            <v>الأولى</v>
          </cell>
          <cell r="M4997" t="str">
            <v>الأولى</v>
          </cell>
          <cell r="O4997" t="str">
            <v>الأولى</v>
          </cell>
          <cell r="Q4997" t="str">
            <v>الأولى</v>
          </cell>
          <cell r="S4997" t="str">
            <v>الأولى</v>
          </cell>
          <cell r="U4997" t="str">
            <v>الأولى</v>
          </cell>
        </row>
        <row r="4998">
          <cell r="A4998">
            <v>813209</v>
          </cell>
          <cell r="B4998" t="str">
            <v>نبيهه طربيه</v>
          </cell>
          <cell r="G4998" t="str">
            <v>الأولى حديث</v>
          </cell>
          <cell r="I4998" t="str">
            <v>الأولى</v>
          </cell>
          <cell r="K4998" t="str">
            <v>الثانية حديث</v>
          </cell>
          <cell r="L4998" t="str">
            <v>حرمان دورتين امتحانيتين اعتباراً من الفصل الأول 20-21</v>
          </cell>
          <cell r="M4998" t="str">
            <v>الثانية</v>
          </cell>
          <cell r="O4998" t="str">
            <v>الثانية</v>
          </cell>
          <cell r="Q4998" t="str">
            <v>الثانية</v>
          </cell>
          <cell r="S4998" t="str">
            <v>الثانية</v>
          </cell>
          <cell r="U4998" t="str">
            <v>الثالثة حديث</v>
          </cell>
        </row>
        <row r="4999">
          <cell r="A4999">
            <v>813210</v>
          </cell>
          <cell r="B4999" t="str">
            <v>نجاة المحمود</v>
          </cell>
          <cell r="G4999" t="str">
            <v>الأولى حديث</v>
          </cell>
          <cell r="I4999" t="str">
            <v>الأولى</v>
          </cell>
          <cell r="K4999" t="str">
            <v>الثانية حديث</v>
          </cell>
          <cell r="M4999" t="str">
            <v>الثانية</v>
          </cell>
          <cell r="O4999" t="str">
            <v>الثالثة حديث</v>
          </cell>
          <cell r="Q4999" t="str">
            <v>الثالثة</v>
          </cell>
          <cell r="S4999" t="str">
            <v>الرابعة حديث</v>
          </cell>
          <cell r="U4999" t="str">
            <v>الرابعة</v>
          </cell>
        </row>
        <row r="5000">
          <cell r="A5000">
            <v>813211</v>
          </cell>
          <cell r="B5000" t="str">
            <v>نجود المرعي</v>
          </cell>
          <cell r="G5000" t="str">
            <v>الأولى حديث</v>
          </cell>
          <cell r="I5000" t="str">
            <v>الأولى</v>
          </cell>
          <cell r="J5000" t="str">
            <v>مبرر</v>
          </cell>
          <cell r="K5000" t="str">
            <v>الأولى</v>
          </cell>
          <cell r="M5000" t="str">
            <v>الأولى</v>
          </cell>
          <cell r="O5000" t="str">
            <v>الأولى</v>
          </cell>
          <cell r="Q5000" t="str">
            <v>الأولى</v>
          </cell>
          <cell r="S5000" t="str">
            <v>الأولى</v>
          </cell>
          <cell r="U5000" t="str">
            <v>الأولى</v>
          </cell>
        </row>
        <row r="5001">
          <cell r="A5001">
            <v>813212</v>
          </cell>
          <cell r="B5001" t="str">
            <v>نجوى الفارس</v>
          </cell>
          <cell r="G5001" t="str">
            <v>الأولى حديث</v>
          </cell>
          <cell r="I5001" t="str">
            <v>الأولى</v>
          </cell>
          <cell r="K5001" t="str">
            <v>الأولى</v>
          </cell>
          <cell r="M5001" t="str">
            <v>الأولى</v>
          </cell>
          <cell r="O5001" t="str">
            <v>الأولى</v>
          </cell>
          <cell r="P5001">
            <v>673</v>
          </cell>
          <cell r="Q5001" t="str">
            <v>الأولى</v>
          </cell>
          <cell r="S5001" t="str">
            <v>الأولى</v>
          </cell>
          <cell r="U5001" t="str">
            <v>الأولى</v>
          </cell>
        </row>
        <row r="5002">
          <cell r="A5002">
            <v>813213</v>
          </cell>
          <cell r="B5002" t="str">
            <v>نجوى صعب</v>
          </cell>
          <cell r="G5002" t="str">
            <v>الأولى حديث</v>
          </cell>
          <cell r="I5002" t="str">
            <v>الأولى</v>
          </cell>
          <cell r="J5002" t="str">
            <v>مبرر</v>
          </cell>
          <cell r="K5002" t="str">
            <v>الأولى</v>
          </cell>
          <cell r="M5002" t="str">
            <v>الأولى</v>
          </cell>
          <cell r="O5002" t="str">
            <v>الأولى</v>
          </cell>
          <cell r="Q5002" t="str">
            <v>الأولى</v>
          </cell>
          <cell r="S5002" t="str">
            <v>الأولى</v>
          </cell>
          <cell r="U5002" t="str">
            <v>الأولى</v>
          </cell>
        </row>
        <row r="5003">
          <cell r="A5003">
            <v>813214</v>
          </cell>
          <cell r="B5003" t="str">
            <v>ندى الدراخ</v>
          </cell>
          <cell r="G5003" t="str">
            <v>الأولى حديث</v>
          </cell>
          <cell r="I5003" t="str">
            <v>الأولى</v>
          </cell>
          <cell r="J5003" t="str">
            <v>مبرر</v>
          </cell>
          <cell r="K5003" t="str">
            <v>الأولى</v>
          </cell>
          <cell r="M5003" t="str">
            <v>الأولى</v>
          </cell>
          <cell r="O5003" t="str">
            <v>الأولى</v>
          </cell>
          <cell r="Q5003" t="str">
            <v>الأولى</v>
          </cell>
          <cell r="S5003" t="str">
            <v>الأولى</v>
          </cell>
          <cell r="U5003" t="str">
            <v>الأولى</v>
          </cell>
        </row>
        <row r="5004">
          <cell r="A5004">
            <v>813215</v>
          </cell>
          <cell r="B5004" t="str">
            <v>ندى القاق</v>
          </cell>
          <cell r="G5004" t="str">
            <v>الأولى حديث</v>
          </cell>
          <cell r="I5004" t="str">
            <v>الأولى</v>
          </cell>
          <cell r="K5004" t="str">
            <v>الأولى</v>
          </cell>
          <cell r="M5004" t="str">
            <v>الأولى</v>
          </cell>
          <cell r="O5004" t="str">
            <v>الأولى</v>
          </cell>
          <cell r="Q5004" t="str">
            <v>الثانية حديث</v>
          </cell>
          <cell r="S5004" t="str">
            <v>الثانية</v>
          </cell>
          <cell r="U5004" t="str">
            <v>الثانية</v>
          </cell>
        </row>
        <row r="5005">
          <cell r="A5005">
            <v>813216</v>
          </cell>
          <cell r="B5005" t="str">
            <v>نذير كسكين</v>
          </cell>
          <cell r="G5005" t="str">
            <v>الأولى حديث</v>
          </cell>
          <cell r="I5005" t="str">
            <v>الأولى</v>
          </cell>
          <cell r="J5005" t="str">
            <v>مبرر</v>
          </cell>
          <cell r="K5005" t="str">
            <v>الأولى</v>
          </cell>
          <cell r="M5005" t="str">
            <v>الأولى</v>
          </cell>
          <cell r="O5005" t="str">
            <v>الأولى</v>
          </cell>
          <cell r="Q5005" t="str">
            <v>الأولى</v>
          </cell>
          <cell r="S5005" t="str">
            <v>الأولى</v>
          </cell>
          <cell r="U5005" t="str">
            <v>الأولى</v>
          </cell>
        </row>
        <row r="5006">
          <cell r="A5006">
            <v>813217</v>
          </cell>
          <cell r="B5006" t="str">
            <v>نرمين داؤد</v>
          </cell>
          <cell r="G5006" t="str">
            <v>الأولى حديث</v>
          </cell>
          <cell r="I5006" t="str">
            <v>الأولى</v>
          </cell>
          <cell r="J5006" t="str">
            <v>مبرر</v>
          </cell>
          <cell r="K5006" t="str">
            <v>الأولى</v>
          </cell>
          <cell r="M5006" t="str">
            <v>الأولى</v>
          </cell>
          <cell r="O5006" t="str">
            <v>الأولى</v>
          </cell>
          <cell r="Q5006" t="str">
            <v>الأولى</v>
          </cell>
          <cell r="S5006" t="str">
            <v>الأولى</v>
          </cell>
          <cell r="U5006" t="str">
            <v>الأولى</v>
          </cell>
        </row>
        <row r="5007">
          <cell r="A5007">
            <v>813218</v>
          </cell>
          <cell r="B5007" t="str">
            <v>نرمين شمس الدين</v>
          </cell>
          <cell r="G5007" t="str">
            <v>الأولى حديث</v>
          </cell>
          <cell r="I5007" t="str">
            <v>الأولى</v>
          </cell>
          <cell r="J5007" t="str">
            <v>مبرر</v>
          </cell>
          <cell r="K5007" t="str">
            <v>الأولى</v>
          </cell>
          <cell r="M5007" t="str">
            <v>الأولى</v>
          </cell>
          <cell r="O5007" t="str">
            <v>الأولى</v>
          </cell>
          <cell r="Q5007" t="str">
            <v>الأولى</v>
          </cell>
          <cell r="S5007" t="str">
            <v>الأولى</v>
          </cell>
          <cell r="U5007" t="str">
            <v>الأولى</v>
          </cell>
        </row>
        <row r="5008">
          <cell r="A5008">
            <v>813219</v>
          </cell>
          <cell r="B5008" t="str">
            <v>نسرين حمصي</v>
          </cell>
          <cell r="G5008" t="str">
            <v>الأولى حديث</v>
          </cell>
          <cell r="H5008">
            <v>610</v>
          </cell>
          <cell r="I5008" t="str">
            <v>الأولى</v>
          </cell>
          <cell r="J5008" t="str">
            <v>مبرر</v>
          </cell>
          <cell r="K5008" t="str">
            <v>الأولى</v>
          </cell>
          <cell r="M5008" t="str">
            <v>الأولى</v>
          </cell>
          <cell r="O5008" t="str">
            <v>الأولى</v>
          </cell>
          <cell r="Q5008" t="str">
            <v>الأولى</v>
          </cell>
          <cell r="S5008" t="str">
            <v>الأولى</v>
          </cell>
          <cell r="U5008" t="str">
            <v>الأولى</v>
          </cell>
        </row>
        <row r="5009">
          <cell r="A5009">
            <v>813220</v>
          </cell>
          <cell r="B5009" t="str">
            <v>نسيبه الجلب</v>
          </cell>
          <cell r="G5009" t="str">
            <v>الأولى حديث</v>
          </cell>
          <cell r="I5009" t="str">
            <v>الأولى</v>
          </cell>
          <cell r="K5009" t="str">
            <v>الأولى</v>
          </cell>
          <cell r="M5009" t="str">
            <v>الأولى</v>
          </cell>
          <cell r="O5009" t="str">
            <v>الأولى</v>
          </cell>
          <cell r="Q5009" t="str">
            <v>الأولى</v>
          </cell>
          <cell r="S5009" t="str">
            <v>الأولى</v>
          </cell>
          <cell r="U5009" t="str">
            <v>الأولى</v>
          </cell>
        </row>
        <row r="5010">
          <cell r="A5010">
            <v>813221</v>
          </cell>
          <cell r="B5010" t="str">
            <v>نشوه الجماد</v>
          </cell>
          <cell r="G5010" t="str">
            <v>الأولى حديث</v>
          </cell>
          <cell r="I5010" t="str">
            <v>الأولى</v>
          </cell>
          <cell r="K5010" t="str">
            <v>الأولى</v>
          </cell>
          <cell r="M5010" t="str">
            <v>الأولى</v>
          </cell>
          <cell r="O5010" t="str">
            <v>الأولى</v>
          </cell>
          <cell r="Q5010" t="str">
            <v>الأولى</v>
          </cell>
          <cell r="S5010" t="str">
            <v>الثانية حديث</v>
          </cell>
          <cell r="U5010" t="str">
            <v>الثانية</v>
          </cell>
        </row>
        <row r="5011">
          <cell r="A5011">
            <v>813222</v>
          </cell>
          <cell r="B5011" t="str">
            <v>نصر العودة</v>
          </cell>
          <cell r="G5011" t="str">
            <v>الأولى حديث</v>
          </cell>
          <cell r="H5011">
            <v>667</v>
          </cell>
          <cell r="I5011" t="str">
            <v>الأولى</v>
          </cell>
          <cell r="J5011" t="str">
            <v>مبرر</v>
          </cell>
          <cell r="K5011" t="str">
            <v>الأولى</v>
          </cell>
          <cell r="M5011" t="str">
            <v>الأولى</v>
          </cell>
          <cell r="O5011" t="str">
            <v>الأولى</v>
          </cell>
          <cell r="Q5011" t="str">
            <v>الأولى</v>
          </cell>
          <cell r="S5011" t="str">
            <v>الأولى</v>
          </cell>
          <cell r="U5011" t="str">
            <v>الأولى</v>
          </cell>
        </row>
        <row r="5012">
          <cell r="A5012">
            <v>813223</v>
          </cell>
          <cell r="B5012" t="str">
            <v>نظيره الخوري</v>
          </cell>
          <cell r="G5012" t="str">
            <v>الأولى حديث</v>
          </cell>
          <cell r="I5012" t="str">
            <v>الأولى</v>
          </cell>
          <cell r="J5012" t="str">
            <v>مبرر</v>
          </cell>
          <cell r="K5012" t="str">
            <v>الأولى</v>
          </cell>
          <cell r="M5012" t="str">
            <v>الأولى</v>
          </cell>
          <cell r="O5012" t="str">
            <v>الأولى</v>
          </cell>
          <cell r="Q5012" t="str">
            <v>الأولى</v>
          </cell>
          <cell r="S5012" t="str">
            <v>الأولى</v>
          </cell>
          <cell r="U5012" t="str">
            <v>الأولى</v>
          </cell>
        </row>
        <row r="5013">
          <cell r="A5013">
            <v>813224</v>
          </cell>
          <cell r="B5013" t="str">
            <v>نغم البشاره</v>
          </cell>
          <cell r="G5013" t="str">
            <v>الأولى حديث</v>
          </cell>
          <cell r="I5013" t="str">
            <v>الأولى</v>
          </cell>
          <cell r="K5013" t="str">
            <v>الثانية حديث</v>
          </cell>
          <cell r="M5013" t="str">
            <v>الثانية</v>
          </cell>
          <cell r="O5013" t="str">
            <v>الثانية</v>
          </cell>
          <cell r="Q5013" t="str">
            <v>الثانية</v>
          </cell>
          <cell r="S5013" t="str">
            <v>الثانية</v>
          </cell>
          <cell r="U5013" t="str">
            <v>الثانية</v>
          </cell>
        </row>
        <row r="5014">
          <cell r="A5014">
            <v>813225</v>
          </cell>
          <cell r="B5014" t="str">
            <v>نغم السيروان</v>
          </cell>
          <cell r="G5014" t="str">
            <v>الأولى حديث</v>
          </cell>
          <cell r="I5014" t="str">
            <v>الأولى</v>
          </cell>
          <cell r="K5014" t="str">
            <v>الأولى</v>
          </cell>
          <cell r="M5014" t="str">
            <v>الأولى</v>
          </cell>
          <cell r="O5014" t="str">
            <v>الأولى</v>
          </cell>
          <cell r="Q5014" t="str">
            <v>الأولى</v>
          </cell>
          <cell r="S5014" t="str">
            <v>الأولى</v>
          </cell>
          <cell r="U5014" t="str">
            <v>الأولى</v>
          </cell>
        </row>
        <row r="5015">
          <cell r="A5015">
            <v>813226</v>
          </cell>
          <cell r="B5015" t="str">
            <v>نغم عثمان</v>
          </cell>
          <cell r="G5015" t="str">
            <v>الأولى حديث</v>
          </cell>
          <cell r="I5015" t="str">
            <v>الأولى</v>
          </cell>
          <cell r="K5015" t="str">
            <v>الثانية حديث</v>
          </cell>
          <cell r="M5015" t="str">
            <v>الثانية</v>
          </cell>
          <cell r="O5015" t="str">
            <v>الثانية</v>
          </cell>
          <cell r="Q5015" t="str">
            <v>الثالثة حديث</v>
          </cell>
          <cell r="S5015" t="str">
            <v>الثالثة</v>
          </cell>
          <cell r="U5015" t="str">
            <v>الثالثة</v>
          </cell>
        </row>
        <row r="5016">
          <cell r="A5016">
            <v>813227</v>
          </cell>
          <cell r="B5016" t="str">
            <v>نوار طه</v>
          </cell>
          <cell r="G5016" t="str">
            <v>الأولى حديث</v>
          </cell>
          <cell r="I5016" t="str">
            <v>الأولى</v>
          </cell>
          <cell r="K5016" t="str">
            <v>الأولى</v>
          </cell>
          <cell r="M5016" t="str">
            <v>الثانية حديث</v>
          </cell>
          <cell r="O5016" t="str">
            <v>الثانية</v>
          </cell>
          <cell r="Q5016" t="str">
            <v>الثانية</v>
          </cell>
          <cell r="S5016" t="str">
            <v>الثانية</v>
          </cell>
          <cell r="U5016" t="str">
            <v>الثانية</v>
          </cell>
        </row>
        <row r="5017">
          <cell r="A5017">
            <v>813228</v>
          </cell>
          <cell r="B5017" t="str">
            <v>نوار عبد العال</v>
          </cell>
          <cell r="G5017" t="str">
            <v>الأولى حديث</v>
          </cell>
          <cell r="I5017" t="str">
            <v>الأولى</v>
          </cell>
          <cell r="J5017" t="str">
            <v>مبرر</v>
          </cell>
          <cell r="K5017" t="str">
            <v>الأولى</v>
          </cell>
          <cell r="M5017" t="str">
            <v>الأولى</v>
          </cell>
          <cell r="O5017" t="str">
            <v>الأولى</v>
          </cell>
          <cell r="Q5017" t="str">
            <v>الأولى</v>
          </cell>
          <cell r="S5017" t="str">
            <v>الأولى</v>
          </cell>
          <cell r="U5017" t="str">
            <v>الأولى</v>
          </cell>
        </row>
        <row r="5018">
          <cell r="A5018">
            <v>813229</v>
          </cell>
          <cell r="B5018" t="str">
            <v>نوال خليل</v>
          </cell>
          <cell r="G5018" t="str">
            <v>الأولى حديث</v>
          </cell>
          <cell r="I5018" t="str">
            <v>الأولى</v>
          </cell>
          <cell r="K5018" t="str">
            <v>الثانية حديث</v>
          </cell>
          <cell r="M5018" t="str">
            <v>الثانية</v>
          </cell>
          <cell r="O5018" t="str">
            <v>الثانية</v>
          </cell>
          <cell r="Q5018" t="str">
            <v>الثانية</v>
          </cell>
          <cell r="S5018" t="str">
            <v>الثانية</v>
          </cell>
          <cell r="U5018" t="str">
            <v>الثانية</v>
          </cell>
        </row>
        <row r="5019">
          <cell r="A5019">
            <v>813230</v>
          </cell>
          <cell r="B5019" t="str">
            <v>نور الخوري</v>
          </cell>
          <cell r="G5019" t="str">
            <v>الأولى حديث</v>
          </cell>
          <cell r="I5019" t="str">
            <v>الأولى</v>
          </cell>
          <cell r="K5019" t="str">
            <v>الأولى</v>
          </cell>
          <cell r="M5019" t="str">
            <v>الأولى</v>
          </cell>
          <cell r="O5019" t="str">
            <v>الأولى</v>
          </cell>
          <cell r="Q5019" t="str">
            <v>الأولى</v>
          </cell>
          <cell r="S5019" t="str">
            <v>الأولى</v>
          </cell>
          <cell r="U5019" t="str">
            <v>الأولى</v>
          </cell>
        </row>
        <row r="5020">
          <cell r="A5020">
            <v>813231</v>
          </cell>
          <cell r="B5020" t="str">
            <v>نور الدين الزعور</v>
          </cell>
          <cell r="G5020" t="str">
            <v>الأولى حديث</v>
          </cell>
          <cell r="I5020" t="str">
            <v>الأولى</v>
          </cell>
          <cell r="K5020" t="str">
            <v>الأولى</v>
          </cell>
          <cell r="M5020" t="str">
            <v>الثانية حديث</v>
          </cell>
          <cell r="O5020" t="str">
            <v>الثانية</v>
          </cell>
          <cell r="Q5020" t="str">
            <v>الثانية</v>
          </cell>
          <cell r="R5020">
            <v>4083</v>
          </cell>
          <cell r="S5020" t="str">
            <v>الثانية</v>
          </cell>
          <cell r="U5020" t="str">
            <v>الثانية</v>
          </cell>
        </row>
        <row r="5021">
          <cell r="A5021">
            <v>813232</v>
          </cell>
          <cell r="B5021" t="str">
            <v>نور الدين الطوالبه</v>
          </cell>
          <cell r="G5021" t="str">
            <v>الأولى حديث</v>
          </cell>
          <cell r="I5021" t="str">
            <v>الأولى</v>
          </cell>
          <cell r="J5021" t="str">
            <v>مبرر</v>
          </cell>
          <cell r="K5021" t="str">
            <v>الأولى</v>
          </cell>
          <cell r="M5021" t="str">
            <v>الأولى</v>
          </cell>
          <cell r="O5021" t="str">
            <v>الأولى</v>
          </cell>
          <cell r="Q5021" t="str">
            <v>الأولى</v>
          </cell>
          <cell r="S5021" t="str">
            <v>الأولى</v>
          </cell>
          <cell r="U5021" t="str">
            <v>الأولى</v>
          </cell>
        </row>
        <row r="5022">
          <cell r="A5022">
            <v>813233</v>
          </cell>
          <cell r="B5022" t="str">
            <v>نور الدين حيبا</v>
          </cell>
          <cell r="G5022" t="str">
            <v>الأولى حديث</v>
          </cell>
          <cell r="I5022" t="str">
            <v>الأولى</v>
          </cell>
          <cell r="K5022" t="str">
            <v>الأولى</v>
          </cell>
          <cell r="M5022" t="str">
            <v>الثانية حديث</v>
          </cell>
          <cell r="O5022" t="str">
            <v>الثانية</v>
          </cell>
          <cell r="Q5022" t="str">
            <v>الثانية</v>
          </cell>
          <cell r="S5022" t="str">
            <v>الثانية</v>
          </cell>
          <cell r="U5022" t="str">
            <v>الثالثة حديث</v>
          </cell>
        </row>
        <row r="5023">
          <cell r="A5023">
            <v>813234</v>
          </cell>
          <cell r="B5023" t="str">
            <v>نور الدين كردي</v>
          </cell>
          <cell r="G5023" t="str">
            <v>الأولى حديث</v>
          </cell>
          <cell r="I5023" t="str">
            <v>الأولى</v>
          </cell>
          <cell r="K5023" t="str">
            <v>الأولى</v>
          </cell>
          <cell r="M5023" t="str">
            <v>الأولى</v>
          </cell>
          <cell r="O5023" t="str">
            <v>الثانية حديث</v>
          </cell>
          <cell r="Q5023" t="str">
            <v>الثانية</v>
          </cell>
          <cell r="S5023" t="str">
            <v>الثانية</v>
          </cell>
          <cell r="U5023" t="str">
            <v>الثانية</v>
          </cell>
        </row>
        <row r="5024">
          <cell r="A5024">
            <v>813235</v>
          </cell>
          <cell r="B5024" t="str">
            <v>نور الدين نصر</v>
          </cell>
          <cell r="G5024" t="str">
            <v>الأولى حديث</v>
          </cell>
          <cell r="I5024" t="str">
            <v>الأولى</v>
          </cell>
          <cell r="K5024" t="str">
            <v>الأولى</v>
          </cell>
          <cell r="M5024" t="str">
            <v>الأولى</v>
          </cell>
          <cell r="N5024">
            <v>2458</v>
          </cell>
          <cell r="O5024" t="str">
            <v>الأولى</v>
          </cell>
          <cell r="Q5024" t="str">
            <v>الأولى</v>
          </cell>
          <cell r="S5024" t="str">
            <v>الأولى</v>
          </cell>
          <cell r="U5024" t="str">
            <v>الأولى</v>
          </cell>
        </row>
        <row r="5025">
          <cell r="A5025">
            <v>813236</v>
          </cell>
          <cell r="B5025" t="str">
            <v>نور الزين</v>
          </cell>
          <cell r="G5025" t="str">
            <v>الأولى حديث</v>
          </cell>
          <cell r="I5025" t="str">
            <v>الأولى</v>
          </cell>
          <cell r="K5025" t="str">
            <v>الأولى</v>
          </cell>
          <cell r="M5025" t="str">
            <v>الثانية حديث</v>
          </cell>
          <cell r="N5025">
            <v>2481</v>
          </cell>
          <cell r="O5025" t="str">
            <v>الثانية</v>
          </cell>
          <cell r="Q5025" t="str">
            <v>الثانية</v>
          </cell>
          <cell r="S5025" t="str">
            <v>الثانية</v>
          </cell>
          <cell r="U5025" t="str">
            <v>الثالثة حديث</v>
          </cell>
        </row>
        <row r="5026">
          <cell r="A5026">
            <v>813237</v>
          </cell>
          <cell r="B5026" t="str">
            <v>نور العمرى</v>
          </cell>
          <cell r="G5026" t="str">
            <v>الأولى حديث</v>
          </cell>
          <cell r="I5026" t="str">
            <v>الأولى</v>
          </cell>
          <cell r="K5026" t="str">
            <v>الثانية حديث</v>
          </cell>
          <cell r="M5026" t="str">
            <v>الثانية</v>
          </cell>
          <cell r="O5026" t="str">
            <v>الثالثة حديث</v>
          </cell>
          <cell r="Q5026" t="str">
            <v>الثالثة</v>
          </cell>
          <cell r="S5026" t="str">
            <v>الرابعة حديث</v>
          </cell>
          <cell r="U5026" t="str">
            <v>الرابعة</v>
          </cell>
        </row>
        <row r="5027">
          <cell r="A5027">
            <v>813238</v>
          </cell>
          <cell r="B5027" t="str">
            <v>نور الناقولا</v>
          </cell>
          <cell r="G5027" t="str">
            <v>الأولى حديث</v>
          </cell>
          <cell r="I5027" t="str">
            <v>الأولى</v>
          </cell>
          <cell r="J5027">
            <v>1602</v>
          </cell>
          <cell r="K5027" t="str">
            <v>الأولى</v>
          </cell>
          <cell r="M5027" t="str">
            <v>الأولى</v>
          </cell>
          <cell r="O5027" t="str">
            <v>الأولى</v>
          </cell>
          <cell r="Q5027" t="str">
            <v>الأولى</v>
          </cell>
          <cell r="S5027" t="str">
            <v>الأولى</v>
          </cell>
          <cell r="U5027" t="str">
            <v>الأولى</v>
          </cell>
        </row>
        <row r="5028">
          <cell r="A5028">
            <v>813239</v>
          </cell>
          <cell r="B5028" t="str">
            <v>نور الهدى الرفاعي</v>
          </cell>
          <cell r="G5028" t="str">
            <v>الأولى حديث</v>
          </cell>
          <cell r="H5028">
            <v>762</v>
          </cell>
          <cell r="I5028" t="str">
            <v>الأولى</v>
          </cell>
          <cell r="J5028" t="str">
            <v>مبرر</v>
          </cell>
          <cell r="K5028" t="str">
            <v>الأولى</v>
          </cell>
          <cell r="M5028" t="str">
            <v>الأولى</v>
          </cell>
          <cell r="O5028" t="str">
            <v>الأولى</v>
          </cell>
          <cell r="Q5028" t="str">
            <v>الأولى</v>
          </cell>
          <cell r="S5028" t="str">
            <v>الأولى</v>
          </cell>
          <cell r="U5028" t="str">
            <v>الأولى</v>
          </cell>
        </row>
        <row r="5029">
          <cell r="A5029">
            <v>813240</v>
          </cell>
          <cell r="B5029" t="str">
            <v>نور الهدى شكر</v>
          </cell>
          <cell r="G5029" t="str">
            <v>الأولى حديث</v>
          </cell>
          <cell r="I5029" t="str">
            <v>الأولى</v>
          </cell>
          <cell r="K5029" t="str">
            <v>الأولى</v>
          </cell>
          <cell r="M5029" t="str">
            <v>الأولى</v>
          </cell>
          <cell r="O5029" t="str">
            <v>الثانية حديث</v>
          </cell>
          <cell r="Q5029" t="str">
            <v>الثانية</v>
          </cell>
          <cell r="S5029" t="str">
            <v>الثانية</v>
          </cell>
          <cell r="U5029" t="str">
            <v>الثانية</v>
          </cell>
        </row>
        <row r="5030">
          <cell r="A5030">
            <v>813241</v>
          </cell>
          <cell r="B5030" t="str">
            <v>نور آلوندرا الدعبل</v>
          </cell>
          <cell r="G5030" t="str">
            <v>الأولى حديث</v>
          </cell>
          <cell r="I5030" t="str">
            <v>الأولى</v>
          </cell>
          <cell r="K5030" t="str">
            <v>الأولى</v>
          </cell>
          <cell r="M5030" t="str">
            <v>الأولى</v>
          </cell>
          <cell r="O5030" t="str">
            <v>الأولى</v>
          </cell>
          <cell r="Q5030" t="str">
            <v>الأولى</v>
          </cell>
          <cell r="S5030" t="str">
            <v>الثانية حديث</v>
          </cell>
          <cell r="U5030" t="str">
            <v>الثانية</v>
          </cell>
        </row>
        <row r="5031">
          <cell r="A5031">
            <v>813242</v>
          </cell>
          <cell r="B5031" t="str">
            <v>نور بركات</v>
          </cell>
          <cell r="G5031" t="str">
            <v>الأولى حديث</v>
          </cell>
          <cell r="I5031" t="str">
            <v>الأولى</v>
          </cell>
          <cell r="K5031" t="str">
            <v>الأولى</v>
          </cell>
          <cell r="M5031" t="str">
            <v>الأولى</v>
          </cell>
          <cell r="O5031" t="str">
            <v>الثانية حديث</v>
          </cell>
          <cell r="Q5031" t="str">
            <v>الثانية</v>
          </cell>
          <cell r="S5031" t="str">
            <v>الثانية</v>
          </cell>
          <cell r="U5031" t="str">
            <v>الثانية</v>
          </cell>
        </row>
        <row r="5032">
          <cell r="A5032">
            <v>813243</v>
          </cell>
          <cell r="B5032" t="str">
            <v>نور حمودة</v>
          </cell>
          <cell r="G5032" t="str">
            <v>الأولى حديث</v>
          </cell>
          <cell r="I5032" t="str">
            <v>الأولى</v>
          </cell>
          <cell r="K5032" t="str">
            <v>الثانية حديث</v>
          </cell>
          <cell r="M5032" t="str">
            <v>الثانية</v>
          </cell>
          <cell r="O5032" t="str">
            <v>الثانية</v>
          </cell>
          <cell r="Q5032" t="str">
            <v>الثانية</v>
          </cell>
          <cell r="S5032" t="str">
            <v>الثانية</v>
          </cell>
          <cell r="U5032" t="str">
            <v>الثانية</v>
          </cell>
        </row>
        <row r="5033">
          <cell r="A5033">
            <v>813244</v>
          </cell>
          <cell r="B5033" t="str">
            <v>نور حيدر</v>
          </cell>
          <cell r="G5033" t="str">
            <v>الأولى حديث</v>
          </cell>
          <cell r="I5033" t="str">
            <v>الأولى</v>
          </cell>
          <cell r="J5033" t="str">
            <v>مبرر</v>
          </cell>
          <cell r="K5033" t="str">
            <v>الأولى</v>
          </cell>
          <cell r="M5033" t="str">
            <v>الأولى</v>
          </cell>
          <cell r="O5033" t="str">
            <v>الأولى</v>
          </cell>
          <cell r="Q5033" t="str">
            <v>الأولى</v>
          </cell>
          <cell r="S5033" t="str">
            <v>الأولى</v>
          </cell>
          <cell r="U5033" t="str">
            <v>الأولى</v>
          </cell>
        </row>
        <row r="5034">
          <cell r="A5034">
            <v>813245</v>
          </cell>
          <cell r="B5034" t="str">
            <v>نور خشة</v>
          </cell>
          <cell r="G5034" t="str">
            <v>الأولى حديث</v>
          </cell>
          <cell r="H5034">
            <v>181</v>
          </cell>
          <cell r="I5034" t="str">
            <v>الأولى</v>
          </cell>
          <cell r="J5034" t="str">
            <v>مبرر</v>
          </cell>
          <cell r="K5034" t="str">
            <v>الأولى</v>
          </cell>
          <cell r="M5034" t="str">
            <v>الأولى</v>
          </cell>
          <cell r="O5034" t="str">
            <v>الأولى</v>
          </cell>
          <cell r="Q5034" t="str">
            <v>الأولى</v>
          </cell>
          <cell r="S5034" t="str">
            <v>الأولى</v>
          </cell>
          <cell r="U5034" t="str">
            <v>الأولى</v>
          </cell>
        </row>
        <row r="5035">
          <cell r="A5035">
            <v>813248</v>
          </cell>
          <cell r="B5035" t="str">
            <v>نور شرف</v>
          </cell>
          <cell r="G5035" t="str">
            <v>الأولى حديث</v>
          </cell>
          <cell r="I5035" t="str">
            <v>الأولى</v>
          </cell>
          <cell r="J5035" t="str">
            <v>مبرر</v>
          </cell>
          <cell r="K5035" t="str">
            <v>الأولى</v>
          </cell>
          <cell r="M5035" t="str">
            <v>الأولى</v>
          </cell>
          <cell r="O5035" t="str">
            <v>الأولى</v>
          </cell>
          <cell r="Q5035" t="str">
            <v>الأولى</v>
          </cell>
          <cell r="S5035" t="str">
            <v>الأولى</v>
          </cell>
          <cell r="T5035">
            <v>585</v>
          </cell>
          <cell r="U5035" t="str">
            <v>الأولى</v>
          </cell>
        </row>
        <row r="5036">
          <cell r="A5036">
            <v>813249</v>
          </cell>
          <cell r="B5036" t="str">
            <v>نور صوان</v>
          </cell>
          <cell r="G5036" t="str">
            <v>الأولى حديث</v>
          </cell>
          <cell r="I5036" t="str">
            <v>الأولى</v>
          </cell>
          <cell r="K5036" t="str">
            <v>الأولى</v>
          </cell>
          <cell r="M5036" t="str">
            <v>الأولى</v>
          </cell>
          <cell r="O5036" t="str">
            <v>الثانية حديث</v>
          </cell>
          <cell r="Q5036" t="str">
            <v>الثانية</v>
          </cell>
          <cell r="S5036" t="str">
            <v>الثانية</v>
          </cell>
          <cell r="U5036" t="str">
            <v>الثانية</v>
          </cell>
        </row>
        <row r="5037">
          <cell r="A5037">
            <v>813250</v>
          </cell>
          <cell r="B5037" t="str">
            <v>نور فروج</v>
          </cell>
          <cell r="G5037" t="str">
            <v>الأولى حديث</v>
          </cell>
          <cell r="I5037" t="str">
            <v>الأولى</v>
          </cell>
          <cell r="J5037" t="str">
            <v>مبرر</v>
          </cell>
          <cell r="K5037" t="str">
            <v>الأولى</v>
          </cell>
          <cell r="M5037" t="str">
            <v>الأولى</v>
          </cell>
          <cell r="O5037" t="str">
            <v>الأولى</v>
          </cell>
          <cell r="Q5037" t="str">
            <v>الأولى</v>
          </cell>
          <cell r="S5037" t="str">
            <v>الأولى</v>
          </cell>
          <cell r="U5037" t="str">
            <v>الأولى</v>
          </cell>
        </row>
        <row r="5038">
          <cell r="A5038">
            <v>813251</v>
          </cell>
          <cell r="B5038" t="str">
            <v>نور كوكي</v>
          </cell>
          <cell r="G5038" t="str">
            <v>الأولى حديث</v>
          </cell>
          <cell r="I5038" t="str">
            <v>الأولى</v>
          </cell>
          <cell r="J5038" t="str">
            <v>مبرر</v>
          </cell>
          <cell r="K5038" t="str">
            <v>الأولى</v>
          </cell>
          <cell r="M5038" t="str">
            <v>الأولى</v>
          </cell>
          <cell r="O5038" t="str">
            <v>الأولى</v>
          </cell>
          <cell r="Q5038" t="str">
            <v>الأولى</v>
          </cell>
          <cell r="S5038" t="str">
            <v>الأولى</v>
          </cell>
          <cell r="U5038" t="str">
            <v>الأولى</v>
          </cell>
        </row>
        <row r="5039">
          <cell r="A5039">
            <v>813252</v>
          </cell>
          <cell r="B5039" t="str">
            <v>نور ناجي حامد</v>
          </cell>
          <cell r="G5039" t="str">
            <v>الأولى حديث</v>
          </cell>
          <cell r="I5039" t="str">
            <v>الأولى</v>
          </cell>
          <cell r="J5039" t="str">
            <v>مبرر</v>
          </cell>
          <cell r="K5039" t="str">
            <v>الأولى</v>
          </cell>
          <cell r="M5039" t="str">
            <v>الأولى</v>
          </cell>
          <cell r="O5039" t="str">
            <v>الأولى</v>
          </cell>
          <cell r="Q5039" t="str">
            <v>الأولى</v>
          </cell>
          <cell r="S5039" t="str">
            <v>الأولى</v>
          </cell>
          <cell r="U5039" t="str">
            <v>الأولى</v>
          </cell>
        </row>
        <row r="5040">
          <cell r="A5040">
            <v>813253</v>
          </cell>
          <cell r="B5040" t="str">
            <v>نورا الشدايده</v>
          </cell>
          <cell r="G5040" t="str">
            <v>الأولى حديث</v>
          </cell>
          <cell r="I5040" t="str">
            <v>الأولى</v>
          </cell>
          <cell r="K5040" t="str">
            <v>الأولى</v>
          </cell>
          <cell r="M5040" t="str">
            <v>الأولى</v>
          </cell>
          <cell r="O5040" t="str">
            <v>الأولى</v>
          </cell>
          <cell r="Q5040" t="str">
            <v>الأولى</v>
          </cell>
          <cell r="S5040" t="str">
            <v>الأولى</v>
          </cell>
          <cell r="U5040" t="str">
            <v>الأولى</v>
          </cell>
        </row>
        <row r="5041">
          <cell r="A5041">
            <v>813254</v>
          </cell>
          <cell r="B5041" t="str">
            <v>نورا صقور</v>
          </cell>
          <cell r="G5041" t="str">
            <v>الأولى حديث</v>
          </cell>
          <cell r="I5041" t="str">
            <v>الأولى</v>
          </cell>
          <cell r="J5041" t="str">
            <v>مبرر</v>
          </cell>
          <cell r="K5041" t="str">
            <v>الأولى</v>
          </cell>
          <cell r="M5041" t="str">
            <v>الأولى</v>
          </cell>
          <cell r="N5041">
            <v>2586</v>
          </cell>
          <cell r="O5041" t="str">
            <v>الأولى</v>
          </cell>
          <cell r="Q5041" t="str">
            <v>الأولى</v>
          </cell>
          <cell r="S5041" t="str">
            <v>الأولى</v>
          </cell>
          <cell r="U5041" t="str">
            <v>الأولى</v>
          </cell>
        </row>
        <row r="5042">
          <cell r="A5042">
            <v>813255</v>
          </cell>
          <cell r="B5042" t="str">
            <v>نورا عيروطه</v>
          </cell>
          <cell r="G5042" t="str">
            <v>الأولى حديث</v>
          </cell>
          <cell r="I5042" t="str">
            <v>الأولى</v>
          </cell>
          <cell r="J5042" t="str">
            <v>مبرر</v>
          </cell>
          <cell r="K5042" t="str">
            <v>الأولى</v>
          </cell>
          <cell r="M5042" t="str">
            <v>الأولى</v>
          </cell>
          <cell r="O5042" t="str">
            <v>الأولى</v>
          </cell>
          <cell r="Q5042" t="str">
            <v>الأولى</v>
          </cell>
          <cell r="S5042" t="str">
            <v>الثانية حديث</v>
          </cell>
          <cell r="U5042" t="str">
            <v>الثانية</v>
          </cell>
        </row>
        <row r="5043">
          <cell r="A5043">
            <v>813256</v>
          </cell>
          <cell r="B5043" t="str">
            <v>نورالهدى المصري</v>
          </cell>
          <cell r="G5043" t="str">
            <v>الأولى حديث</v>
          </cell>
          <cell r="I5043" t="str">
            <v>الأولى</v>
          </cell>
          <cell r="K5043" t="str">
            <v>الأولى</v>
          </cell>
          <cell r="M5043" t="str">
            <v>الأولى</v>
          </cell>
          <cell r="O5043" t="str">
            <v>الأولى</v>
          </cell>
          <cell r="Q5043" t="str">
            <v>الثانية حديث</v>
          </cell>
          <cell r="S5043" t="str">
            <v>الثانية</v>
          </cell>
          <cell r="T5043">
            <v>610</v>
          </cell>
          <cell r="U5043" t="str">
            <v>الثانية</v>
          </cell>
        </row>
        <row r="5044">
          <cell r="A5044">
            <v>813257</v>
          </cell>
          <cell r="B5044" t="str">
            <v>نورالهدى شباط</v>
          </cell>
          <cell r="G5044" t="str">
            <v>الأولى حديث</v>
          </cell>
          <cell r="I5044" t="str">
            <v>الأولى</v>
          </cell>
          <cell r="K5044" t="str">
            <v>الثانية حديث</v>
          </cell>
          <cell r="M5044" t="str">
            <v>الثانية</v>
          </cell>
          <cell r="O5044" t="str">
            <v>الثالثة حديث</v>
          </cell>
          <cell r="Q5044" t="str">
            <v>الثالثة</v>
          </cell>
          <cell r="S5044" t="str">
            <v>الرابعة حديث</v>
          </cell>
          <cell r="U5044" t="str">
            <v>الرابعة</v>
          </cell>
        </row>
        <row r="5045">
          <cell r="A5045">
            <v>813258</v>
          </cell>
          <cell r="B5045" t="str">
            <v>نورة خضور</v>
          </cell>
          <cell r="G5045" t="str">
            <v>الأولى حديث</v>
          </cell>
          <cell r="I5045" t="str">
            <v>الأولى</v>
          </cell>
          <cell r="K5045" t="str">
            <v>الأولى</v>
          </cell>
          <cell r="M5045" t="str">
            <v>الأولى</v>
          </cell>
          <cell r="O5045" t="str">
            <v>الأولى</v>
          </cell>
          <cell r="P5045">
            <v>566</v>
          </cell>
          <cell r="Q5045" t="str">
            <v>الأولى</v>
          </cell>
          <cell r="S5045" t="str">
            <v>الأولى</v>
          </cell>
          <cell r="U5045" t="str">
            <v>الأولى</v>
          </cell>
        </row>
        <row r="5046">
          <cell r="A5046">
            <v>813259</v>
          </cell>
          <cell r="B5046" t="str">
            <v>نورس القنطار</v>
          </cell>
          <cell r="G5046" t="str">
            <v>الأولى حديث</v>
          </cell>
          <cell r="I5046" t="str">
            <v>الأولى</v>
          </cell>
          <cell r="J5046" t="str">
            <v>مبرر</v>
          </cell>
          <cell r="K5046" t="str">
            <v>الأولى</v>
          </cell>
          <cell r="M5046" t="str">
            <v>الأولى</v>
          </cell>
          <cell r="O5046" t="str">
            <v>الأولى</v>
          </cell>
          <cell r="Q5046" t="str">
            <v>الأولى</v>
          </cell>
          <cell r="S5046" t="str">
            <v>الأولى</v>
          </cell>
          <cell r="U5046" t="str">
            <v>الأولى</v>
          </cell>
        </row>
        <row r="5047">
          <cell r="A5047">
            <v>813260</v>
          </cell>
          <cell r="B5047" t="str">
            <v>نورس موسى</v>
          </cell>
          <cell r="G5047" t="str">
            <v>الأولى حديث</v>
          </cell>
          <cell r="I5047" t="str">
            <v>الأولى</v>
          </cell>
          <cell r="J5047" t="str">
            <v>مبرر</v>
          </cell>
          <cell r="K5047" t="str">
            <v>الأولى</v>
          </cell>
          <cell r="M5047" t="str">
            <v>الأولى</v>
          </cell>
          <cell r="O5047" t="str">
            <v>الأولى</v>
          </cell>
          <cell r="Q5047" t="str">
            <v>الأولى</v>
          </cell>
          <cell r="S5047" t="str">
            <v>الأولى</v>
          </cell>
          <cell r="U5047" t="str">
            <v>الأولى</v>
          </cell>
        </row>
        <row r="5048">
          <cell r="A5048">
            <v>813261</v>
          </cell>
          <cell r="B5048" t="str">
            <v>نورشان الصالح</v>
          </cell>
          <cell r="G5048" t="str">
            <v>الأولى حديث</v>
          </cell>
          <cell r="I5048" t="str">
            <v>الأولى</v>
          </cell>
          <cell r="K5048" t="str">
            <v>الأولى</v>
          </cell>
          <cell r="M5048" t="str">
            <v>الأولى</v>
          </cell>
          <cell r="O5048" t="str">
            <v>الاولى</v>
          </cell>
          <cell r="Q5048" t="str">
            <v>الأولى</v>
          </cell>
          <cell r="S5048" t="str">
            <v>الأولى</v>
          </cell>
          <cell r="U5048" t="str">
            <v>الأولى</v>
          </cell>
        </row>
        <row r="5049">
          <cell r="A5049">
            <v>813262</v>
          </cell>
          <cell r="B5049" t="str">
            <v>نورما ابوخضر</v>
          </cell>
          <cell r="G5049" t="str">
            <v>الأولى حديث</v>
          </cell>
          <cell r="I5049" t="str">
            <v>الأولى</v>
          </cell>
          <cell r="J5049" t="str">
            <v>مبرر</v>
          </cell>
          <cell r="K5049" t="str">
            <v>الأولى</v>
          </cell>
          <cell r="M5049" t="str">
            <v>الأولى</v>
          </cell>
          <cell r="O5049" t="str">
            <v>الأولى</v>
          </cell>
          <cell r="Q5049" t="str">
            <v>الأولى</v>
          </cell>
          <cell r="S5049" t="str">
            <v>الأولى</v>
          </cell>
          <cell r="U5049" t="str">
            <v>الأولى</v>
          </cell>
        </row>
        <row r="5050">
          <cell r="A5050">
            <v>813263</v>
          </cell>
          <cell r="B5050" t="str">
            <v>نوره عثمان</v>
          </cell>
          <cell r="G5050" t="str">
            <v>الأولى حديث</v>
          </cell>
          <cell r="I5050" t="str">
            <v>الأولى</v>
          </cell>
          <cell r="J5050" t="str">
            <v>مبرر</v>
          </cell>
          <cell r="K5050" t="str">
            <v>الأولى</v>
          </cell>
          <cell r="M5050" t="str">
            <v>الأولى</v>
          </cell>
          <cell r="O5050" t="str">
            <v>الأولى</v>
          </cell>
          <cell r="Q5050" t="str">
            <v>الأولى</v>
          </cell>
          <cell r="S5050" t="str">
            <v>الأولى</v>
          </cell>
          <cell r="U5050" t="str">
            <v>الأولى</v>
          </cell>
        </row>
        <row r="5051">
          <cell r="A5051">
            <v>813264</v>
          </cell>
          <cell r="B5051" t="str">
            <v>نورهان ابراهيم</v>
          </cell>
          <cell r="G5051" t="str">
            <v>الأولى حديث</v>
          </cell>
          <cell r="I5051" t="str">
            <v>الأولى</v>
          </cell>
          <cell r="J5051" t="str">
            <v>مبرر</v>
          </cell>
          <cell r="K5051" t="str">
            <v>الأولى</v>
          </cell>
          <cell r="M5051" t="str">
            <v>الأولى</v>
          </cell>
          <cell r="O5051" t="str">
            <v>الأولى</v>
          </cell>
          <cell r="Q5051" t="str">
            <v>الأولى</v>
          </cell>
          <cell r="S5051" t="str">
            <v>الأولى</v>
          </cell>
          <cell r="U5051" t="str">
            <v>الأولى</v>
          </cell>
        </row>
        <row r="5052">
          <cell r="A5052">
            <v>813265</v>
          </cell>
          <cell r="B5052" t="str">
            <v>نورهان البحري</v>
          </cell>
          <cell r="G5052" t="str">
            <v>الأولى حديث</v>
          </cell>
          <cell r="I5052" t="str">
            <v>الأولى</v>
          </cell>
          <cell r="J5052" t="str">
            <v>مبرر</v>
          </cell>
          <cell r="K5052" t="str">
            <v>الأولى</v>
          </cell>
          <cell r="M5052" t="str">
            <v>الأولى</v>
          </cell>
          <cell r="O5052" t="str">
            <v>الأولى</v>
          </cell>
          <cell r="Q5052" t="str">
            <v>الأولى</v>
          </cell>
          <cell r="S5052" t="str">
            <v>الأولى</v>
          </cell>
          <cell r="U5052" t="str">
            <v>الأولى</v>
          </cell>
        </row>
        <row r="5053">
          <cell r="A5053">
            <v>813266</v>
          </cell>
          <cell r="B5053" t="str">
            <v>نورهان الخطيب</v>
          </cell>
          <cell r="G5053" t="str">
            <v>الأولى حديث</v>
          </cell>
          <cell r="I5053" t="str">
            <v>الأولى</v>
          </cell>
          <cell r="K5053" t="str">
            <v>الأولى</v>
          </cell>
          <cell r="M5053" t="str">
            <v>الأولى</v>
          </cell>
          <cell r="O5053" t="str">
            <v>الأولى</v>
          </cell>
          <cell r="Q5053" t="str">
            <v>الأولى</v>
          </cell>
          <cell r="S5053" t="str">
            <v>الأولى</v>
          </cell>
          <cell r="U5053" t="str">
            <v>الأولى</v>
          </cell>
        </row>
        <row r="5054">
          <cell r="A5054">
            <v>813267</v>
          </cell>
          <cell r="B5054" t="str">
            <v>نورهان سلمون</v>
          </cell>
          <cell r="G5054" t="str">
            <v>الأولى حديث</v>
          </cell>
          <cell r="I5054" t="str">
            <v>الأولى</v>
          </cell>
          <cell r="K5054" t="str">
            <v>الأولى</v>
          </cell>
          <cell r="M5054" t="str">
            <v>الأولى</v>
          </cell>
          <cell r="O5054" t="str">
            <v>الأولى</v>
          </cell>
          <cell r="Q5054" t="str">
            <v>الثانية حديث</v>
          </cell>
          <cell r="R5054">
            <v>5042</v>
          </cell>
          <cell r="S5054" t="str">
            <v>الثانية</v>
          </cell>
          <cell r="U5054" t="str">
            <v>الثانية</v>
          </cell>
        </row>
        <row r="5055">
          <cell r="A5055">
            <v>813268</v>
          </cell>
          <cell r="B5055" t="str">
            <v>نوف الفيصل</v>
          </cell>
          <cell r="G5055" t="str">
            <v>الأولى حديث</v>
          </cell>
          <cell r="I5055" t="str">
            <v>الأولى</v>
          </cell>
          <cell r="J5055" t="str">
            <v>مبرر</v>
          </cell>
          <cell r="K5055" t="str">
            <v>الأولى</v>
          </cell>
          <cell r="M5055" t="str">
            <v>الأولى</v>
          </cell>
          <cell r="O5055" t="str">
            <v>الأولى</v>
          </cell>
          <cell r="Q5055" t="str">
            <v>الأولى</v>
          </cell>
          <cell r="S5055" t="str">
            <v>الأولى</v>
          </cell>
          <cell r="U5055" t="str">
            <v>الأولى</v>
          </cell>
        </row>
        <row r="5056">
          <cell r="A5056">
            <v>813269</v>
          </cell>
          <cell r="B5056" t="str">
            <v>نيجرفان عمر</v>
          </cell>
          <cell r="G5056" t="str">
            <v>الأولى حديث</v>
          </cell>
          <cell r="I5056" t="str">
            <v>الأولى</v>
          </cell>
          <cell r="J5056" t="str">
            <v>مبرر</v>
          </cell>
          <cell r="K5056" t="str">
            <v>الأولى</v>
          </cell>
          <cell r="M5056" t="str">
            <v>الأولى</v>
          </cell>
          <cell r="O5056" t="str">
            <v>الأولى</v>
          </cell>
          <cell r="Q5056" t="str">
            <v>الأولى</v>
          </cell>
          <cell r="S5056" t="str">
            <v>الأولى</v>
          </cell>
          <cell r="U5056" t="str">
            <v>الأولى</v>
          </cell>
        </row>
        <row r="5057">
          <cell r="A5057">
            <v>813270</v>
          </cell>
          <cell r="B5057" t="str">
            <v>نيرمين ابراهيم</v>
          </cell>
          <cell r="G5057" t="str">
            <v>الأولى حديث</v>
          </cell>
          <cell r="I5057" t="str">
            <v>الأولى</v>
          </cell>
          <cell r="J5057" t="str">
            <v>مبرر</v>
          </cell>
          <cell r="K5057" t="str">
            <v>الأولى</v>
          </cell>
          <cell r="M5057" t="str">
            <v>الأولى</v>
          </cell>
          <cell r="O5057" t="str">
            <v>الأولى</v>
          </cell>
          <cell r="Q5057" t="str">
            <v>الأولى</v>
          </cell>
          <cell r="S5057" t="str">
            <v>الأولى</v>
          </cell>
          <cell r="U5057" t="str">
            <v>الأولى</v>
          </cell>
        </row>
        <row r="5058">
          <cell r="A5058">
            <v>813271</v>
          </cell>
          <cell r="B5058" t="str">
            <v>نيفين السهلي</v>
          </cell>
          <cell r="G5058" t="str">
            <v>الأولى حديث</v>
          </cell>
          <cell r="I5058" t="str">
            <v>الأولى</v>
          </cell>
          <cell r="K5058" t="str">
            <v>الأولى</v>
          </cell>
          <cell r="M5058" t="str">
            <v>الأولى</v>
          </cell>
          <cell r="O5058" t="str">
            <v>الأولى</v>
          </cell>
          <cell r="Q5058" t="str">
            <v>الأولى</v>
          </cell>
          <cell r="S5058" t="str">
            <v>الأولى</v>
          </cell>
          <cell r="U5058" t="str">
            <v>الأولى</v>
          </cell>
        </row>
        <row r="5059">
          <cell r="A5059">
            <v>813272</v>
          </cell>
          <cell r="B5059" t="str">
            <v>نينار ضعون</v>
          </cell>
          <cell r="G5059" t="str">
            <v>الأولى حديث</v>
          </cell>
          <cell r="I5059" t="str">
            <v>الأولى</v>
          </cell>
          <cell r="K5059" t="str">
            <v>الأولى</v>
          </cell>
          <cell r="M5059" t="str">
            <v>الثانية حديث</v>
          </cell>
          <cell r="O5059" t="str">
            <v>الثانية</v>
          </cell>
          <cell r="Q5059" t="str">
            <v>الثانية</v>
          </cell>
          <cell r="S5059" t="str">
            <v>الثانية</v>
          </cell>
          <cell r="U5059" t="str">
            <v>الثانية</v>
          </cell>
        </row>
        <row r="5060">
          <cell r="A5060">
            <v>813273</v>
          </cell>
          <cell r="B5060" t="str">
            <v>هازار جعنينه</v>
          </cell>
          <cell r="G5060" t="str">
            <v>الأولى حديث</v>
          </cell>
          <cell r="I5060" t="str">
            <v>الأولى</v>
          </cell>
          <cell r="J5060" t="str">
            <v>مبرر</v>
          </cell>
          <cell r="K5060" t="str">
            <v>الأولى</v>
          </cell>
          <cell r="M5060" t="str">
            <v>الأولى</v>
          </cell>
          <cell r="O5060" t="str">
            <v>الأولى</v>
          </cell>
          <cell r="Q5060" t="str">
            <v>الأولى</v>
          </cell>
          <cell r="S5060" t="str">
            <v>الأولى</v>
          </cell>
          <cell r="U5060" t="str">
            <v>الأولى</v>
          </cell>
        </row>
        <row r="5061">
          <cell r="A5061">
            <v>813274</v>
          </cell>
          <cell r="B5061" t="str">
            <v>هاني العقاد</v>
          </cell>
          <cell r="G5061" t="str">
            <v>الأولى حديث</v>
          </cell>
          <cell r="I5061" t="str">
            <v>الأولى</v>
          </cell>
          <cell r="K5061" t="str">
            <v>الثانية حديث</v>
          </cell>
          <cell r="M5061" t="str">
            <v>الثانية</v>
          </cell>
          <cell r="O5061" t="str">
            <v>الثانية</v>
          </cell>
          <cell r="Q5061" t="str">
            <v>الثانية</v>
          </cell>
          <cell r="S5061" t="str">
            <v>الثالثة حديث</v>
          </cell>
          <cell r="U5061" t="str">
            <v>الثالثة</v>
          </cell>
        </row>
        <row r="5062">
          <cell r="A5062">
            <v>813275</v>
          </cell>
          <cell r="B5062" t="str">
            <v>هبا الكفري</v>
          </cell>
          <cell r="G5062" t="str">
            <v>الأولى حديث</v>
          </cell>
          <cell r="I5062" t="str">
            <v>الأولى</v>
          </cell>
          <cell r="J5062" t="str">
            <v>مبرر</v>
          </cell>
          <cell r="K5062" t="str">
            <v>الأولى</v>
          </cell>
          <cell r="M5062" t="str">
            <v>الأولى</v>
          </cell>
          <cell r="O5062" t="str">
            <v>الأولى</v>
          </cell>
          <cell r="Q5062" t="str">
            <v>الأولى</v>
          </cell>
          <cell r="S5062" t="str">
            <v>الأولى</v>
          </cell>
          <cell r="U5062" t="str">
            <v>الأولى</v>
          </cell>
        </row>
        <row r="5063">
          <cell r="A5063">
            <v>813276</v>
          </cell>
          <cell r="B5063" t="str">
            <v>هبا غزلان</v>
          </cell>
          <cell r="G5063" t="str">
            <v>الأولى حديث</v>
          </cell>
          <cell r="I5063" t="str">
            <v>الأولى</v>
          </cell>
          <cell r="K5063" t="str">
            <v>الأولى</v>
          </cell>
          <cell r="M5063" t="str">
            <v>الأولى</v>
          </cell>
          <cell r="O5063" t="str">
            <v>الأولى</v>
          </cell>
          <cell r="Q5063" t="str">
            <v>الأولى</v>
          </cell>
          <cell r="S5063" t="str">
            <v>الأولى</v>
          </cell>
          <cell r="U5063" t="str">
            <v>الأولى</v>
          </cell>
        </row>
        <row r="5064">
          <cell r="A5064">
            <v>813277</v>
          </cell>
          <cell r="B5064" t="str">
            <v>هبة مازوخ</v>
          </cell>
          <cell r="G5064" t="str">
            <v>الأولى حديث</v>
          </cell>
          <cell r="I5064" t="str">
            <v>الأولى</v>
          </cell>
          <cell r="K5064" t="str">
            <v>الأولى</v>
          </cell>
          <cell r="M5064" t="str">
            <v>الأولى</v>
          </cell>
          <cell r="O5064" t="str">
            <v>الثانية حديث</v>
          </cell>
          <cell r="Q5064" t="str">
            <v>الثانية</v>
          </cell>
          <cell r="S5064" t="str">
            <v>الثانية</v>
          </cell>
          <cell r="U5064" t="str">
            <v>الثانية</v>
          </cell>
        </row>
        <row r="5065">
          <cell r="A5065">
            <v>813278</v>
          </cell>
          <cell r="B5065" t="str">
            <v>هبه الحسن</v>
          </cell>
          <cell r="G5065" t="str">
            <v>الأولى حديث</v>
          </cell>
          <cell r="I5065" t="str">
            <v>الأولى</v>
          </cell>
          <cell r="K5065" t="str">
            <v>الأولى</v>
          </cell>
          <cell r="M5065" t="str">
            <v>الأولى</v>
          </cell>
          <cell r="O5065" t="str">
            <v>الأولى</v>
          </cell>
          <cell r="Q5065" t="str">
            <v>الأولى</v>
          </cell>
          <cell r="S5065" t="str">
            <v>الأولى</v>
          </cell>
          <cell r="U5065" t="str">
            <v>الأولى</v>
          </cell>
        </row>
        <row r="5066">
          <cell r="A5066">
            <v>813279</v>
          </cell>
          <cell r="B5066" t="str">
            <v>هبه الزايد</v>
          </cell>
          <cell r="G5066" t="str">
            <v>الأولى حديث</v>
          </cell>
          <cell r="I5066" t="str">
            <v>الأولى</v>
          </cell>
          <cell r="K5066" t="str">
            <v>الأولى</v>
          </cell>
          <cell r="M5066" t="str">
            <v>الثانية حديث</v>
          </cell>
          <cell r="O5066" t="str">
            <v>الثانية</v>
          </cell>
          <cell r="Q5066" t="str">
            <v>الثانية</v>
          </cell>
          <cell r="S5066" t="str">
            <v>الثانية</v>
          </cell>
          <cell r="U5066" t="str">
            <v>الثانية</v>
          </cell>
        </row>
        <row r="5067">
          <cell r="A5067">
            <v>813281</v>
          </cell>
          <cell r="B5067" t="str">
            <v>هبه اللحام</v>
          </cell>
          <cell r="G5067" t="str">
            <v>الأولى حديث</v>
          </cell>
          <cell r="I5067" t="str">
            <v>الأولى</v>
          </cell>
          <cell r="J5067" t="str">
            <v>مبرر</v>
          </cell>
          <cell r="K5067" t="str">
            <v>الأولى</v>
          </cell>
          <cell r="M5067" t="str">
            <v>الأولى</v>
          </cell>
          <cell r="O5067" t="str">
            <v>الأولى</v>
          </cell>
          <cell r="Q5067" t="str">
            <v>الأولى</v>
          </cell>
          <cell r="S5067" t="str">
            <v>الأولى</v>
          </cell>
          <cell r="U5067" t="str">
            <v>الأولى</v>
          </cell>
        </row>
        <row r="5068">
          <cell r="A5068">
            <v>813282</v>
          </cell>
          <cell r="B5068" t="str">
            <v>هبه تيناوي</v>
          </cell>
          <cell r="G5068" t="str">
            <v>الأولى حديث</v>
          </cell>
          <cell r="I5068" t="str">
            <v>الأولى</v>
          </cell>
          <cell r="K5068" t="str">
            <v>الأولى</v>
          </cell>
          <cell r="M5068" t="str">
            <v>الثانية حديث</v>
          </cell>
          <cell r="O5068" t="str">
            <v>الثانية</v>
          </cell>
          <cell r="Q5068" t="str">
            <v>الثالثة حديث</v>
          </cell>
          <cell r="S5068" t="str">
            <v>الثالثة</v>
          </cell>
          <cell r="U5068" t="str">
            <v>الثالثة</v>
          </cell>
        </row>
        <row r="5069">
          <cell r="A5069">
            <v>813283</v>
          </cell>
          <cell r="B5069" t="str">
            <v>هبه جوبان</v>
          </cell>
          <cell r="G5069" t="str">
            <v>الأولى حديث</v>
          </cell>
          <cell r="I5069" t="str">
            <v>الأولى</v>
          </cell>
          <cell r="K5069" t="str">
            <v>الثانية حديث</v>
          </cell>
          <cell r="M5069" t="str">
            <v>الثانية</v>
          </cell>
          <cell r="O5069" t="str">
            <v>الثانية</v>
          </cell>
          <cell r="Q5069" t="str">
            <v>الثالثة حديث</v>
          </cell>
          <cell r="S5069" t="str">
            <v>الثالثة</v>
          </cell>
          <cell r="U5069" t="str">
            <v>الثالثة</v>
          </cell>
        </row>
        <row r="5070">
          <cell r="A5070">
            <v>813284</v>
          </cell>
          <cell r="B5070" t="str">
            <v>هبه داؤد</v>
          </cell>
          <cell r="G5070" t="str">
            <v>الأولى حديث</v>
          </cell>
          <cell r="H5070">
            <v>4409</v>
          </cell>
          <cell r="I5070" t="str">
            <v>الأولى</v>
          </cell>
          <cell r="J5070" t="str">
            <v>مبرر</v>
          </cell>
          <cell r="K5070" t="str">
            <v>الأولى</v>
          </cell>
          <cell r="M5070" t="str">
            <v>الأولى</v>
          </cell>
          <cell r="O5070" t="str">
            <v>الأولى</v>
          </cell>
          <cell r="Q5070" t="str">
            <v>الأولى</v>
          </cell>
          <cell r="S5070" t="str">
            <v>الأولى</v>
          </cell>
          <cell r="U5070" t="str">
            <v>الأولى</v>
          </cell>
        </row>
        <row r="5071">
          <cell r="A5071">
            <v>813285</v>
          </cell>
          <cell r="B5071" t="str">
            <v>هبه سيف</v>
          </cell>
          <cell r="G5071" t="str">
            <v>الأولى حديث</v>
          </cell>
          <cell r="H5071">
            <v>301</v>
          </cell>
          <cell r="I5071" t="str">
            <v>الأولى</v>
          </cell>
          <cell r="J5071">
            <v>1346</v>
          </cell>
          <cell r="K5071" t="str">
            <v>الأولى</v>
          </cell>
          <cell r="M5071" t="str">
            <v>الأولى</v>
          </cell>
          <cell r="O5071" t="str">
            <v>الأولى</v>
          </cell>
          <cell r="Q5071" t="str">
            <v>الأولى</v>
          </cell>
          <cell r="S5071" t="str">
            <v>الأولى</v>
          </cell>
          <cell r="U5071" t="str">
            <v>الأولى</v>
          </cell>
        </row>
        <row r="5072">
          <cell r="A5072">
            <v>813286</v>
          </cell>
          <cell r="B5072" t="str">
            <v>هبه معراوي</v>
          </cell>
          <cell r="G5072" t="str">
            <v>الأولى حديث</v>
          </cell>
          <cell r="I5072" t="str">
            <v>الأولى</v>
          </cell>
          <cell r="K5072" t="str">
            <v>الأولى</v>
          </cell>
          <cell r="M5072" t="str">
            <v>الأولى</v>
          </cell>
          <cell r="O5072" t="str">
            <v>الأولى</v>
          </cell>
          <cell r="Q5072" t="str">
            <v>الأولى</v>
          </cell>
          <cell r="S5072" t="str">
            <v>الأولى</v>
          </cell>
          <cell r="U5072" t="str">
            <v>الأولى</v>
          </cell>
        </row>
        <row r="5073">
          <cell r="A5073">
            <v>813287</v>
          </cell>
          <cell r="B5073" t="str">
            <v>هبه مقبل</v>
          </cell>
          <cell r="G5073" t="str">
            <v>الأولى حديث</v>
          </cell>
          <cell r="I5073" t="str">
            <v>الأولى</v>
          </cell>
          <cell r="K5073" t="str">
            <v>الأولى</v>
          </cell>
          <cell r="L5073">
            <v>623</v>
          </cell>
          <cell r="M5073" t="str">
            <v>الأولى</v>
          </cell>
          <cell r="O5073" t="str">
            <v>الأولى</v>
          </cell>
          <cell r="Q5073" t="str">
            <v>الأولى</v>
          </cell>
          <cell r="S5073" t="str">
            <v>الأولى</v>
          </cell>
          <cell r="U5073" t="str">
            <v>الأولى</v>
          </cell>
        </row>
        <row r="5074">
          <cell r="A5074">
            <v>813288</v>
          </cell>
          <cell r="B5074" t="str">
            <v>هبه نصر</v>
          </cell>
          <cell r="G5074" t="str">
            <v>الأولى حديث</v>
          </cell>
          <cell r="I5074" t="str">
            <v>الأولى</v>
          </cell>
          <cell r="K5074" t="str">
            <v>الأولى</v>
          </cell>
          <cell r="M5074" t="str">
            <v>الأولى</v>
          </cell>
          <cell r="O5074" t="str">
            <v>الأولى</v>
          </cell>
          <cell r="Q5074" t="str">
            <v>الأولى</v>
          </cell>
          <cell r="S5074" t="str">
            <v>الأولى</v>
          </cell>
          <cell r="U5074" t="str">
            <v>الأولى</v>
          </cell>
        </row>
        <row r="5075">
          <cell r="A5075">
            <v>813289</v>
          </cell>
          <cell r="B5075" t="str">
            <v>هدى البقاعي</v>
          </cell>
          <cell r="G5075" t="str">
            <v>الأولى حديث</v>
          </cell>
          <cell r="I5075" t="str">
            <v>الأولى</v>
          </cell>
          <cell r="K5075" t="str">
            <v>الأولى</v>
          </cell>
          <cell r="M5075" t="str">
            <v>الأولى</v>
          </cell>
          <cell r="O5075" t="str">
            <v>الأولى</v>
          </cell>
          <cell r="Q5075" t="str">
            <v>الأولى</v>
          </cell>
          <cell r="S5075" t="str">
            <v>الأولى</v>
          </cell>
          <cell r="U5075" t="str">
            <v>الأولى</v>
          </cell>
        </row>
        <row r="5076">
          <cell r="A5076">
            <v>813290</v>
          </cell>
          <cell r="B5076" t="str">
            <v>هدى الخالد</v>
          </cell>
          <cell r="G5076" t="str">
            <v>الأولى حديث</v>
          </cell>
          <cell r="I5076" t="str">
            <v>الأولى</v>
          </cell>
          <cell r="J5076" t="str">
            <v>مبرر</v>
          </cell>
          <cell r="K5076" t="str">
            <v>الأولى</v>
          </cell>
          <cell r="M5076" t="str">
            <v>الأولى</v>
          </cell>
          <cell r="O5076" t="str">
            <v>الأولى</v>
          </cell>
          <cell r="Q5076" t="str">
            <v>الأولى</v>
          </cell>
          <cell r="S5076" t="str">
            <v>الأولى</v>
          </cell>
          <cell r="U5076" t="str">
            <v>الأولى</v>
          </cell>
        </row>
        <row r="5077">
          <cell r="A5077">
            <v>813291</v>
          </cell>
          <cell r="B5077" t="str">
            <v>هدى الشريف</v>
          </cell>
          <cell r="G5077" t="str">
            <v>الأولى حديث</v>
          </cell>
          <cell r="I5077" t="str">
            <v>الأولى</v>
          </cell>
          <cell r="K5077" t="str">
            <v>الأولى</v>
          </cell>
          <cell r="M5077" t="str">
            <v>الثانية حديث</v>
          </cell>
          <cell r="O5077" t="str">
            <v>الثانية</v>
          </cell>
          <cell r="Q5077" t="str">
            <v>الثانية</v>
          </cell>
          <cell r="S5077" t="str">
            <v>الثانية</v>
          </cell>
          <cell r="U5077" t="str">
            <v>الثانية</v>
          </cell>
        </row>
        <row r="5078">
          <cell r="A5078">
            <v>813292</v>
          </cell>
          <cell r="B5078" t="str">
            <v>هدى المحمد</v>
          </cell>
          <cell r="G5078" t="str">
            <v>الأولى حديث</v>
          </cell>
          <cell r="I5078" t="str">
            <v>الأولى</v>
          </cell>
          <cell r="K5078" t="str">
            <v>الأولى</v>
          </cell>
          <cell r="M5078" t="str">
            <v>الثانية حديث</v>
          </cell>
          <cell r="O5078" t="str">
            <v>الثانية</v>
          </cell>
          <cell r="Q5078" t="str">
            <v>الثانية</v>
          </cell>
          <cell r="R5078">
            <v>3060</v>
          </cell>
          <cell r="S5078" t="str">
            <v>الثانية</v>
          </cell>
          <cell r="U5078" t="str">
            <v>الثانية</v>
          </cell>
        </row>
        <row r="5079">
          <cell r="A5079">
            <v>813293</v>
          </cell>
          <cell r="B5079" t="str">
            <v>هدى صباغ</v>
          </cell>
          <cell r="G5079" t="str">
            <v>الأولى حديث</v>
          </cell>
          <cell r="I5079" t="str">
            <v>الأولى</v>
          </cell>
          <cell r="K5079" t="str">
            <v>الأولى</v>
          </cell>
          <cell r="M5079" t="str">
            <v>الأولى</v>
          </cell>
          <cell r="O5079" t="str">
            <v>الأولى</v>
          </cell>
          <cell r="Q5079" t="str">
            <v>الأولى</v>
          </cell>
          <cell r="R5079">
            <v>5087</v>
          </cell>
          <cell r="S5079" t="str">
            <v>الأولى</v>
          </cell>
          <cell r="U5079" t="str">
            <v>الأولى</v>
          </cell>
        </row>
        <row r="5080">
          <cell r="A5080">
            <v>813294</v>
          </cell>
          <cell r="B5080" t="str">
            <v>هدى غنيم</v>
          </cell>
          <cell r="G5080" t="str">
            <v>الأولى حديث</v>
          </cell>
          <cell r="I5080" t="str">
            <v>الأولى</v>
          </cell>
          <cell r="J5080" t="str">
            <v>مبرر</v>
          </cell>
          <cell r="K5080" t="str">
            <v>الأولى</v>
          </cell>
          <cell r="M5080" t="str">
            <v>الأولى</v>
          </cell>
          <cell r="O5080" t="str">
            <v>الأولى</v>
          </cell>
          <cell r="Q5080" t="str">
            <v>الأولى</v>
          </cell>
          <cell r="S5080" t="str">
            <v>الأولى</v>
          </cell>
          <cell r="U5080" t="str">
            <v>الأولى</v>
          </cell>
        </row>
        <row r="5081">
          <cell r="A5081">
            <v>813295</v>
          </cell>
          <cell r="B5081" t="str">
            <v>هديل ابراهيم</v>
          </cell>
          <cell r="G5081" t="str">
            <v>الأولى حديث</v>
          </cell>
          <cell r="I5081" t="str">
            <v>الأولى</v>
          </cell>
          <cell r="K5081" t="str">
            <v>الأولى</v>
          </cell>
          <cell r="M5081" t="str">
            <v>الأولى</v>
          </cell>
          <cell r="O5081" t="str">
            <v>الأولى</v>
          </cell>
          <cell r="Q5081" t="str">
            <v>الأولى</v>
          </cell>
          <cell r="S5081" t="str">
            <v>الأولى</v>
          </cell>
          <cell r="U5081" t="str">
            <v>الأولى</v>
          </cell>
        </row>
        <row r="5082">
          <cell r="A5082">
            <v>813296</v>
          </cell>
          <cell r="B5082" t="str">
            <v>هديل البكر</v>
          </cell>
          <cell r="G5082" t="str">
            <v>الأولى حديث</v>
          </cell>
          <cell r="I5082" t="str">
            <v>الأولى</v>
          </cell>
          <cell r="J5082" t="str">
            <v>مبرر</v>
          </cell>
          <cell r="K5082" t="str">
            <v>الأولى</v>
          </cell>
          <cell r="M5082" t="str">
            <v>الأولى</v>
          </cell>
          <cell r="O5082" t="str">
            <v>الأولى</v>
          </cell>
          <cell r="Q5082" t="str">
            <v>الأولى</v>
          </cell>
          <cell r="S5082" t="str">
            <v>الأولى</v>
          </cell>
          <cell r="U5082" t="str">
            <v>الأولى</v>
          </cell>
        </row>
        <row r="5083">
          <cell r="A5083">
            <v>813297</v>
          </cell>
          <cell r="B5083" t="str">
            <v>هديل المعاز</v>
          </cell>
          <cell r="G5083" t="str">
            <v>الأولى حديث</v>
          </cell>
          <cell r="I5083" t="str">
            <v>الأولى</v>
          </cell>
          <cell r="J5083" t="str">
            <v>مبرر</v>
          </cell>
          <cell r="K5083" t="str">
            <v>الأولى</v>
          </cell>
          <cell r="M5083" t="str">
            <v>الأولى</v>
          </cell>
          <cell r="O5083" t="str">
            <v>الأولى</v>
          </cell>
          <cell r="Q5083" t="str">
            <v>الأولى</v>
          </cell>
          <cell r="S5083" t="str">
            <v>الأولى</v>
          </cell>
          <cell r="U5083" t="str">
            <v>الأولى</v>
          </cell>
        </row>
        <row r="5084">
          <cell r="A5084">
            <v>813298</v>
          </cell>
          <cell r="B5084" t="str">
            <v>هديه خراطه</v>
          </cell>
          <cell r="G5084" t="str">
            <v>الأولى حديث</v>
          </cell>
          <cell r="I5084" t="str">
            <v>الأولى</v>
          </cell>
          <cell r="K5084" t="str">
            <v>الأولى</v>
          </cell>
          <cell r="M5084" t="str">
            <v>الأولى</v>
          </cell>
          <cell r="O5084" t="str">
            <v>الأولى</v>
          </cell>
          <cell r="Q5084" t="str">
            <v>الأولى</v>
          </cell>
          <cell r="S5084" t="str">
            <v>الأولى</v>
          </cell>
          <cell r="U5084" t="str">
            <v>الأولى</v>
          </cell>
        </row>
        <row r="5085">
          <cell r="A5085">
            <v>813299</v>
          </cell>
          <cell r="B5085" t="str">
            <v>هديه يحيى</v>
          </cell>
          <cell r="G5085" t="str">
            <v>الأولى حديث</v>
          </cell>
          <cell r="I5085" t="str">
            <v>الأولى</v>
          </cell>
          <cell r="K5085" t="str">
            <v>الأولى</v>
          </cell>
          <cell r="M5085" t="str">
            <v>الأولى</v>
          </cell>
          <cell r="O5085" t="str">
            <v>الأولى</v>
          </cell>
          <cell r="Q5085" t="str">
            <v>الأولى</v>
          </cell>
          <cell r="S5085" t="str">
            <v>الأولى</v>
          </cell>
          <cell r="U5085" t="str">
            <v>الأولى</v>
          </cell>
        </row>
        <row r="5086">
          <cell r="A5086">
            <v>813300</v>
          </cell>
          <cell r="B5086" t="str">
            <v>هزار سقور</v>
          </cell>
          <cell r="G5086" t="str">
            <v>الأولى حديث</v>
          </cell>
          <cell r="I5086" t="str">
            <v>الأولى</v>
          </cell>
          <cell r="J5086" t="str">
            <v>مبرر</v>
          </cell>
          <cell r="K5086" t="str">
            <v>الأولى</v>
          </cell>
          <cell r="M5086" t="str">
            <v>الأولى</v>
          </cell>
          <cell r="O5086" t="str">
            <v>الأولى</v>
          </cell>
          <cell r="Q5086" t="str">
            <v>الأولى</v>
          </cell>
          <cell r="S5086" t="str">
            <v>الأولى</v>
          </cell>
          <cell r="U5086" t="str">
            <v>الأولى</v>
          </cell>
        </row>
        <row r="5087">
          <cell r="A5087">
            <v>813301</v>
          </cell>
          <cell r="B5087" t="str">
            <v>هلا شحادي</v>
          </cell>
          <cell r="G5087" t="str">
            <v>الأولى حديث</v>
          </cell>
          <cell r="I5087" t="str">
            <v>الأولى</v>
          </cell>
          <cell r="J5087" t="str">
            <v>مبرر</v>
          </cell>
          <cell r="K5087" t="str">
            <v>الأولى</v>
          </cell>
          <cell r="M5087" t="str">
            <v>الأولى</v>
          </cell>
          <cell r="O5087" t="str">
            <v>الأولى</v>
          </cell>
          <cell r="Q5087" t="str">
            <v>الأولى</v>
          </cell>
          <cell r="S5087" t="str">
            <v>الأولى</v>
          </cell>
          <cell r="U5087" t="str">
            <v>الأولى</v>
          </cell>
        </row>
        <row r="5088">
          <cell r="A5088">
            <v>813302</v>
          </cell>
          <cell r="B5088" t="str">
            <v>همام المشعان</v>
          </cell>
          <cell r="G5088" t="str">
            <v>الأولى حديث</v>
          </cell>
          <cell r="I5088" t="str">
            <v>الأولى</v>
          </cell>
          <cell r="J5088" t="str">
            <v>مبرر</v>
          </cell>
          <cell r="K5088" t="str">
            <v>الأولى</v>
          </cell>
          <cell r="M5088" t="str">
            <v>الأولى</v>
          </cell>
          <cell r="O5088" t="str">
            <v>الأولى</v>
          </cell>
          <cell r="Q5088" t="str">
            <v>الأولى</v>
          </cell>
          <cell r="S5088" t="str">
            <v>الأولى</v>
          </cell>
          <cell r="U5088" t="str">
            <v>الأولى</v>
          </cell>
        </row>
        <row r="5089">
          <cell r="A5089">
            <v>813303</v>
          </cell>
          <cell r="B5089" t="str">
            <v>همسه درويش</v>
          </cell>
          <cell r="G5089" t="str">
            <v>الأولى حديث</v>
          </cell>
          <cell r="I5089" t="str">
            <v>الأولى</v>
          </cell>
          <cell r="J5089" t="str">
            <v>مبرر</v>
          </cell>
          <cell r="K5089" t="str">
            <v>الأولى</v>
          </cell>
          <cell r="M5089" t="str">
            <v>الأولى</v>
          </cell>
          <cell r="O5089" t="str">
            <v>الأولى</v>
          </cell>
          <cell r="Q5089" t="str">
            <v>الأولى</v>
          </cell>
          <cell r="S5089" t="str">
            <v>الأولى</v>
          </cell>
          <cell r="U5089" t="str">
            <v>الأولى</v>
          </cell>
        </row>
        <row r="5090">
          <cell r="A5090">
            <v>813304</v>
          </cell>
          <cell r="B5090" t="str">
            <v>هناء ابوالخير</v>
          </cell>
          <cell r="G5090" t="str">
            <v>الأولى حديث</v>
          </cell>
          <cell r="I5090" t="str">
            <v>الأولى</v>
          </cell>
          <cell r="K5090" t="str">
            <v>الأولى</v>
          </cell>
          <cell r="M5090" t="str">
            <v>الثانية حديث</v>
          </cell>
          <cell r="O5090" t="str">
            <v>الثانية</v>
          </cell>
          <cell r="Q5090" t="str">
            <v>الثانية</v>
          </cell>
          <cell r="S5090" t="str">
            <v>الثانية</v>
          </cell>
          <cell r="U5090" t="str">
            <v>الثالثة حديث</v>
          </cell>
        </row>
        <row r="5091">
          <cell r="A5091">
            <v>813305</v>
          </cell>
          <cell r="B5091" t="str">
            <v>هناء الغوري</v>
          </cell>
          <cell r="G5091" t="str">
            <v>الأولى حديث</v>
          </cell>
          <cell r="I5091" t="str">
            <v>الأولى</v>
          </cell>
          <cell r="J5091" t="str">
            <v>مبرر</v>
          </cell>
          <cell r="K5091" t="str">
            <v>الأولى</v>
          </cell>
          <cell r="M5091" t="str">
            <v>الأولى</v>
          </cell>
          <cell r="O5091" t="str">
            <v>الأولى</v>
          </cell>
          <cell r="Q5091" t="str">
            <v>الأولى</v>
          </cell>
          <cell r="S5091" t="str">
            <v>الأولى</v>
          </cell>
          <cell r="U5091" t="str">
            <v>الأولى</v>
          </cell>
        </row>
        <row r="5092">
          <cell r="A5092">
            <v>813306</v>
          </cell>
          <cell r="B5092" t="str">
            <v>هناء القزحلي</v>
          </cell>
          <cell r="G5092" t="str">
            <v>الأولى حديث</v>
          </cell>
          <cell r="I5092" t="str">
            <v>الأولى</v>
          </cell>
          <cell r="K5092" t="str">
            <v>الأولى</v>
          </cell>
          <cell r="M5092" t="str">
            <v>الأولى</v>
          </cell>
          <cell r="O5092" t="str">
            <v>الثانية حديث</v>
          </cell>
          <cell r="Q5092" t="str">
            <v>الثانية</v>
          </cell>
          <cell r="S5092" t="str">
            <v>الثانية</v>
          </cell>
          <cell r="U5092" t="str">
            <v>الثانية</v>
          </cell>
        </row>
        <row r="5093">
          <cell r="A5093">
            <v>813307</v>
          </cell>
          <cell r="B5093" t="str">
            <v>هناء زعبوط</v>
          </cell>
          <cell r="G5093" t="str">
            <v>الأولى حديث</v>
          </cell>
          <cell r="I5093" t="str">
            <v>الأولى</v>
          </cell>
          <cell r="K5093" t="str">
            <v>الأولى</v>
          </cell>
          <cell r="M5093" t="str">
            <v>الأولى</v>
          </cell>
          <cell r="O5093" t="str">
            <v>الأولى</v>
          </cell>
          <cell r="Q5093" t="str">
            <v>الأولى</v>
          </cell>
          <cell r="S5093" t="str">
            <v>الأولى</v>
          </cell>
          <cell r="U5093" t="str">
            <v>الأولى</v>
          </cell>
        </row>
        <row r="5094">
          <cell r="A5094">
            <v>813308</v>
          </cell>
          <cell r="B5094" t="str">
            <v>هناء زند الحديد</v>
          </cell>
          <cell r="G5094" t="str">
            <v>الأولى حديث</v>
          </cell>
          <cell r="I5094" t="str">
            <v>الأولى</v>
          </cell>
          <cell r="K5094" t="str">
            <v>الأولى</v>
          </cell>
          <cell r="M5094" t="str">
            <v>الأولى</v>
          </cell>
          <cell r="O5094" t="str">
            <v>الأولى</v>
          </cell>
          <cell r="Q5094" t="str">
            <v>الأولى</v>
          </cell>
          <cell r="S5094" t="str">
            <v>الأولى</v>
          </cell>
          <cell r="U5094" t="str">
            <v>الأولى</v>
          </cell>
        </row>
        <row r="5095">
          <cell r="A5095">
            <v>813309</v>
          </cell>
          <cell r="B5095" t="str">
            <v>هناء سرور</v>
          </cell>
          <cell r="G5095" t="str">
            <v>الأولى حديث</v>
          </cell>
          <cell r="I5095" t="str">
            <v>الأولى</v>
          </cell>
          <cell r="K5095" t="str">
            <v>الثانية حديث</v>
          </cell>
          <cell r="L5095">
            <v>790</v>
          </cell>
          <cell r="M5095" t="str">
            <v>الثانية</v>
          </cell>
          <cell r="O5095" t="str">
            <v>الثانية</v>
          </cell>
          <cell r="Q5095" t="str">
            <v>الثانية</v>
          </cell>
          <cell r="S5095" t="str">
            <v>الثانية</v>
          </cell>
          <cell r="U5095" t="str">
            <v>الثانية</v>
          </cell>
        </row>
        <row r="5096">
          <cell r="A5096">
            <v>813310</v>
          </cell>
          <cell r="B5096" t="str">
            <v>هناء سكري</v>
          </cell>
          <cell r="G5096" t="str">
            <v>الأولى حديث</v>
          </cell>
          <cell r="I5096" t="str">
            <v>الأولى</v>
          </cell>
          <cell r="K5096" t="str">
            <v>الثانية حديث</v>
          </cell>
          <cell r="M5096" t="str">
            <v>الثانية</v>
          </cell>
          <cell r="N5096" t="str">
            <v>حرمان دورتين امتحانيتين من ف2 20-21</v>
          </cell>
          <cell r="O5096" t="str">
            <v>الثانية</v>
          </cell>
          <cell r="Q5096" t="str">
            <v>الثانية</v>
          </cell>
          <cell r="S5096" t="str">
            <v>الثالثة حديث</v>
          </cell>
          <cell r="U5096" t="str">
            <v>الثالثة</v>
          </cell>
        </row>
        <row r="5097">
          <cell r="A5097">
            <v>813311</v>
          </cell>
          <cell r="B5097" t="str">
            <v>هناء غانم</v>
          </cell>
          <cell r="G5097" t="str">
            <v>الأولى حديث</v>
          </cell>
          <cell r="I5097" t="str">
            <v>الأولى</v>
          </cell>
          <cell r="K5097" t="str">
            <v>الأولى</v>
          </cell>
          <cell r="M5097" t="str">
            <v>الأولى</v>
          </cell>
          <cell r="O5097" t="str">
            <v>الأولى</v>
          </cell>
          <cell r="Q5097" t="str">
            <v>الأولى</v>
          </cell>
          <cell r="S5097" t="str">
            <v>الأولى</v>
          </cell>
          <cell r="U5097" t="str">
            <v>الأولى</v>
          </cell>
        </row>
        <row r="5098">
          <cell r="A5098">
            <v>813312</v>
          </cell>
          <cell r="B5098" t="str">
            <v>هناء محمود</v>
          </cell>
          <cell r="G5098" t="str">
            <v>الأولى حديث</v>
          </cell>
          <cell r="I5098" t="str">
            <v>الأولى</v>
          </cell>
          <cell r="K5098" t="str">
            <v>الأولى</v>
          </cell>
          <cell r="M5098" t="str">
            <v>الأولى</v>
          </cell>
          <cell r="O5098" t="str">
            <v>الأولى</v>
          </cell>
          <cell r="Q5098" t="str">
            <v>الأولى</v>
          </cell>
          <cell r="S5098" t="str">
            <v>الثانية حديث</v>
          </cell>
          <cell r="U5098" t="str">
            <v>الثانية</v>
          </cell>
        </row>
        <row r="5099">
          <cell r="A5099">
            <v>813313</v>
          </cell>
          <cell r="B5099" t="str">
            <v>هند ركاب</v>
          </cell>
          <cell r="G5099" t="str">
            <v>الأولى حديث</v>
          </cell>
          <cell r="I5099" t="str">
            <v>الأولى</v>
          </cell>
          <cell r="K5099" t="str">
            <v>الثانية حديث</v>
          </cell>
          <cell r="M5099" t="str">
            <v>الثانية</v>
          </cell>
          <cell r="N5099" t="str">
            <v>حرمان دورتين امتحانيتين من ف2 20-21</v>
          </cell>
          <cell r="O5099" t="str">
            <v>الثانية</v>
          </cell>
          <cell r="Q5099" t="str">
            <v>الثانية</v>
          </cell>
          <cell r="S5099" t="str">
            <v>الثانية</v>
          </cell>
          <cell r="U5099" t="str">
            <v>الثانية</v>
          </cell>
        </row>
        <row r="5100">
          <cell r="A5100">
            <v>813314</v>
          </cell>
          <cell r="B5100" t="str">
            <v>هونر حسو</v>
          </cell>
          <cell r="G5100" t="str">
            <v>الأولى حديث</v>
          </cell>
          <cell r="I5100" t="str">
            <v>الأولى</v>
          </cell>
          <cell r="J5100" t="str">
            <v>مبرر</v>
          </cell>
          <cell r="K5100" t="str">
            <v>الأولى</v>
          </cell>
          <cell r="M5100" t="str">
            <v>الأولى</v>
          </cell>
          <cell r="O5100" t="str">
            <v>الأولى</v>
          </cell>
          <cell r="Q5100" t="str">
            <v>الأولى</v>
          </cell>
          <cell r="S5100" t="str">
            <v>الأولى</v>
          </cell>
          <cell r="U5100" t="str">
            <v>الأولى</v>
          </cell>
        </row>
        <row r="5101">
          <cell r="A5101">
            <v>813315</v>
          </cell>
          <cell r="B5101" t="str">
            <v>هيا المعراوي</v>
          </cell>
          <cell r="G5101" t="str">
            <v>الأولى حديث</v>
          </cell>
          <cell r="I5101" t="str">
            <v>الأولى</v>
          </cell>
          <cell r="J5101" t="str">
            <v>مبرر</v>
          </cell>
          <cell r="K5101" t="str">
            <v>الأولى</v>
          </cell>
          <cell r="M5101" t="str">
            <v>الأولى</v>
          </cell>
          <cell r="O5101" t="str">
            <v>الأولى</v>
          </cell>
          <cell r="Q5101" t="str">
            <v>الأولى</v>
          </cell>
          <cell r="S5101" t="str">
            <v>الأولى</v>
          </cell>
          <cell r="U5101" t="str">
            <v>الأولى</v>
          </cell>
        </row>
        <row r="5102">
          <cell r="A5102">
            <v>813316</v>
          </cell>
          <cell r="B5102" t="str">
            <v>هيا حاج علي</v>
          </cell>
          <cell r="G5102" t="str">
            <v>الأولى حديث</v>
          </cell>
          <cell r="I5102" t="str">
            <v>الأولى</v>
          </cell>
          <cell r="K5102" t="str">
            <v>الأولى</v>
          </cell>
          <cell r="M5102" t="str">
            <v>الأولى</v>
          </cell>
          <cell r="O5102" t="str">
            <v>الأولى</v>
          </cell>
          <cell r="Q5102" t="str">
            <v>الأولى</v>
          </cell>
          <cell r="S5102" t="str">
            <v>الأولى</v>
          </cell>
          <cell r="U5102" t="str">
            <v>الأولى</v>
          </cell>
        </row>
        <row r="5103">
          <cell r="A5103">
            <v>813317</v>
          </cell>
          <cell r="B5103" t="str">
            <v>هيام العباس الكشكي</v>
          </cell>
          <cell r="G5103" t="str">
            <v>الأولى حديث</v>
          </cell>
          <cell r="I5103" t="str">
            <v>الأولى</v>
          </cell>
          <cell r="J5103" t="str">
            <v>مبرر</v>
          </cell>
          <cell r="K5103" t="str">
            <v>الأولى</v>
          </cell>
          <cell r="M5103" t="str">
            <v>الأولى</v>
          </cell>
          <cell r="O5103" t="str">
            <v>الأولى</v>
          </cell>
          <cell r="Q5103" t="str">
            <v>الأولى</v>
          </cell>
          <cell r="S5103" t="str">
            <v>الأولى</v>
          </cell>
          <cell r="U5103" t="str">
            <v>الأولى</v>
          </cell>
        </row>
        <row r="5104">
          <cell r="A5104">
            <v>813318</v>
          </cell>
          <cell r="B5104" t="str">
            <v>هيفاء الخلف</v>
          </cell>
          <cell r="G5104" t="str">
            <v>الأولى حديث</v>
          </cell>
          <cell r="I5104" t="str">
            <v>الأولى</v>
          </cell>
          <cell r="J5104" t="str">
            <v>مبرر</v>
          </cell>
          <cell r="K5104" t="str">
            <v>الأولى</v>
          </cell>
          <cell r="M5104" t="str">
            <v>الأولى</v>
          </cell>
          <cell r="O5104" t="str">
            <v>الأولى</v>
          </cell>
          <cell r="Q5104" t="str">
            <v>الأولى</v>
          </cell>
          <cell r="S5104" t="str">
            <v>الأولى</v>
          </cell>
          <cell r="U5104" t="str">
            <v>الأولى</v>
          </cell>
        </row>
        <row r="5105">
          <cell r="A5105">
            <v>813319</v>
          </cell>
          <cell r="B5105" t="str">
            <v>هيفاء مسعود</v>
          </cell>
          <cell r="G5105" t="str">
            <v>الأولى حديث</v>
          </cell>
          <cell r="I5105" t="str">
            <v>الأولى</v>
          </cell>
          <cell r="K5105" t="str">
            <v>الأولى</v>
          </cell>
          <cell r="M5105" t="str">
            <v>الأولى</v>
          </cell>
          <cell r="O5105" t="str">
            <v>الأولى</v>
          </cell>
          <cell r="Q5105" t="str">
            <v>الأولى</v>
          </cell>
          <cell r="R5105">
            <v>4018</v>
          </cell>
          <cell r="S5105" t="str">
            <v>الأولى</v>
          </cell>
          <cell r="T5105">
            <v>263</v>
          </cell>
          <cell r="U5105" t="str">
            <v>الأولى</v>
          </cell>
        </row>
        <row r="5106">
          <cell r="A5106">
            <v>813320</v>
          </cell>
          <cell r="B5106" t="str">
            <v>هيلانه النصار</v>
          </cell>
          <cell r="G5106" t="str">
            <v>الأولى حديث</v>
          </cell>
          <cell r="I5106" t="str">
            <v>الأولى</v>
          </cell>
          <cell r="J5106" t="str">
            <v>مبرر</v>
          </cell>
          <cell r="K5106" t="str">
            <v>الأولى</v>
          </cell>
          <cell r="M5106" t="str">
            <v>الأولى</v>
          </cell>
          <cell r="O5106" t="str">
            <v>الأولى</v>
          </cell>
          <cell r="Q5106" t="str">
            <v>الأولى</v>
          </cell>
          <cell r="S5106" t="str">
            <v>الأولى</v>
          </cell>
          <cell r="U5106" t="str">
            <v>الأولى</v>
          </cell>
        </row>
        <row r="5107">
          <cell r="A5107">
            <v>813321</v>
          </cell>
          <cell r="B5107" t="str">
            <v>واصف الدخل الله</v>
          </cell>
          <cell r="G5107" t="str">
            <v>الأولى حديث</v>
          </cell>
          <cell r="I5107" t="str">
            <v>الأولى</v>
          </cell>
          <cell r="K5107" t="str">
            <v>الثانية حديث</v>
          </cell>
          <cell r="M5107" t="str">
            <v>الثانية</v>
          </cell>
          <cell r="O5107" t="str">
            <v>الثانية</v>
          </cell>
          <cell r="Q5107" t="str">
            <v>الثانية</v>
          </cell>
          <cell r="S5107" t="str">
            <v>الثانية</v>
          </cell>
          <cell r="U5107" t="str">
            <v>الثانية</v>
          </cell>
        </row>
        <row r="5108">
          <cell r="A5108">
            <v>813322</v>
          </cell>
          <cell r="B5108" t="str">
            <v>وائل الاطرش</v>
          </cell>
          <cell r="G5108" t="str">
            <v>الأولى حديث</v>
          </cell>
          <cell r="I5108" t="str">
            <v>الأولى</v>
          </cell>
          <cell r="K5108" t="str">
            <v>الأولى</v>
          </cell>
          <cell r="M5108" t="str">
            <v>الأولى</v>
          </cell>
          <cell r="O5108" t="str">
            <v>الأولى</v>
          </cell>
          <cell r="Q5108" t="str">
            <v>الأولى</v>
          </cell>
          <cell r="S5108" t="str">
            <v>الأولى</v>
          </cell>
          <cell r="U5108" t="str">
            <v>الأولى</v>
          </cell>
        </row>
        <row r="5109">
          <cell r="A5109">
            <v>813323</v>
          </cell>
          <cell r="B5109" t="str">
            <v>وجدي كمال</v>
          </cell>
          <cell r="G5109" t="str">
            <v>الأولى حديث</v>
          </cell>
          <cell r="I5109" t="str">
            <v>الأولى</v>
          </cell>
          <cell r="J5109" t="str">
            <v>مبرر</v>
          </cell>
          <cell r="K5109" t="str">
            <v>الأولى</v>
          </cell>
          <cell r="M5109" t="str">
            <v>الأولى</v>
          </cell>
          <cell r="O5109" t="str">
            <v>الأولى</v>
          </cell>
          <cell r="Q5109" t="str">
            <v>الأولى</v>
          </cell>
          <cell r="S5109" t="str">
            <v>الأولى</v>
          </cell>
          <cell r="U5109" t="str">
            <v>الأولى</v>
          </cell>
        </row>
        <row r="5110">
          <cell r="A5110">
            <v>813324</v>
          </cell>
          <cell r="B5110" t="str">
            <v>وداد أبو عيسى</v>
          </cell>
          <cell r="G5110" t="str">
            <v>الأولى حديث</v>
          </cell>
          <cell r="I5110" t="str">
            <v>الأولى</v>
          </cell>
          <cell r="J5110" t="str">
            <v>مبرر</v>
          </cell>
          <cell r="K5110" t="str">
            <v>الأولى</v>
          </cell>
          <cell r="M5110" t="str">
            <v>الأولى</v>
          </cell>
          <cell r="O5110" t="str">
            <v>الأولى</v>
          </cell>
          <cell r="Q5110" t="str">
            <v>الأولى</v>
          </cell>
          <cell r="S5110" t="str">
            <v>الأولى</v>
          </cell>
          <cell r="U5110" t="str">
            <v>الأولى</v>
          </cell>
        </row>
        <row r="5111">
          <cell r="A5111">
            <v>813325</v>
          </cell>
          <cell r="B5111" t="str">
            <v>وزه الحمد</v>
          </cell>
          <cell r="G5111" t="str">
            <v>الأولى حديث</v>
          </cell>
          <cell r="I5111" t="str">
            <v>الأولى</v>
          </cell>
          <cell r="J5111" t="str">
            <v>مبرر</v>
          </cell>
          <cell r="K5111" t="str">
            <v>الأولى</v>
          </cell>
          <cell r="M5111" t="str">
            <v>الأولى</v>
          </cell>
          <cell r="N5111">
            <v>2516</v>
          </cell>
          <cell r="O5111" t="str">
            <v>الأولى</v>
          </cell>
          <cell r="Q5111" t="str">
            <v>الأولى</v>
          </cell>
          <cell r="S5111" t="str">
            <v>الأولى</v>
          </cell>
          <cell r="U5111" t="str">
            <v>الأولى</v>
          </cell>
        </row>
        <row r="5112">
          <cell r="A5112">
            <v>813326</v>
          </cell>
          <cell r="B5112" t="str">
            <v>وسام السالك</v>
          </cell>
          <cell r="G5112" t="str">
            <v>الأولى حديث</v>
          </cell>
          <cell r="I5112" t="str">
            <v>الأولى</v>
          </cell>
          <cell r="J5112" t="str">
            <v>مبرر</v>
          </cell>
          <cell r="K5112" t="str">
            <v>الأولى</v>
          </cell>
          <cell r="M5112" t="str">
            <v>الأولى</v>
          </cell>
          <cell r="O5112" t="str">
            <v>الأولى</v>
          </cell>
          <cell r="Q5112" t="str">
            <v>الأولى</v>
          </cell>
          <cell r="S5112" t="str">
            <v>الأولى</v>
          </cell>
          <cell r="U5112" t="str">
            <v>الأولى</v>
          </cell>
        </row>
        <row r="5113">
          <cell r="A5113">
            <v>813327</v>
          </cell>
          <cell r="B5113" t="str">
            <v>وسام بلعوط</v>
          </cell>
          <cell r="G5113" t="str">
            <v>الأولى حديث</v>
          </cell>
          <cell r="I5113" t="str">
            <v>الأولى</v>
          </cell>
          <cell r="K5113" t="str">
            <v>الأولى</v>
          </cell>
          <cell r="M5113" t="str">
            <v>الأولى</v>
          </cell>
          <cell r="O5113" t="str">
            <v>الأولى</v>
          </cell>
          <cell r="Q5113" t="str">
            <v>الأولى</v>
          </cell>
          <cell r="S5113" t="str">
            <v>الأولى</v>
          </cell>
          <cell r="U5113" t="str">
            <v>الأولى</v>
          </cell>
        </row>
        <row r="5114">
          <cell r="A5114">
            <v>813328</v>
          </cell>
          <cell r="B5114" t="str">
            <v>وسام جبور</v>
          </cell>
          <cell r="G5114" t="str">
            <v>الأولى حديث</v>
          </cell>
          <cell r="I5114" t="str">
            <v>الأولى</v>
          </cell>
          <cell r="J5114" t="str">
            <v>مبرر</v>
          </cell>
          <cell r="K5114" t="str">
            <v>الأولى</v>
          </cell>
          <cell r="M5114" t="str">
            <v>الأولى</v>
          </cell>
          <cell r="O5114" t="str">
            <v>الأولى</v>
          </cell>
          <cell r="Q5114" t="str">
            <v>الأولى</v>
          </cell>
          <cell r="S5114" t="str">
            <v>الأولى</v>
          </cell>
          <cell r="U5114" t="str">
            <v>الأولى</v>
          </cell>
        </row>
        <row r="5115">
          <cell r="A5115">
            <v>813329</v>
          </cell>
          <cell r="B5115" t="str">
            <v>وسام حسن</v>
          </cell>
          <cell r="G5115" t="str">
            <v>الأولى حديث</v>
          </cell>
          <cell r="I5115" t="str">
            <v>الأولى</v>
          </cell>
          <cell r="J5115" t="str">
            <v>مبرر</v>
          </cell>
          <cell r="K5115" t="str">
            <v>الأولى</v>
          </cell>
          <cell r="M5115" t="str">
            <v>الأولى</v>
          </cell>
          <cell r="O5115" t="str">
            <v>الأولى</v>
          </cell>
          <cell r="Q5115" t="str">
            <v>الأولى</v>
          </cell>
          <cell r="S5115" t="str">
            <v>الأولى</v>
          </cell>
          <cell r="U5115" t="str">
            <v>الأولى</v>
          </cell>
        </row>
        <row r="5116">
          <cell r="A5116">
            <v>813330</v>
          </cell>
          <cell r="B5116" t="str">
            <v>وسام ضاهر</v>
          </cell>
          <cell r="G5116" t="str">
            <v>الأولى حديث</v>
          </cell>
          <cell r="I5116" t="str">
            <v>الأولى</v>
          </cell>
          <cell r="J5116" t="str">
            <v>مبرر</v>
          </cell>
          <cell r="K5116" t="str">
            <v>الأولى</v>
          </cell>
          <cell r="M5116" t="str">
            <v>الأولى</v>
          </cell>
          <cell r="O5116" t="str">
            <v>الأولى</v>
          </cell>
          <cell r="Q5116" t="str">
            <v>الأولى</v>
          </cell>
          <cell r="S5116" t="str">
            <v>الأولى</v>
          </cell>
          <cell r="U5116" t="str">
            <v>الأولى</v>
          </cell>
        </row>
        <row r="5117">
          <cell r="A5117">
            <v>813331</v>
          </cell>
          <cell r="B5117" t="str">
            <v>وسيم الخرتلك</v>
          </cell>
          <cell r="G5117" t="str">
            <v>الأولى حديث</v>
          </cell>
          <cell r="I5117" t="str">
            <v>الأولى</v>
          </cell>
          <cell r="K5117" t="str">
            <v>الثانية حديث</v>
          </cell>
          <cell r="M5117" t="str">
            <v>الثانية</v>
          </cell>
          <cell r="O5117" t="str">
            <v>الثانية</v>
          </cell>
          <cell r="Q5117" t="str">
            <v>الثانية</v>
          </cell>
          <cell r="S5117" t="str">
            <v>الثانية</v>
          </cell>
          <cell r="U5117" t="str">
            <v>الثانية</v>
          </cell>
        </row>
        <row r="5118">
          <cell r="A5118">
            <v>813332</v>
          </cell>
          <cell r="B5118" t="str">
            <v>وسيم الدنف</v>
          </cell>
          <cell r="G5118" t="str">
            <v>الأولى حديث</v>
          </cell>
          <cell r="I5118" t="str">
            <v>الأولى</v>
          </cell>
          <cell r="J5118" t="str">
            <v>مبرر</v>
          </cell>
          <cell r="K5118" t="str">
            <v>الأولى</v>
          </cell>
          <cell r="M5118" t="str">
            <v>الأولى</v>
          </cell>
          <cell r="O5118" t="str">
            <v>الأولى</v>
          </cell>
          <cell r="Q5118" t="str">
            <v>الأولى</v>
          </cell>
          <cell r="S5118" t="str">
            <v>الأولى</v>
          </cell>
          <cell r="U5118" t="str">
            <v>الأولى</v>
          </cell>
        </row>
        <row r="5119">
          <cell r="A5119">
            <v>813333</v>
          </cell>
          <cell r="B5119" t="str">
            <v>وسيم الطباخ</v>
          </cell>
          <cell r="G5119" t="str">
            <v>الأولى حديث</v>
          </cell>
          <cell r="I5119" t="str">
            <v>الأولى</v>
          </cell>
          <cell r="K5119" t="str">
            <v>الثانية حديث</v>
          </cell>
          <cell r="M5119" t="str">
            <v>الثانية</v>
          </cell>
          <cell r="O5119" t="str">
            <v>الثانية</v>
          </cell>
          <cell r="Q5119" t="str">
            <v>الثانية</v>
          </cell>
          <cell r="S5119" t="str">
            <v>الثانية</v>
          </cell>
          <cell r="U5119" t="str">
            <v>الثانية</v>
          </cell>
        </row>
        <row r="5120">
          <cell r="A5120">
            <v>813334</v>
          </cell>
          <cell r="B5120" t="str">
            <v>وسيم حسن</v>
          </cell>
          <cell r="G5120" t="str">
            <v>الأولى حديث</v>
          </cell>
          <cell r="I5120" t="str">
            <v>الأولى</v>
          </cell>
          <cell r="J5120" t="str">
            <v>مبرر</v>
          </cell>
          <cell r="K5120" t="str">
            <v>الأولى</v>
          </cell>
          <cell r="M5120" t="str">
            <v>الأولى</v>
          </cell>
          <cell r="O5120" t="str">
            <v>الأولى</v>
          </cell>
          <cell r="Q5120" t="str">
            <v>الأولى</v>
          </cell>
          <cell r="S5120" t="str">
            <v>الأولى</v>
          </cell>
          <cell r="U5120" t="str">
            <v>الأولى</v>
          </cell>
        </row>
        <row r="5121">
          <cell r="A5121">
            <v>813335</v>
          </cell>
          <cell r="B5121" t="str">
            <v>وسيم حلاوة</v>
          </cell>
          <cell r="G5121" t="str">
            <v>الأولى حديث</v>
          </cell>
          <cell r="I5121" t="str">
            <v>الأولى</v>
          </cell>
          <cell r="J5121" t="str">
            <v>مبرر</v>
          </cell>
          <cell r="K5121" t="str">
            <v>الأولى</v>
          </cell>
          <cell r="M5121" t="str">
            <v>الأولى</v>
          </cell>
          <cell r="O5121" t="str">
            <v>الأولى</v>
          </cell>
          <cell r="Q5121" t="str">
            <v>الأولى</v>
          </cell>
          <cell r="S5121" t="str">
            <v>الأولى</v>
          </cell>
          <cell r="U5121" t="str">
            <v>الأولى</v>
          </cell>
        </row>
        <row r="5122">
          <cell r="A5122">
            <v>813336</v>
          </cell>
          <cell r="B5122" t="str">
            <v>وسيم حيدر</v>
          </cell>
          <cell r="G5122" t="str">
            <v>الأولى حديث</v>
          </cell>
          <cell r="I5122" t="str">
            <v>الأولى</v>
          </cell>
          <cell r="J5122" t="str">
            <v>مبرر</v>
          </cell>
          <cell r="K5122" t="str">
            <v>الأولى</v>
          </cell>
          <cell r="M5122" t="str">
            <v>الأولى</v>
          </cell>
          <cell r="O5122" t="str">
            <v>الأولى</v>
          </cell>
          <cell r="Q5122" t="str">
            <v>الأولى</v>
          </cell>
          <cell r="S5122" t="str">
            <v>الأولى</v>
          </cell>
          <cell r="U5122" t="str">
            <v>الأولى</v>
          </cell>
        </row>
        <row r="5123">
          <cell r="A5123">
            <v>813337</v>
          </cell>
          <cell r="B5123" t="str">
            <v>وسيم سيف الدين</v>
          </cell>
          <cell r="G5123" t="str">
            <v>الأولى حديث</v>
          </cell>
          <cell r="I5123" t="str">
            <v>الأولى</v>
          </cell>
          <cell r="J5123" t="str">
            <v>مبرر</v>
          </cell>
          <cell r="K5123" t="str">
            <v>الأولى</v>
          </cell>
          <cell r="M5123" t="str">
            <v>الأولى</v>
          </cell>
          <cell r="O5123" t="str">
            <v>الأولى</v>
          </cell>
          <cell r="Q5123" t="str">
            <v>الأولى</v>
          </cell>
          <cell r="S5123" t="str">
            <v>الأولى</v>
          </cell>
          <cell r="U5123" t="str">
            <v>الأولى</v>
          </cell>
        </row>
        <row r="5124">
          <cell r="A5124">
            <v>813338</v>
          </cell>
          <cell r="B5124" t="str">
            <v>وعد حرب</v>
          </cell>
          <cell r="G5124" t="str">
            <v>الأولى حديث</v>
          </cell>
          <cell r="I5124" t="str">
            <v>الأولى</v>
          </cell>
          <cell r="J5124" t="str">
            <v>مبرر</v>
          </cell>
          <cell r="K5124" t="str">
            <v>الأولى</v>
          </cell>
          <cell r="M5124" t="str">
            <v>الأولى</v>
          </cell>
          <cell r="O5124" t="str">
            <v>الأولى</v>
          </cell>
          <cell r="Q5124" t="str">
            <v>الأولى</v>
          </cell>
          <cell r="S5124" t="str">
            <v>الأولى</v>
          </cell>
          <cell r="U5124" t="str">
            <v>الأولى</v>
          </cell>
        </row>
        <row r="5125">
          <cell r="A5125">
            <v>813339</v>
          </cell>
          <cell r="B5125" t="str">
            <v>وعد معضماني</v>
          </cell>
          <cell r="G5125" t="str">
            <v>الأولى حديث</v>
          </cell>
          <cell r="I5125" t="str">
            <v>الأولى</v>
          </cell>
          <cell r="K5125" t="str">
            <v>الثانية حديث</v>
          </cell>
          <cell r="M5125" t="str">
            <v>الثانية</v>
          </cell>
          <cell r="O5125" t="str">
            <v>الثالثة حديث</v>
          </cell>
          <cell r="Q5125" t="str">
            <v>الثالثة</v>
          </cell>
          <cell r="S5125" t="str">
            <v>الثالثة</v>
          </cell>
          <cell r="U5125" t="str">
            <v>الثالثة</v>
          </cell>
        </row>
        <row r="5126">
          <cell r="A5126">
            <v>813340</v>
          </cell>
          <cell r="B5126" t="str">
            <v>وفاء الحميد</v>
          </cell>
          <cell r="G5126" t="str">
            <v>الأولى حديث</v>
          </cell>
          <cell r="I5126" t="str">
            <v>الأولى</v>
          </cell>
          <cell r="J5126" t="str">
            <v>مبرر</v>
          </cell>
          <cell r="K5126" t="str">
            <v>الأولى</v>
          </cell>
          <cell r="M5126" t="str">
            <v>الأولى</v>
          </cell>
          <cell r="O5126" t="str">
            <v>الأولى</v>
          </cell>
          <cell r="Q5126" t="str">
            <v>الأولى</v>
          </cell>
          <cell r="S5126" t="str">
            <v>الأولى</v>
          </cell>
          <cell r="U5126" t="str">
            <v>الأولى</v>
          </cell>
        </row>
        <row r="5127">
          <cell r="A5127">
            <v>813342</v>
          </cell>
          <cell r="B5127" t="str">
            <v>وفاء الصباغ</v>
          </cell>
          <cell r="G5127" t="str">
            <v>الأولى حديث</v>
          </cell>
          <cell r="I5127" t="str">
            <v>الأولى</v>
          </cell>
          <cell r="J5127" t="str">
            <v>مبرر</v>
          </cell>
          <cell r="K5127" t="str">
            <v>الأولى</v>
          </cell>
          <cell r="M5127" t="str">
            <v>الأولى</v>
          </cell>
          <cell r="O5127" t="str">
            <v>الأولى</v>
          </cell>
          <cell r="Q5127" t="str">
            <v>الأولى</v>
          </cell>
          <cell r="S5127" t="str">
            <v>الأولى</v>
          </cell>
          <cell r="U5127" t="str">
            <v>الأولى</v>
          </cell>
        </row>
        <row r="5128">
          <cell r="A5128">
            <v>813343</v>
          </cell>
          <cell r="B5128" t="str">
            <v>ولاء الشلبي</v>
          </cell>
          <cell r="G5128" t="str">
            <v>الأولى حديث</v>
          </cell>
          <cell r="I5128" t="str">
            <v>الأولى</v>
          </cell>
          <cell r="K5128" t="str">
            <v>الثانية حديث</v>
          </cell>
          <cell r="M5128" t="str">
            <v>الثانية</v>
          </cell>
          <cell r="O5128" t="str">
            <v>الثانية</v>
          </cell>
          <cell r="Q5128" t="str">
            <v>الثانية</v>
          </cell>
          <cell r="S5128" t="str">
            <v>الثانية</v>
          </cell>
          <cell r="U5128" t="str">
            <v>الثانية</v>
          </cell>
        </row>
        <row r="5129">
          <cell r="A5129">
            <v>813344</v>
          </cell>
          <cell r="B5129" t="str">
            <v>ولاء المعلم</v>
          </cell>
          <cell r="G5129" t="str">
            <v>الأولى حديث</v>
          </cell>
          <cell r="I5129" t="str">
            <v>الأولى</v>
          </cell>
          <cell r="K5129" t="str">
            <v>الأولى</v>
          </cell>
          <cell r="M5129" t="str">
            <v>الأولى</v>
          </cell>
          <cell r="O5129" t="str">
            <v>الثانية حديث</v>
          </cell>
          <cell r="Q5129" t="str">
            <v>الثانية</v>
          </cell>
          <cell r="S5129" t="str">
            <v>الثانية</v>
          </cell>
          <cell r="U5129" t="str">
            <v>الثانية</v>
          </cell>
        </row>
        <row r="5130">
          <cell r="A5130">
            <v>813345</v>
          </cell>
          <cell r="B5130" t="str">
            <v>ولاء النحاس</v>
          </cell>
          <cell r="G5130" t="str">
            <v>الأولى حديث</v>
          </cell>
          <cell r="I5130" t="str">
            <v>الأولى</v>
          </cell>
          <cell r="J5130" t="str">
            <v>مبرر</v>
          </cell>
          <cell r="K5130" t="str">
            <v>الأولى</v>
          </cell>
          <cell r="M5130" t="str">
            <v>الأولى</v>
          </cell>
          <cell r="O5130" t="str">
            <v>الأولى</v>
          </cell>
          <cell r="Q5130" t="str">
            <v>الأولى</v>
          </cell>
          <cell r="S5130" t="str">
            <v>الأولى</v>
          </cell>
          <cell r="U5130" t="str">
            <v>الأولى</v>
          </cell>
        </row>
        <row r="5131">
          <cell r="A5131">
            <v>813346</v>
          </cell>
          <cell r="B5131" t="str">
            <v>ولاء حمشو</v>
          </cell>
          <cell r="G5131" t="str">
            <v>الأولى حديث</v>
          </cell>
          <cell r="I5131" t="str">
            <v>الأولى</v>
          </cell>
          <cell r="K5131" t="str">
            <v>الأولى</v>
          </cell>
          <cell r="M5131" t="str">
            <v>الأولى</v>
          </cell>
          <cell r="O5131" t="str">
            <v>الأولى</v>
          </cell>
          <cell r="Q5131" t="str">
            <v>الأولى</v>
          </cell>
          <cell r="S5131" t="str">
            <v>الثانية حديث</v>
          </cell>
          <cell r="U5131" t="str">
            <v>الثانية</v>
          </cell>
        </row>
        <row r="5132">
          <cell r="A5132">
            <v>813347</v>
          </cell>
          <cell r="B5132" t="str">
            <v>ولاء سواح</v>
          </cell>
          <cell r="G5132" t="str">
            <v>الأولى حديث</v>
          </cell>
          <cell r="H5132">
            <v>27</v>
          </cell>
          <cell r="I5132" t="str">
            <v>الأولى</v>
          </cell>
          <cell r="J5132" t="str">
            <v>مبرر</v>
          </cell>
          <cell r="K5132" t="str">
            <v>الأولى</v>
          </cell>
          <cell r="M5132" t="str">
            <v>الأولى</v>
          </cell>
          <cell r="O5132" t="str">
            <v>الأولى</v>
          </cell>
          <cell r="Q5132" t="str">
            <v>الأولى</v>
          </cell>
          <cell r="S5132" t="str">
            <v>الأولى</v>
          </cell>
          <cell r="U5132" t="str">
            <v>الأولى</v>
          </cell>
        </row>
        <row r="5133">
          <cell r="A5133">
            <v>813348</v>
          </cell>
          <cell r="B5133" t="str">
            <v>وليد العك</v>
          </cell>
          <cell r="G5133" t="str">
            <v>الأولى حديث</v>
          </cell>
          <cell r="I5133" t="str">
            <v>الأولى</v>
          </cell>
          <cell r="K5133" t="str">
            <v>الأولى</v>
          </cell>
          <cell r="M5133" t="str">
            <v>الثانية حديث</v>
          </cell>
          <cell r="O5133" t="str">
            <v>الثانية</v>
          </cell>
          <cell r="Q5133" t="str">
            <v>الثانية</v>
          </cell>
          <cell r="S5133" t="str">
            <v>الثانية</v>
          </cell>
          <cell r="U5133" t="str">
            <v>الثانية</v>
          </cell>
        </row>
        <row r="5134">
          <cell r="A5134">
            <v>813349</v>
          </cell>
          <cell r="B5134" t="str">
            <v>وليد قاسم</v>
          </cell>
          <cell r="G5134" t="str">
            <v>الأولى حديث</v>
          </cell>
          <cell r="I5134" t="str">
            <v>الأولى</v>
          </cell>
          <cell r="K5134" t="str">
            <v>الأولى</v>
          </cell>
          <cell r="M5134" t="str">
            <v>الأولى</v>
          </cell>
          <cell r="O5134" t="str">
            <v>الأولى</v>
          </cell>
          <cell r="Q5134" t="str">
            <v>الأولى</v>
          </cell>
          <cell r="S5134" t="str">
            <v>الأولى</v>
          </cell>
          <cell r="U5134" t="str">
            <v>الأولى</v>
          </cell>
        </row>
        <row r="5135">
          <cell r="A5135">
            <v>813350</v>
          </cell>
          <cell r="B5135" t="str">
            <v>وليم فرزان</v>
          </cell>
          <cell r="G5135" t="str">
            <v>الأولى حديث</v>
          </cell>
          <cell r="I5135" t="str">
            <v>الأولى</v>
          </cell>
          <cell r="J5135" t="str">
            <v>مبرر</v>
          </cell>
          <cell r="K5135" t="str">
            <v>الأولى</v>
          </cell>
          <cell r="M5135" t="str">
            <v>الأولى</v>
          </cell>
          <cell r="O5135" t="str">
            <v>الأولى</v>
          </cell>
          <cell r="Q5135" t="str">
            <v>الأولى</v>
          </cell>
          <cell r="S5135" t="str">
            <v>الأولى</v>
          </cell>
          <cell r="U5135" t="str">
            <v>الأولى</v>
          </cell>
        </row>
        <row r="5136">
          <cell r="A5136">
            <v>813351</v>
          </cell>
          <cell r="B5136" t="str">
            <v>وليم مسعود</v>
          </cell>
          <cell r="G5136" t="str">
            <v>الأولى حديث</v>
          </cell>
          <cell r="I5136" t="str">
            <v>الأولى</v>
          </cell>
          <cell r="K5136" t="str">
            <v>الأولى</v>
          </cell>
          <cell r="M5136" t="str">
            <v>الأولى</v>
          </cell>
          <cell r="O5136" t="str">
            <v>الأولى</v>
          </cell>
          <cell r="Q5136" t="str">
            <v>الأولى</v>
          </cell>
          <cell r="S5136" t="str">
            <v>الأولى</v>
          </cell>
          <cell r="U5136" t="str">
            <v>الأولى</v>
          </cell>
        </row>
        <row r="5137">
          <cell r="A5137">
            <v>813352</v>
          </cell>
          <cell r="B5137" t="str">
            <v>يارا السليمان</v>
          </cell>
          <cell r="G5137" t="str">
            <v>الأولى حديث</v>
          </cell>
          <cell r="I5137" t="str">
            <v>الأولى</v>
          </cell>
          <cell r="J5137" t="str">
            <v>مبرر</v>
          </cell>
          <cell r="K5137" t="str">
            <v>الأولى</v>
          </cell>
          <cell r="M5137" t="str">
            <v>الأولى</v>
          </cell>
          <cell r="O5137" t="str">
            <v>الثانية حديث</v>
          </cell>
          <cell r="Q5137" t="str">
            <v>الثانية</v>
          </cell>
          <cell r="S5137" t="str">
            <v>الثانية</v>
          </cell>
          <cell r="U5137" t="str">
            <v>الثانية</v>
          </cell>
        </row>
        <row r="5138">
          <cell r="A5138">
            <v>813353</v>
          </cell>
          <cell r="B5138" t="str">
            <v>ساره الصبيح المحاميد</v>
          </cell>
          <cell r="G5138" t="str">
            <v>الأولى حديث</v>
          </cell>
          <cell r="I5138" t="str">
            <v>الأولى</v>
          </cell>
          <cell r="J5138" t="str">
            <v>مبرر</v>
          </cell>
          <cell r="K5138" t="str">
            <v>الأولى</v>
          </cell>
          <cell r="M5138" t="str">
            <v>الأولى</v>
          </cell>
          <cell r="O5138" t="str">
            <v>الأولى</v>
          </cell>
          <cell r="Q5138" t="str">
            <v>الأولى</v>
          </cell>
          <cell r="S5138" t="str">
            <v>الأولى</v>
          </cell>
          <cell r="U5138" t="str">
            <v>الثانية حديث</v>
          </cell>
        </row>
        <row r="5139">
          <cell r="A5139">
            <v>813354</v>
          </cell>
          <cell r="B5139" t="str">
            <v>يارا العيسى</v>
          </cell>
          <cell r="G5139" t="str">
            <v>الأولى حديث</v>
          </cell>
          <cell r="I5139" t="str">
            <v>الأولى</v>
          </cell>
          <cell r="K5139" t="str">
            <v>الأولى</v>
          </cell>
          <cell r="M5139" t="str">
            <v>الأولى</v>
          </cell>
          <cell r="O5139" t="str">
            <v>الثانية حديث</v>
          </cell>
          <cell r="Q5139" t="str">
            <v>الثانية</v>
          </cell>
          <cell r="S5139" t="str">
            <v>الثانية</v>
          </cell>
          <cell r="U5139" t="str">
            <v>الثانية</v>
          </cell>
        </row>
        <row r="5140">
          <cell r="A5140">
            <v>813355</v>
          </cell>
          <cell r="B5140" t="str">
            <v>يارا محمد</v>
          </cell>
          <cell r="G5140" t="str">
            <v>الأولى حديث</v>
          </cell>
          <cell r="I5140" t="str">
            <v>الأولى</v>
          </cell>
          <cell r="K5140" t="str">
            <v>الثانية حديث</v>
          </cell>
          <cell r="M5140" t="str">
            <v>الثانية</v>
          </cell>
          <cell r="O5140" t="str">
            <v>الثانية</v>
          </cell>
          <cell r="Q5140" t="str">
            <v>الثالثة حديث</v>
          </cell>
          <cell r="S5140" t="str">
            <v>الثالثة</v>
          </cell>
          <cell r="U5140" t="str">
            <v>الثالثة</v>
          </cell>
        </row>
        <row r="5141">
          <cell r="A5141">
            <v>813356</v>
          </cell>
          <cell r="B5141" t="str">
            <v>ياسر عموش</v>
          </cell>
          <cell r="G5141" t="str">
            <v>الأولى حديث</v>
          </cell>
          <cell r="I5141" t="str">
            <v>الأولى</v>
          </cell>
          <cell r="J5141" t="str">
            <v>مبرر</v>
          </cell>
          <cell r="K5141" t="str">
            <v>الأولى</v>
          </cell>
          <cell r="M5141" t="str">
            <v>الأولى</v>
          </cell>
          <cell r="O5141" t="str">
            <v>الأولى</v>
          </cell>
          <cell r="Q5141" t="str">
            <v>الأولى</v>
          </cell>
          <cell r="S5141" t="str">
            <v>الأولى</v>
          </cell>
          <cell r="U5141" t="str">
            <v>الأولى</v>
          </cell>
        </row>
        <row r="5142">
          <cell r="A5142">
            <v>813357</v>
          </cell>
          <cell r="B5142" t="str">
            <v>ياسمين جريره</v>
          </cell>
          <cell r="G5142" t="str">
            <v>الأولى حديث</v>
          </cell>
          <cell r="I5142" t="str">
            <v>الأولى</v>
          </cell>
          <cell r="K5142" t="str">
            <v>الثانية حديث</v>
          </cell>
          <cell r="M5142" t="str">
            <v>الثانية</v>
          </cell>
          <cell r="O5142" t="str">
            <v>الثانية</v>
          </cell>
          <cell r="Q5142" t="str">
            <v>الثانية</v>
          </cell>
          <cell r="S5142" t="str">
            <v>الثانية</v>
          </cell>
          <cell r="U5142" t="str">
            <v>الثانية</v>
          </cell>
        </row>
        <row r="5143">
          <cell r="A5143">
            <v>813358</v>
          </cell>
          <cell r="B5143" t="str">
            <v>ياسمين ديوب</v>
          </cell>
          <cell r="G5143" t="str">
            <v>الأولى حديث</v>
          </cell>
          <cell r="I5143" t="str">
            <v>الأولى</v>
          </cell>
          <cell r="J5143" t="str">
            <v>مبرر</v>
          </cell>
          <cell r="K5143" t="str">
            <v>الأولى</v>
          </cell>
          <cell r="M5143" t="str">
            <v>الأولى</v>
          </cell>
          <cell r="O5143" t="str">
            <v>الأولى</v>
          </cell>
          <cell r="Q5143" t="str">
            <v>الأولى</v>
          </cell>
          <cell r="S5143" t="str">
            <v>الأولى</v>
          </cell>
          <cell r="U5143" t="str">
            <v>الأولى</v>
          </cell>
        </row>
        <row r="5144">
          <cell r="A5144">
            <v>813359</v>
          </cell>
          <cell r="B5144" t="str">
            <v>ياسمين ساري</v>
          </cell>
          <cell r="G5144" t="str">
            <v>الأولى حديث</v>
          </cell>
          <cell r="I5144" t="str">
            <v>الأولى</v>
          </cell>
          <cell r="K5144" t="str">
            <v>الأولى</v>
          </cell>
          <cell r="L5144">
            <v>804</v>
          </cell>
          <cell r="M5144" t="str">
            <v>الأولى</v>
          </cell>
          <cell r="O5144" t="str">
            <v>الأولى</v>
          </cell>
          <cell r="Q5144" t="str">
            <v>الأولى</v>
          </cell>
          <cell r="S5144" t="str">
            <v>الأولى</v>
          </cell>
          <cell r="U5144" t="str">
            <v>الثانية حديث</v>
          </cell>
        </row>
        <row r="5145">
          <cell r="A5145">
            <v>813360</v>
          </cell>
          <cell r="B5145" t="str">
            <v>ياسمين قاسم</v>
          </cell>
          <cell r="G5145" t="str">
            <v>الأولى حديث</v>
          </cell>
          <cell r="I5145" t="str">
            <v>الأولى</v>
          </cell>
          <cell r="J5145" t="str">
            <v>مبرر</v>
          </cell>
          <cell r="K5145" t="str">
            <v>الأولى</v>
          </cell>
          <cell r="M5145" t="str">
            <v>الأولى</v>
          </cell>
          <cell r="O5145" t="str">
            <v>الأولى</v>
          </cell>
          <cell r="Q5145" t="str">
            <v>الأولى</v>
          </cell>
          <cell r="S5145" t="str">
            <v>الأولى</v>
          </cell>
          <cell r="U5145" t="str">
            <v>الأولى</v>
          </cell>
        </row>
        <row r="5146">
          <cell r="A5146">
            <v>813362</v>
          </cell>
          <cell r="B5146" t="str">
            <v>ياسين ابو سمره</v>
          </cell>
          <cell r="G5146" t="str">
            <v>الأولى حديث</v>
          </cell>
          <cell r="H5146">
            <v>666</v>
          </cell>
          <cell r="I5146" t="str">
            <v>الأولى</v>
          </cell>
          <cell r="J5146">
            <v>2086</v>
          </cell>
          <cell r="K5146" t="str">
            <v>الأولى</v>
          </cell>
          <cell r="M5146" t="str">
            <v>الأولى</v>
          </cell>
          <cell r="O5146" t="str">
            <v>الأولى</v>
          </cell>
          <cell r="Q5146" t="str">
            <v>الأولى</v>
          </cell>
          <cell r="S5146" t="str">
            <v>الأولى</v>
          </cell>
          <cell r="U5146" t="str">
            <v>الأولى</v>
          </cell>
        </row>
        <row r="5147">
          <cell r="A5147">
            <v>813363</v>
          </cell>
          <cell r="B5147" t="str">
            <v>ياسين الخرتلك</v>
          </cell>
          <cell r="G5147" t="str">
            <v>الأولى حديث</v>
          </cell>
          <cell r="I5147" t="str">
            <v>الأولى</v>
          </cell>
          <cell r="K5147" t="str">
            <v>الثانية حديث</v>
          </cell>
          <cell r="M5147" t="str">
            <v>الثانية</v>
          </cell>
          <cell r="O5147" t="str">
            <v>الثانية</v>
          </cell>
          <cell r="Q5147" t="str">
            <v>الثانية</v>
          </cell>
          <cell r="S5147" t="str">
            <v>الثانية</v>
          </cell>
          <cell r="U5147" t="str">
            <v>الثانية</v>
          </cell>
        </row>
        <row r="5148">
          <cell r="A5148">
            <v>813364</v>
          </cell>
          <cell r="B5148" t="str">
            <v>ياسين المصري</v>
          </cell>
          <cell r="G5148" t="str">
            <v>الأولى حديث</v>
          </cell>
          <cell r="I5148" t="str">
            <v>الأولى</v>
          </cell>
          <cell r="J5148" t="str">
            <v>مبرر</v>
          </cell>
          <cell r="K5148" t="str">
            <v>الأولى</v>
          </cell>
          <cell r="M5148" t="str">
            <v>الأولى</v>
          </cell>
          <cell r="O5148" t="str">
            <v>الأولى</v>
          </cell>
          <cell r="Q5148" t="str">
            <v>الأولى</v>
          </cell>
          <cell r="S5148" t="str">
            <v>الأولى</v>
          </cell>
          <cell r="U5148" t="str">
            <v>الأولى</v>
          </cell>
        </row>
        <row r="5149">
          <cell r="A5149">
            <v>813365</v>
          </cell>
          <cell r="B5149" t="str">
            <v>ياسين حماد</v>
          </cell>
          <cell r="G5149" t="str">
            <v>الأولى حديث</v>
          </cell>
          <cell r="I5149" t="str">
            <v>الأولى</v>
          </cell>
          <cell r="J5149" t="str">
            <v>مبرر</v>
          </cell>
          <cell r="K5149" t="str">
            <v>الأولى</v>
          </cell>
          <cell r="L5149">
            <v>838</v>
          </cell>
          <cell r="M5149" t="str">
            <v>الأولى</v>
          </cell>
          <cell r="O5149" t="str">
            <v>الأولى</v>
          </cell>
          <cell r="Q5149" t="str">
            <v>الأولى</v>
          </cell>
          <cell r="R5149">
            <v>3096</v>
          </cell>
          <cell r="S5149" t="str">
            <v>الأولى</v>
          </cell>
          <cell r="U5149" t="str">
            <v>الأولى</v>
          </cell>
        </row>
        <row r="5150">
          <cell r="A5150">
            <v>813366</v>
          </cell>
          <cell r="B5150" t="str">
            <v>يافا صبح</v>
          </cell>
          <cell r="G5150" t="str">
            <v>الأولى حديث</v>
          </cell>
          <cell r="I5150" t="str">
            <v>الأولى</v>
          </cell>
          <cell r="K5150" t="str">
            <v>الأولى</v>
          </cell>
          <cell r="M5150" t="str">
            <v>الثانية حديث</v>
          </cell>
          <cell r="O5150" t="str">
            <v>الثانية</v>
          </cell>
          <cell r="Q5150" t="str">
            <v>الثانية</v>
          </cell>
          <cell r="S5150" t="str">
            <v>الثانية</v>
          </cell>
          <cell r="U5150" t="str">
            <v>الثانية</v>
          </cell>
        </row>
        <row r="5151">
          <cell r="A5151">
            <v>813367</v>
          </cell>
          <cell r="B5151" t="str">
            <v>يحيى البقادله</v>
          </cell>
          <cell r="G5151" t="str">
            <v>الأولى حديث</v>
          </cell>
          <cell r="I5151" t="str">
            <v>الأولى</v>
          </cell>
          <cell r="J5151" t="str">
            <v>مبرر</v>
          </cell>
          <cell r="K5151" t="str">
            <v>الأولى</v>
          </cell>
          <cell r="M5151" t="str">
            <v>الأولى</v>
          </cell>
          <cell r="O5151" t="str">
            <v>الأولى</v>
          </cell>
          <cell r="Q5151" t="str">
            <v>الأولى</v>
          </cell>
          <cell r="S5151" t="str">
            <v>الأولى</v>
          </cell>
          <cell r="U5151" t="str">
            <v>الأولى</v>
          </cell>
        </row>
        <row r="5152">
          <cell r="A5152">
            <v>813368</v>
          </cell>
          <cell r="B5152" t="str">
            <v>يزن الكشك</v>
          </cell>
          <cell r="G5152" t="str">
            <v>الأولى حديث</v>
          </cell>
          <cell r="I5152" t="str">
            <v>الأولى</v>
          </cell>
          <cell r="J5152" t="str">
            <v>مبرر</v>
          </cell>
          <cell r="K5152" t="str">
            <v>الأولى</v>
          </cell>
          <cell r="M5152" t="str">
            <v>الأولى</v>
          </cell>
          <cell r="O5152" t="str">
            <v>الأولى</v>
          </cell>
          <cell r="Q5152" t="str">
            <v>الأولى</v>
          </cell>
          <cell r="S5152" t="str">
            <v>الأولى</v>
          </cell>
          <cell r="U5152" t="str">
            <v>الأولى</v>
          </cell>
        </row>
        <row r="5153">
          <cell r="A5153">
            <v>813369</v>
          </cell>
          <cell r="B5153" t="str">
            <v>يزن قريشه</v>
          </cell>
          <cell r="G5153" t="str">
            <v>الأولى حديث</v>
          </cell>
          <cell r="I5153" t="str">
            <v>الأولى</v>
          </cell>
          <cell r="J5153" t="str">
            <v>مبرر</v>
          </cell>
          <cell r="K5153" t="str">
            <v>الأولى</v>
          </cell>
          <cell r="M5153" t="str">
            <v>الأولى</v>
          </cell>
          <cell r="O5153" t="str">
            <v>الأولى</v>
          </cell>
          <cell r="Q5153" t="str">
            <v>الأولى</v>
          </cell>
          <cell r="S5153" t="str">
            <v>الأولى</v>
          </cell>
          <cell r="U5153" t="str">
            <v>الأولى</v>
          </cell>
        </row>
        <row r="5154">
          <cell r="A5154">
            <v>813370</v>
          </cell>
          <cell r="B5154" t="str">
            <v>يسرى ازغير</v>
          </cell>
          <cell r="G5154" t="str">
            <v>الأولى حديث</v>
          </cell>
          <cell r="I5154" t="str">
            <v>الأولى</v>
          </cell>
          <cell r="K5154" t="str">
            <v>الأولى</v>
          </cell>
          <cell r="M5154" t="str">
            <v>الأولى</v>
          </cell>
          <cell r="O5154" t="str">
            <v>الأولى</v>
          </cell>
          <cell r="Q5154" t="str">
            <v>الأولى</v>
          </cell>
          <cell r="S5154" t="str">
            <v>الأولى</v>
          </cell>
          <cell r="U5154" t="str">
            <v>الأولى</v>
          </cell>
        </row>
        <row r="5155">
          <cell r="A5155">
            <v>813371</v>
          </cell>
          <cell r="B5155" t="str">
            <v>يسرى حشيش</v>
          </cell>
          <cell r="G5155" t="str">
            <v>الأولى حديث</v>
          </cell>
          <cell r="I5155" t="str">
            <v>الأولى</v>
          </cell>
          <cell r="K5155" t="str">
            <v>الثانية حديث</v>
          </cell>
          <cell r="M5155" t="str">
            <v>الثانية</v>
          </cell>
          <cell r="O5155" t="str">
            <v>الثانية</v>
          </cell>
          <cell r="Q5155" t="str">
            <v>الثالثة حديث</v>
          </cell>
          <cell r="S5155" t="str">
            <v>الثالثة</v>
          </cell>
          <cell r="U5155" t="str">
            <v>الثالثة</v>
          </cell>
        </row>
        <row r="5156">
          <cell r="A5156">
            <v>813372</v>
          </cell>
          <cell r="B5156" t="str">
            <v>يسرى خالد</v>
          </cell>
          <cell r="G5156" t="str">
            <v>الأولى حديث</v>
          </cell>
          <cell r="I5156" t="str">
            <v>الأولى</v>
          </cell>
          <cell r="K5156" t="str">
            <v>الأولى</v>
          </cell>
          <cell r="M5156" t="str">
            <v>الأولى</v>
          </cell>
          <cell r="O5156" t="str">
            <v>الأولى</v>
          </cell>
          <cell r="Q5156" t="str">
            <v>الأولى</v>
          </cell>
          <cell r="S5156" t="str">
            <v>الأولى</v>
          </cell>
          <cell r="U5156" t="str">
            <v>الأولى</v>
          </cell>
        </row>
        <row r="5157">
          <cell r="A5157">
            <v>813373</v>
          </cell>
          <cell r="B5157" t="str">
            <v>يعرب زاهر</v>
          </cell>
          <cell r="G5157" t="str">
            <v>الأولى حديث</v>
          </cell>
          <cell r="I5157" t="str">
            <v>الأولى</v>
          </cell>
          <cell r="K5157" t="str">
            <v>الثانية حديث</v>
          </cell>
          <cell r="M5157" t="str">
            <v>الثانية</v>
          </cell>
          <cell r="O5157" t="str">
            <v>الثالثة حديث</v>
          </cell>
          <cell r="Q5157" t="str">
            <v>الثالثة</v>
          </cell>
          <cell r="S5157" t="str">
            <v>الرابعة حديث</v>
          </cell>
          <cell r="U5157" t="str">
            <v>الرابعة</v>
          </cell>
        </row>
        <row r="5158">
          <cell r="A5158">
            <v>813374</v>
          </cell>
          <cell r="B5158" t="str">
            <v>يمامه بريدي</v>
          </cell>
          <cell r="G5158" t="str">
            <v>الأولى حديث</v>
          </cell>
          <cell r="H5158">
            <v>803</v>
          </cell>
          <cell r="I5158" t="str">
            <v>الأولى</v>
          </cell>
          <cell r="J5158" t="str">
            <v>مبرر</v>
          </cell>
          <cell r="K5158" t="str">
            <v>الأولى</v>
          </cell>
          <cell r="M5158" t="str">
            <v>الأولى</v>
          </cell>
          <cell r="O5158" t="str">
            <v>الأولى</v>
          </cell>
          <cell r="Q5158" t="str">
            <v>الأولى</v>
          </cell>
          <cell r="S5158" t="str">
            <v>الأولى</v>
          </cell>
          <cell r="U5158" t="str">
            <v>الأولى</v>
          </cell>
        </row>
        <row r="5159">
          <cell r="A5159">
            <v>813375</v>
          </cell>
          <cell r="B5159" t="str">
            <v>يمان المصري</v>
          </cell>
          <cell r="G5159" t="str">
            <v>الأولى حديث</v>
          </cell>
          <cell r="I5159" t="str">
            <v>الأولى</v>
          </cell>
          <cell r="J5159" t="str">
            <v>مبرر</v>
          </cell>
          <cell r="K5159" t="str">
            <v>الأولى</v>
          </cell>
          <cell r="M5159" t="str">
            <v>الأولى</v>
          </cell>
          <cell r="O5159" t="str">
            <v>الأولى</v>
          </cell>
          <cell r="P5159">
            <v>815</v>
          </cell>
          <cell r="Q5159" t="str">
            <v>الأولى</v>
          </cell>
          <cell r="S5159" t="str">
            <v>الأولى</v>
          </cell>
          <cell r="U5159" t="str">
            <v>الأولى</v>
          </cell>
        </row>
        <row r="5160">
          <cell r="A5160">
            <v>813376</v>
          </cell>
          <cell r="B5160" t="str">
            <v>يمان بزازي</v>
          </cell>
          <cell r="G5160" t="str">
            <v>الأولى حديث</v>
          </cell>
          <cell r="I5160" t="str">
            <v>الأولى</v>
          </cell>
          <cell r="J5160" t="str">
            <v>مبرر</v>
          </cell>
          <cell r="K5160" t="str">
            <v>الأولى</v>
          </cell>
          <cell r="M5160" t="str">
            <v>الأولى</v>
          </cell>
          <cell r="O5160" t="str">
            <v>الأولى</v>
          </cell>
          <cell r="Q5160" t="str">
            <v>الأولى</v>
          </cell>
          <cell r="S5160" t="str">
            <v>الأولى</v>
          </cell>
          <cell r="U5160" t="str">
            <v>الأولى</v>
          </cell>
        </row>
        <row r="5161">
          <cell r="A5161">
            <v>813377</v>
          </cell>
          <cell r="B5161" t="str">
            <v>يمنى سكروجه</v>
          </cell>
          <cell r="G5161" t="str">
            <v>الأولى حديث</v>
          </cell>
          <cell r="I5161" t="str">
            <v>الأولى</v>
          </cell>
          <cell r="K5161" t="str">
            <v>الثانية حديث</v>
          </cell>
          <cell r="M5161" t="str">
            <v>الثانية</v>
          </cell>
          <cell r="O5161" t="str">
            <v>الثانية</v>
          </cell>
          <cell r="Q5161" t="str">
            <v>الثانية</v>
          </cell>
          <cell r="S5161" t="str">
            <v>الثانية</v>
          </cell>
          <cell r="U5161" t="str">
            <v>الثالثة حديث</v>
          </cell>
        </row>
        <row r="5162">
          <cell r="A5162">
            <v>813378</v>
          </cell>
          <cell r="B5162" t="str">
            <v>يوسف الحايك</v>
          </cell>
          <cell r="G5162" t="str">
            <v>الأولى حديث</v>
          </cell>
          <cell r="I5162" t="str">
            <v>الأولى</v>
          </cell>
          <cell r="J5162" t="str">
            <v>مبرر</v>
          </cell>
          <cell r="K5162" t="str">
            <v>الأولى</v>
          </cell>
          <cell r="M5162" t="str">
            <v>الأولى</v>
          </cell>
          <cell r="O5162" t="str">
            <v>الأولى</v>
          </cell>
          <cell r="Q5162" t="str">
            <v>الأولى</v>
          </cell>
          <cell r="S5162" t="str">
            <v>الأولى</v>
          </cell>
          <cell r="U5162" t="str">
            <v>الأولى</v>
          </cell>
        </row>
        <row r="5163">
          <cell r="A5163">
            <v>813379</v>
          </cell>
          <cell r="B5163" t="str">
            <v>يوسف الزعبي</v>
          </cell>
          <cell r="G5163" t="str">
            <v>الأولى حديث</v>
          </cell>
          <cell r="I5163" t="str">
            <v>الأولى</v>
          </cell>
          <cell r="J5163" t="str">
            <v>مبرر</v>
          </cell>
          <cell r="K5163" t="str">
            <v>الأولى</v>
          </cell>
          <cell r="M5163" t="str">
            <v>الأولى</v>
          </cell>
          <cell r="O5163" t="str">
            <v>الأولى</v>
          </cell>
          <cell r="Q5163" t="str">
            <v>الأولى</v>
          </cell>
          <cell r="S5163" t="str">
            <v>الأولى</v>
          </cell>
          <cell r="U5163" t="str">
            <v>الأولى</v>
          </cell>
        </row>
        <row r="5164">
          <cell r="A5164">
            <v>813380</v>
          </cell>
          <cell r="B5164" t="str">
            <v>يوسف السعدي</v>
          </cell>
          <cell r="G5164" t="str">
            <v>الأولى حديث</v>
          </cell>
          <cell r="I5164" t="str">
            <v>الأولى</v>
          </cell>
          <cell r="J5164" t="str">
            <v>مبرر</v>
          </cell>
          <cell r="K5164" t="str">
            <v>الأولى</v>
          </cell>
          <cell r="M5164" t="str">
            <v>الأولى</v>
          </cell>
          <cell r="O5164" t="str">
            <v>الأولى</v>
          </cell>
          <cell r="Q5164" t="str">
            <v>الأولى</v>
          </cell>
          <cell r="S5164" t="str">
            <v>الأولى</v>
          </cell>
          <cell r="U5164" t="str">
            <v>الأولى</v>
          </cell>
        </row>
        <row r="5165">
          <cell r="A5165">
            <v>813381</v>
          </cell>
          <cell r="B5165" t="str">
            <v>يوسف سعيدي</v>
          </cell>
          <cell r="G5165" t="str">
            <v>الأولى حديث</v>
          </cell>
          <cell r="I5165" t="str">
            <v>الأولى</v>
          </cell>
          <cell r="J5165" t="str">
            <v>مبرر</v>
          </cell>
          <cell r="K5165" t="str">
            <v>الأولى</v>
          </cell>
          <cell r="M5165" t="str">
            <v>الأولى</v>
          </cell>
          <cell r="O5165" t="str">
            <v>الأولى</v>
          </cell>
          <cell r="Q5165" t="str">
            <v>الأولى</v>
          </cell>
          <cell r="S5165" t="str">
            <v>الأولى</v>
          </cell>
          <cell r="U5165" t="str">
            <v>الأولى</v>
          </cell>
        </row>
        <row r="5166">
          <cell r="A5166">
            <v>813382</v>
          </cell>
          <cell r="B5166" t="str">
            <v>يوسف طاطين</v>
          </cell>
          <cell r="G5166" t="str">
            <v>الأولى حديث</v>
          </cell>
          <cell r="I5166" t="str">
            <v>الثانية حديث</v>
          </cell>
          <cell r="J5166" t="str">
            <v>مبرر</v>
          </cell>
          <cell r="K5166" t="str">
            <v>الثانية</v>
          </cell>
          <cell r="M5166" t="str">
            <v>الثانية</v>
          </cell>
          <cell r="O5166" t="str">
            <v>الثانية</v>
          </cell>
          <cell r="Q5166" t="str">
            <v>الثانية</v>
          </cell>
          <cell r="S5166" t="str">
            <v>الثانية</v>
          </cell>
          <cell r="U5166" t="str">
            <v>الثانية</v>
          </cell>
        </row>
        <row r="5167">
          <cell r="A5167">
            <v>813383</v>
          </cell>
          <cell r="B5167" t="str">
            <v>يوسف عباس</v>
          </cell>
          <cell r="G5167" t="str">
            <v>الأولى حديث</v>
          </cell>
          <cell r="I5167" t="str">
            <v>الأولى</v>
          </cell>
          <cell r="J5167" t="str">
            <v>مبرر</v>
          </cell>
          <cell r="K5167" t="str">
            <v>الأولى</v>
          </cell>
          <cell r="M5167" t="str">
            <v>الأولى</v>
          </cell>
          <cell r="O5167" t="str">
            <v>الأولى</v>
          </cell>
          <cell r="Q5167" t="str">
            <v>الأولى</v>
          </cell>
          <cell r="S5167" t="str">
            <v>الأولى</v>
          </cell>
          <cell r="U5167" t="str">
            <v>الأولى</v>
          </cell>
        </row>
        <row r="5168">
          <cell r="A5168">
            <v>813384</v>
          </cell>
          <cell r="B5168" t="str">
            <v>يوسف محفوض</v>
          </cell>
          <cell r="G5168" t="str">
            <v>الأولى حديث</v>
          </cell>
          <cell r="I5168" t="str">
            <v>الأولى</v>
          </cell>
          <cell r="J5168" t="str">
            <v>مبرر</v>
          </cell>
          <cell r="K5168" t="str">
            <v>الأولى</v>
          </cell>
          <cell r="M5168" t="str">
            <v>الأولى</v>
          </cell>
          <cell r="O5168" t="str">
            <v>الأولى</v>
          </cell>
          <cell r="Q5168" t="str">
            <v>الأولى</v>
          </cell>
          <cell r="S5168" t="str">
            <v>الأولى</v>
          </cell>
          <cell r="U5168" t="str">
            <v>الأولى</v>
          </cell>
        </row>
        <row r="5169">
          <cell r="A5169">
            <v>813385</v>
          </cell>
          <cell r="B5169" t="str">
            <v>يوسف نصر</v>
          </cell>
          <cell r="G5169" t="str">
            <v>الأولى حديث</v>
          </cell>
          <cell r="I5169" t="str">
            <v>الأولى</v>
          </cell>
          <cell r="J5169" t="str">
            <v>مبرر</v>
          </cell>
          <cell r="K5169" t="str">
            <v>الأولى</v>
          </cell>
          <cell r="M5169" t="str">
            <v>الأولى</v>
          </cell>
          <cell r="O5169" t="str">
            <v>الأولى</v>
          </cell>
          <cell r="Q5169" t="str">
            <v>الأولى</v>
          </cell>
          <cell r="S5169" t="str">
            <v>الأولى</v>
          </cell>
          <cell r="U5169" t="str">
            <v>الأولى</v>
          </cell>
        </row>
        <row r="5170">
          <cell r="A5170">
            <v>813386</v>
          </cell>
          <cell r="B5170" t="str">
            <v>اسامه الحلبي</v>
          </cell>
          <cell r="G5170" t="str">
            <v>الثانية حديث</v>
          </cell>
          <cell r="I5170" t="str">
            <v>الثانية</v>
          </cell>
          <cell r="K5170" t="str">
            <v>الثانية</v>
          </cell>
          <cell r="M5170" t="str">
            <v>الثانية</v>
          </cell>
          <cell r="O5170" t="str">
            <v>الثانية</v>
          </cell>
          <cell r="Q5170" t="str">
            <v>الثانية</v>
          </cell>
          <cell r="S5170" t="str">
            <v>الثانية</v>
          </cell>
          <cell r="U5170" t="str">
            <v>الثانية</v>
          </cell>
        </row>
        <row r="5171">
          <cell r="A5171">
            <v>813387</v>
          </cell>
          <cell r="B5171" t="str">
            <v>اسرى الموسى</v>
          </cell>
          <cell r="G5171" t="str">
            <v>الثانية حديث</v>
          </cell>
          <cell r="I5171" t="str">
            <v>الثانية</v>
          </cell>
          <cell r="K5171" t="str">
            <v>الثانية</v>
          </cell>
          <cell r="L5171">
            <v>1011</v>
          </cell>
          <cell r="M5171" t="str">
            <v>الثانية</v>
          </cell>
          <cell r="O5171" t="str">
            <v>الثانية</v>
          </cell>
          <cell r="Q5171" t="str">
            <v>الثانية</v>
          </cell>
          <cell r="S5171" t="str">
            <v>الثانية</v>
          </cell>
          <cell r="U5171" t="str">
            <v>الثانية</v>
          </cell>
        </row>
        <row r="5172">
          <cell r="A5172">
            <v>813388</v>
          </cell>
          <cell r="B5172" t="str">
            <v>اسماء السكري</v>
          </cell>
          <cell r="G5172" t="str">
            <v>الثانية حديث</v>
          </cell>
          <cell r="I5172" t="str">
            <v>الثانية</v>
          </cell>
          <cell r="J5172">
            <v>1253</v>
          </cell>
          <cell r="K5172" t="str">
            <v>الثانية</v>
          </cell>
          <cell r="M5172" t="str">
            <v>الثانية</v>
          </cell>
          <cell r="O5172" t="str">
            <v>الثانية</v>
          </cell>
          <cell r="Q5172" t="str">
            <v>الثانية</v>
          </cell>
          <cell r="S5172" t="str">
            <v>الثانية</v>
          </cell>
          <cell r="U5172" t="str">
            <v>الثانية</v>
          </cell>
        </row>
        <row r="5173">
          <cell r="A5173">
            <v>813389</v>
          </cell>
          <cell r="B5173" t="str">
            <v>امجد شبعاني</v>
          </cell>
          <cell r="G5173" t="str">
            <v>الثانية حديث</v>
          </cell>
          <cell r="I5173" t="str">
            <v>الثانية</v>
          </cell>
          <cell r="K5173" t="str">
            <v>الثالثة حديث</v>
          </cell>
          <cell r="M5173" t="str">
            <v>الثالثة</v>
          </cell>
          <cell r="O5173" t="str">
            <v>الثالثة</v>
          </cell>
          <cell r="Q5173" t="str">
            <v>الثالثة</v>
          </cell>
          <cell r="S5173" t="str">
            <v>الرابعة حديث</v>
          </cell>
          <cell r="U5173" t="str">
            <v>الرابعة</v>
          </cell>
        </row>
        <row r="5174">
          <cell r="A5174">
            <v>813391</v>
          </cell>
          <cell r="B5174" t="str">
            <v>أسماء عتمه</v>
          </cell>
          <cell r="G5174" t="str">
            <v>الثانية حديث</v>
          </cell>
          <cell r="I5174" t="str">
            <v>الثانية</v>
          </cell>
          <cell r="K5174" t="str">
            <v>الثالثة حديث</v>
          </cell>
          <cell r="M5174" t="str">
            <v>الثالثة</v>
          </cell>
          <cell r="O5174" t="str">
            <v>الثالثة</v>
          </cell>
          <cell r="Q5174" t="str">
            <v>الرابعة حديث</v>
          </cell>
          <cell r="S5174" t="str">
            <v>الرابعة</v>
          </cell>
          <cell r="U5174" t="str">
            <v>الرابعة</v>
          </cell>
        </row>
        <row r="5175">
          <cell r="A5175">
            <v>813393</v>
          </cell>
          <cell r="B5175" t="str">
            <v>جوني سويد فلوح</v>
          </cell>
          <cell r="G5175" t="str">
            <v>الثانية حديث</v>
          </cell>
          <cell r="I5175" t="str">
            <v>الثانية</v>
          </cell>
          <cell r="J5175" t="str">
            <v>مبرر</v>
          </cell>
          <cell r="K5175" t="str">
            <v>الثانية</v>
          </cell>
          <cell r="M5175" t="str">
            <v>الثانية</v>
          </cell>
          <cell r="O5175" t="str">
            <v>الثانية</v>
          </cell>
          <cell r="Q5175" t="str">
            <v>الثانية</v>
          </cell>
          <cell r="S5175" t="str">
            <v>الثانية</v>
          </cell>
          <cell r="U5175" t="str">
            <v>الثانية</v>
          </cell>
        </row>
        <row r="5176">
          <cell r="A5176">
            <v>813394</v>
          </cell>
          <cell r="B5176" t="str">
            <v>حماد العرنوس</v>
          </cell>
          <cell r="G5176" t="str">
            <v>الثانية حديث</v>
          </cell>
          <cell r="I5176" t="str">
            <v>الثالثة حديث</v>
          </cell>
          <cell r="K5176" t="str">
            <v>الثالثة</v>
          </cell>
          <cell r="M5176" t="str">
            <v>الثالثة</v>
          </cell>
          <cell r="O5176" t="str">
            <v>الثالثة</v>
          </cell>
          <cell r="Q5176" t="str">
            <v>الثالثة</v>
          </cell>
          <cell r="S5176" t="str">
            <v>الثالثة</v>
          </cell>
          <cell r="U5176" t="str">
            <v>الثالثة</v>
          </cell>
        </row>
        <row r="5177">
          <cell r="A5177">
            <v>813395</v>
          </cell>
          <cell r="B5177" t="str">
            <v>دينا العبد العزيز</v>
          </cell>
          <cell r="G5177" t="str">
            <v>الثانية حديث</v>
          </cell>
          <cell r="I5177" t="str">
            <v>الثانية</v>
          </cell>
          <cell r="K5177" t="str">
            <v>الثالثة حديث</v>
          </cell>
          <cell r="M5177" t="str">
            <v>الثالثة</v>
          </cell>
          <cell r="O5177" t="str">
            <v>الثالثة</v>
          </cell>
          <cell r="Q5177" t="str">
            <v>الثالثة</v>
          </cell>
          <cell r="S5177" t="str">
            <v>الثالثة</v>
          </cell>
          <cell r="U5177" t="str">
            <v>الرابعة حديث</v>
          </cell>
        </row>
        <row r="5178">
          <cell r="A5178">
            <v>813396</v>
          </cell>
          <cell r="B5178" t="str">
            <v>رهف العلا</v>
          </cell>
          <cell r="G5178" t="str">
            <v>الثانية حديث</v>
          </cell>
          <cell r="I5178" t="str">
            <v>الثانية</v>
          </cell>
          <cell r="K5178" t="str">
            <v>الثانية</v>
          </cell>
          <cell r="M5178" t="str">
            <v>الثانية</v>
          </cell>
          <cell r="O5178" t="str">
            <v>الثانية</v>
          </cell>
          <cell r="Q5178" t="str">
            <v>الثانية</v>
          </cell>
          <cell r="S5178" t="str">
            <v>الثانية</v>
          </cell>
          <cell r="U5178" t="str">
            <v>الثانية</v>
          </cell>
        </row>
        <row r="5179">
          <cell r="A5179">
            <v>813397</v>
          </cell>
          <cell r="B5179" t="str">
            <v>روعة عبد الرزاق</v>
          </cell>
          <cell r="G5179" t="str">
            <v>الثانية حديث</v>
          </cell>
          <cell r="I5179" t="str">
            <v>الثانية</v>
          </cell>
          <cell r="K5179" t="str">
            <v>الثانية</v>
          </cell>
          <cell r="M5179" t="str">
            <v>الثانية</v>
          </cell>
          <cell r="O5179" t="str">
            <v>الثانية</v>
          </cell>
          <cell r="Q5179" t="str">
            <v>الثانية</v>
          </cell>
          <cell r="R5179">
            <v>3065</v>
          </cell>
          <cell r="S5179" t="str">
            <v>الثانية</v>
          </cell>
          <cell r="U5179" t="str">
            <v>الثانية</v>
          </cell>
        </row>
        <row r="5180">
          <cell r="A5180">
            <v>813398</v>
          </cell>
          <cell r="B5180" t="str">
            <v>رولا الجمال</v>
          </cell>
          <cell r="G5180" t="str">
            <v>الثانية حديث</v>
          </cell>
          <cell r="I5180" t="str">
            <v>الثانية</v>
          </cell>
          <cell r="J5180" t="str">
            <v>مبرر</v>
          </cell>
          <cell r="K5180" t="str">
            <v>الثانية</v>
          </cell>
          <cell r="M5180" t="str">
            <v>الثانية</v>
          </cell>
          <cell r="O5180" t="str">
            <v>الثانية</v>
          </cell>
          <cell r="Q5180" t="str">
            <v>الثانية</v>
          </cell>
          <cell r="S5180" t="str">
            <v>الثانية</v>
          </cell>
          <cell r="U5180" t="str">
            <v>الثانية</v>
          </cell>
        </row>
        <row r="5181">
          <cell r="A5181">
            <v>813399</v>
          </cell>
          <cell r="B5181" t="str">
            <v>ريم الجعفري</v>
          </cell>
          <cell r="G5181" t="str">
            <v>الثانية حديث</v>
          </cell>
          <cell r="I5181" t="str">
            <v>الثانية</v>
          </cell>
          <cell r="K5181" t="str">
            <v>الثانية</v>
          </cell>
          <cell r="M5181" t="str">
            <v>الثانية</v>
          </cell>
          <cell r="O5181" t="str">
            <v>الثالثة حديث</v>
          </cell>
          <cell r="Q5181" t="str">
            <v>الثالثة</v>
          </cell>
          <cell r="S5181" t="str">
            <v>الثالثة</v>
          </cell>
          <cell r="U5181" t="str">
            <v>الثالثة</v>
          </cell>
        </row>
        <row r="5182">
          <cell r="A5182">
            <v>813401</v>
          </cell>
          <cell r="B5182" t="str">
            <v>سدرة سيف</v>
          </cell>
          <cell r="G5182" t="str">
            <v>الثانية حديث</v>
          </cell>
          <cell r="I5182" t="str">
            <v>الثانية</v>
          </cell>
          <cell r="J5182" t="str">
            <v>مبرر</v>
          </cell>
          <cell r="K5182" t="str">
            <v>الثانية</v>
          </cell>
          <cell r="M5182" t="str">
            <v>الثانية</v>
          </cell>
          <cell r="N5182">
            <v>2563</v>
          </cell>
          <cell r="O5182" t="str">
            <v>الثانية</v>
          </cell>
          <cell r="Q5182" t="str">
            <v>الثانية</v>
          </cell>
          <cell r="S5182" t="str">
            <v>الثانية</v>
          </cell>
          <cell r="U5182" t="str">
            <v>الثانية</v>
          </cell>
        </row>
        <row r="5183">
          <cell r="A5183">
            <v>813402</v>
          </cell>
          <cell r="B5183" t="str">
            <v>شاديه الطراد المطر</v>
          </cell>
          <cell r="G5183" t="str">
            <v>الثانية حديث</v>
          </cell>
          <cell r="I5183" t="str">
            <v>الثانية</v>
          </cell>
          <cell r="K5183" t="str">
            <v>الثانية</v>
          </cell>
          <cell r="M5183" t="str">
            <v>الثانية</v>
          </cell>
          <cell r="O5183" t="str">
            <v>الثانية</v>
          </cell>
          <cell r="Q5183" t="str">
            <v>الثانية</v>
          </cell>
          <cell r="S5183" t="str">
            <v>الثانية</v>
          </cell>
          <cell r="U5183" t="str">
            <v>الثانية</v>
          </cell>
        </row>
        <row r="5184">
          <cell r="A5184">
            <v>813403</v>
          </cell>
          <cell r="B5184" t="str">
            <v>عبد العزيز الاحمد</v>
          </cell>
          <cell r="G5184" t="str">
            <v>الثانية حديث</v>
          </cell>
          <cell r="I5184" t="str">
            <v>الثانية</v>
          </cell>
          <cell r="K5184" t="str">
            <v>الثانية</v>
          </cell>
          <cell r="M5184" t="str">
            <v>الثانية</v>
          </cell>
          <cell r="O5184" t="str">
            <v>الثانية</v>
          </cell>
          <cell r="Q5184" t="str">
            <v>الثانية</v>
          </cell>
          <cell r="S5184" t="str">
            <v>الثانية</v>
          </cell>
          <cell r="U5184" t="str">
            <v>الثانية</v>
          </cell>
        </row>
        <row r="5185">
          <cell r="A5185">
            <v>813404</v>
          </cell>
          <cell r="B5185" t="str">
            <v>عيسى عوض</v>
          </cell>
          <cell r="G5185" t="str">
            <v>الثانية حديث</v>
          </cell>
          <cell r="I5185" t="str">
            <v>الثانية</v>
          </cell>
          <cell r="K5185" t="str">
            <v>الثالثة حديث</v>
          </cell>
          <cell r="L5185" t="str">
            <v>حرمان دورتين امتحانيتين اعتباراً من الفصل الأول 20-21</v>
          </cell>
          <cell r="M5185" t="str">
            <v>الثالثة</v>
          </cell>
          <cell r="O5185" t="str">
            <v>الثالثة</v>
          </cell>
          <cell r="Q5185" t="str">
            <v>الثالثة</v>
          </cell>
          <cell r="S5185" t="str">
            <v>الرابعة حديث</v>
          </cell>
          <cell r="U5185" t="str">
            <v>الرابعة</v>
          </cell>
        </row>
        <row r="5186">
          <cell r="A5186">
            <v>813405</v>
          </cell>
          <cell r="B5186" t="str">
            <v>غزل حماد</v>
          </cell>
          <cell r="G5186" t="str">
            <v>الثانية حديث</v>
          </cell>
          <cell r="I5186" t="str">
            <v>الثانية</v>
          </cell>
          <cell r="J5186" t="str">
            <v>مبرر</v>
          </cell>
          <cell r="K5186" t="str">
            <v>الثانية</v>
          </cell>
          <cell r="M5186" t="str">
            <v>الثانية</v>
          </cell>
          <cell r="O5186" t="str">
            <v>الثانية</v>
          </cell>
          <cell r="Q5186" t="str">
            <v>الثانية</v>
          </cell>
          <cell r="S5186" t="str">
            <v>الثانية</v>
          </cell>
          <cell r="U5186" t="str">
            <v>الثانية</v>
          </cell>
        </row>
        <row r="5187">
          <cell r="A5187">
            <v>813406</v>
          </cell>
          <cell r="B5187" t="str">
            <v>غفران  المارديني</v>
          </cell>
          <cell r="G5187" t="str">
            <v>الثانية حديث</v>
          </cell>
          <cell r="H5187">
            <v>732</v>
          </cell>
          <cell r="I5187" t="str">
            <v>الثانية</v>
          </cell>
          <cell r="J5187" t="str">
            <v>مبرر</v>
          </cell>
          <cell r="K5187" t="str">
            <v>الثانية</v>
          </cell>
          <cell r="M5187" t="str">
            <v>الثانية</v>
          </cell>
          <cell r="N5187">
            <v>2609</v>
          </cell>
          <cell r="O5187" t="str">
            <v>الثانية</v>
          </cell>
          <cell r="Q5187" t="str">
            <v>الثانية</v>
          </cell>
          <cell r="S5187" t="str">
            <v>الثانية</v>
          </cell>
          <cell r="U5187" t="str">
            <v>الثانية</v>
          </cell>
        </row>
        <row r="5188">
          <cell r="A5188">
            <v>813407</v>
          </cell>
          <cell r="B5188" t="str">
            <v>فاروق شرف</v>
          </cell>
          <cell r="G5188" t="str">
            <v>الثانية حديث</v>
          </cell>
          <cell r="I5188" t="str">
            <v>الثانية</v>
          </cell>
          <cell r="J5188" t="str">
            <v>مبرر</v>
          </cell>
          <cell r="K5188" t="str">
            <v>الثانية</v>
          </cell>
          <cell r="M5188" t="str">
            <v>الثانية</v>
          </cell>
          <cell r="O5188" t="str">
            <v>الثانية</v>
          </cell>
          <cell r="Q5188" t="str">
            <v>الثانية</v>
          </cell>
          <cell r="S5188" t="str">
            <v>الثانية</v>
          </cell>
          <cell r="U5188" t="str">
            <v>الثانية</v>
          </cell>
        </row>
        <row r="5189">
          <cell r="A5189">
            <v>813408</v>
          </cell>
          <cell r="B5189" t="str">
            <v>فايز بركات</v>
          </cell>
          <cell r="G5189" t="str">
            <v>الثانية حديث</v>
          </cell>
          <cell r="I5189" t="str">
            <v>الثانية</v>
          </cell>
          <cell r="J5189" t="str">
            <v>مبرر</v>
          </cell>
          <cell r="K5189" t="str">
            <v>الثانية</v>
          </cell>
          <cell r="M5189" t="str">
            <v>الثانية</v>
          </cell>
          <cell r="O5189" t="str">
            <v>الثانية</v>
          </cell>
          <cell r="Q5189" t="str">
            <v>الثانية</v>
          </cell>
          <cell r="S5189" t="str">
            <v>الثانية</v>
          </cell>
          <cell r="U5189" t="str">
            <v>الثانية</v>
          </cell>
        </row>
        <row r="5190">
          <cell r="A5190">
            <v>813409</v>
          </cell>
          <cell r="B5190" t="str">
            <v>فراس صقر</v>
          </cell>
          <cell r="G5190" t="str">
            <v>الثانية حديث</v>
          </cell>
          <cell r="I5190" t="str">
            <v>الثانية</v>
          </cell>
          <cell r="K5190" t="str">
            <v>الثالثة حديث</v>
          </cell>
          <cell r="M5190" t="str">
            <v>الثالثة</v>
          </cell>
          <cell r="O5190" t="str">
            <v>الثالثة</v>
          </cell>
          <cell r="Q5190" t="str">
            <v>الثالثة</v>
          </cell>
          <cell r="S5190" t="str">
            <v>الثالثة</v>
          </cell>
          <cell r="U5190" t="str">
            <v>الرابعة حديث</v>
          </cell>
        </row>
        <row r="5191">
          <cell r="A5191">
            <v>813410</v>
          </cell>
          <cell r="B5191" t="str">
            <v>لينا البابا</v>
          </cell>
          <cell r="G5191" t="str">
            <v>الثانية حديث</v>
          </cell>
          <cell r="I5191" t="str">
            <v>الثانية</v>
          </cell>
          <cell r="K5191" t="str">
            <v>الثانية</v>
          </cell>
          <cell r="M5191" t="str">
            <v>الثانية</v>
          </cell>
          <cell r="O5191" t="str">
            <v>الثالثة حديث</v>
          </cell>
          <cell r="Q5191" t="str">
            <v>الثالثة</v>
          </cell>
          <cell r="S5191" t="str">
            <v>الثالثة</v>
          </cell>
          <cell r="U5191" t="str">
            <v>الرابعة حديث</v>
          </cell>
        </row>
        <row r="5192">
          <cell r="A5192">
            <v>813412</v>
          </cell>
          <cell r="B5192" t="str">
            <v>محمد سعيد الخضري</v>
          </cell>
          <cell r="G5192" t="str">
            <v>الثانية حديث</v>
          </cell>
          <cell r="I5192" t="str">
            <v>الثانية</v>
          </cell>
          <cell r="J5192" t="str">
            <v>مبرر</v>
          </cell>
          <cell r="K5192" t="str">
            <v>الثانية</v>
          </cell>
          <cell r="M5192" t="str">
            <v>الثانية</v>
          </cell>
          <cell r="O5192" t="str">
            <v>الثانية</v>
          </cell>
          <cell r="Q5192" t="str">
            <v>الثانية</v>
          </cell>
          <cell r="S5192" t="str">
            <v>الثانية</v>
          </cell>
          <cell r="U5192" t="str">
            <v>الثانية</v>
          </cell>
        </row>
        <row r="5193">
          <cell r="A5193">
            <v>813413</v>
          </cell>
          <cell r="B5193" t="str">
            <v>محمد عباده القواص</v>
          </cell>
          <cell r="G5193" t="str">
            <v>الثانية حديث</v>
          </cell>
          <cell r="I5193" t="str">
            <v>الثانية</v>
          </cell>
          <cell r="K5193" t="str">
            <v>الثالثة حديث</v>
          </cell>
          <cell r="M5193" t="str">
            <v>الثالثة</v>
          </cell>
          <cell r="N5193">
            <v>2606</v>
          </cell>
          <cell r="O5193" t="str">
            <v>الثالثة</v>
          </cell>
          <cell r="Q5193" t="str">
            <v>الثالثة</v>
          </cell>
          <cell r="S5193" t="str">
            <v>الثالثة</v>
          </cell>
          <cell r="U5193" t="str">
            <v>الثالثة</v>
          </cell>
        </row>
        <row r="5194">
          <cell r="A5194">
            <v>813414</v>
          </cell>
          <cell r="B5194" t="str">
            <v>محمد مبيض</v>
          </cell>
          <cell r="G5194" t="str">
            <v>الثانية حديث</v>
          </cell>
          <cell r="I5194" t="str">
            <v>الثانية</v>
          </cell>
          <cell r="K5194" t="str">
            <v>الثانية</v>
          </cell>
          <cell r="M5194" t="str">
            <v>الثانية</v>
          </cell>
          <cell r="O5194" t="str">
            <v>الثانية</v>
          </cell>
          <cell r="Q5194" t="str">
            <v>الثانية</v>
          </cell>
          <cell r="S5194" t="str">
            <v>الثانية</v>
          </cell>
          <cell r="U5194" t="str">
            <v>الثانية</v>
          </cell>
        </row>
        <row r="5195">
          <cell r="A5195">
            <v>813415</v>
          </cell>
          <cell r="B5195" t="str">
            <v>محمد منيب قنوص</v>
          </cell>
          <cell r="G5195" t="str">
            <v>الثانية حديث</v>
          </cell>
          <cell r="I5195" t="str">
            <v>الثانية</v>
          </cell>
          <cell r="K5195" t="str">
            <v>الثانية</v>
          </cell>
          <cell r="M5195" t="str">
            <v>الثانية</v>
          </cell>
          <cell r="O5195" t="str">
            <v>الثانية</v>
          </cell>
          <cell r="Q5195" t="str">
            <v>الثانية</v>
          </cell>
          <cell r="S5195" t="str">
            <v>الثانية</v>
          </cell>
          <cell r="U5195" t="str">
            <v>الثانية</v>
          </cell>
        </row>
        <row r="5196">
          <cell r="A5196">
            <v>813416</v>
          </cell>
          <cell r="B5196" t="str">
            <v>محمد نور الدين</v>
          </cell>
          <cell r="G5196" t="str">
            <v>الثانية حديث</v>
          </cell>
          <cell r="I5196" t="str">
            <v>الثانية</v>
          </cell>
          <cell r="K5196" t="str">
            <v>الثانية</v>
          </cell>
          <cell r="M5196" t="str">
            <v>الثالثة حديث</v>
          </cell>
          <cell r="O5196" t="str">
            <v>الثالثة</v>
          </cell>
          <cell r="Q5196" t="str">
            <v>الثالثة</v>
          </cell>
          <cell r="S5196" t="str">
            <v>الثالثة</v>
          </cell>
          <cell r="U5196" t="str">
            <v>الثالثة</v>
          </cell>
        </row>
        <row r="5197">
          <cell r="A5197">
            <v>813418</v>
          </cell>
          <cell r="B5197" t="str">
            <v>مرام جربوع</v>
          </cell>
          <cell r="G5197" t="str">
            <v>الثانية حديث</v>
          </cell>
          <cell r="I5197" t="str">
            <v>الثانية</v>
          </cell>
          <cell r="J5197" t="str">
            <v>مبرر</v>
          </cell>
          <cell r="K5197" t="str">
            <v>الثانية</v>
          </cell>
          <cell r="M5197" t="str">
            <v>الثانية</v>
          </cell>
          <cell r="O5197" t="str">
            <v>الثانية</v>
          </cell>
          <cell r="Q5197" t="str">
            <v>الثانية</v>
          </cell>
          <cell r="S5197" t="str">
            <v>الثانية</v>
          </cell>
          <cell r="U5197" t="str">
            <v>الثانية</v>
          </cell>
        </row>
        <row r="5198">
          <cell r="A5198">
            <v>813419</v>
          </cell>
          <cell r="B5198" t="str">
            <v>مروة ربيع</v>
          </cell>
          <cell r="G5198" t="str">
            <v>الثانية حديث</v>
          </cell>
          <cell r="I5198" t="str">
            <v>الثانية</v>
          </cell>
          <cell r="J5198">
            <v>1354</v>
          </cell>
          <cell r="K5198" t="str">
            <v>الثانية</v>
          </cell>
          <cell r="L5198">
            <v>818</v>
          </cell>
          <cell r="M5198" t="str">
            <v>الثانية</v>
          </cell>
          <cell r="O5198" t="str">
            <v>الثانية</v>
          </cell>
          <cell r="Q5198" t="str">
            <v>الثانية</v>
          </cell>
          <cell r="S5198" t="str">
            <v>الثانية</v>
          </cell>
          <cell r="U5198" t="str">
            <v>الثانية</v>
          </cell>
        </row>
        <row r="5199">
          <cell r="A5199">
            <v>813420</v>
          </cell>
          <cell r="B5199" t="str">
            <v>مروه السمان</v>
          </cell>
          <cell r="G5199" t="str">
            <v>الثانية حديث</v>
          </cell>
          <cell r="I5199" t="str">
            <v>الثانية</v>
          </cell>
          <cell r="J5199" t="str">
            <v>مبرر</v>
          </cell>
          <cell r="K5199" t="str">
            <v>الثانية</v>
          </cell>
          <cell r="M5199" t="str">
            <v>الثانية</v>
          </cell>
          <cell r="O5199" t="str">
            <v>الثانية</v>
          </cell>
          <cell r="Q5199" t="str">
            <v>الثانية</v>
          </cell>
          <cell r="S5199" t="str">
            <v>الثانية</v>
          </cell>
          <cell r="U5199" t="str">
            <v>الثانية</v>
          </cell>
        </row>
        <row r="5200">
          <cell r="A5200">
            <v>813421</v>
          </cell>
          <cell r="B5200" t="str">
            <v>معاذ الموصللي</v>
          </cell>
          <cell r="G5200" t="str">
            <v>الثانية حديث</v>
          </cell>
          <cell r="I5200" t="str">
            <v>الثانية</v>
          </cell>
          <cell r="J5200" t="str">
            <v>مبرر</v>
          </cell>
          <cell r="K5200" t="str">
            <v>الثانية</v>
          </cell>
          <cell r="M5200" t="str">
            <v>الثانية</v>
          </cell>
          <cell r="O5200" t="str">
            <v>الثانية</v>
          </cell>
          <cell r="Q5200" t="str">
            <v>الثانية</v>
          </cell>
          <cell r="S5200" t="str">
            <v>الثانية</v>
          </cell>
          <cell r="U5200" t="str">
            <v>الثانية</v>
          </cell>
        </row>
        <row r="5201">
          <cell r="A5201">
            <v>813422</v>
          </cell>
          <cell r="B5201" t="str">
            <v>مؤمنه رباط</v>
          </cell>
          <cell r="G5201" t="str">
            <v>الثانية حديث</v>
          </cell>
          <cell r="I5201" t="str">
            <v>الثانية</v>
          </cell>
          <cell r="K5201" t="str">
            <v>الثانية</v>
          </cell>
          <cell r="M5201" t="str">
            <v>الثانية</v>
          </cell>
          <cell r="O5201" t="str">
            <v>الثالثة حديث</v>
          </cell>
          <cell r="Q5201" t="str">
            <v>الثالثة</v>
          </cell>
          <cell r="S5201" t="str">
            <v>الثالثة</v>
          </cell>
          <cell r="U5201" t="str">
            <v>الثالثة</v>
          </cell>
        </row>
        <row r="5202">
          <cell r="A5202">
            <v>813423</v>
          </cell>
          <cell r="B5202" t="str">
            <v>نجم الدين مرهج</v>
          </cell>
          <cell r="G5202" t="str">
            <v>الثانية حديث</v>
          </cell>
          <cell r="I5202" t="str">
            <v>الثانية</v>
          </cell>
          <cell r="K5202" t="str">
            <v>الثانية</v>
          </cell>
          <cell r="M5202" t="str">
            <v>الثالثة حديث</v>
          </cell>
          <cell r="O5202" t="str">
            <v>الثالثة</v>
          </cell>
          <cell r="Q5202" t="str">
            <v>الثالثة</v>
          </cell>
          <cell r="R5202">
            <v>2076</v>
          </cell>
          <cell r="S5202" t="str">
            <v>الثالثة</v>
          </cell>
          <cell r="U5202" t="str">
            <v>الثالثة</v>
          </cell>
        </row>
        <row r="5203">
          <cell r="A5203">
            <v>813424</v>
          </cell>
          <cell r="B5203" t="str">
            <v>نجوى عبيد</v>
          </cell>
          <cell r="G5203" t="str">
            <v>الثانية حديث</v>
          </cell>
          <cell r="I5203" t="str">
            <v>الثانية</v>
          </cell>
          <cell r="J5203" t="str">
            <v>مبرر</v>
          </cell>
          <cell r="K5203" t="str">
            <v>الثانية</v>
          </cell>
          <cell r="M5203" t="str">
            <v>الثانية</v>
          </cell>
          <cell r="O5203" t="str">
            <v>الثانية</v>
          </cell>
          <cell r="Q5203" t="str">
            <v>الثالثة حديث</v>
          </cell>
          <cell r="S5203" t="str">
            <v>الثالثة</v>
          </cell>
          <cell r="U5203" t="str">
            <v>الثالثة</v>
          </cell>
        </row>
        <row r="5204">
          <cell r="A5204">
            <v>813426</v>
          </cell>
          <cell r="B5204" t="str">
            <v>هدى الحمصي</v>
          </cell>
          <cell r="G5204" t="str">
            <v>الثانية حديث</v>
          </cell>
          <cell r="I5204" t="str">
            <v>الثانية</v>
          </cell>
          <cell r="K5204" t="str">
            <v>الثانية</v>
          </cell>
          <cell r="M5204" t="str">
            <v>الثانية</v>
          </cell>
          <cell r="O5204" t="str">
            <v>الثانية</v>
          </cell>
          <cell r="Q5204" t="str">
            <v>الثالثة حديث</v>
          </cell>
          <cell r="S5204" t="str">
            <v>الثالثة</v>
          </cell>
          <cell r="U5204" t="str">
            <v>الثالثة</v>
          </cell>
        </row>
        <row r="5205">
          <cell r="A5205">
            <v>813427</v>
          </cell>
          <cell r="B5205" t="str">
            <v>هزار يازجي</v>
          </cell>
          <cell r="G5205" t="str">
            <v>الثانية حديث</v>
          </cell>
          <cell r="I5205" t="str">
            <v>الثانية</v>
          </cell>
          <cell r="K5205" t="str">
            <v>الثانية</v>
          </cell>
          <cell r="M5205" t="str">
            <v>الثالثة حديث</v>
          </cell>
          <cell r="O5205" t="str">
            <v>الثالثة</v>
          </cell>
          <cell r="Q5205" t="str">
            <v>الرابعة حديث</v>
          </cell>
          <cell r="S5205" t="str">
            <v>الرابعة</v>
          </cell>
          <cell r="U5205" t="str">
            <v>الرابعة</v>
          </cell>
        </row>
        <row r="5206">
          <cell r="A5206">
            <v>813428</v>
          </cell>
          <cell r="B5206" t="str">
            <v>هنادي ابو شاهين</v>
          </cell>
          <cell r="G5206" t="str">
            <v>الثانية حديث</v>
          </cell>
          <cell r="I5206" t="str">
            <v>الثانية</v>
          </cell>
          <cell r="K5206" t="str">
            <v>الثانية</v>
          </cell>
          <cell r="M5206" t="str">
            <v>الثانية</v>
          </cell>
          <cell r="O5206" t="str">
            <v>الثانية</v>
          </cell>
          <cell r="Q5206" t="str">
            <v>الثانية</v>
          </cell>
          <cell r="S5206" t="str">
            <v>الثالثة حديث</v>
          </cell>
          <cell r="U5206" t="str">
            <v>الثالثة</v>
          </cell>
        </row>
        <row r="5207">
          <cell r="A5207">
            <v>813429</v>
          </cell>
          <cell r="B5207" t="str">
            <v>هويده ذيب</v>
          </cell>
          <cell r="G5207" t="str">
            <v>الثانية حديث</v>
          </cell>
          <cell r="I5207" t="str">
            <v>الثانية</v>
          </cell>
          <cell r="K5207" t="str">
            <v>الثانية</v>
          </cell>
          <cell r="M5207" t="str">
            <v>الثالثة حديث</v>
          </cell>
          <cell r="N5207" t="str">
            <v>حرمان دورتين امتحانيتين من ف2 20-21</v>
          </cell>
          <cell r="O5207" t="str">
            <v>الثالثة</v>
          </cell>
          <cell r="Q5207" t="str">
            <v>الثالثة</v>
          </cell>
          <cell r="S5207" t="str">
            <v>الثالثة</v>
          </cell>
          <cell r="U5207" t="str">
            <v>الثالثة</v>
          </cell>
        </row>
        <row r="5208">
          <cell r="A5208">
            <v>813430</v>
          </cell>
          <cell r="B5208" t="str">
            <v>هيا غانم</v>
          </cell>
          <cell r="G5208" t="str">
            <v>الثانية حديث</v>
          </cell>
          <cell r="I5208" t="str">
            <v>الثانية</v>
          </cell>
          <cell r="J5208" t="str">
            <v>مبرر</v>
          </cell>
          <cell r="K5208" t="str">
            <v>الثانية</v>
          </cell>
          <cell r="M5208" t="str">
            <v>الثانية</v>
          </cell>
          <cell r="O5208" t="str">
            <v>الثانية</v>
          </cell>
          <cell r="Q5208" t="str">
            <v>الثانية</v>
          </cell>
          <cell r="S5208" t="str">
            <v>الثانية</v>
          </cell>
          <cell r="U5208" t="str">
            <v>الثانية</v>
          </cell>
        </row>
        <row r="5209">
          <cell r="A5209">
            <v>813431</v>
          </cell>
          <cell r="B5209" t="str">
            <v>يزن سلام</v>
          </cell>
          <cell r="G5209" t="str">
            <v>الثانية حديث</v>
          </cell>
          <cell r="I5209" t="str">
            <v>الثانية</v>
          </cell>
          <cell r="K5209" t="str">
            <v>الثانية</v>
          </cell>
          <cell r="M5209" t="str">
            <v>الثانية</v>
          </cell>
          <cell r="O5209" t="str">
            <v>الثانية</v>
          </cell>
          <cell r="Q5209" t="str">
            <v>الثالثة حديث</v>
          </cell>
          <cell r="S5209" t="str">
            <v>الثالثة</v>
          </cell>
          <cell r="U5209" t="str">
            <v>الثالثة</v>
          </cell>
        </row>
        <row r="5210">
          <cell r="A5210">
            <v>813432</v>
          </cell>
          <cell r="B5210" t="str">
            <v>قتبه زيدان</v>
          </cell>
          <cell r="G5210" t="str">
            <v>الثانية حديث</v>
          </cell>
          <cell r="I5210" t="str">
            <v>الثانية</v>
          </cell>
          <cell r="K5210" t="str">
            <v>الثانية</v>
          </cell>
          <cell r="M5210" t="str">
            <v>الثانية</v>
          </cell>
          <cell r="O5210" t="str">
            <v>الثالثة حديث</v>
          </cell>
          <cell r="Q5210" t="str">
            <v>الثالثة</v>
          </cell>
          <cell r="S5210" t="str">
            <v>الثالثة</v>
          </cell>
          <cell r="U5210" t="str">
            <v>الثالثة</v>
          </cell>
        </row>
        <row r="5211">
          <cell r="A5211">
            <v>813433</v>
          </cell>
          <cell r="B5211" t="str">
            <v>ابراهيم المسالمه</v>
          </cell>
          <cell r="G5211" t="str">
            <v>الأولى حديث</v>
          </cell>
          <cell r="H5211">
            <v>724</v>
          </cell>
          <cell r="I5211" t="str">
            <v>الأولى</v>
          </cell>
          <cell r="J5211" t="str">
            <v>مبرر</v>
          </cell>
          <cell r="K5211" t="str">
            <v>الأولى</v>
          </cell>
          <cell r="M5211" t="str">
            <v>الأولى</v>
          </cell>
          <cell r="O5211" t="str">
            <v>الأولى</v>
          </cell>
          <cell r="Q5211" t="str">
            <v>الأولى</v>
          </cell>
          <cell r="S5211" t="str">
            <v>الأولى</v>
          </cell>
          <cell r="U5211" t="str">
            <v>الأولى</v>
          </cell>
        </row>
        <row r="5212">
          <cell r="A5212">
            <v>813434</v>
          </cell>
          <cell r="B5212" t="str">
            <v>حسن الخطيب</v>
          </cell>
          <cell r="G5212" t="str">
            <v>الأولى حديث</v>
          </cell>
          <cell r="I5212" t="str">
            <v>الأولى</v>
          </cell>
          <cell r="J5212" t="str">
            <v>مبرر</v>
          </cell>
          <cell r="K5212" t="str">
            <v>الأولى</v>
          </cell>
          <cell r="M5212" t="str">
            <v>الأولى</v>
          </cell>
          <cell r="O5212" t="str">
            <v>الأولى</v>
          </cell>
          <cell r="Q5212" t="str">
            <v>الأولى</v>
          </cell>
          <cell r="S5212" t="str">
            <v>الأولى</v>
          </cell>
          <cell r="U5212" t="str">
            <v>الأولى</v>
          </cell>
        </row>
        <row r="5213">
          <cell r="A5213">
            <v>813435</v>
          </cell>
          <cell r="B5213" t="str">
            <v>زين العابدين علي</v>
          </cell>
          <cell r="G5213" t="str">
            <v>الأولى حديث</v>
          </cell>
          <cell r="I5213" t="str">
            <v>الأولى</v>
          </cell>
          <cell r="J5213" t="str">
            <v>مبرر</v>
          </cell>
          <cell r="K5213" t="str">
            <v>الأولى</v>
          </cell>
          <cell r="M5213" t="str">
            <v>الأولى</v>
          </cell>
          <cell r="O5213" t="str">
            <v>الأولى</v>
          </cell>
          <cell r="Q5213" t="str">
            <v>الأولى</v>
          </cell>
          <cell r="S5213" t="str">
            <v>الأولى</v>
          </cell>
          <cell r="U5213" t="str">
            <v>الأولى</v>
          </cell>
        </row>
        <row r="5214">
          <cell r="A5214">
            <v>813436</v>
          </cell>
          <cell r="B5214" t="str">
            <v>عبد الرزاق بدر الدين</v>
          </cell>
          <cell r="G5214" t="str">
            <v>الأولى حديث</v>
          </cell>
          <cell r="I5214" t="str">
            <v>الأولى</v>
          </cell>
          <cell r="J5214" t="str">
            <v>مبرر</v>
          </cell>
          <cell r="K5214" t="str">
            <v>الأولى</v>
          </cell>
          <cell r="M5214" t="str">
            <v>الأولى</v>
          </cell>
          <cell r="O5214" t="str">
            <v>الأولى</v>
          </cell>
          <cell r="Q5214" t="str">
            <v>الأولى</v>
          </cell>
          <cell r="S5214" t="str">
            <v>الأولى</v>
          </cell>
          <cell r="U5214" t="str">
            <v>الأولى</v>
          </cell>
        </row>
        <row r="5215">
          <cell r="A5215">
            <v>813437</v>
          </cell>
          <cell r="B5215" t="str">
            <v>عبدالرحمن الجمادالصليبي</v>
          </cell>
          <cell r="G5215" t="str">
            <v>الأولى حديث</v>
          </cell>
          <cell r="I5215" t="str">
            <v>الأولى</v>
          </cell>
          <cell r="K5215" t="str">
            <v>الأولى</v>
          </cell>
          <cell r="M5215" t="str">
            <v>الثانية حديث</v>
          </cell>
          <cell r="O5215" t="str">
            <v>الثانية</v>
          </cell>
          <cell r="Q5215" t="str">
            <v>الثانية</v>
          </cell>
          <cell r="S5215" t="str">
            <v>الثانية</v>
          </cell>
          <cell r="U5215" t="str">
            <v>الثانية</v>
          </cell>
        </row>
        <row r="5216">
          <cell r="A5216">
            <v>813438</v>
          </cell>
          <cell r="B5216" t="str">
            <v>لينا القطريب</v>
          </cell>
          <cell r="G5216" t="str">
            <v>الأولى حديث</v>
          </cell>
          <cell r="I5216" t="str">
            <v>الأولى</v>
          </cell>
          <cell r="J5216" t="str">
            <v>مبرر</v>
          </cell>
          <cell r="K5216" t="str">
            <v>الأولى</v>
          </cell>
          <cell r="M5216" t="str">
            <v>الأولى</v>
          </cell>
          <cell r="O5216" t="str">
            <v>الأولى</v>
          </cell>
          <cell r="Q5216" t="str">
            <v>الأولى</v>
          </cell>
          <cell r="S5216" t="str">
            <v>الأولى</v>
          </cell>
          <cell r="U5216" t="str">
            <v>الأولى</v>
          </cell>
        </row>
        <row r="5217">
          <cell r="A5217">
            <v>813439</v>
          </cell>
          <cell r="B5217" t="str">
            <v>محمد خير منيزل</v>
          </cell>
          <cell r="G5217" t="str">
            <v>الأولى حديث</v>
          </cell>
          <cell r="I5217" t="str">
            <v>الأولى</v>
          </cell>
          <cell r="K5217" t="str">
            <v>الأولى</v>
          </cell>
          <cell r="M5217" t="str">
            <v>الأولى</v>
          </cell>
          <cell r="N5217">
            <v>2569</v>
          </cell>
          <cell r="O5217" t="str">
            <v>الأولى</v>
          </cell>
          <cell r="Q5217" t="str">
            <v>الأولى</v>
          </cell>
          <cell r="S5217" t="str">
            <v>الأولى</v>
          </cell>
          <cell r="U5217" t="str">
            <v>الأولى</v>
          </cell>
        </row>
        <row r="5218">
          <cell r="A5218">
            <v>813440</v>
          </cell>
          <cell r="B5218" t="str">
            <v>محمد يوسف</v>
          </cell>
          <cell r="G5218" t="str">
            <v>الأولى حديث</v>
          </cell>
          <cell r="I5218" t="str">
            <v>الأولى</v>
          </cell>
          <cell r="J5218" t="str">
            <v>مبرر</v>
          </cell>
          <cell r="K5218" t="str">
            <v>الأولى</v>
          </cell>
          <cell r="M5218" t="str">
            <v>الأولى</v>
          </cell>
          <cell r="O5218" t="str">
            <v>الأولى</v>
          </cell>
          <cell r="Q5218" t="str">
            <v>الأولى</v>
          </cell>
          <cell r="S5218" t="str">
            <v>الأولى</v>
          </cell>
          <cell r="U5218" t="str">
            <v>الأولى</v>
          </cell>
        </row>
        <row r="5219">
          <cell r="A5219">
            <v>813441</v>
          </cell>
          <cell r="B5219" t="str">
            <v>منال الموسى</v>
          </cell>
          <cell r="G5219" t="str">
            <v>الأولى حديث</v>
          </cell>
          <cell r="I5219" t="str">
            <v>الأولى</v>
          </cell>
          <cell r="J5219" t="str">
            <v>مبرر</v>
          </cell>
          <cell r="K5219" t="str">
            <v>الأولى</v>
          </cell>
          <cell r="M5219" t="str">
            <v>الأولى</v>
          </cell>
          <cell r="O5219" t="str">
            <v>الأولى</v>
          </cell>
          <cell r="Q5219" t="str">
            <v>الأولى</v>
          </cell>
          <cell r="S5219" t="str">
            <v>الأولى</v>
          </cell>
          <cell r="U5219" t="str">
            <v>الأولى</v>
          </cell>
        </row>
        <row r="5220">
          <cell r="A5220">
            <v>813442</v>
          </cell>
          <cell r="B5220" t="str">
            <v>ميرنا الحسين</v>
          </cell>
          <cell r="G5220" t="str">
            <v>الأولى حديث</v>
          </cell>
          <cell r="I5220" t="str">
            <v>الأولى</v>
          </cell>
          <cell r="J5220" t="str">
            <v>مبرر</v>
          </cell>
          <cell r="K5220" t="str">
            <v>الأولى</v>
          </cell>
          <cell r="M5220" t="str">
            <v>الأولى</v>
          </cell>
          <cell r="O5220" t="str">
            <v>الأولى</v>
          </cell>
          <cell r="Q5220" t="str">
            <v>الأولى</v>
          </cell>
          <cell r="S5220" t="str">
            <v>الأولى</v>
          </cell>
          <cell r="U5220" t="str">
            <v>الأولى</v>
          </cell>
        </row>
        <row r="5221">
          <cell r="A5221">
            <v>813443</v>
          </cell>
          <cell r="B5221" t="str">
            <v>نور مرزه</v>
          </cell>
          <cell r="G5221" t="str">
            <v>الأولى حديث</v>
          </cell>
          <cell r="I5221" t="str">
            <v>الثانية</v>
          </cell>
          <cell r="K5221" t="str">
            <v>الثانية</v>
          </cell>
          <cell r="M5221" t="str">
            <v>الثالثة حديث</v>
          </cell>
          <cell r="O5221" t="str">
            <v>الثالثة</v>
          </cell>
          <cell r="Q5221" t="str">
            <v>الثالثة</v>
          </cell>
          <cell r="S5221" t="str">
            <v>الثالثة</v>
          </cell>
          <cell r="U5221" t="str">
            <v>الثالثة</v>
          </cell>
        </row>
        <row r="5222">
          <cell r="A5222">
            <v>813444</v>
          </cell>
          <cell r="B5222" t="str">
            <v>يوسف حبيب</v>
          </cell>
          <cell r="G5222" t="str">
            <v>الأولى حديث</v>
          </cell>
          <cell r="I5222" t="str">
            <v>الأولى</v>
          </cell>
          <cell r="K5222" t="str">
            <v>الأولى</v>
          </cell>
          <cell r="M5222" t="str">
            <v>الأولى</v>
          </cell>
          <cell r="O5222" t="str">
            <v>الأولى</v>
          </cell>
          <cell r="Q5222" t="str">
            <v>الأولى</v>
          </cell>
          <cell r="S5222" t="str">
            <v>الأولى</v>
          </cell>
          <cell r="U5222" t="str">
            <v>الأولى</v>
          </cell>
        </row>
        <row r="5223">
          <cell r="A5223">
            <v>813446</v>
          </cell>
          <cell r="B5223" t="str">
            <v>علي حسن</v>
          </cell>
          <cell r="G5223" t="str">
            <v>الأولى حديث</v>
          </cell>
          <cell r="I5223" t="str">
            <v>الأولى</v>
          </cell>
          <cell r="J5223" t="str">
            <v>مبرر</v>
          </cell>
          <cell r="K5223" t="str">
            <v>الأولى</v>
          </cell>
          <cell r="M5223" t="str">
            <v>الأولى</v>
          </cell>
          <cell r="O5223" t="str">
            <v>الأولى</v>
          </cell>
          <cell r="Q5223" t="str">
            <v>الأولى</v>
          </cell>
          <cell r="S5223" t="str">
            <v>الأولى</v>
          </cell>
          <cell r="U5223" t="str">
            <v>الأولى</v>
          </cell>
        </row>
        <row r="5224">
          <cell r="A5224">
            <v>813447</v>
          </cell>
          <cell r="B5224" t="str">
            <v>علي رمضان</v>
          </cell>
          <cell r="G5224" t="str">
            <v>الأولى حديث</v>
          </cell>
          <cell r="I5224" t="str">
            <v>الأولى</v>
          </cell>
          <cell r="J5224" t="str">
            <v>مبرر</v>
          </cell>
          <cell r="K5224" t="str">
            <v>الأولى</v>
          </cell>
          <cell r="M5224" t="str">
            <v>الأولى</v>
          </cell>
          <cell r="O5224" t="str">
            <v>الأولى</v>
          </cell>
          <cell r="Q5224" t="str">
            <v>الأولى</v>
          </cell>
          <cell r="S5224" t="str">
            <v>الأولى</v>
          </cell>
          <cell r="U5224" t="str">
            <v>الأولى</v>
          </cell>
        </row>
        <row r="5225">
          <cell r="A5225">
            <v>813448</v>
          </cell>
          <cell r="B5225" t="str">
            <v>فاطمة الخطيب</v>
          </cell>
          <cell r="G5225" t="str">
            <v>الأولى حديث</v>
          </cell>
          <cell r="I5225" t="str">
            <v>الأولى</v>
          </cell>
          <cell r="K5225" t="str">
            <v>الأولى</v>
          </cell>
          <cell r="M5225" t="str">
            <v>الأولى</v>
          </cell>
          <cell r="O5225" t="str">
            <v>الأولى</v>
          </cell>
          <cell r="Q5225" t="str">
            <v>الأولى</v>
          </cell>
          <cell r="S5225" t="str">
            <v>الأولى</v>
          </cell>
          <cell r="U5225" t="str">
            <v>الأولى</v>
          </cell>
        </row>
        <row r="5226">
          <cell r="A5226">
            <v>813449</v>
          </cell>
          <cell r="B5226" t="str">
            <v>طارق أزواق الجزائرلي</v>
          </cell>
          <cell r="G5226" t="str">
            <v>الأولى حديث</v>
          </cell>
          <cell r="H5226">
            <v>759</v>
          </cell>
          <cell r="I5226" t="str">
            <v>الأولى</v>
          </cell>
          <cell r="J5226" t="str">
            <v>مبرر</v>
          </cell>
          <cell r="K5226" t="str">
            <v>الأولى</v>
          </cell>
          <cell r="M5226" t="str">
            <v>الأولى</v>
          </cell>
          <cell r="O5226" t="str">
            <v>الأولى</v>
          </cell>
          <cell r="Q5226" t="str">
            <v>الأولى</v>
          </cell>
          <cell r="S5226" t="str">
            <v>الأولى</v>
          </cell>
          <cell r="U5226" t="str">
            <v>الأولى</v>
          </cell>
        </row>
        <row r="5227">
          <cell r="A5227">
            <v>813450</v>
          </cell>
          <cell r="B5227" t="str">
            <v>خالد المقداد</v>
          </cell>
          <cell r="G5227" t="str">
            <v>الأولى حديث</v>
          </cell>
          <cell r="H5227">
            <v>767</v>
          </cell>
          <cell r="I5227" t="str">
            <v>الأولى</v>
          </cell>
          <cell r="J5227" t="str">
            <v>مبرر</v>
          </cell>
          <cell r="K5227" t="str">
            <v>الأولى</v>
          </cell>
          <cell r="M5227" t="str">
            <v>الأولى</v>
          </cell>
          <cell r="O5227" t="str">
            <v>الأولى</v>
          </cell>
          <cell r="Q5227" t="str">
            <v>الأولى</v>
          </cell>
          <cell r="S5227" t="str">
            <v>الأولى</v>
          </cell>
          <cell r="U5227" t="str">
            <v>الأولى</v>
          </cell>
        </row>
        <row r="5228">
          <cell r="A5228">
            <v>813451</v>
          </cell>
          <cell r="B5228" t="str">
            <v>احمد الحسن</v>
          </cell>
          <cell r="G5228" t="str">
            <v>الأولى حديث</v>
          </cell>
          <cell r="I5228" t="str">
            <v>الأولى</v>
          </cell>
          <cell r="J5228" t="str">
            <v>مبرر</v>
          </cell>
          <cell r="K5228" t="str">
            <v>الأولى</v>
          </cell>
          <cell r="M5228" t="str">
            <v>الأولى</v>
          </cell>
          <cell r="O5228" t="str">
            <v>الأولى</v>
          </cell>
          <cell r="Q5228" t="str">
            <v>الأولى</v>
          </cell>
          <cell r="S5228" t="str">
            <v>الثانية حديث</v>
          </cell>
          <cell r="U5228" t="str">
            <v>الثانية</v>
          </cell>
        </row>
        <row r="5229">
          <cell r="A5229">
            <v>813452</v>
          </cell>
          <cell r="B5229" t="str">
            <v>علي ابراهيم</v>
          </cell>
          <cell r="G5229" t="str">
            <v>الأولى حديث</v>
          </cell>
          <cell r="I5229" t="str">
            <v>الأولى</v>
          </cell>
          <cell r="K5229" t="str">
            <v>الأولى</v>
          </cell>
          <cell r="M5229" t="str">
            <v>الأولى</v>
          </cell>
          <cell r="O5229" t="str">
            <v>الأولى</v>
          </cell>
          <cell r="Q5229" t="str">
            <v>الأولى</v>
          </cell>
          <cell r="S5229" t="str">
            <v>الأولى</v>
          </cell>
          <cell r="U5229" t="str">
            <v>الأولى</v>
          </cell>
        </row>
        <row r="5230">
          <cell r="A5230">
            <v>813453</v>
          </cell>
          <cell r="B5230" t="str">
            <v>عبدالله ضمان</v>
          </cell>
          <cell r="G5230" t="str">
            <v>الأولى حديث</v>
          </cell>
          <cell r="I5230" t="str">
            <v>الأولى</v>
          </cell>
          <cell r="K5230" t="str">
            <v>الأولى</v>
          </cell>
          <cell r="M5230" t="str">
            <v>الأولى</v>
          </cell>
          <cell r="O5230" t="str">
            <v>الأولى</v>
          </cell>
          <cell r="Q5230" t="str">
            <v>الأولى</v>
          </cell>
          <cell r="S5230" t="str">
            <v>الأولى</v>
          </cell>
          <cell r="U5230" t="str">
            <v>الأولى</v>
          </cell>
        </row>
        <row r="5231">
          <cell r="A5231">
            <v>813454</v>
          </cell>
          <cell r="B5231" t="str">
            <v>محمد بسام تفكجي</v>
          </cell>
          <cell r="G5231" t="str">
            <v>الأولى حديث</v>
          </cell>
          <cell r="I5231" t="str">
            <v>الأولى</v>
          </cell>
          <cell r="J5231" t="str">
            <v>مبرر</v>
          </cell>
          <cell r="K5231" t="str">
            <v>الأولى</v>
          </cell>
          <cell r="M5231" t="str">
            <v>الأولى</v>
          </cell>
          <cell r="O5231" t="str">
            <v>الأولى</v>
          </cell>
          <cell r="Q5231" t="str">
            <v>الأولى</v>
          </cell>
          <cell r="S5231" t="str">
            <v>الأولى</v>
          </cell>
          <cell r="U5231" t="str">
            <v>الأولى</v>
          </cell>
        </row>
        <row r="5232">
          <cell r="A5232">
            <v>813456</v>
          </cell>
          <cell r="B5232" t="str">
            <v>واثق المقداد</v>
          </cell>
          <cell r="G5232" t="str">
            <v>الأولى حديث</v>
          </cell>
          <cell r="I5232" t="str">
            <v>الأولى</v>
          </cell>
          <cell r="J5232" t="str">
            <v>مبرر</v>
          </cell>
          <cell r="K5232" t="str">
            <v>الأولى</v>
          </cell>
          <cell r="M5232" t="str">
            <v>الأولى</v>
          </cell>
          <cell r="O5232" t="str">
            <v>الأولى</v>
          </cell>
          <cell r="Q5232" t="str">
            <v>الأولى</v>
          </cell>
          <cell r="S5232" t="str">
            <v>الأولى</v>
          </cell>
          <cell r="U5232" t="str">
            <v>الأولى</v>
          </cell>
        </row>
        <row r="5233">
          <cell r="A5233">
            <v>813457</v>
          </cell>
          <cell r="B5233" t="str">
            <v>فاطمه المحارب</v>
          </cell>
          <cell r="G5233" t="str">
            <v>الأولى حديث</v>
          </cell>
          <cell r="I5233" t="str">
            <v>الأولى</v>
          </cell>
          <cell r="J5233" t="str">
            <v>مبرر</v>
          </cell>
          <cell r="K5233" t="str">
            <v>الأولى</v>
          </cell>
          <cell r="M5233" t="str">
            <v>الأولى</v>
          </cell>
          <cell r="O5233" t="str">
            <v>الأولى</v>
          </cell>
          <cell r="Q5233" t="str">
            <v>الأولى</v>
          </cell>
          <cell r="S5233" t="str">
            <v>الأولى</v>
          </cell>
          <cell r="U5233" t="str">
            <v>الأولى</v>
          </cell>
        </row>
        <row r="5234">
          <cell r="A5234">
            <v>813458</v>
          </cell>
          <cell r="B5234" t="str">
            <v>ايمان الصلخدي</v>
          </cell>
          <cell r="G5234" t="str">
            <v>الأولى حديث</v>
          </cell>
          <cell r="I5234" t="str">
            <v>الأولى</v>
          </cell>
          <cell r="J5234" t="str">
            <v>مبرر</v>
          </cell>
          <cell r="K5234" t="str">
            <v>الأولى</v>
          </cell>
          <cell r="M5234" t="str">
            <v>الأولى</v>
          </cell>
          <cell r="O5234" t="str">
            <v>الأولى</v>
          </cell>
          <cell r="Q5234" t="str">
            <v>الأولى</v>
          </cell>
          <cell r="S5234" t="str">
            <v>الأولى</v>
          </cell>
          <cell r="U5234" t="str">
            <v>الأولى</v>
          </cell>
        </row>
        <row r="5235">
          <cell r="A5235">
            <v>813459</v>
          </cell>
          <cell r="B5235" t="str">
            <v>رستم العلي</v>
          </cell>
          <cell r="G5235" t="str">
            <v>الأولى حديث</v>
          </cell>
          <cell r="I5235" t="str">
            <v>الأولى</v>
          </cell>
          <cell r="J5235" t="str">
            <v>مبرر</v>
          </cell>
          <cell r="K5235" t="str">
            <v>الأولى</v>
          </cell>
          <cell r="M5235" t="str">
            <v>الأولى</v>
          </cell>
          <cell r="O5235" t="str">
            <v>الأولى</v>
          </cell>
          <cell r="Q5235" t="str">
            <v>الأولى</v>
          </cell>
          <cell r="S5235" t="str">
            <v>الأولى</v>
          </cell>
          <cell r="U5235" t="str">
            <v>الأولى</v>
          </cell>
        </row>
        <row r="5236">
          <cell r="A5236">
            <v>813461</v>
          </cell>
          <cell r="B5236" t="str">
            <v>قصي حسين</v>
          </cell>
          <cell r="I5236" t="str">
            <v>الأولى</v>
          </cell>
          <cell r="K5236" t="str">
            <v>الثانية حديث</v>
          </cell>
          <cell r="M5236" t="str">
            <v>الثانية</v>
          </cell>
          <cell r="O5236" t="str">
            <v>الثانية</v>
          </cell>
          <cell r="Q5236" t="str">
            <v>الثانية</v>
          </cell>
          <cell r="S5236" t="str">
            <v>الثانية</v>
          </cell>
          <cell r="U5236" t="str">
            <v>الثانية</v>
          </cell>
        </row>
        <row r="5237">
          <cell r="A5237">
            <v>813462</v>
          </cell>
          <cell r="B5237" t="str">
            <v>محمد الصمادي</v>
          </cell>
          <cell r="G5237" t="str">
            <v>الأولى حديث</v>
          </cell>
          <cell r="I5237" t="str">
            <v>الأولى</v>
          </cell>
          <cell r="J5237" t="str">
            <v>مبرر</v>
          </cell>
          <cell r="K5237" t="str">
            <v>الأولى</v>
          </cell>
          <cell r="M5237" t="str">
            <v>الأولى</v>
          </cell>
          <cell r="O5237" t="str">
            <v>الأولى</v>
          </cell>
          <cell r="Q5237" t="str">
            <v>الأولى</v>
          </cell>
          <cell r="S5237" t="str">
            <v>الأولى</v>
          </cell>
          <cell r="U5237" t="str">
            <v>الأولى</v>
          </cell>
        </row>
        <row r="5238">
          <cell r="A5238">
            <v>813463</v>
          </cell>
          <cell r="B5238" t="str">
            <v>محمد يزن ليلا</v>
          </cell>
          <cell r="G5238" t="str">
            <v>الأولى حديث</v>
          </cell>
          <cell r="H5238">
            <v>834</v>
          </cell>
          <cell r="I5238" t="str">
            <v>الأولى</v>
          </cell>
          <cell r="J5238" t="str">
            <v>مبرر</v>
          </cell>
          <cell r="K5238" t="str">
            <v>الأولى</v>
          </cell>
          <cell r="M5238" t="str">
            <v>الأولى</v>
          </cell>
          <cell r="O5238" t="str">
            <v>الأولى</v>
          </cell>
          <cell r="Q5238" t="str">
            <v>الأولى</v>
          </cell>
          <cell r="S5238" t="str">
            <v>الأولى</v>
          </cell>
          <cell r="U5238" t="str">
            <v>الأولى</v>
          </cell>
        </row>
        <row r="5239">
          <cell r="A5239">
            <v>813464</v>
          </cell>
          <cell r="B5239" t="str">
            <v>نجود غاوي</v>
          </cell>
          <cell r="G5239" t="str">
            <v>الأولى حديث</v>
          </cell>
          <cell r="I5239" t="str">
            <v>الأولى</v>
          </cell>
          <cell r="J5239">
            <v>1530</v>
          </cell>
          <cell r="K5239" t="str">
            <v>الأولى</v>
          </cell>
          <cell r="M5239" t="str">
            <v>الأولى</v>
          </cell>
          <cell r="O5239" t="str">
            <v>الأولى</v>
          </cell>
          <cell r="Q5239" t="str">
            <v>الأولى</v>
          </cell>
          <cell r="S5239" t="str">
            <v>الأولى</v>
          </cell>
          <cell r="U5239" t="str">
            <v>الأولى</v>
          </cell>
        </row>
        <row r="5240">
          <cell r="A5240">
            <v>813465</v>
          </cell>
          <cell r="B5240" t="str">
            <v>هاني الخلف</v>
          </cell>
          <cell r="G5240" t="str">
            <v>الأولى حديث</v>
          </cell>
          <cell r="I5240" t="str">
            <v>الأولى</v>
          </cell>
          <cell r="K5240" t="str">
            <v>الأولى</v>
          </cell>
          <cell r="M5240" t="str">
            <v>الأولى</v>
          </cell>
          <cell r="O5240" t="str">
            <v>الأولى</v>
          </cell>
          <cell r="Q5240" t="str">
            <v>الأولى</v>
          </cell>
          <cell r="S5240" t="str">
            <v>الأولى</v>
          </cell>
          <cell r="U5240" t="str">
            <v>الأولى</v>
          </cell>
        </row>
        <row r="5241">
          <cell r="A5241">
            <v>813466</v>
          </cell>
          <cell r="B5241" t="str">
            <v>محمد قصي الحلبي</v>
          </cell>
          <cell r="G5241" t="str">
            <v>الأولى حديث</v>
          </cell>
          <cell r="I5241" t="str">
            <v>الأولى</v>
          </cell>
          <cell r="J5241" t="str">
            <v>مبرر</v>
          </cell>
          <cell r="K5241" t="str">
            <v>الأولى</v>
          </cell>
          <cell r="M5241" t="str">
            <v>الأولى</v>
          </cell>
          <cell r="O5241" t="str">
            <v>الأولى</v>
          </cell>
          <cell r="Q5241" t="str">
            <v>الأولى</v>
          </cell>
          <cell r="S5241" t="str">
            <v>الأولى</v>
          </cell>
          <cell r="U5241" t="str">
            <v>الأولى</v>
          </cell>
        </row>
        <row r="5242">
          <cell r="A5242">
            <v>813467</v>
          </cell>
          <cell r="B5242" t="str">
            <v>غيث البزال</v>
          </cell>
          <cell r="G5242" t="str">
            <v>الأولى حديث</v>
          </cell>
          <cell r="I5242" t="str">
            <v>الأولى</v>
          </cell>
          <cell r="K5242" t="str">
            <v>الثانية حديث</v>
          </cell>
          <cell r="M5242" t="str">
            <v>الثانية</v>
          </cell>
          <cell r="O5242" t="str">
            <v>الثالثة حديث</v>
          </cell>
          <cell r="Q5242" t="str">
            <v>الثالثة</v>
          </cell>
          <cell r="S5242" t="str">
            <v>الثالثة</v>
          </cell>
          <cell r="U5242" t="str">
            <v>الثالثة</v>
          </cell>
        </row>
        <row r="5243">
          <cell r="A5243">
            <v>813468</v>
          </cell>
          <cell r="B5243" t="str">
            <v>عماد رافع</v>
          </cell>
          <cell r="G5243" t="str">
            <v>الأولى حديث</v>
          </cell>
          <cell r="I5243" t="str">
            <v>الأولى</v>
          </cell>
          <cell r="J5243" t="str">
            <v>مبرر</v>
          </cell>
          <cell r="K5243" t="str">
            <v>الأولى</v>
          </cell>
          <cell r="M5243" t="str">
            <v>الأولى</v>
          </cell>
          <cell r="O5243" t="str">
            <v>الأولى</v>
          </cell>
          <cell r="Q5243" t="str">
            <v>الأولى</v>
          </cell>
          <cell r="S5243" t="str">
            <v>الأولى</v>
          </cell>
          <cell r="U5243" t="str">
            <v>الأولى</v>
          </cell>
        </row>
        <row r="5244">
          <cell r="A5244">
            <v>813469</v>
          </cell>
          <cell r="B5244" t="str">
            <v>لما الصباغ</v>
          </cell>
          <cell r="G5244" t="str">
            <v>الثانية حديث</v>
          </cell>
          <cell r="I5244" t="str">
            <v>الثانية</v>
          </cell>
          <cell r="J5244" t="str">
            <v>مبرر</v>
          </cell>
          <cell r="K5244" t="str">
            <v>الثانية</v>
          </cell>
          <cell r="M5244" t="str">
            <v>الثانية</v>
          </cell>
          <cell r="O5244" t="str">
            <v>الثانية</v>
          </cell>
          <cell r="P5244">
            <v>699</v>
          </cell>
          <cell r="Q5244" t="str">
            <v>الثانية</v>
          </cell>
          <cell r="S5244" t="str">
            <v>الثانية</v>
          </cell>
          <cell r="U5244" t="str">
            <v>الثانية</v>
          </cell>
        </row>
        <row r="5245">
          <cell r="A5245">
            <v>813470</v>
          </cell>
          <cell r="B5245" t="str">
            <v>غياث عباس</v>
          </cell>
          <cell r="G5245" t="str">
            <v>الأولى حديث</v>
          </cell>
          <cell r="I5245" t="str">
            <v>الأولى</v>
          </cell>
          <cell r="J5245" t="str">
            <v>مبرر</v>
          </cell>
          <cell r="K5245" t="str">
            <v>الأولى</v>
          </cell>
          <cell r="M5245" t="str">
            <v>الأولى</v>
          </cell>
          <cell r="N5245">
            <v>2539</v>
          </cell>
          <cell r="O5245" t="str">
            <v>الأولى</v>
          </cell>
          <cell r="Q5245" t="str">
            <v>الأولى</v>
          </cell>
          <cell r="S5245" t="str">
            <v>الأولى</v>
          </cell>
          <cell r="U5245" t="str">
            <v>الأولى</v>
          </cell>
        </row>
        <row r="5246">
          <cell r="A5246">
            <v>813471</v>
          </cell>
          <cell r="B5246" t="str">
            <v>منى عبد الجبار الرباح</v>
          </cell>
          <cell r="G5246" t="str">
            <v>الأولى حديث</v>
          </cell>
          <cell r="I5246" t="str">
            <v>الأولى</v>
          </cell>
          <cell r="J5246" t="str">
            <v>مبرر</v>
          </cell>
          <cell r="K5246" t="str">
            <v>الأولى</v>
          </cell>
          <cell r="M5246" t="str">
            <v>الأولى</v>
          </cell>
          <cell r="O5246" t="str">
            <v>الأولى</v>
          </cell>
          <cell r="Q5246" t="str">
            <v>الأولى</v>
          </cell>
          <cell r="S5246" t="str">
            <v>الأولى</v>
          </cell>
          <cell r="U5246" t="str">
            <v>الأولى</v>
          </cell>
        </row>
        <row r="5247">
          <cell r="A5247">
            <v>813472</v>
          </cell>
          <cell r="B5247" t="str">
            <v>يزن الدركل</v>
          </cell>
          <cell r="G5247" t="str">
            <v>الأولى حديث</v>
          </cell>
          <cell r="I5247" t="str">
            <v>الأولى</v>
          </cell>
          <cell r="J5247" t="str">
            <v>مبرر</v>
          </cell>
          <cell r="K5247" t="str">
            <v>الأولى</v>
          </cell>
          <cell r="M5247" t="str">
            <v>الأولى</v>
          </cell>
          <cell r="O5247" t="str">
            <v>الأولى</v>
          </cell>
          <cell r="Q5247" t="str">
            <v>الأولى</v>
          </cell>
          <cell r="S5247" t="str">
            <v>الأولى</v>
          </cell>
          <cell r="U5247" t="str">
            <v>الأولى</v>
          </cell>
        </row>
        <row r="5248">
          <cell r="A5248">
            <v>813473</v>
          </cell>
          <cell r="B5248" t="str">
            <v>محمد نيسان</v>
          </cell>
          <cell r="G5248" t="str">
            <v>الأولى حديث</v>
          </cell>
          <cell r="I5248" t="str">
            <v>الأولى</v>
          </cell>
          <cell r="J5248" t="str">
            <v>مبرر</v>
          </cell>
          <cell r="K5248" t="str">
            <v>الأولى</v>
          </cell>
          <cell r="M5248" t="str">
            <v>الأولى</v>
          </cell>
          <cell r="O5248" t="str">
            <v>الأولى</v>
          </cell>
          <cell r="Q5248" t="str">
            <v>الأولى</v>
          </cell>
          <cell r="S5248" t="str">
            <v>الأولى</v>
          </cell>
          <cell r="U5248" t="str">
            <v>الأولى</v>
          </cell>
        </row>
        <row r="5249">
          <cell r="A5249">
            <v>813474</v>
          </cell>
          <cell r="B5249" t="str">
            <v>احمد بحري</v>
          </cell>
          <cell r="G5249" t="str">
            <v>الأولى حديث</v>
          </cell>
          <cell r="I5249" t="str">
            <v>الأولى</v>
          </cell>
          <cell r="K5249" t="str">
            <v>الثانية حديث</v>
          </cell>
          <cell r="M5249" t="str">
            <v>الثانية</v>
          </cell>
          <cell r="O5249" t="str">
            <v>الثانية</v>
          </cell>
          <cell r="Q5249" t="str">
            <v>الثانية</v>
          </cell>
          <cell r="S5249" t="str">
            <v>الثانية</v>
          </cell>
          <cell r="U5249" t="str">
            <v>الثانية</v>
          </cell>
        </row>
        <row r="5250">
          <cell r="A5250">
            <v>813475</v>
          </cell>
          <cell r="B5250" t="str">
            <v>حاتم غزال</v>
          </cell>
          <cell r="I5250" t="str">
            <v>الأولى</v>
          </cell>
          <cell r="J5250" t="str">
            <v>مبرر</v>
          </cell>
          <cell r="K5250" t="str">
            <v>الأولى</v>
          </cell>
          <cell r="M5250" t="str">
            <v>الأولى</v>
          </cell>
          <cell r="O5250" t="str">
            <v>الأولى</v>
          </cell>
          <cell r="Q5250" t="str">
            <v>الأولى</v>
          </cell>
          <cell r="S5250" t="str">
            <v>الأولى</v>
          </cell>
          <cell r="U5250" t="str">
            <v>الأولى</v>
          </cell>
        </row>
        <row r="5251">
          <cell r="A5251">
            <v>813476</v>
          </cell>
          <cell r="B5251" t="str">
            <v>داني طعمه</v>
          </cell>
          <cell r="I5251" t="str">
            <v>الثانية</v>
          </cell>
          <cell r="J5251" t="str">
            <v>مبرر</v>
          </cell>
          <cell r="K5251" t="str">
            <v>الثانية</v>
          </cell>
          <cell r="M5251" t="str">
            <v>الثانية</v>
          </cell>
          <cell r="O5251" t="str">
            <v>الثانية</v>
          </cell>
          <cell r="Q5251" t="str">
            <v>الثانية</v>
          </cell>
          <cell r="S5251" t="str">
            <v>الثانية</v>
          </cell>
          <cell r="U5251" t="str">
            <v>الثانية</v>
          </cell>
        </row>
        <row r="5252">
          <cell r="A5252">
            <v>813477</v>
          </cell>
          <cell r="B5252" t="str">
            <v>عمار العيطة</v>
          </cell>
          <cell r="I5252" t="str">
            <v>الأولى</v>
          </cell>
          <cell r="J5252" t="str">
            <v>مبرر</v>
          </cell>
          <cell r="K5252" t="str">
            <v>الأولى</v>
          </cell>
          <cell r="M5252" t="str">
            <v>الأولى</v>
          </cell>
          <cell r="O5252" t="str">
            <v>الأولى</v>
          </cell>
          <cell r="Q5252" t="str">
            <v>الأولى</v>
          </cell>
          <cell r="S5252" t="str">
            <v>الأولى</v>
          </cell>
          <cell r="U5252" t="str">
            <v>الأولى</v>
          </cell>
        </row>
        <row r="5253">
          <cell r="A5253">
            <v>813478</v>
          </cell>
          <cell r="B5253" t="str">
            <v>محمود قدور</v>
          </cell>
          <cell r="G5253" t="str">
            <v>الأولى حديث</v>
          </cell>
          <cell r="I5253" t="str">
            <v>الأولى</v>
          </cell>
          <cell r="J5253" t="str">
            <v>مبرر</v>
          </cell>
          <cell r="K5253" t="str">
            <v>الأولى</v>
          </cell>
          <cell r="M5253" t="str">
            <v>الأولى</v>
          </cell>
          <cell r="O5253" t="str">
            <v>الأولى</v>
          </cell>
          <cell r="Q5253" t="str">
            <v>الأولى</v>
          </cell>
          <cell r="S5253" t="str">
            <v>الأولى</v>
          </cell>
          <cell r="U5253" t="str">
            <v>الأولى</v>
          </cell>
        </row>
        <row r="5254">
          <cell r="A5254">
            <v>813479</v>
          </cell>
          <cell r="B5254" t="str">
            <v>احمد الساعور</v>
          </cell>
          <cell r="K5254" t="str">
            <v>الأولى</v>
          </cell>
          <cell r="L5254">
            <v>1226</v>
          </cell>
          <cell r="M5254" t="str">
            <v>الأولى</v>
          </cell>
          <cell r="O5254" t="str">
            <v>الأولى</v>
          </cell>
          <cell r="Q5254" t="str">
            <v>الأولى</v>
          </cell>
          <cell r="S5254" t="str">
            <v>الأولى</v>
          </cell>
          <cell r="U5254" t="str">
            <v>الأولى</v>
          </cell>
        </row>
        <row r="5255">
          <cell r="A5255">
            <v>813480</v>
          </cell>
          <cell r="B5255" t="str">
            <v>ابراهيم ابراهيم</v>
          </cell>
          <cell r="J5255" t="str">
            <v>مبرر</v>
          </cell>
          <cell r="M5255" t="str">
            <v>الأولى</v>
          </cell>
          <cell r="O5255" t="str">
            <v>الأولى</v>
          </cell>
          <cell r="Q5255" t="str">
            <v>الثانية حديث</v>
          </cell>
          <cell r="S5255" t="str">
            <v>الثانية</v>
          </cell>
          <cell r="U5255" t="str">
            <v>الثانية</v>
          </cell>
        </row>
        <row r="5256">
          <cell r="A5256">
            <v>813481</v>
          </cell>
          <cell r="B5256" t="str">
            <v>ابراهيم الابراهيم</v>
          </cell>
          <cell r="K5256" t="str">
            <v>الأولى</v>
          </cell>
          <cell r="M5256" t="str">
            <v>الأولى</v>
          </cell>
          <cell r="O5256" t="str">
            <v>الأولى</v>
          </cell>
          <cell r="Q5256" t="str">
            <v>الأولى</v>
          </cell>
          <cell r="S5256" t="str">
            <v>الأولى</v>
          </cell>
          <cell r="U5256" t="str">
            <v>الأولى</v>
          </cell>
        </row>
        <row r="5257">
          <cell r="A5257">
            <v>813482</v>
          </cell>
          <cell r="B5257" t="str">
            <v>ابراهيم الجمعه</v>
          </cell>
          <cell r="K5257" t="str">
            <v>الأولى</v>
          </cell>
          <cell r="M5257" t="str">
            <v>الأولى</v>
          </cell>
          <cell r="O5257" t="str">
            <v>الأولى</v>
          </cell>
          <cell r="Q5257" t="str">
            <v>الأولى</v>
          </cell>
          <cell r="S5257" t="str">
            <v>الأولى</v>
          </cell>
          <cell r="U5257" t="str">
            <v>الأولى</v>
          </cell>
        </row>
        <row r="5258">
          <cell r="A5258">
            <v>813483</v>
          </cell>
          <cell r="B5258" t="str">
            <v>ابراهيم الرواس</v>
          </cell>
          <cell r="K5258" t="str">
            <v>الأولى</v>
          </cell>
          <cell r="M5258" t="str">
            <v>الأولى</v>
          </cell>
          <cell r="O5258" t="str">
            <v>الأولى</v>
          </cell>
          <cell r="Q5258" t="str">
            <v>الأولى</v>
          </cell>
          <cell r="S5258" t="str">
            <v>الأولى</v>
          </cell>
          <cell r="U5258" t="str">
            <v>الأولى</v>
          </cell>
        </row>
        <row r="5259">
          <cell r="A5259">
            <v>813484</v>
          </cell>
          <cell r="B5259" t="str">
            <v>ابراهيم الشيخ عمر</v>
          </cell>
          <cell r="K5259" t="str">
            <v>الأولى</v>
          </cell>
          <cell r="M5259" t="str">
            <v>الأولى</v>
          </cell>
          <cell r="O5259" t="str">
            <v>الأولى</v>
          </cell>
          <cell r="Q5259" t="str">
            <v>الأولى</v>
          </cell>
          <cell r="S5259" t="str">
            <v>الأولى</v>
          </cell>
          <cell r="U5259" t="str">
            <v>الأولى</v>
          </cell>
        </row>
        <row r="5260">
          <cell r="A5260">
            <v>813485</v>
          </cell>
          <cell r="B5260" t="str">
            <v>ابراهيم بطحه</v>
          </cell>
          <cell r="K5260" t="str">
            <v>الأولى</v>
          </cell>
          <cell r="L5260" t="str">
            <v>قرار مجلس تعليم مفتوح رقم /266 تاريخ 24/6/2021</v>
          </cell>
          <cell r="M5260" t="str">
            <v>الأولى</v>
          </cell>
          <cell r="O5260" t="str">
            <v>الأولى</v>
          </cell>
          <cell r="Q5260" t="str">
            <v>الأولى</v>
          </cell>
          <cell r="S5260" t="str">
            <v>الأولى</v>
          </cell>
          <cell r="U5260" t="str">
            <v>الأولى</v>
          </cell>
        </row>
        <row r="5261">
          <cell r="A5261">
            <v>813486</v>
          </cell>
          <cell r="B5261" t="str">
            <v>ابراهيم غيلان</v>
          </cell>
          <cell r="J5261" t="str">
            <v>مبرر</v>
          </cell>
          <cell r="M5261" t="str">
            <v>الأولى</v>
          </cell>
          <cell r="O5261" t="str">
            <v>الثانية حديث</v>
          </cell>
          <cell r="Q5261" t="str">
            <v>الثانية</v>
          </cell>
          <cell r="S5261" t="str">
            <v>الثالثة حديث</v>
          </cell>
          <cell r="U5261" t="str">
            <v>الثالثة</v>
          </cell>
        </row>
        <row r="5262">
          <cell r="A5262">
            <v>813487</v>
          </cell>
          <cell r="B5262" t="str">
            <v>ابراهيم فرح</v>
          </cell>
          <cell r="K5262" t="str">
            <v>الأولى</v>
          </cell>
          <cell r="M5262" t="str">
            <v>الأولى</v>
          </cell>
          <cell r="O5262" t="str">
            <v>الأولى</v>
          </cell>
          <cell r="Q5262" t="str">
            <v>الأولى</v>
          </cell>
          <cell r="S5262" t="str">
            <v>الأولى</v>
          </cell>
          <cell r="U5262" t="str">
            <v>الأولى</v>
          </cell>
        </row>
        <row r="5263">
          <cell r="A5263">
            <v>813488</v>
          </cell>
          <cell r="B5263" t="str">
            <v>ابو الخير بكر</v>
          </cell>
          <cell r="K5263" t="str">
            <v>الأولى</v>
          </cell>
          <cell r="M5263" t="str">
            <v>الأولى</v>
          </cell>
          <cell r="O5263" t="str">
            <v>الأولى</v>
          </cell>
          <cell r="Q5263" t="str">
            <v>الأولى</v>
          </cell>
          <cell r="S5263" t="str">
            <v>الأولى</v>
          </cell>
          <cell r="U5263" t="str">
            <v>الأولى</v>
          </cell>
        </row>
        <row r="5264">
          <cell r="A5264">
            <v>813489</v>
          </cell>
          <cell r="B5264" t="str">
            <v>اجود زيدان</v>
          </cell>
          <cell r="K5264" t="str">
            <v>الأولى</v>
          </cell>
          <cell r="M5264" t="str">
            <v>الأولى</v>
          </cell>
          <cell r="O5264" t="str">
            <v>الأولى</v>
          </cell>
          <cell r="Q5264" t="str">
            <v>الأولى</v>
          </cell>
          <cell r="S5264" t="str">
            <v>الأولى</v>
          </cell>
          <cell r="U5264" t="str">
            <v>الأولى</v>
          </cell>
        </row>
        <row r="5265">
          <cell r="A5265">
            <v>813490</v>
          </cell>
          <cell r="B5265" t="str">
            <v>احلام ابو عيشه</v>
          </cell>
          <cell r="K5265" t="str">
            <v>الأولى</v>
          </cell>
          <cell r="M5265" t="str">
            <v>الأولى</v>
          </cell>
          <cell r="O5265" t="str">
            <v>الأولى</v>
          </cell>
          <cell r="Q5265" t="str">
            <v>الأولى</v>
          </cell>
          <cell r="S5265" t="str">
            <v>الأولى</v>
          </cell>
          <cell r="U5265" t="str">
            <v>الأولى</v>
          </cell>
        </row>
        <row r="5266">
          <cell r="A5266">
            <v>813491</v>
          </cell>
          <cell r="B5266" t="str">
            <v>احلام الحريري</v>
          </cell>
          <cell r="J5266" t="str">
            <v>مبرر</v>
          </cell>
          <cell r="M5266" t="str">
            <v>الأولى</v>
          </cell>
          <cell r="O5266" t="str">
            <v>الثانية حديث</v>
          </cell>
          <cell r="Q5266" t="str">
            <v>الثانية</v>
          </cell>
          <cell r="S5266" t="str">
            <v>الثالثة حديث</v>
          </cell>
          <cell r="U5266" t="str">
            <v>الثالثة</v>
          </cell>
        </row>
        <row r="5267">
          <cell r="A5267">
            <v>813492</v>
          </cell>
          <cell r="B5267" t="str">
            <v>احمد البكري</v>
          </cell>
          <cell r="K5267" t="str">
            <v>الأولى</v>
          </cell>
          <cell r="M5267" t="str">
            <v>الأولى</v>
          </cell>
          <cell r="N5267">
            <v>2531</v>
          </cell>
          <cell r="O5267" t="str">
            <v>الأولى</v>
          </cell>
          <cell r="Q5267" t="str">
            <v>الأولى</v>
          </cell>
          <cell r="S5267" t="str">
            <v>الأولى</v>
          </cell>
          <cell r="U5267" t="str">
            <v>الأولى</v>
          </cell>
        </row>
        <row r="5268">
          <cell r="A5268">
            <v>813493</v>
          </cell>
          <cell r="B5268" t="str">
            <v>احمد البيش</v>
          </cell>
          <cell r="K5268" t="str">
            <v>الأولى</v>
          </cell>
          <cell r="M5268" t="str">
            <v>الأولى</v>
          </cell>
          <cell r="O5268" t="str">
            <v>الأولى</v>
          </cell>
          <cell r="Q5268" t="str">
            <v>الأولى</v>
          </cell>
          <cell r="S5268" t="str">
            <v>الأولى</v>
          </cell>
          <cell r="U5268" t="str">
            <v>الأولى</v>
          </cell>
        </row>
        <row r="5269">
          <cell r="A5269">
            <v>813494</v>
          </cell>
          <cell r="B5269" t="str">
            <v>احمد الجردي</v>
          </cell>
          <cell r="K5269" t="str">
            <v>الأولى</v>
          </cell>
          <cell r="M5269" t="str">
            <v>الأولى</v>
          </cell>
          <cell r="O5269" t="str">
            <v>الأولى</v>
          </cell>
          <cell r="Q5269" t="str">
            <v>الأولى</v>
          </cell>
          <cell r="S5269" t="str">
            <v>الأولى</v>
          </cell>
          <cell r="U5269" t="str">
            <v>الأولى</v>
          </cell>
        </row>
        <row r="5270">
          <cell r="A5270">
            <v>813496</v>
          </cell>
          <cell r="B5270" t="str">
            <v>احمد الدكاك</v>
          </cell>
          <cell r="K5270" t="str">
            <v>الأولى</v>
          </cell>
          <cell r="M5270" t="str">
            <v>الأولى</v>
          </cell>
          <cell r="O5270" t="str">
            <v>الأولى</v>
          </cell>
          <cell r="Q5270" t="str">
            <v>الأولى</v>
          </cell>
          <cell r="S5270" t="str">
            <v>الأولى</v>
          </cell>
          <cell r="U5270" t="str">
            <v>الأولى</v>
          </cell>
        </row>
        <row r="5271">
          <cell r="A5271">
            <v>813497</v>
          </cell>
          <cell r="B5271" t="str">
            <v>احمد الدلباني</v>
          </cell>
          <cell r="J5271" t="str">
            <v>مبرر</v>
          </cell>
          <cell r="M5271" t="str">
            <v>الأولى</v>
          </cell>
          <cell r="O5271" t="str">
            <v>الثانية حديث</v>
          </cell>
          <cell r="Q5271" t="str">
            <v>الثانية</v>
          </cell>
          <cell r="S5271" t="str">
            <v>الثانية</v>
          </cell>
          <cell r="U5271" t="str">
            <v>الثانية</v>
          </cell>
        </row>
        <row r="5272">
          <cell r="A5272">
            <v>813498</v>
          </cell>
          <cell r="B5272" t="str">
            <v>احمد العكيلي</v>
          </cell>
          <cell r="J5272" t="str">
            <v>مبرر</v>
          </cell>
          <cell r="L5272">
            <v>157</v>
          </cell>
          <cell r="M5272" t="str">
            <v>الأولى</v>
          </cell>
          <cell r="O5272" t="str">
            <v>الأولى</v>
          </cell>
          <cell r="Q5272" t="str">
            <v>الأولى</v>
          </cell>
          <cell r="S5272" t="str">
            <v>الثانية حديث</v>
          </cell>
          <cell r="U5272" t="str">
            <v>الثانية</v>
          </cell>
        </row>
        <row r="5273">
          <cell r="A5273">
            <v>813499</v>
          </cell>
          <cell r="B5273" t="str">
            <v>احمد العليوي</v>
          </cell>
          <cell r="K5273" t="str">
            <v>الأولى</v>
          </cell>
          <cell r="M5273" t="str">
            <v>الأولى</v>
          </cell>
          <cell r="O5273" t="str">
            <v>الأولى</v>
          </cell>
          <cell r="Q5273" t="str">
            <v>الأولى</v>
          </cell>
          <cell r="S5273" t="str">
            <v>الأولى</v>
          </cell>
          <cell r="U5273" t="str">
            <v>الأولى</v>
          </cell>
        </row>
        <row r="5274">
          <cell r="A5274">
            <v>813500</v>
          </cell>
          <cell r="B5274" t="str">
            <v>احمد الكردي</v>
          </cell>
          <cell r="K5274" t="str">
            <v>الأولى</v>
          </cell>
          <cell r="M5274" t="str">
            <v>الأولى</v>
          </cell>
          <cell r="O5274" t="str">
            <v>الأولى</v>
          </cell>
          <cell r="Q5274" t="str">
            <v>الأولى</v>
          </cell>
          <cell r="S5274" t="str">
            <v>الأولى</v>
          </cell>
          <cell r="U5274" t="str">
            <v>الأولى</v>
          </cell>
        </row>
        <row r="5275">
          <cell r="A5275">
            <v>813501</v>
          </cell>
          <cell r="B5275" t="str">
            <v>احمد الكليب</v>
          </cell>
          <cell r="K5275" t="str">
            <v>الأولى</v>
          </cell>
          <cell r="M5275" t="str">
            <v>الأولى</v>
          </cell>
          <cell r="O5275" t="str">
            <v>الأولى</v>
          </cell>
          <cell r="Q5275" t="str">
            <v>الأولى</v>
          </cell>
          <cell r="S5275" t="str">
            <v>الأولى</v>
          </cell>
          <cell r="U5275" t="str">
            <v>الأولى</v>
          </cell>
        </row>
        <row r="5276">
          <cell r="A5276">
            <v>813502</v>
          </cell>
          <cell r="B5276" t="str">
            <v>احمد الماس</v>
          </cell>
          <cell r="K5276" t="str">
            <v>الأولى</v>
          </cell>
          <cell r="M5276" t="str">
            <v>الأولى</v>
          </cell>
          <cell r="O5276" t="str">
            <v>الأولى</v>
          </cell>
          <cell r="Q5276" t="str">
            <v>الأولى</v>
          </cell>
          <cell r="S5276" t="str">
            <v>الأولى</v>
          </cell>
          <cell r="U5276" t="str">
            <v>الأولى</v>
          </cell>
        </row>
        <row r="5277">
          <cell r="A5277">
            <v>813503</v>
          </cell>
          <cell r="B5277" t="str">
            <v>احمد المعاني</v>
          </cell>
          <cell r="K5277" t="str">
            <v>الأولى</v>
          </cell>
          <cell r="M5277" t="str">
            <v>الأولى</v>
          </cell>
          <cell r="O5277" t="str">
            <v>الأولى</v>
          </cell>
          <cell r="Q5277" t="str">
            <v>الأولى</v>
          </cell>
          <cell r="S5277" t="str">
            <v>الأولى</v>
          </cell>
          <cell r="U5277" t="str">
            <v>الأولى</v>
          </cell>
        </row>
        <row r="5278">
          <cell r="A5278">
            <v>813504</v>
          </cell>
          <cell r="B5278" t="str">
            <v>احمد اياس</v>
          </cell>
          <cell r="K5278" t="str">
            <v>الأولى</v>
          </cell>
          <cell r="M5278" t="str">
            <v>الأولى</v>
          </cell>
          <cell r="O5278" t="str">
            <v>الأولى</v>
          </cell>
          <cell r="Q5278" t="str">
            <v>الأولى</v>
          </cell>
          <cell r="S5278" t="str">
            <v>الأولى</v>
          </cell>
          <cell r="U5278" t="str">
            <v>الأولى</v>
          </cell>
        </row>
        <row r="5279">
          <cell r="A5279">
            <v>813505</v>
          </cell>
          <cell r="B5279" t="str">
            <v>احمد تمراز</v>
          </cell>
          <cell r="K5279" t="str">
            <v>الأولى</v>
          </cell>
          <cell r="M5279" t="str">
            <v>الأولى</v>
          </cell>
          <cell r="O5279" t="str">
            <v>الأولى</v>
          </cell>
          <cell r="Q5279" t="str">
            <v>الأولى</v>
          </cell>
          <cell r="S5279" t="str">
            <v>الأولى</v>
          </cell>
          <cell r="U5279" t="str">
            <v>الأولى</v>
          </cell>
        </row>
        <row r="5280">
          <cell r="A5280">
            <v>813506</v>
          </cell>
          <cell r="B5280" t="str">
            <v>احمد جدور</v>
          </cell>
          <cell r="J5280" t="str">
            <v>مبرر</v>
          </cell>
          <cell r="M5280" t="str">
            <v>الثانية حديث</v>
          </cell>
          <cell r="O5280" t="str">
            <v>الثانية</v>
          </cell>
          <cell r="Q5280" t="str">
            <v>الثانية</v>
          </cell>
          <cell r="S5280" t="str">
            <v>الثالثة حديث</v>
          </cell>
          <cell r="U5280" t="str">
            <v>الثالثة</v>
          </cell>
        </row>
        <row r="5281">
          <cell r="A5281">
            <v>813507</v>
          </cell>
          <cell r="B5281" t="str">
            <v>احمد جسري</v>
          </cell>
          <cell r="J5281" t="str">
            <v>مبرر</v>
          </cell>
          <cell r="M5281" t="str">
            <v>الأولى</v>
          </cell>
          <cell r="O5281" t="str">
            <v>الثانية حديث</v>
          </cell>
          <cell r="Q5281" t="str">
            <v>الثانية</v>
          </cell>
          <cell r="S5281" t="str">
            <v>الثانية</v>
          </cell>
          <cell r="T5281">
            <v>588</v>
          </cell>
          <cell r="U5281" t="str">
            <v>الثانية</v>
          </cell>
        </row>
        <row r="5282">
          <cell r="A5282">
            <v>813508</v>
          </cell>
          <cell r="B5282" t="str">
            <v>احمد حاج علي</v>
          </cell>
          <cell r="J5282" t="str">
            <v>مبرر</v>
          </cell>
          <cell r="M5282" t="str">
            <v>الأولى</v>
          </cell>
          <cell r="O5282" t="str">
            <v>الأولى</v>
          </cell>
          <cell r="Q5282" t="str">
            <v>الثانية حديث</v>
          </cell>
          <cell r="S5282" t="str">
            <v>الثانية</v>
          </cell>
          <cell r="U5282" t="str">
            <v>الثانية</v>
          </cell>
        </row>
        <row r="5283">
          <cell r="A5283">
            <v>813509</v>
          </cell>
          <cell r="B5283" t="str">
            <v>احمد سلعس</v>
          </cell>
          <cell r="J5283" t="str">
            <v>مبرر</v>
          </cell>
          <cell r="M5283" t="str">
            <v>الأولى</v>
          </cell>
          <cell r="O5283" t="str">
            <v>الأولى</v>
          </cell>
          <cell r="Q5283" t="str">
            <v>الأولى</v>
          </cell>
          <cell r="S5283" t="str">
            <v>الثانية حديث</v>
          </cell>
          <cell r="U5283" t="str">
            <v>الثانية</v>
          </cell>
        </row>
        <row r="5284">
          <cell r="A5284">
            <v>813510</v>
          </cell>
          <cell r="B5284" t="str">
            <v>احمد صوان</v>
          </cell>
          <cell r="K5284" t="str">
            <v>الأولى</v>
          </cell>
          <cell r="L5284">
            <v>1203</v>
          </cell>
          <cell r="M5284" t="str">
            <v>الأولى</v>
          </cell>
          <cell r="O5284" t="str">
            <v>الأولى</v>
          </cell>
          <cell r="Q5284" t="str">
            <v>الأولى</v>
          </cell>
          <cell r="S5284" t="str">
            <v>الأولى</v>
          </cell>
          <cell r="U5284" t="str">
            <v>الأولى</v>
          </cell>
        </row>
        <row r="5285">
          <cell r="A5285">
            <v>813511</v>
          </cell>
          <cell r="B5285" t="str">
            <v>احمد علي</v>
          </cell>
          <cell r="J5285" t="str">
            <v>مبرر</v>
          </cell>
          <cell r="M5285" t="str">
            <v>الأولى</v>
          </cell>
          <cell r="O5285" t="str">
            <v>الأولى</v>
          </cell>
          <cell r="Q5285" t="str">
            <v>الأولى</v>
          </cell>
          <cell r="S5285" t="str">
            <v>الأولى</v>
          </cell>
          <cell r="T5285">
            <v>557</v>
          </cell>
          <cell r="U5285" t="str">
            <v>الأولى</v>
          </cell>
        </row>
        <row r="5286">
          <cell r="A5286">
            <v>813512</v>
          </cell>
          <cell r="B5286" t="str">
            <v>احمد عوض</v>
          </cell>
          <cell r="K5286" t="str">
            <v>الأولى</v>
          </cell>
          <cell r="M5286" t="str">
            <v>الأولى</v>
          </cell>
          <cell r="N5286">
            <v>2482</v>
          </cell>
          <cell r="O5286" t="str">
            <v>الأولى</v>
          </cell>
          <cell r="P5286">
            <v>633</v>
          </cell>
          <cell r="Q5286" t="str">
            <v>الأولى</v>
          </cell>
          <cell r="S5286" t="str">
            <v>الأولى</v>
          </cell>
          <cell r="U5286" t="str">
            <v>الأولى</v>
          </cell>
        </row>
        <row r="5287">
          <cell r="A5287">
            <v>813513</v>
          </cell>
          <cell r="B5287" t="str">
            <v>احمد عيد</v>
          </cell>
          <cell r="K5287" t="str">
            <v>الأولى</v>
          </cell>
          <cell r="M5287" t="str">
            <v>الأولى</v>
          </cell>
          <cell r="O5287" t="str">
            <v>الأولى</v>
          </cell>
          <cell r="Q5287" t="str">
            <v>الأولى</v>
          </cell>
          <cell r="S5287" t="str">
            <v>الأولى</v>
          </cell>
          <cell r="U5287" t="str">
            <v>الأولى</v>
          </cell>
        </row>
        <row r="5288">
          <cell r="A5288">
            <v>813514</v>
          </cell>
          <cell r="B5288" t="str">
            <v>احمد قرطومه</v>
          </cell>
          <cell r="K5288" t="str">
            <v>الأولى</v>
          </cell>
          <cell r="M5288" t="str">
            <v>الأولى</v>
          </cell>
          <cell r="O5288" t="str">
            <v>الأولى</v>
          </cell>
          <cell r="Q5288" t="str">
            <v>الأولى</v>
          </cell>
          <cell r="S5288" t="str">
            <v>الأولى</v>
          </cell>
          <cell r="U5288" t="str">
            <v>الأولى</v>
          </cell>
        </row>
        <row r="5289">
          <cell r="A5289">
            <v>813515</v>
          </cell>
          <cell r="B5289" t="str">
            <v>احمد مخلوف</v>
          </cell>
          <cell r="K5289" t="str">
            <v>الأولى</v>
          </cell>
          <cell r="M5289" t="str">
            <v>الأولى</v>
          </cell>
          <cell r="O5289" t="str">
            <v>الأولى</v>
          </cell>
          <cell r="Q5289" t="str">
            <v>الأولى</v>
          </cell>
          <cell r="S5289" t="str">
            <v>الأولى</v>
          </cell>
          <cell r="U5289" t="str">
            <v>الأولى</v>
          </cell>
        </row>
        <row r="5290">
          <cell r="A5290">
            <v>813516</v>
          </cell>
          <cell r="B5290" t="str">
            <v>احمد موسى</v>
          </cell>
          <cell r="K5290" t="str">
            <v>الأولى</v>
          </cell>
          <cell r="M5290" t="str">
            <v>الأولى</v>
          </cell>
          <cell r="O5290" t="str">
            <v>الأولى</v>
          </cell>
          <cell r="Q5290" t="str">
            <v>الأولى</v>
          </cell>
          <cell r="S5290" t="str">
            <v>الأولى</v>
          </cell>
          <cell r="U5290" t="str">
            <v>الأولى</v>
          </cell>
        </row>
        <row r="5291">
          <cell r="A5291">
            <v>813517</v>
          </cell>
          <cell r="B5291" t="str">
            <v>احمد نوح</v>
          </cell>
          <cell r="K5291" t="str">
            <v>الأولى</v>
          </cell>
          <cell r="M5291" t="str">
            <v>الأولى</v>
          </cell>
          <cell r="O5291" t="str">
            <v>الأولى</v>
          </cell>
          <cell r="Q5291" t="str">
            <v>الأولى</v>
          </cell>
          <cell r="S5291" t="str">
            <v>الأولى</v>
          </cell>
          <cell r="U5291" t="str">
            <v>الأولى</v>
          </cell>
        </row>
        <row r="5292">
          <cell r="A5292">
            <v>813518</v>
          </cell>
          <cell r="B5292" t="str">
            <v>احمد نوفل</v>
          </cell>
          <cell r="J5292" t="str">
            <v>مبرر</v>
          </cell>
          <cell r="M5292" t="str">
            <v>الأولى</v>
          </cell>
          <cell r="O5292" t="str">
            <v>الثانية حديث</v>
          </cell>
          <cell r="Q5292" t="str">
            <v>الثانية</v>
          </cell>
          <cell r="S5292" t="str">
            <v>الثالثة حديث</v>
          </cell>
          <cell r="U5292" t="str">
            <v>الثالثة</v>
          </cell>
        </row>
        <row r="5293">
          <cell r="A5293">
            <v>813519</v>
          </cell>
          <cell r="B5293" t="str">
            <v>اخلاص ابراهيم</v>
          </cell>
          <cell r="J5293" t="str">
            <v>مبرر</v>
          </cell>
          <cell r="M5293" t="str">
            <v>الأولى</v>
          </cell>
          <cell r="O5293" t="str">
            <v>الأولى</v>
          </cell>
          <cell r="Q5293" t="str">
            <v>الأولى</v>
          </cell>
          <cell r="S5293" t="str">
            <v>الثانية حديث</v>
          </cell>
          <cell r="U5293" t="str">
            <v>الثانية</v>
          </cell>
        </row>
        <row r="5294">
          <cell r="A5294">
            <v>813520</v>
          </cell>
          <cell r="B5294" t="str">
            <v>اريج ابراهيم</v>
          </cell>
          <cell r="J5294" t="str">
            <v>مبرر</v>
          </cell>
          <cell r="M5294" t="str">
            <v>الأولى</v>
          </cell>
          <cell r="O5294" t="str">
            <v>الثانية حديث</v>
          </cell>
          <cell r="Q5294" t="str">
            <v>الثانية</v>
          </cell>
          <cell r="S5294" t="str">
            <v>الثالثة حديث</v>
          </cell>
          <cell r="U5294" t="str">
            <v>الثالثة</v>
          </cell>
        </row>
        <row r="5295">
          <cell r="A5295">
            <v>813521</v>
          </cell>
          <cell r="B5295" t="str">
            <v>اريج القشوع</v>
          </cell>
          <cell r="K5295" t="str">
            <v>الأولى</v>
          </cell>
          <cell r="M5295" t="str">
            <v>الأولى</v>
          </cell>
          <cell r="O5295" t="str">
            <v>الأولى</v>
          </cell>
          <cell r="Q5295" t="str">
            <v>الأولى</v>
          </cell>
          <cell r="S5295" t="str">
            <v>الأولى</v>
          </cell>
          <cell r="U5295" t="str">
            <v>الأولى</v>
          </cell>
        </row>
        <row r="5296">
          <cell r="A5296">
            <v>813522</v>
          </cell>
          <cell r="B5296" t="str">
            <v>ازدهار كعبور</v>
          </cell>
          <cell r="J5296" t="str">
            <v>مبرر</v>
          </cell>
          <cell r="M5296" t="str">
            <v>الأولى</v>
          </cell>
          <cell r="O5296" t="str">
            <v>الأولى</v>
          </cell>
          <cell r="Q5296" t="str">
            <v>الثانية حديث</v>
          </cell>
          <cell r="S5296" t="str">
            <v>الثانية</v>
          </cell>
          <cell r="U5296" t="str">
            <v>الثانية</v>
          </cell>
        </row>
        <row r="5297">
          <cell r="A5297">
            <v>813523</v>
          </cell>
          <cell r="B5297" t="str">
            <v>اسامة ابو راس</v>
          </cell>
          <cell r="K5297" t="str">
            <v>الأولى</v>
          </cell>
          <cell r="M5297" t="str">
            <v>الأولى</v>
          </cell>
          <cell r="O5297" t="str">
            <v>الأولى</v>
          </cell>
          <cell r="P5297">
            <v>733</v>
          </cell>
          <cell r="Q5297" t="str">
            <v>الأولى</v>
          </cell>
          <cell r="S5297" t="str">
            <v>الأولى</v>
          </cell>
          <cell r="U5297" t="str">
            <v>الأولى</v>
          </cell>
        </row>
        <row r="5298">
          <cell r="A5298">
            <v>813524</v>
          </cell>
          <cell r="B5298" t="str">
            <v>اسامة ابو زيد</v>
          </cell>
          <cell r="K5298" t="str">
            <v>الأولى</v>
          </cell>
          <cell r="M5298" t="str">
            <v>الأولى</v>
          </cell>
          <cell r="O5298" t="str">
            <v>الأولى</v>
          </cell>
          <cell r="Q5298" t="str">
            <v>الأولى</v>
          </cell>
          <cell r="S5298" t="str">
            <v>الأولى</v>
          </cell>
          <cell r="U5298" t="str">
            <v>الأولى</v>
          </cell>
        </row>
        <row r="5299">
          <cell r="A5299">
            <v>813525</v>
          </cell>
          <cell r="B5299" t="str">
            <v>اسامة الخطيب</v>
          </cell>
          <cell r="K5299" t="str">
            <v>الأولى</v>
          </cell>
          <cell r="M5299" t="str">
            <v>الأولى</v>
          </cell>
          <cell r="O5299" t="str">
            <v>الأولى</v>
          </cell>
          <cell r="Q5299" t="str">
            <v>الأولى</v>
          </cell>
          <cell r="S5299" t="str">
            <v>الأولى</v>
          </cell>
          <cell r="U5299" t="str">
            <v>الأولى</v>
          </cell>
        </row>
        <row r="5300">
          <cell r="A5300">
            <v>813526</v>
          </cell>
          <cell r="B5300" t="str">
            <v>اسامة الشيخ</v>
          </cell>
          <cell r="J5300" t="str">
            <v>مبرر</v>
          </cell>
          <cell r="M5300" t="str">
            <v>الأولى</v>
          </cell>
          <cell r="O5300" t="str">
            <v>الأولى</v>
          </cell>
          <cell r="Q5300" t="str">
            <v>الثانية حديث</v>
          </cell>
          <cell r="S5300" t="str">
            <v>الثانية</v>
          </cell>
          <cell r="U5300" t="str">
            <v>الثانية</v>
          </cell>
        </row>
        <row r="5301">
          <cell r="A5301">
            <v>813527</v>
          </cell>
          <cell r="B5301" t="str">
            <v>اسامة هناوي</v>
          </cell>
          <cell r="K5301" t="str">
            <v>الأولى</v>
          </cell>
          <cell r="M5301" t="str">
            <v>الأولى</v>
          </cell>
          <cell r="O5301" t="str">
            <v>الأولى</v>
          </cell>
          <cell r="Q5301" t="str">
            <v>الأولى</v>
          </cell>
          <cell r="S5301" t="str">
            <v>الأولى</v>
          </cell>
          <cell r="U5301" t="str">
            <v>الأولى</v>
          </cell>
        </row>
        <row r="5302">
          <cell r="A5302">
            <v>813528</v>
          </cell>
          <cell r="B5302" t="str">
            <v>اسامه الدنيفات</v>
          </cell>
          <cell r="K5302" t="str">
            <v>الأولى</v>
          </cell>
          <cell r="M5302" t="str">
            <v>الأولى</v>
          </cell>
          <cell r="O5302" t="str">
            <v>الأولى</v>
          </cell>
          <cell r="Q5302" t="str">
            <v>الأولى</v>
          </cell>
          <cell r="S5302" t="str">
            <v>الأولى</v>
          </cell>
          <cell r="U5302" t="str">
            <v>الأولى</v>
          </cell>
        </row>
        <row r="5303">
          <cell r="A5303">
            <v>813529</v>
          </cell>
          <cell r="B5303" t="str">
            <v>اسامه المصري</v>
          </cell>
          <cell r="K5303" t="str">
            <v>الأولى</v>
          </cell>
          <cell r="M5303" t="str">
            <v>الأولى</v>
          </cell>
          <cell r="O5303" t="str">
            <v>الأولى</v>
          </cell>
          <cell r="Q5303" t="str">
            <v>الأولى</v>
          </cell>
          <cell r="S5303" t="str">
            <v>الأولى</v>
          </cell>
          <cell r="U5303" t="str">
            <v>الأولى</v>
          </cell>
        </row>
        <row r="5304">
          <cell r="A5304">
            <v>813530</v>
          </cell>
          <cell r="B5304" t="str">
            <v>اسامه زيتون</v>
          </cell>
          <cell r="J5304" t="str">
            <v>مبرر</v>
          </cell>
          <cell r="M5304" t="str">
            <v>الأولى</v>
          </cell>
          <cell r="O5304" t="str">
            <v>الأولى</v>
          </cell>
          <cell r="Q5304" t="str">
            <v>الأولى</v>
          </cell>
          <cell r="S5304" t="str">
            <v>الثانية حديث</v>
          </cell>
          <cell r="U5304" t="str">
            <v>الثانية</v>
          </cell>
        </row>
        <row r="5305">
          <cell r="A5305">
            <v>813531</v>
          </cell>
          <cell r="B5305" t="str">
            <v>اسامه عباس</v>
          </cell>
          <cell r="K5305" t="str">
            <v>الأولى</v>
          </cell>
          <cell r="M5305" t="str">
            <v>الأولى</v>
          </cell>
          <cell r="O5305" t="str">
            <v>الأولى</v>
          </cell>
          <cell r="Q5305" t="str">
            <v>الأولى</v>
          </cell>
          <cell r="S5305" t="str">
            <v>الأولى</v>
          </cell>
          <cell r="U5305" t="str">
            <v>الأولى</v>
          </cell>
        </row>
        <row r="5306">
          <cell r="A5306">
            <v>813532</v>
          </cell>
          <cell r="B5306" t="str">
            <v>اسامه عفيف</v>
          </cell>
          <cell r="K5306" t="str">
            <v>الأولى</v>
          </cell>
          <cell r="M5306" t="str">
            <v>الأولى</v>
          </cell>
          <cell r="O5306" t="str">
            <v>الأولى</v>
          </cell>
          <cell r="Q5306" t="str">
            <v>الأولى</v>
          </cell>
          <cell r="S5306" t="str">
            <v>الأولى</v>
          </cell>
          <cell r="U5306" t="str">
            <v>الأولى</v>
          </cell>
        </row>
        <row r="5307">
          <cell r="A5307">
            <v>813533</v>
          </cell>
          <cell r="B5307" t="str">
            <v>اسامه ياغي</v>
          </cell>
          <cell r="K5307" t="str">
            <v>الأولى</v>
          </cell>
          <cell r="M5307" t="str">
            <v>الأولى</v>
          </cell>
          <cell r="O5307" t="str">
            <v>الأولى</v>
          </cell>
          <cell r="Q5307" t="str">
            <v>الأولى</v>
          </cell>
          <cell r="S5307" t="str">
            <v>الأولى</v>
          </cell>
          <cell r="U5307" t="str">
            <v>الأولى</v>
          </cell>
        </row>
        <row r="5308">
          <cell r="A5308">
            <v>813534</v>
          </cell>
          <cell r="B5308" t="str">
            <v>اسراء الدامس</v>
          </cell>
          <cell r="J5308" t="str">
            <v>مبرر</v>
          </cell>
          <cell r="M5308" t="str">
            <v>الثانية حديث</v>
          </cell>
          <cell r="N5308">
            <v>2415</v>
          </cell>
          <cell r="O5308" t="str">
            <v>الثانية</v>
          </cell>
          <cell r="P5308">
            <v>199</v>
          </cell>
          <cell r="Q5308" t="str">
            <v>الثانية</v>
          </cell>
          <cell r="R5308">
            <v>2059</v>
          </cell>
          <cell r="S5308" t="str">
            <v>الثانية</v>
          </cell>
          <cell r="T5308">
            <v>257</v>
          </cell>
          <cell r="U5308" t="str">
            <v>الثانية</v>
          </cell>
        </row>
        <row r="5309">
          <cell r="A5309">
            <v>813535</v>
          </cell>
          <cell r="B5309" t="str">
            <v>اسراء مصري</v>
          </cell>
          <cell r="J5309" t="str">
            <v>مبرر</v>
          </cell>
          <cell r="M5309" t="str">
            <v>الأولى</v>
          </cell>
          <cell r="O5309" t="str">
            <v>الأولى</v>
          </cell>
          <cell r="Q5309" t="str">
            <v>الأولى</v>
          </cell>
          <cell r="S5309" t="str">
            <v>الأولى</v>
          </cell>
          <cell r="U5309" t="str">
            <v>الأولى</v>
          </cell>
        </row>
        <row r="5310">
          <cell r="A5310">
            <v>813536</v>
          </cell>
          <cell r="B5310" t="str">
            <v>اسماء الشريف</v>
          </cell>
          <cell r="J5310" t="str">
            <v>مبرر</v>
          </cell>
          <cell r="M5310" t="str">
            <v>الأولى</v>
          </cell>
          <cell r="O5310" t="str">
            <v>الثانية حديث</v>
          </cell>
          <cell r="Q5310" t="str">
            <v>الثانية</v>
          </cell>
          <cell r="S5310" t="str">
            <v>الثالثة حديث</v>
          </cell>
          <cell r="U5310" t="str">
            <v>الثالثة</v>
          </cell>
        </row>
        <row r="5311">
          <cell r="A5311">
            <v>813537</v>
          </cell>
          <cell r="B5311" t="str">
            <v>اسماء الشنبور</v>
          </cell>
          <cell r="J5311" t="str">
            <v>مبرر</v>
          </cell>
          <cell r="M5311" t="str">
            <v>الأولى</v>
          </cell>
          <cell r="O5311" t="str">
            <v>الثانية حديث</v>
          </cell>
          <cell r="Q5311" t="str">
            <v>الثانية</v>
          </cell>
          <cell r="S5311" t="str">
            <v>الثانية</v>
          </cell>
          <cell r="U5311" t="str">
            <v>الثانية</v>
          </cell>
        </row>
        <row r="5312">
          <cell r="A5312">
            <v>813538</v>
          </cell>
          <cell r="B5312" t="str">
            <v>اسماء العقاد</v>
          </cell>
          <cell r="J5312" t="str">
            <v>مبرر</v>
          </cell>
          <cell r="M5312" t="str">
            <v>الأولى</v>
          </cell>
          <cell r="O5312" t="str">
            <v>الأولى</v>
          </cell>
          <cell r="Q5312" t="str">
            <v>الأولى</v>
          </cell>
          <cell r="S5312" t="str">
            <v>الثانية حديث</v>
          </cell>
          <cell r="U5312" t="str">
            <v>الثانية</v>
          </cell>
        </row>
        <row r="5313">
          <cell r="A5313">
            <v>813539</v>
          </cell>
          <cell r="B5313" t="str">
            <v>اسماء كرنبه</v>
          </cell>
          <cell r="K5313" t="str">
            <v>الأولى</v>
          </cell>
          <cell r="M5313" t="str">
            <v>الأولى</v>
          </cell>
          <cell r="O5313" t="str">
            <v>الأولى</v>
          </cell>
          <cell r="P5313">
            <v>427</v>
          </cell>
          <cell r="Q5313" t="str">
            <v>الأولى</v>
          </cell>
          <cell r="R5313">
            <v>3070</v>
          </cell>
          <cell r="S5313" t="str">
            <v>الأولى</v>
          </cell>
          <cell r="U5313" t="str">
            <v>الأولى</v>
          </cell>
        </row>
        <row r="5314">
          <cell r="A5314">
            <v>813540</v>
          </cell>
          <cell r="B5314" t="str">
            <v>اسماعيل خلف</v>
          </cell>
          <cell r="J5314" t="str">
            <v>مبرر</v>
          </cell>
          <cell r="M5314" t="str">
            <v>الأولى</v>
          </cell>
          <cell r="O5314" t="str">
            <v>الأولى</v>
          </cell>
          <cell r="Q5314" t="str">
            <v>الثانية حديث</v>
          </cell>
          <cell r="S5314" t="str">
            <v>الثانية</v>
          </cell>
          <cell r="U5314" t="str">
            <v>الثانية</v>
          </cell>
        </row>
        <row r="5315">
          <cell r="A5315">
            <v>813541</v>
          </cell>
          <cell r="B5315" t="str">
            <v>اسيل شمالي</v>
          </cell>
          <cell r="K5315" t="str">
            <v>الأولى</v>
          </cell>
          <cell r="M5315" t="str">
            <v>الأولى</v>
          </cell>
          <cell r="O5315" t="str">
            <v>الأولى</v>
          </cell>
          <cell r="Q5315" t="str">
            <v>الأولى</v>
          </cell>
          <cell r="S5315" t="str">
            <v>الأولى</v>
          </cell>
          <cell r="U5315" t="str">
            <v>الأولى</v>
          </cell>
        </row>
        <row r="5316">
          <cell r="A5316">
            <v>813542</v>
          </cell>
          <cell r="B5316" t="str">
            <v>اعتدال عبد الله</v>
          </cell>
          <cell r="J5316" t="str">
            <v>مبرر</v>
          </cell>
          <cell r="M5316" t="str">
            <v>الأولى</v>
          </cell>
          <cell r="O5316" t="str">
            <v>الأولى</v>
          </cell>
          <cell r="Q5316" t="str">
            <v>الثانية حديث</v>
          </cell>
          <cell r="S5316" t="str">
            <v>الثانية</v>
          </cell>
          <cell r="U5316" t="str">
            <v>الثانية</v>
          </cell>
        </row>
        <row r="5317">
          <cell r="A5317">
            <v>813543</v>
          </cell>
          <cell r="B5317" t="str">
            <v>افنان سلمان</v>
          </cell>
          <cell r="J5317" t="str">
            <v>مبرر</v>
          </cell>
          <cell r="M5317" t="str">
            <v>الأولى</v>
          </cell>
          <cell r="O5317" t="str">
            <v>الأولى</v>
          </cell>
          <cell r="Q5317" t="str">
            <v>الأولى</v>
          </cell>
          <cell r="S5317" t="str">
            <v>الثانية حديث</v>
          </cell>
          <cell r="U5317" t="str">
            <v>الثانية</v>
          </cell>
        </row>
        <row r="5318">
          <cell r="A5318">
            <v>813544</v>
          </cell>
          <cell r="B5318" t="str">
            <v>اكرم الجردي</v>
          </cell>
          <cell r="J5318" t="str">
            <v>مبرر</v>
          </cell>
          <cell r="M5318" t="str">
            <v>الأولى</v>
          </cell>
          <cell r="O5318" t="str">
            <v>الثانية حديث</v>
          </cell>
          <cell r="Q5318" t="str">
            <v>الثانية</v>
          </cell>
          <cell r="S5318" t="str">
            <v>الثالثة حديث</v>
          </cell>
          <cell r="U5318" t="str">
            <v>الثالثة</v>
          </cell>
        </row>
        <row r="5319">
          <cell r="A5319">
            <v>813545</v>
          </cell>
          <cell r="B5319" t="str">
            <v>الاء سوكاني</v>
          </cell>
          <cell r="J5319" t="str">
            <v>مبرر</v>
          </cell>
          <cell r="M5319" t="str">
            <v>الأولى</v>
          </cell>
          <cell r="O5319" t="str">
            <v>الأولى</v>
          </cell>
          <cell r="Q5319" t="str">
            <v>الثانية حديث</v>
          </cell>
          <cell r="R5319">
            <v>2081</v>
          </cell>
          <cell r="S5319" t="str">
            <v>الثانية</v>
          </cell>
          <cell r="U5319" t="str">
            <v>الثانية</v>
          </cell>
        </row>
        <row r="5320">
          <cell r="A5320">
            <v>813546</v>
          </cell>
          <cell r="B5320" t="str">
            <v>الاء محجوب</v>
          </cell>
          <cell r="K5320" t="str">
            <v>الأولى</v>
          </cell>
          <cell r="M5320" t="str">
            <v>الأولى</v>
          </cell>
          <cell r="O5320" t="str">
            <v>الأولى</v>
          </cell>
          <cell r="Q5320" t="str">
            <v>الأولى</v>
          </cell>
          <cell r="S5320" t="str">
            <v>الأولى</v>
          </cell>
          <cell r="U5320" t="str">
            <v>الأولى</v>
          </cell>
        </row>
        <row r="5321">
          <cell r="A5321">
            <v>813547</v>
          </cell>
          <cell r="B5321" t="str">
            <v>الهام الفقسه</v>
          </cell>
          <cell r="J5321" t="str">
            <v>مبرر</v>
          </cell>
          <cell r="M5321" t="str">
            <v>الأولى</v>
          </cell>
          <cell r="O5321" t="str">
            <v>الثانية حديث</v>
          </cell>
          <cell r="Q5321" t="str">
            <v>الثانية</v>
          </cell>
          <cell r="S5321" t="str">
            <v>الثالثة حديث</v>
          </cell>
          <cell r="U5321" t="str">
            <v>الثالثة</v>
          </cell>
        </row>
        <row r="5322">
          <cell r="A5322">
            <v>813548</v>
          </cell>
          <cell r="B5322" t="str">
            <v>اماني السيد</v>
          </cell>
          <cell r="K5322" t="str">
            <v>الأولى</v>
          </cell>
          <cell r="M5322" t="str">
            <v>الأولى</v>
          </cell>
          <cell r="O5322" t="str">
            <v>الأولى</v>
          </cell>
          <cell r="P5322">
            <v>562</v>
          </cell>
          <cell r="Q5322" t="str">
            <v>الأولى</v>
          </cell>
          <cell r="S5322" t="str">
            <v>الأولى</v>
          </cell>
          <cell r="U5322" t="str">
            <v>الأولى</v>
          </cell>
        </row>
        <row r="5323">
          <cell r="A5323">
            <v>813549</v>
          </cell>
          <cell r="B5323" t="str">
            <v>اماني مطلق</v>
          </cell>
          <cell r="J5323" t="str">
            <v>مبرر</v>
          </cell>
          <cell r="M5323" t="str">
            <v>الأولى</v>
          </cell>
          <cell r="O5323" t="str">
            <v>الأولى</v>
          </cell>
          <cell r="Q5323" t="str">
            <v>الثانية حديث</v>
          </cell>
          <cell r="S5323" t="str">
            <v>الثانية</v>
          </cell>
          <cell r="U5323" t="str">
            <v>الثانية</v>
          </cell>
        </row>
        <row r="5324">
          <cell r="A5324">
            <v>813550</v>
          </cell>
          <cell r="B5324" t="str">
            <v>امجد حسن</v>
          </cell>
          <cell r="K5324" t="str">
            <v>الأولى</v>
          </cell>
          <cell r="M5324" t="str">
            <v>الأولى</v>
          </cell>
          <cell r="O5324" t="str">
            <v>الأولى</v>
          </cell>
          <cell r="Q5324" t="str">
            <v>الأولى</v>
          </cell>
          <cell r="S5324" t="str">
            <v>الأولى</v>
          </cell>
          <cell r="U5324" t="str">
            <v>الأولى</v>
          </cell>
        </row>
        <row r="5325">
          <cell r="A5325">
            <v>813551</v>
          </cell>
          <cell r="B5325" t="str">
            <v>امجد سرور</v>
          </cell>
          <cell r="K5325" t="str">
            <v>الأولى</v>
          </cell>
          <cell r="M5325" t="str">
            <v>الأولى</v>
          </cell>
          <cell r="O5325" t="str">
            <v>الأولى</v>
          </cell>
          <cell r="Q5325" t="str">
            <v>الأولى</v>
          </cell>
          <cell r="S5325" t="str">
            <v>الأولى</v>
          </cell>
          <cell r="U5325" t="str">
            <v>الأولى</v>
          </cell>
        </row>
        <row r="5326">
          <cell r="A5326">
            <v>813552</v>
          </cell>
          <cell r="B5326" t="str">
            <v>امل الحميد</v>
          </cell>
          <cell r="K5326" t="str">
            <v>الأولى</v>
          </cell>
          <cell r="M5326" t="str">
            <v>الأولى</v>
          </cell>
          <cell r="O5326" t="str">
            <v>الأولى</v>
          </cell>
          <cell r="Q5326" t="str">
            <v>الأولى</v>
          </cell>
          <cell r="S5326" t="str">
            <v>الأولى</v>
          </cell>
          <cell r="U5326" t="str">
            <v>الأولى</v>
          </cell>
        </row>
        <row r="5327">
          <cell r="A5327">
            <v>813553</v>
          </cell>
          <cell r="B5327" t="str">
            <v>امل خضور</v>
          </cell>
          <cell r="J5327" t="str">
            <v>مبرر</v>
          </cell>
          <cell r="M5327" t="str">
            <v>الأولى</v>
          </cell>
          <cell r="O5327" t="str">
            <v>الثانية حديث</v>
          </cell>
          <cell r="Q5327" t="str">
            <v>الثانية</v>
          </cell>
          <cell r="S5327" t="str">
            <v>الثالثة حديث</v>
          </cell>
          <cell r="U5327" t="str">
            <v>الثالثة</v>
          </cell>
        </row>
        <row r="5328">
          <cell r="A5328">
            <v>813554</v>
          </cell>
          <cell r="B5328" t="str">
            <v>امل صالح</v>
          </cell>
          <cell r="J5328" t="str">
            <v>مبرر</v>
          </cell>
          <cell r="M5328" t="str">
            <v>الأولى</v>
          </cell>
          <cell r="O5328" t="str">
            <v>الأولى</v>
          </cell>
          <cell r="Q5328" t="str">
            <v>الثانية حديث</v>
          </cell>
          <cell r="S5328" t="str">
            <v>الثانية</v>
          </cell>
          <cell r="U5328" t="str">
            <v>الثانية</v>
          </cell>
        </row>
        <row r="5329">
          <cell r="A5329">
            <v>813555</v>
          </cell>
          <cell r="B5329" t="str">
            <v>امل عيسى</v>
          </cell>
          <cell r="K5329" t="str">
            <v>الأولى</v>
          </cell>
          <cell r="M5329" t="str">
            <v>الأولى</v>
          </cell>
          <cell r="N5329">
            <v>2622</v>
          </cell>
          <cell r="O5329" t="str">
            <v>الأولى</v>
          </cell>
          <cell r="Q5329" t="str">
            <v>الأولى</v>
          </cell>
          <cell r="S5329" t="str">
            <v>الأولى</v>
          </cell>
          <cell r="U5329" t="str">
            <v>الأولى</v>
          </cell>
        </row>
        <row r="5330">
          <cell r="A5330">
            <v>813556</v>
          </cell>
          <cell r="B5330" t="str">
            <v>اميرة النص</v>
          </cell>
          <cell r="J5330" t="str">
            <v>مبرر</v>
          </cell>
          <cell r="L5330">
            <v>1236</v>
          </cell>
          <cell r="M5330" t="str">
            <v>الأولى</v>
          </cell>
          <cell r="N5330">
            <v>2456</v>
          </cell>
          <cell r="O5330" t="str">
            <v>الأولى</v>
          </cell>
          <cell r="Q5330" t="str">
            <v>الأولى</v>
          </cell>
          <cell r="S5330" t="str">
            <v>الأولى</v>
          </cell>
          <cell r="U5330" t="str">
            <v>الثانية حديث</v>
          </cell>
        </row>
        <row r="5331">
          <cell r="A5331">
            <v>813557</v>
          </cell>
          <cell r="B5331" t="str">
            <v>امين موسى الاحمد</v>
          </cell>
          <cell r="K5331" t="str">
            <v>الأولى</v>
          </cell>
          <cell r="M5331" t="str">
            <v>الأولى</v>
          </cell>
          <cell r="O5331" t="str">
            <v>الأولى</v>
          </cell>
          <cell r="Q5331" t="str">
            <v>الأولى</v>
          </cell>
          <cell r="S5331" t="str">
            <v>الأولى</v>
          </cell>
          <cell r="U5331" t="str">
            <v>الأولى</v>
          </cell>
        </row>
        <row r="5332">
          <cell r="A5332">
            <v>813558</v>
          </cell>
          <cell r="B5332" t="str">
            <v>انس الاطرش</v>
          </cell>
          <cell r="K5332" t="str">
            <v>الأولى</v>
          </cell>
          <cell r="M5332" t="str">
            <v>الأولى</v>
          </cell>
          <cell r="O5332" t="str">
            <v>الأولى</v>
          </cell>
          <cell r="Q5332" t="str">
            <v>الأولى</v>
          </cell>
          <cell r="S5332" t="str">
            <v>الأولى</v>
          </cell>
          <cell r="U5332" t="str">
            <v>الأولى</v>
          </cell>
        </row>
        <row r="5333">
          <cell r="A5333">
            <v>813559</v>
          </cell>
          <cell r="B5333" t="str">
            <v>انس القاضي</v>
          </cell>
          <cell r="J5333" t="str">
            <v>مبرر</v>
          </cell>
          <cell r="M5333" t="str">
            <v>الأولى</v>
          </cell>
          <cell r="O5333" t="str">
            <v>الأولى</v>
          </cell>
          <cell r="Q5333" t="str">
            <v>الأولى</v>
          </cell>
          <cell r="S5333" t="str">
            <v>الثانية حديث</v>
          </cell>
          <cell r="U5333" t="str">
            <v>الثانية</v>
          </cell>
        </row>
        <row r="5334">
          <cell r="A5334">
            <v>813560</v>
          </cell>
          <cell r="B5334" t="str">
            <v>انس حموش</v>
          </cell>
          <cell r="K5334" t="str">
            <v>الأولى</v>
          </cell>
          <cell r="M5334" t="str">
            <v>الأولى</v>
          </cell>
          <cell r="O5334" t="str">
            <v>الأولى</v>
          </cell>
          <cell r="Q5334" t="str">
            <v>الأولى</v>
          </cell>
          <cell r="S5334" t="str">
            <v>الأولى</v>
          </cell>
          <cell r="U5334" t="str">
            <v>الأولى</v>
          </cell>
        </row>
        <row r="5335">
          <cell r="A5335">
            <v>813561</v>
          </cell>
          <cell r="B5335" t="str">
            <v>انس خالد</v>
          </cell>
          <cell r="K5335" t="str">
            <v>الأولى</v>
          </cell>
          <cell r="M5335" t="str">
            <v>الأولى</v>
          </cell>
          <cell r="O5335" t="str">
            <v>الأولى</v>
          </cell>
          <cell r="Q5335" t="str">
            <v>الأولى</v>
          </cell>
          <cell r="S5335" t="str">
            <v>الأولى</v>
          </cell>
          <cell r="U5335" t="str">
            <v>الأولى</v>
          </cell>
        </row>
        <row r="5336">
          <cell r="A5336">
            <v>813562</v>
          </cell>
          <cell r="B5336" t="str">
            <v>انس غزال حروب</v>
          </cell>
          <cell r="K5336" t="str">
            <v>الأولى</v>
          </cell>
          <cell r="M5336" t="str">
            <v>الأولى</v>
          </cell>
          <cell r="O5336" t="str">
            <v>الأولى</v>
          </cell>
          <cell r="Q5336" t="str">
            <v>الأولى</v>
          </cell>
          <cell r="S5336" t="str">
            <v>الأولى</v>
          </cell>
          <cell r="U5336" t="str">
            <v>الأولى</v>
          </cell>
        </row>
        <row r="5337">
          <cell r="A5337">
            <v>813563</v>
          </cell>
          <cell r="B5337" t="str">
            <v>انس غنيم</v>
          </cell>
          <cell r="K5337" t="str">
            <v>الأولى</v>
          </cell>
          <cell r="M5337" t="str">
            <v>الأولى</v>
          </cell>
          <cell r="O5337" t="str">
            <v>الأولى</v>
          </cell>
          <cell r="Q5337" t="str">
            <v>الأولى</v>
          </cell>
          <cell r="S5337" t="str">
            <v>الأولى</v>
          </cell>
          <cell r="U5337" t="str">
            <v>الأولى</v>
          </cell>
        </row>
        <row r="5338">
          <cell r="A5338">
            <v>813564</v>
          </cell>
          <cell r="B5338" t="str">
            <v>انصاف احمد</v>
          </cell>
          <cell r="K5338" t="str">
            <v>الأولى</v>
          </cell>
          <cell r="M5338" t="str">
            <v>الأولى</v>
          </cell>
          <cell r="O5338" t="str">
            <v>الأولى</v>
          </cell>
          <cell r="Q5338" t="str">
            <v>الأولى</v>
          </cell>
          <cell r="S5338" t="str">
            <v>الأولى</v>
          </cell>
          <cell r="U5338" t="str">
            <v>الأولى</v>
          </cell>
        </row>
        <row r="5339">
          <cell r="A5339">
            <v>813565</v>
          </cell>
          <cell r="B5339" t="str">
            <v>انعام الصهر</v>
          </cell>
          <cell r="K5339" t="str">
            <v>الأولى</v>
          </cell>
          <cell r="M5339" t="str">
            <v>الأولى</v>
          </cell>
          <cell r="O5339" t="str">
            <v>الأولى</v>
          </cell>
          <cell r="Q5339" t="str">
            <v>الأولى</v>
          </cell>
          <cell r="S5339" t="str">
            <v>الأولى</v>
          </cell>
          <cell r="U5339" t="str">
            <v>الأولى</v>
          </cell>
        </row>
        <row r="5340">
          <cell r="A5340">
            <v>813566</v>
          </cell>
          <cell r="B5340" t="str">
            <v>انور خير الله</v>
          </cell>
          <cell r="K5340" t="str">
            <v>الأولى</v>
          </cell>
          <cell r="L5340">
            <v>892</v>
          </cell>
          <cell r="M5340" t="str">
            <v>الأولى</v>
          </cell>
          <cell r="O5340" t="str">
            <v>الأولى</v>
          </cell>
          <cell r="Q5340" t="str">
            <v>الأولى</v>
          </cell>
          <cell r="S5340" t="str">
            <v>الأولى</v>
          </cell>
          <cell r="U5340" t="str">
            <v>الأولى</v>
          </cell>
        </row>
        <row r="5341">
          <cell r="A5341">
            <v>813567</v>
          </cell>
          <cell r="B5341" t="str">
            <v>اورينا الشيخ ابراهيم</v>
          </cell>
          <cell r="J5341" t="str">
            <v>مبرر</v>
          </cell>
          <cell r="M5341" t="str">
            <v>الأولى</v>
          </cell>
          <cell r="O5341" t="str">
            <v>الأولى</v>
          </cell>
          <cell r="Q5341" t="str">
            <v>الأولى</v>
          </cell>
          <cell r="S5341" t="str">
            <v>الثانية حديث</v>
          </cell>
          <cell r="U5341" t="str">
            <v>الثانية</v>
          </cell>
        </row>
        <row r="5342">
          <cell r="A5342">
            <v>813568</v>
          </cell>
          <cell r="B5342" t="str">
            <v>ايات ابو البرغل</v>
          </cell>
          <cell r="J5342" t="str">
            <v>مبرر</v>
          </cell>
          <cell r="M5342" t="str">
            <v>الأولى</v>
          </cell>
          <cell r="O5342" t="str">
            <v>الأولى</v>
          </cell>
          <cell r="Q5342" t="str">
            <v>الثانية حديث</v>
          </cell>
          <cell r="S5342" t="str">
            <v>الثانية</v>
          </cell>
          <cell r="U5342" t="str">
            <v>الثانية</v>
          </cell>
        </row>
        <row r="5343">
          <cell r="A5343">
            <v>813569</v>
          </cell>
          <cell r="B5343" t="str">
            <v>ايفانا حسن</v>
          </cell>
          <cell r="K5343" t="str">
            <v>الأولى</v>
          </cell>
          <cell r="M5343" t="str">
            <v>الأولى</v>
          </cell>
          <cell r="O5343" t="str">
            <v>الأولى</v>
          </cell>
          <cell r="Q5343" t="str">
            <v>الأولى</v>
          </cell>
          <cell r="S5343" t="str">
            <v>الأولى</v>
          </cell>
          <cell r="U5343" t="str">
            <v>الأولى</v>
          </cell>
        </row>
        <row r="5344">
          <cell r="A5344">
            <v>813570</v>
          </cell>
          <cell r="B5344" t="str">
            <v>ايمان ابراهيم</v>
          </cell>
          <cell r="K5344" t="str">
            <v>الأولى</v>
          </cell>
          <cell r="M5344" t="str">
            <v>الأولى</v>
          </cell>
          <cell r="O5344" t="str">
            <v>الأولى</v>
          </cell>
          <cell r="Q5344" t="str">
            <v>الأولى</v>
          </cell>
          <cell r="S5344" t="str">
            <v>الأولى</v>
          </cell>
          <cell r="U5344" t="str">
            <v>الأولى</v>
          </cell>
        </row>
        <row r="5345">
          <cell r="A5345">
            <v>813571</v>
          </cell>
          <cell r="B5345" t="str">
            <v>ايمان الحسين</v>
          </cell>
          <cell r="K5345" t="str">
            <v>الأولى</v>
          </cell>
          <cell r="M5345" t="str">
            <v>الأولى</v>
          </cell>
          <cell r="O5345" t="str">
            <v>الأولى</v>
          </cell>
          <cell r="Q5345" t="str">
            <v>الأولى</v>
          </cell>
          <cell r="S5345" t="str">
            <v>الأولى</v>
          </cell>
          <cell r="U5345" t="str">
            <v>الأولى</v>
          </cell>
        </row>
        <row r="5346">
          <cell r="A5346">
            <v>813572</v>
          </cell>
          <cell r="B5346" t="str">
            <v>ايمان تقوى</v>
          </cell>
          <cell r="K5346" t="str">
            <v>الأولى</v>
          </cell>
          <cell r="M5346" t="str">
            <v>الأولى</v>
          </cell>
          <cell r="O5346" t="str">
            <v>الأولى</v>
          </cell>
          <cell r="Q5346" t="str">
            <v>الأولى</v>
          </cell>
          <cell r="S5346" t="str">
            <v>الأولى</v>
          </cell>
          <cell r="U5346" t="str">
            <v>الأولى</v>
          </cell>
        </row>
        <row r="5347">
          <cell r="A5347">
            <v>813573</v>
          </cell>
          <cell r="B5347" t="str">
            <v>ايمان قرمه</v>
          </cell>
          <cell r="K5347" t="str">
            <v>الأولى</v>
          </cell>
          <cell r="M5347" t="str">
            <v>الأولى</v>
          </cell>
          <cell r="O5347" t="str">
            <v>الأولى</v>
          </cell>
          <cell r="Q5347" t="str">
            <v>الأولى</v>
          </cell>
          <cell r="S5347" t="str">
            <v>الأولى</v>
          </cell>
          <cell r="U5347" t="str">
            <v>الأولى</v>
          </cell>
        </row>
        <row r="5348">
          <cell r="A5348">
            <v>813574</v>
          </cell>
          <cell r="B5348" t="str">
            <v>ايمن الخليل</v>
          </cell>
          <cell r="K5348" t="str">
            <v>الأولى</v>
          </cell>
          <cell r="M5348" t="str">
            <v>الأولى</v>
          </cell>
          <cell r="O5348" t="str">
            <v>الأولى</v>
          </cell>
          <cell r="Q5348" t="str">
            <v>الأولى</v>
          </cell>
          <cell r="S5348" t="str">
            <v>الأولى</v>
          </cell>
          <cell r="U5348" t="str">
            <v>الأولى</v>
          </cell>
        </row>
        <row r="5349">
          <cell r="A5349">
            <v>813575</v>
          </cell>
          <cell r="B5349" t="str">
            <v>ايمن عثوان</v>
          </cell>
          <cell r="J5349" t="str">
            <v>مبرر</v>
          </cell>
          <cell r="M5349" t="str">
            <v>الأولى</v>
          </cell>
          <cell r="O5349" t="str">
            <v>الأولى</v>
          </cell>
          <cell r="Q5349" t="str">
            <v>الثانية حديث</v>
          </cell>
          <cell r="S5349" t="str">
            <v>الثانية</v>
          </cell>
          <cell r="U5349" t="str">
            <v>الثانية</v>
          </cell>
        </row>
        <row r="5350">
          <cell r="A5350">
            <v>813576</v>
          </cell>
          <cell r="B5350" t="str">
            <v>ايناس البدويه</v>
          </cell>
          <cell r="J5350" t="str">
            <v>مبرر</v>
          </cell>
          <cell r="M5350" t="str">
            <v>الأولى</v>
          </cell>
          <cell r="O5350" t="str">
            <v>الأولى</v>
          </cell>
          <cell r="Q5350" t="str">
            <v>الأولى</v>
          </cell>
          <cell r="S5350" t="str">
            <v>الثانية حديث</v>
          </cell>
          <cell r="U5350" t="str">
            <v>الثانية</v>
          </cell>
        </row>
        <row r="5351">
          <cell r="A5351">
            <v>813577</v>
          </cell>
          <cell r="B5351" t="str">
            <v>ايناس الصفدي</v>
          </cell>
          <cell r="K5351" t="str">
            <v>الأولى</v>
          </cell>
          <cell r="M5351" t="str">
            <v>الأولى</v>
          </cell>
          <cell r="O5351" t="str">
            <v>الأولى</v>
          </cell>
          <cell r="Q5351" t="str">
            <v>الأولى</v>
          </cell>
          <cell r="S5351" t="str">
            <v>الأولى</v>
          </cell>
          <cell r="U5351" t="str">
            <v>الأولى</v>
          </cell>
        </row>
        <row r="5352">
          <cell r="A5352">
            <v>813578</v>
          </cell>
          <cell r="B5352" t="str">
            <v>ايه المروح</v>
          </cell>
          <cell r="K5352" t="str">
            <v>الأولى</v>
          </cell>
          <cell r="M5352" t="str">
            <v>الأولى</v>
          </cell>
          <cell r="O5352" t="str">
            <v>الأولى</v>
          </cell>
          <cell r="Q5352" t="str">
            <v>الأولى</v>
          </cell>
          <cell r="S5352" t="str">
            <v>الأولى</v>
          </cell>
          <cell r="U5352" t="str">
            <v>الأولى</v>
          </cell>
        </row>
        <row r="5353">
          <cell r="A5353">
            <v>813579</v>
          </cell>
          <cell r="B5353" t="str">
            <v>ايه الموصلي</v>
          </cell>
          <cell r="K5353" t="str">
            <v>الأولى</v>
          </cell>
          <cell r="M5353" t="str">
            <v>الأولى</v>
          </cell>
          <cell r="O5353" t="str">
            <v>الأولى</v>
          </cell>
          <cell r="Q5353" t="str">
            <v>الأولى</v>
          </cell>
          <cell r="S5353" t="str">
            <v>الأولى</v>
          </cell>
          <cell r="U5353" t="str">
            <v>الأولى</v>
          </cell>
        </row>
        <row r="5354">
          <cell r="A5354">
            <v>813580</v>
          </cell>
          <cell r="B5354" t="str">
            <v>ايه مظلوم</v>
          </cell>
          <cell r="J5354" t="str">
            <v>مبرر</v>
          </cell>
          <cell r="M5354" t="str">
            <v>الأولى</v>
          </cell>
          <cell r="O5354" t="str">
            <v>الثانية حديث</v>
          </cell>
          <cell r="Q5354" t="str">
            <v>الثانية</v>
          </cell>
          <cell r="S5354" t="str">
            <v>الثانية</v>
          </cell>
          <cell r="U5354" t="str">
            <v>الثانية</v>
          </cell>
        </row>
        <row r="5355">
          <cell r="A5355">
            <v>813581</v>
          </cell>
          <cell r="B5355" t="str">
            <v>ايهم ابراهيم</v>
          </cell>
          <cell r="J5355" t="str">
            <v>مبرر</v>
          </cell>
          <cell r="M5355" t="str">
            <v>الأولى</v>
          </cell>
          <cell r="O5355" t="str">
            <v>الأولى</v>
          </cell>
          <cell r="Q5355" t="str">
            <v>الأولى</v>
          </cell>
          <cell r="S5355" t="str">
            <v>الثانية حديث</v>
          </cell>
          <cell r="U5355" t="str">
            <v>الثانية</v>
          </cell>
        </row>
        <row r="5356">
          <cell r="A5356">
            <v>813582</v>
          </cell>
          <cell r="B5356" t="str">
            <v>ايهم اسماعيل</v>
          </cell>
          <cell r="K5356" t="str">
            <v>الأولى</v>
          </cell>
          <cell r="M5356" t="str">
            <v>الأولى</v>
          </cell>
          <cell r="O5356" t="str">
            <v>الأولى</v>
          </cell>
          <cell r="Q5356" t="str">
            <v>الأولى</v>
          </cell>
          <cell r="S5356" t="str">
            <v>الأولى</v>
          </cell>
          <cell r="U5356" t="str">
            <v>الأولى</v>
          </cell>
        </row>
        <row r="5357">
          <cell r="A5357">
            <v>813583</v>
          </cell>
          <cell r="B5357" t="str">
            <v>ايهم النعمان</v>
          </cell>
          <cell r="K5357" t="str">
            <v>الأولى</v>
          </cell>
          <cell r="M5357" t="str">
            <v>الأولى</v>
          </cell>
          <cell r="O5357" t="str">
            <v>الأولى</v>
          </cell>
          <cell r="Q5357" t="str">
            <v>الأولى</v>
          </cell>
          <cell r="S5357" t="str">
            <v>الأولى</v>
          </cell>
          <cell r="U5357" t="str">
            <v>الأولى</v>
          </cell>
        </row>
        <row r="5358">
          <cell r="A5358">
            <v>813584</v>
          </cell>
          <cell r="B5358" t="str">
            <v>ايهم عابدين</v>
          </cell>
          <cell r="K5358" t="str">
            <v>الأولى</v>
          </cell>
          <cell r="M5358" t="str">
            <v>الأولى</v>
          </cell>
          <cell r="O5358" t="str">
            <v>الأولى</v>
          </cell>
          <cell r="Q5358" t="str">
            <v>الأولى</v>
          </cell>
          <cell r="S5358" t="str">
            <v>الأولى</v>
          </cell>
          <cell r="U5358" t="str">
            <v>الأولى</v>
          </cell>
        </row>
        <row r="5359">
          <cell r="A5359">
            <v>813585</v>
          </cell>
          <cell r="B5359" t="str">
            <v>ايهم علوش</v>
          </cell>
          <cell r="J5359" t="str">
            <v>مبرر</v>
          </cell>
          <cell r="M5359" t="str">
            <v>الأولى</v>
          </cell>
          <cell r="O5359" t="str">
            <v>الأولى</v>
          </cell>
          <cell r="Q5359" t="str">
            <v>الثانية حديث</v>
          </cell>
          <cell r="S5359" t="str">
            <v>الثانية</v>
          </cell>
          <cell r="U5359" t="str">
            <v>الثانية</v>
          </cell>
        </row>
        <row r="5360">
          <cell r="A5360">
            <v>813586</v>
          </cell>
          <cell r="B5360" t="str">
            <v>ايهم علي</v>
          </cell>
          <cell r="K5360" t="str">
            <v>الأولى</v>
          </cell>
          <cell r="M5360" t="str">
            <v>الأولى</v>
          </cell>
          <cell r="N5360">
            <v>2616</v>
          </cell>
          <cell r="O5360" t="str">
            <v>الأولى</v>
          </cell>
          <cell r="P5360">
            <v>634</v>
          </cell>
          <cell r="Q5360" t="str">
            <v>الأولى</v>
          </cell>
          <cell r="S5360" t="str">
            <v>الأولى</v>
          </cell>
          <cell r="T5360">
            <v>524</v>
          </cell>
          <cell r="U5360" t="str">
            <v>الأولى</v>
          </cell>
        </row>
        <row r="5361">
          <cell r="A5361">
            <v>813587</v>
          </cell>
          <cell r="B5361" t="str">
            <v>أمل عباس</v>
          </cell>
          <cell r="J5361" t="str">
            <v>مبرر</v>
          </cell>
          <cell r="M5361" t="str">
            <v>الأولى</v>
          </cell>
          <cell r="O5361" t="str">
            <v>الثانية حديث</v>
          </cell>
          <cell r="Q5361" t="str">
            <v>الثانية</v>
          </cell>
          <cell r="S5361" t="str">
            <v>الثانية</v>
          </cell>
          <cell r="U5361" t="str">
            <v>الثانية</v>
          </cell>
        </row>
        <row r="5362">
          <cell r="A5362">
            <v>813588</v>
          </cell>
          <cell r="B5362" t="str">
            <v>أيهم الأحمد</v>
          </cell>
          <cell r="K5362" t="str">
            <v>الأولى</v>
          </cell>
          <cell r="M5362" t="str">
            <v>الأولى</v>
          </cell>
          <cell r="O5362" t="str">
            <v>الأولى</v>
          </cell>
          <cell r="Q5362" t="str">
            <v>الأولى</v>
          </cell>
          <cell r="S5362" t="str">
            <v>الأولى</v>
          </cell>
          <cell r="U5362" t="str">
            <v>الأولى</v>
          </cell>
        </row>
        <row r="5363">
          <cell r="A5363">
            <v>813589</v>
          </cell>
          <cell r="B5363" t="str">
            <v>آيات العاصي</v>
          </cell>
          <cell r="J5363" t="str">
            <v>مبرر</v>
          </cell>
          <cell r="M5363" t="str">
            <v>الثانية حديث</v>
          </cell>
          <cell r="O5363" t="str">
            <v>الثانية</v>
          </cell>
          <cell r="Q5363" t="str">
            <v>الثالثة حديث</v>
          </cell>
          <cell r="S5363" t="str">
            <v>الثالثة</v>
          </cell>
          <cell r="U5363" t="str">
            <v>الثالثة</v>
          </cell>
        </row>
        <row r="5364">
          <cell r="A5364">
            <v>813590</v>
          </cell>
          <cell r="B5364" t="str">
            <v>آيات القاري</v>
          </cell>
          <cell r="J5364" t="str">
            <v>مبرر</v>
          </cell>
          <cell r="M5364" t="str">
            <v>الأولى</v>
          </cell>
          <cell r="O5364" t="str">
            <v>الأولى</v>
          </cell>
          <cell r="Q5364" t="str">
            <v>الثانية حديث</v>
          </cell>
          <cell r="S5364" t="str">
            <v>الثانية</v>
          </cell>
          <cell r="U5364" t="str">
            <v>الثانية</v>
          </cell>
        </row>
        <row r="5365">
          <cell r="A5365">
            <v>813591</v>
          </cell>
          <cell r="B5365" t="str">
            <v>آيه عرار</v>
          </cell>
          <cell r="K5365" t="str">
            <v>الأولى</v>
          </cell>
          <cell r="M5365" t="str">
            <v>الأولى</v>
          </cell>
          <cell r="O5365" t="str">
            <v>الأولى</v>
          </cell>
          <cell r="Q5365" t="str">
            <v>الأولى</v>
          </cell>
          <cell r="S5365" t="str">
            <v>الأولى</v>
          </cell>
          <cell r="U5365" t="str">
            <v>الأولى</v>
          </cell>
        </row>
        <row r="5366">
          <cell r="A5366">
            <v>813592</v>
          </cell>
          <cell r="B5366" t="str">
            <v>باسل اسماعيل</v>
          </cell>
          <cell r="J5366" t="str">
            <v>مبرر</v>
          </cell>
          <cell r="M5366" t="str">
            <v>الأولى</v>
          </cell>
          <cell r="O5366" t="str">
            <v>الأولى</v>
          </cell>
          <cell r="Q5366" t="str">
            <v>الثانية حديث</v>
          </cell>
          <cell r="S5366" t="str">
            <v>الثانية</v>
          </cell>
          <cell r="U5366" t="str">
            <v>الثانية</v>
          </cell>
        </row>
        <row r="5367">
          <cell r="A5367">
            <v>813593</v>
          </cell>
          <cell r="B5367" t="str">
            <v>باسم حمدان</v>
          </cell>
          <cell r="K5367" t="str">
            <v>الأولى</v>
          </cell>
          <cell r="M5367" t="str">
            <v>الأولى</v>
          </cell>
          <cell r="O5367" t="str">
            <v>الأولى</v>
          </cell>
          <cell r="Q5367" t="str">
            <v>الأولى</v>
          </cell>
          <cell r="S5367" t="str">
            <v>الأولى</v>
          </cell>
          <cell r="U5367" t="str">
            <v>الأولى</v>
          </cell>
        </row>
        <row r="5368">
          <cell r="A5368">
            <v>813594</v>
          </cell>
          <cell r="B5368" t="str">
            <v>باسم مقصود</v>
          </cell>
          <cell r="K5368" t="str">
            <v>الأولى</v>
          </cell>
          <cell r="M5368" t="str">
            <v>الأولى</v>
          </cell>
          <cell r="O5368" t="str">
            <v>الأولى</v>
          </cell>
          <cell r="Q5368" t="str">
            <v>الأولى</v>
          </cell>
          <cell r="S5368" t="str">
            <v>الأولى</v>
          </cell>
          <cell r="U5368" t="str">
            <v>الأولى</v>
          </cell>
        </row>
        <row r="5369">
          <cell r="A5369">
            <v>813595</v>
          </cell>
          <cell r="B5369" t="str">
            <v>بريهان سعيدداغستاني</v>
          </cell>
          <cell r="J5369" t="str">
            <v>مبرر</v>
          </cell>
          <cell r="M5369" t="str">
            <v>الأولى</v>
          </cell>
          <cell r="O5369" t="str">
            <v>الأولى</v>
          </cell>
          <cell r="Q5369" t="str">
            <v>الثانية حديث</v>
          </cell>
          <cell r="S5369" t="str">
            <v>الثانية</v>
          </cell>
          <cell r="U5369" t="str">
            <v>الثانية</v>
          </cell>
        </row>
        <row r="5370">
          <cell r="A5370">
            <v>813596</v>
          </cell>
          <cell r="B5370" t="str">
            <v>بسما علي</v>
          </cell>
          <cell r="J5370" t="str">
            <v>مبرر</v>
          </cell>
          <cell r="M5370" t="str">
            <v>الأولى</v>
          </cell>
          <cell r="O5370" t="str">
            <v>الثانية حديث</v>
          </cell>
          <cell r="Q5370" t="str">
            <v>الثانية</v>
          </cell>
          <cell r="S5370" t="str">
            <v>الثالثة حديث</v>
          </cell>
          <cell r="U5370" t="str">
            <v>الثالثة</v>
          </cell>
        </row>
        <row r="5371">
          <cell r="A5371">
            <v>813597</v>
          </cell>
          <cell r="B5371" t="str">
            <v>بشار الخرجيه</v>
          </cell>
          <cell r="K5371" t="str">
            <v>الأولى</v>
          </cell>
          <cell r="M5371" t="str">
            <v>الأولى</v>
          </cell>
          <cell r="O5371" t="str">
            <v>الأولى</v>
          </cell>
          <cell r="Q5371" t="str">
            <v>الأولى</v>
          </cell>
          <cell r="S5371" t="str">
            <v>الأولى</v>
          </cell>
          <cell r="U5371" t="str">
            <v>الأولى</v>
          </cell>
        </row>
        <row r="5372">
          <cell r="A5372">
            <v>813598</v>
          </cell>
          <cell r="B5372" t="str">
            <v>بشار جديد</v>
          </cell>
          <cell r="K5372" t="str">
            <v>الأولى</v>
          </cell>
          <cell r="M5372" t="str">
            <v>الأولى</v>
          </cell>
          <cell r="O5372" t="str">
            <v>الأولى</v>
          </cell>
          <cell r="Q5372" t="str">
            <v>الأولى</v>
          </cell>
          <cell r="S5372" t="str">
            <v>الأولى</v>
          </cell>
          <cell r="U5372" t="str">
            <v>الأولى</v>
          </cell>
        </row>
        <row r="5373">
          <cell r="A5373">
            <v>813599</v>
          </cell>
          <cell r="B5373" t="str">
            <v>بشار زينو</v>
          </cell>
          <cell r="K5373" t="str">
            <v>الأولى</v>
          </cell>
          <cell r="M5373" t="str">
            <v>الأولى</v>
          </cell>
          <cell r="O5373" t="str">
            <v>الأولى</v>
          </cell>
          <cell r="Q5373" t="str">
            <v>الأولى</v>
          </cell>
          <cell r="S5373" t="str">
            <v>الأولى</v>
          </cell>
          <cell r="U5373" t="str">
            <v>الأولى</v>
          </cell>
        </row>
        <row r="5374">
          <cell r="A5374">
            <v>813600</v>
          </cell>
          <cell r="B5374" t="str">
            <v>بشار علي</v>
          </cell>
          <cell r="K5374" t="str">
            <v>الأولى</v>
          </cell>
          <cell r="M5374" t="str">
            <v>الأولى</v>
          </cell>
          <cell r="O5374" t="str">
            <v>الأولى</v>
          </cell>
          <cell r="Q5374" t="str">
            <v>الأولى</v>
          </cell>
          <cell r="S5374" t="str">
            <v>الأولى</v>
          </cell>
          <cell r="U5374" t="str">
            <v>الأولى</v>
          </cell>
        </row>
        <row r="5375">
          <cell r="A5375">
            <v>813601</v>
          </cell>
          <cell r="B5375" t="str">
            <v>بشار مطر</v>
          </cell>
          <cell r="K5375" t="str">
            <v>الأولى</v>
          </cell>
          <cell r="L5375">
            <v>1047</v>
          </cell>
          <cell r="M5375" t="str">
            <v>الأولى</v>
          </cell>
          <cell r="O5375" t="str">
            <v>الأولى</v>
          </cell>
          <cell r="Q5375" t="str">
            <v>الأولى</v>
          </cell>
          <cell r="S5375" t="str">
            <v>الأولى</v>
          </cell>
          <cell r="U5375" t="str">
            <v>الأولى</v>
          </cell>
        </row>
        <row r="5376">
          <cell r="A5376">
            <v>813602</v>
          </cell>
          <cell r="B5376" t="str">
            <v>بشرى الجلاد</v>
          </cell>
          <cell r="K5376" t="str">
            <v>الأولى</v>
          </cell>
          <cell r="M5376" t="str">
            <v>الأولى</v>
          </cell>
          <cell r="O5376" t="str">
            <v>الأولى</v>
          </cell>
          <cell r="Q5376" t="str">
            <v>الأولى</v>
          </cell>
          <cell r="S5376" t="str">
            <v>الأولى</v>
          </cell>
          <cell r="U5376" t="str">
            <v>الأولى</v>
          </cell>
        </row>
        <row r="5377">
          <cell r="A5377">
            <v>813603</v>
          </cell>
          <cell r="B5377" t="str">
            <v>بشرى سلام</v>
          </cell>
          <cell r="K5377" t="str">
            <v>الأولى</v>
          </cell>
          <cell r="M5377" t="str">
            <v>الأولى</v>
          </cell>
          <cell r="O5377" t="str">
            <v>الأولى</v>
          </cell>
          <cell r="Q5377" t="str">
            <v>الأولى</v>
          </cell>
          <cell r="S5377" t="str">
            <v>الأولى</v>
          </cell>
          <cell r="U5377" t="str">
            <v>الأولى</v>
          </cell>
        </row>
        <row r="5378">
          <cell r="A5378">
            <v>813604</v>
          </cell>
          <cell r="B5378" t="str">
            <v>بشرى صالح</v>
          </cell>
          <cell r="K5378" t="str">
            <v>الأولى</v>
          </cell>
          <cell r="M5378" t="str">
            <v>الأولى</v>
          </cell>
          <cell r="O5378" t="str">
            <v>الأولى</v>
          </cell>
          <cell r="Q5378" t="str">
            <v>الأولى</v>
          </cell>
          <cell r="S5378" t="str">
            <v>الأولى</v>
          </cell>
          <cell r="U5378" t="str">
            <v>الأولى</v>
          </cell>
        </row>
        <row r="5379">
          <cell r="A5379">
            <v>813605</v>
          </cell>
          <cell r="B5379" t="str">
            <v>بشرى محفوض</v>
          </cell>
          <cell r="J5379" t="str">
            <v>مبرر</v>
          </cell>
          <cell r="M5379" t="str">
            <v>الأولى</v>
          </cell>
          <cell r="O5379" t="str">
            <v>الأولى</v>
          </cell>
          <cell r="Q5379" t="str">
            <v>الأولى</v>
          </cell>
          <cell r="S5379" t="str">
            <v>الثانية حديث</v>
          </cell>
          <cell r="U5379" t="str">
            <v>الثانية</v>
          </cell>
        </row>
        <row r="5380">
          <cell r="A5380">
            <v>813606</v>
          </cell>
          <cell r="B5380" t="str">
            <v>بلال ابراهيم</v>
          </cell>
          <cell r="J5380" t="str">
            <v>مبرر</v>
          </cell>
          <cell r="M5380" t="str">
            <v>الأولى</v>
          </cell>
          <cell r="O5380" t="str">
            <v>الأولى</v>
          </cell>
          <cell r="Q5380" t="str">
            <v>الأولى</v>
          </cell>
          <cell r="S5380" t="str">
            <v>الأولى</v>
          </cell>
          <cell r="U5380" t="str">
            <v>الأولى</v>
          </cell>
        </row>
        <row r="5381">
          <cell r="A5381">
            <v>813607</v>
          </cell>
          <cell r="B5381" t="str">
            <v>بلال الخرجيه</v>
          </cell>
          <cell r="K5381" t="str">
            <v>الأولى</v>
          </cell>
          <cell r="M5381" t="str">
            <v>الأولى</v>
          </cell>
          <cell r="O5381" t="str">
            <v>الأولى</v>
          </cell>
          <cell r="Q5381" t="str">
            <v>الأولى</v>
          </cell>
          <cell r="S5381" t="str">
            <v>الأولى</v>
          </cell>
          <cell r="U5381" t="str">
            <v>الأولى</v>
          </cell>
        </row>
        <row r="5382">
          <cell r="A5382">
            <v>813608</v>
          </cell>
          <cell r="B5382" t="str">
            <v>بلال امام</v>
          </cell>
          <cell r="K5382" t="str">
            <v>الأولى</v>
          </cell>
          <cell r="M5382" t="str">
            <v>الأولى</v>
          </cell>
          <cell r="O5382" t="str">
            <v>الأولى</v>
          </cell>
          <cell r="Q5382" t="str">
            <v>الأولى</v>
          </cell>
          <cell r="S5382" t="str">
            <v>الأولى</v>
          </cell>
          <cell r="U5382" t="str">
            <v>الأولى</v>
          </cell>
        </row>
        <row r="5383">
          <cell r="A5383">
            <v>813609</v>
          </cell>
          <cell r="B5383" t="str">
            <v>بهاء الحريري</v>
          </cell>
          <cell r="J5383" t="str">
            <v>مبرر</v>
          </cell>
          <cell r="M5383" t="str">
            <v>الأولى</v>
          </cell>
          <cell r="O5383" t="str">
            <v>الأولى</v>
          </cell>
          <cell r="Q5383" t="str">
            <v>الأولى</v>
          </cell>
          <cell r="R5383">
            <v>3052</v>
          </cell>
          <cell r="S5383" t="str">
            <v>الأولى</v>
          </cell>
          <cell r="U5383" t="str">
            <v>الأولى</v>
          </cell>
        </row>
        <row r="5384">
          <cell r="A5384">
            <v>813610</v>
          </cell>
          <cell r="B5384" t="str">
            <v>بولين علبي</v>
          </cell>
          <cell r="K5384" t="str">
            <v>الأولى</v>
          </cell>
          <cell r="M5384" t="str">
            <v>الأولى</v>
          </cell>
          <cell r="O5384" t="str">
            <v>الأولى</v>
          </cell>
          <cell r="Q5384" t="str">
            <v>الأولى</v>
          </cell>
          <cell r="S5384" t="str">
            <v>الأولى</v>
          </cell>
          <cell r="U5384" t="str">
            <v>الأولى</v>
          </cell>
        </row>
        <row r="5385">
          <cell r="A5385">
            <v>813611</v>
          </cell>
          <cell r="B5385" t="str">
            <v>بيان التايه</v>
          </cell>
          <cell r="K5385" t="str">
            <v>الأولى</v>
          </cell>
          <cell r="M5385" t="str">
            <v>الأولى</v>
          </cell>
          <cell r="O5385" t="str">
            <v>الأولى</v>
          </cell>
          <cell r="Q5385" t="str">
            <v>الأولى</v>
          </cell>
          <cell r="S5385" t="str">
            <v>الأولى</v>
          </cell>
          <cell r="U5385" t="str">
            <v>الأولى</v>
          </cell>
        </row>
        <row r="5386">
          <cell r="A5386">
            <v>813612</v>
          </cell>
          <cell r="B5386" t="str">
            <v>بيان المشارقة</v>
          </cell>
          <cell r="K5386" t="str">
            <v>الأولى</v>
          </cell>
          <cell r="M5386" t="str">
            <v>الأولى</v>
          </cell>
          <cell r="O5386" t="str">
            <v>الأولى</v>
          </cell>
          <cell r="Q5386" t="str">
            <v>الأولى</v>
          </cell>
          <cell r="S5386" t="str">
            <v>الأولى</v>
          </cell>
          <cell r="U5386" t="str">
            <v>الأولى</v>
          </cell>
        </row>
        <row r="5387">
          <cell r="A5387">
            <v>813613</v>
          </cell>
          <cell r="B5387" t="str">
            <v>بيان المناصفي</v>
          </cell>
          <cell r="J5387" t="str">
            <v>مبرر</v>
          </cell>
          <cell r="M5387" t="str">
            <v>الأولى</v>
          </cell>
          <cell r="O5387" t="str">
            <v>الثانية حديث</v>
          </cell>
          <cell r="Q5387" t="str">
            <v>الثانية</v>
          </cell>
          <cell r="S5387" t="str">
            <v>الثالثة حديث</v>
          </cell>
          <cell r="U5387" t="str">
            <v>الثالثة</v>
          </cell>
        </row>
        <row r="5388">
          <cell r="A5388">
            <v>813614</v>
          </cell>
          <cell r="B5388" t="str">
            <v>بيداء حسن</v>
          </cell>
          <cell r="K5388" t="str">
            <v>الأولى</v>
          </cell>
          <cell r="M5388" t="str">
            <v>الأولى</v>
          </cell>
          <cell r="N5388">
            <v>2414</v>
          </cell>
          <cell r="O5388" t="str">
            <v>الأولى</v>
          </cell>
          <cell r="P5388">
            <v>200</v>
          </cell>
          <cell r="Q5388" t="str">
            <v>الأولى</v>
          </cell>
          <cell r="R5388">
            <v>2058</v>
          </cell>
          <cell r="S5388" t="str">
            <v>الأولى</v>
          </cell>
          <cell r="T5388">
            <v>256</v>
          </cell>
          <cell r="U5388" t="str">
            <v>الأولى</v>
          </cell>
        </row>
        <row r="5389">
          <cell r="A5389">
            <v>813615</v>
          </cell>
          <cell r="B5389" t="str">
            <v>تبارك عليا</v>
          </cell>
          <cell r="K5389" t="str">
            <v>الأولى</v>
          </cell>
          <cell r="M5389" t="str">
            <v>الأولى</v>
          </cell>
          <cell r="O5389" t="str">
            <v>الأولى</v>
          </cell>
          <cell r="Q5389" t="str">
            <v>الأولى</v>
          </cell>
          <cell r="S5389" t="str">
            <v>الأولى</v>
          </cell>
          <cell r="U5389" t="str">
            <v>الأولى</v>
          </cell>
        </row>
        <row r="5390">
          <cell r="A5390">
            <v>813616</v>
          </cell>
          <cell r="B5390" t="str">
            <v>تغريد صالح</v>
          </cell>
          <cell r="J5390" t="str">
            <v>مبرر</v>
          </cell>
          <cell r="M5390" t="str">
            <v>الأولى</v>
          </cell>
          <cell r="O5390" t="str">
            <v>الثانية حديث</v>
          </cell>
          <cell r="Q5390" t="str">
            <v>الثانية</v>
          </cell>
          <cell r="S5390" t="str">
            <v>الثالثة حديث</v>
          </cell>
          <cell r="U5390" t="str">
            <v>الثالثة</v>
          </cell>
        </row>
        <row r="5391">
          <cell r="A5391">
            <v>813617</v>
          </cell>
          <cell r="B5391" t="str">
            <v>تغريد قشقو</v>
          </cell>
          <cell r="K5391" t="str">
            <v>الأولى</v>
          </cell>
          <cell r="M5391" t="str">
            <v>الأولى</v>
          </cell>
          <cell r="O5391" t="str">
            <v>الأولى</v>
          </cell>
          <cell r="Q5391" t="str">
            <v>الأولى</v>
          </cell>
          <cell r="S5391" t="str">
            <v>الأولى</v>
          </cell>
          <cell r="U5391" t="str">
            <v>الأولى</v>
          </cell>
        </row>
        <row r="5392">
          <cell r="A5392">
            <v>813618</v>
          </cell>
          <cell r="B5392" t="str">
            <v>تمام بوغازي</v>
          </cell>
          <cell r="K5392" t="str">
            <v>الأولى</v>
          </cell>
          <cell r="M5392" t="str">
            <v>الأولى</v>
          </cell>
          <cell r="O5392" t="str">
            <v>الأولى</v>
          </cell>
          <cell r="Q5392" t="str">
            <v>الأولى</v>
          </cell>
          <cell r="S5392" t="str">
            <v>الأولى</v>
          </cell>
          <cell r="U5392" t="str">
            <v>الأولى</v>
          </cell>
        </row>
        <row r="5393">
          <cell r="A5393">
            <v>813619</v>
          </cell>
          <cell r="B5393" t="str">
            <v>جاد راجحه</v>
          </cell>
          <cell r="J5393" t="str">
            <v>مبرر</v>
          </cell>
          <cell r="M5393" t="str">
            <v>الأولى</v>
          </cell>
          <cell r="O5393" t="str">
            <v>الثانية حديث</v>
          </cell>
          <cell r="Q5393" t="str">
            <v>الثانية</v>
          </cell>
          <cell r="S5393" t="str">
            <v>الثانية</v>
          </cell>
          <cell r="U5393" t="str">
            <v>الثانية</v>
          </cell>
        </row>
        <row r="5394">
          <cell r="A5394">
            <v>813620</v>
          </cell>
          <cell r="B5394" t="str">
            <v>جاكلين دره</v>
          </cell>
          <cell r="K5394" t="str">
            <v>الأولى</v>
          </cell>
          <cell r="M5394" t="str">
            <v>الأولى</v>
          </cell>
          <cell r="O5394" t="str">
            <v>الأولى</v>
          </cell>
          <cell r="Q5394" t="str">
            <v>الأولى</v>
          </cell>
          <cell r="S5394" t="str">
            <v>الأولى</v>
          </cell>
          <cell r="U5394" t="str">
            <v>الأولى</v>
          </cell>
        </row>
        <row r="5395">
          <cell r="A5395">
            <v>813621</v>
          </cell>
          <cell r="B5395" t="str">
            <v>جعفر القدار</v>
          </cell>
          <cell r="J5395" t="str">
            <v>مبرر</v>
          </cell>
          <cell r="M5395" t="str">
            <v>الأولى</v>
          </cell>
          <cell r="O5395" t="str">
            <v>الثانية حديث</v>
          </cell>
          <cell r="Q5395" t="str">
            <v>الثانية</v>
          </cell>
          <cell r="S5395" t="str">
            <v>الثانية</v>
          </cell>
          <cell r="U5395" t="str">
            <v>الثانية</v>
          </cell>
        </row>
        <row r="5396">
          <cell r="A5396">
            <v>813622</v>
          </cell>
          <cell r="B5396" t="str">
            <v>جلال الدين خشان</v>
          </cell>
          <cell r="K5396" t="str">
            <v>الأولى</v>
          </cell>
          <cell r="L5396" t="str">
            <v>قرار مجلس تعليم مفتوح رقم /266 تاريخ 24/6/2021</v>
          </cell>
          <cell r="M5396" t="str">
            <v>الأولى</v>
          </cell>
          <cell r="N5396">
            <v>2620</v>
          </cell>
          <cell r="O5396" t="str">
            <v>الأولى</v>
          </cell>
          <cell r="P5396">
            <v>770</v>
          </cell>
          <cell r="Q5396" t="str">
            <v>الأولى</v>
          </cell>
          <cell r="S5396" t="str">
            <v>الأولى</v>
          </cell>
          <cell r="U5396" t="str">
            <v>الأولى</v>
          </cell>
        </row>
        <row r="5397">
          <cell r="A5397">
            <v>813623</v>
          </cell>
          <cell r="B5397" t="str">
            <v>جلال خزنه</v>
          </cell>
          <cell r="K5397" t="str">
            <v>الأولى</v>
          </cell>
          <cell r="M5397" t="str">
            <v>الأولى</v>
          </cell>
          <cell r="O5397" t="str">
            <v>الأولى</v>
          </cell>
          <cell r="Q5397" t="str">
            <v>الأولى</v>
          </cell>
          <cell r="S5397" t="str">
            <v>الأولى</v>
          </cell>
          <cell r="U5397" t="str">
            <v>الأولى</v>
          </cell>
        </row>
        <row r="5398">
          <cell r="A5398">
            <v>813624</v>
          </cell>
          <cell r="B5398" t="str">
            <v>جلال قاسم</v>
          </cell>
          <cell r="K5398" t="str">
            <v>الأولى</v>
          </cell>
          <cell r="M5398" t="str">
            <v>الأولى</v>
          </cell>
          <cell r="O5398" t="str">
            <v>الأولى</v>
          </cell>
          <cell r="Q5398" t="str">
            <v>الأولى</v>
          </cell>
          <cell r="S5398" t="str">
            <v>الأولى</v>
          </cell>
          <cell r="U5398" t="str">
            <v>الأولى</v>
          </cell>
        </row>
        <row r="5399">
          <cell r="A5399">
            <v>813625</v>
          </cell>
          <cell r="B5399" t="str">
            <v>جما ل العليوي</v>
          </cell>
          <cell r="K5399" t="str">
            <v>الأولى</v>
          </cell>
          <cell r="M5399" t="str">
            <v>الأولى</v>
          </cell>
          <cell r="O5399" t="str">
            <v>الأولى</v>
          </cell>
          <cell r="Q5399" t="str">
            <v>الأولى</v>
          </cell>
          <cell r="S5399" t="str">
            <v>الأولى</v>
          </cell>
          <cell r="U5399" t="str">
            <v>الأولى</v>
          </cell>
        </row>
        <row r="5400">
          <cell r="A5400">
            <v>813626</v>
          </cell>
          <cell r="B5400" t="str">
            <v>جمال الشيخ سعيد</v>
          </cell>
          <cell r="K5400" t="str">
            <v>الأولى</v>
          </cell>
          <cell r="M5400" t="str">
            <v>الأولى</v>
          </cell>
          <cell r="O5400" t="str">
            <v>الأولى</v>
          </cell>
          <cell r="Q5400" t="str">
            <v>الأولى</v>
          </cell>
          <cell r="S5400" t="str">
            <v>الأولى</v>
          </cell>
          <cell r="U5400" t="str">
            <v>الأولى</v>
          </cell>
        </row>
        <row r="5401">
          <cell r="A5401">
            <v>813627</v>
          </cell>
          <cell r="B5401" t="str">
            <v>جمانة حماده</v>
          </cell>
          <cell r="K5401" t="str">
            <v>الأولى</v>
          </cell>
          <cell r="M5401" t="str">
            <v>الأولى</v>
          </cell>
          <cell r="O5401" t="str">
            <v>الأولى</v>
          </cell>
          <cell r="Q5401" t="str">
            <v>الأولى</v>
          </cell>
          <cell r="S5401" t="str">
            <v>الأولى</v>
          </cell>
          <cell r="U5401" t="str">
            <v>الأولى</v>
          </cell>
        </row>
        <row r="5402">
          <cell r="A5402">
            <v>813628</v>
          </cell>
          <cell r="B5402" t="str">
            <v>جميل الوسوف</v>
          </cell>
          <cell r="K5402" t="str">
            <v>الأولى</v>
          </cell>
          <cell r="M5402" t="str">
            <v>الأولى</v>
          </cell>
          <cell r="O5402" t="str">
            <v>الأولى</v>
          </cell>
          <cell r="Q5402" t="str">
            <v>الأولى</v>
          </cell>
          <cell r="S5402" t="str">
            <v>الأولى</v>
          </cell>
          <cell r="U5402" t="str">
            <v>الأولى</v>
          </cell>
        </row>
        <row r="5403">
          <cell r="A5403">
            <v>813629</v>
          </cell>
          <cell r="B5403" t="str">
            <v>جوري نسب</v>
          </cell>
          <cell r="K5403" t="str">
            <v>الأولى</v>
          </cell>
          <cell r="M5403" t="str">
            <v>الأولى</v>
          </cell>
          <cell r="O5403" t="str">
            <v>الأولى</v>
          </cell>
          <cell r="Q5403" t="str">
            <v>الأولى</v>
          </cell>
          <cell r="S5403" t="str">
            <v>الأولى</v>
          </cell>
          <cell r="U5403" t="str">
            <v>الأولى</v>
          </cell>
        </row>
        <row r="5404">
          <cell r="A5404">
            <v>813630</v>
          </cell>
          <cell r="B5404" t="str">
            <v>حاتم فخر الدين الشعراني</v>
          </cell>
          <cell r="J5404" t="str">
            <v>مبرر</v>
          </cell>
          <cell r="M5404" t="str">
            <v>الأولى</v>
          </cell>
          <cell r="O5404" t="str">
            <v>الثانية حديث</v>
          </cell>
          <cell r="Q5404" t="str">
            <v>الثانية</v>
          </cell>
          <cell r="S5404" t="str">
            <v>الثالثة حديث</v>
          </cell>
          <cell r="U5404" t="str">
            <v>الثالثة</v>
          </cell>
        </row>
        <row r="5405">
          <cell r="A5405">
            <v>813631</v>
          </cell>
          <cell r="B5405" t="str">
            <v>حسام علي</v>
          </cell>
          <cell r="K5405" t="str">
            <v>الأولى</v>
          </cell>
          <cell r="M5405" t="str">
            <v>الأولى</v>
          </cell>
          <cell r="O5405" t="str">
            <v>الأولى</v>
          </cell>
          <cell r="Q5405" t="str">
            <v>الأولى</v>
          </cell>
          <cell r="S5405" t="str">
            <v>الأولى</v>
          </cell>
          <cell r="U5405" t="str">
            <v>الأولى</v>
          </cell>
        </row>
        <row r="5406">
          <cell r="A5406">
            <v>813632</v>
          </cell>
          <cell r="B5406" t="str">
            <v>حسن الجوهري</v>
          </cell>
          <cell r="K5406" t="str">
            <v>الأولى</v>
          </cell>
          <cell r="M5406" t="str">
            <v>الأولى</v>
          </cell>
          <cell r="O5406" t="str">
            <v>الأولى</v>
          </cell>
          <cell r="Q5406" t="str">
            <v>الأولى</v>
          </cell>
          <cell r="S5406" t="str">
            <v>الأولى</v>
          </cell>
          <cell r="U5406" t="str">
            <v>الأولى</v>
          </cell>
        </row>
        <row r="5407">
          <cell r="A5407">
            <v>813633</v>
          </cell>
          <cell r="B5407" t="str">
            <v>حسن الريس</v>
          </cell>
          <cell r="K5407" t="str">
            <v>الأولى</v>
          </cell>
          <cell r="M5407" t="str">
            <v>الأولى</v>
          </cell>
          <cell r="O5407" t="str">
            <v>الأولى</v>
          </cell>
          <cell r="Q5407" t="str">
            <v>الأولى</v>
          </cell>
          <cell r="S5407" t="str">
            <v>الأولى</v>
          </cell>
          <cell r="U5407" t="str">
            <v>الأولى</v>
          </cell>
        </row>
        <row r="5408">
          <cell r="A5408">
            <v>813634</v>
          </cell>
          <cell r="B5408" t="str">
            <v>حسن حسن</v>
          </cell>
          <cell r="K5408" t="str">
            <v>الأولى</v>
          </cell>
          <cell r="M5408" t="str">
            <v>الأولى</v>
          </cell>
          <cell r="O5408" t="str">
            <v>الأولى</v>
          </cell>
          <cell r="Q5408" t="str">
            <v>الأولى</v>
          </cell>
          <cell r="S5408" t="str">
            <v>الأولى</v>
          </cell>
          <cell r="U5408" t="str">
            <v>الأولى</v>
          </cell>
        </row>
        <row r="5409">
          <cell r="A5409">
            <v>813635</v>
          </cell>
          <cell r="B5409" t="str">
            <v>حسن وسوف</v>
          </cell>
          <cell r="K5409" t="str">
            <v>الأولى</v>
          </cell>
          <cell r="M5409" t="str">
            <v>الأولى</v>
          </cell>
          <cell r="O5409" t="str">
            <v>الأولى</v>
          </cell>
          <cell r="Q5409" t="str">
            <v>الأولى</v>
          </cell>
          <cell r="S5409" t="str">
            <v>الأولى</v>
          </cell>
          <cell r="U5409" t="str">
            <v>الأولى</v>
          </cell>
        </row>
        <row r="5410">
          <cell r="A5410">
            <v>813636</v>
          </cell>
          <cell r="B5410" t="str">
            <v>حسين الحمود</v>
          </cell>
          <cell r="K5410" t="str">
            <v>الأولى</v>
          </cell>
          <cell r="M5410" t="str">
            <v>الأولى</v>
          </cell>
          <cell r="O5410" t="str">
            <v>الأولى</v>
          </cell>
          <cell r="Q5410" t="str">
            <v>الأولى</v>
          </cell>
          <cell r="S5410" t="str">
            <v>الأولى</v>
          </cell>
          <cell r="U5410" t="str">
            <v>الأولى</v>
          </cell>
        </row>
        <row r="5411">
          <cell r="A5411">
            <v>813637</v>
          </cell>
          <cell r="B5411" t="str">
            <v>حسين الرفاعي</v>
          </cell>
          <cell r="K5411" t="str">
            <v>الأولى</v>
          </cell>
          <cell r="M5411" t="str">
            <v>الأولى</v>
          </cell>
          <cell r="O5411" t="str">
            <v>الأولى</v>
          </cell>
          <cell r="Q5411" t="str">
            <v>الأولى</v>
          </cell>
          <cell r="S5411" t="str">
            <v>الأولى</v>
          </cell>
          <cell r="U5411" t="str">
            <v>الأولى</v>
          </cell>
        </row>
        <row r="5412">
          <cell r="A5412">
            <v>813638</v>
          </cell>
          <cell r="B5412" t="str">
            <v>حسين القهيدو</v>
          </cell>
          <cell r="K5412" t="str">
            <v>الأولى</v>
          </cell>
          <cell r="M5412" t="str">
            <v>الأولى</v>
          </cell>
          <cell r="O5412" t="str">
            <v>الأولى</v>
          </cell>
          <cell r="Q5412" t="str">
            <v>الأولى</v>
          </cell>
          <cell r="S5412" t="str">
            <v>الأولى</v>
          </cell>
          <cell r="U5412" t="str">
            <v>الأولى</v>
          </cell>
        </row>
        <row r="5413">
          <cell r="A5413">
            <v>813639</v>
          </cell>
          <cell r="B5413" t="str">
            <v>حسين حسين</v>
          </cell>
          <cell r="K5413" t="str">
            <v>الأولى</v>
          </cell>
          <cell r="M5413" t="str">
            <v>الأولى</v>
          </cell>
          <cell r="O5413" t="str">
            <v>الأولى</v>
          </cell>
          <cell r="Q5413" t="str">
            <v>الأولى</v>
          </cell>
          <cell r="S5413" t="str">
            <v>الأولى</v>
          </cell>
          <cell r="U5413" t="str">
            <v>الأولى</v>
          </cell>
        </row>
        <row r="5414">
          <cell r="A5414">
            <v>813640</v>
          </cell>
          <cell r="B5414" t="str">
            <v>حسين سليمان</v>
          </cell>
          <cell r="K5414" t="str">
            <v>الأولى</v>
          </cell>
          <cell r="M5414" t="str">
            <v>الأولى</v>
          </cell>
          <cell r="O5414" t="str">
            <v>الأولى</v>
          </cell>
          <cell r="Q5414" t="str">
            <v>الأولى</v>
          </cell>
          <cell r="S5414" t="str">
            <v>الأولى</v>
          </cell>
          <cell r="U5414" t="str">
            <v>الأولى</v>
          </cell>
        </row>
        <row r="5415">
          <cell r="A5415">
            <v>813641</v>
          </cell>
          <cell r="B5415" t="str">
            <v>حسين شحيدة</v>
          </cell>
          <cell r="K5415" t="str">
            <v>الأولى</v>
          </cell>
          <cell r="M5415" t="str">
            <v>الأولى</v>
          </cell>
          <cell r="O5415" t="str">
            <v>الأولى</v>
          </cell>
          <cell r="Q5415" t="str">
            <v>الأولى</v>
          </cell>
          <cell r="S5415" t="str">
            <v>الأولى</v>
          </cell>
          <cell r="U5415" t="str">
            <v>الأولى</v>
          </cell>
        </row>
        <row r="5416">
          <cell r="A5416">
            <v>813642</v>
          </cell>
          <cell r="B5416" t="str">
            <v>حلا صالح</v>
          </cell>
          <cell r="K5416" t="str">
            <v>الأولى</v>
          </cell>
          <cell r="M5416" t="str">
            <v>الأولى</v>
          </cell>
          <cell r="O5416" t="str">
            <v>الأولى</v>
          </cell>
          <cell r="Q5416" t="str">
            <v>الأولى</v>
          </cell>
          <cell r="S5416" t="str">
            <v>الأولى</v>
          </cell>
          <cell r="U5416" t="str">
            <v>الأولى</v>
          </cell>
        </row>
        <row r="5417">
          <cell r="A5417">
            <v>813643</v>
          </cell>
          <cell r="B5417" t="str">
            <v>حمزه عطيه</v>
          </cell>
          <cell r="J5417" t="str">
            <v>مبرر</v>
          </cell>
          <cell r="M5417" t="str">
            <v>الأولى</v>
          </cell>
          <cell r="O5417" t="str">
            <v>الأولى</v>
          </cell>
          <cell r="Q5417" t="str">
            <v>الثانية حديث</v>
          </cell>
          <cell r="R5417" t="str">
            <v>مبرر</v>
          </cell>
          <cell r="S5417" t="str">
            <v>الثانية</v>
          </cell>
          <cell r="T5417" t="str">
            <v>مبرر</v>
          </cell>
          <cell r="U5417" t="str">
            <v>الثانية</v>
          </cell>
        </row>
        <row r="5418">
          <cell r="A5418">
            <v>813644</v>
          </cell>
          <cell r="B5418" t="str">
            <v>حنان الجباعي</v>
          </cell>
          <cell r="K5418" t="str">
            <v>الأولى</v>
          </cell>
          <cell r="M5418" t="str">
            <v>الأولى</v>
          </cell>
          <cell r="O5418" t="str">
            <v>الأولى</v>
          </cell>
          <cell r="Q5418" t="str">
            <v>الأولى</v>
          </cell>
          <cell r="S5418" t="str">
            <v>الأولى</v>
          </cell>
          <cell r="U5418" t="str">
            <v>الأولى</v>
          </cell>
        </row>
        <row r="5419">
          <cell r="A5419">
            <v>813645</v>
          </cell>
          <cell r="B5419" t="str">
            <v>حنان الغاوي</v>
          </cell>
          <cell r="K5419" t="str">
            <v>الأولى</v>
          </cell>
          <cell r="M5419" t="str">
            <v>الأولى</v>
          </cell>
          <cell r="O5419" t="str">
            <v>الأولى</v>
          </cell>
          <cell r="Q5419" t="str">
            <v>الأولى</v>
          </cell>
          <cell r="S5419" t="str">
            <v>الأولى</v>
          </cell>
          <cell r="U5419" t="str">
            <v>الأولى</v>
          </cell>
        </row>
        <row r="5420">
          <cell r="A5420">
            <v>813646</v>
          </cell>
          <cell r="B5420" t="str">
            <v>حنان دياب</v>
          </cell>
          <cell r="K5420" t="str">
            <v>الأولى</v>
          </cell>
          <cell r="M5420" t="str">
            <v>الأولى</v>
          </cell>
          <cell r="O5420" t="str">
            <v>الأولى</v>
          </cell>
          <cell r="Q5420" t="str">
            <v>الأولى</v>
          </cell>
          <cell r="S5420" t="str">
            <v>الأولى</v>
          </cell>
          <cell r="U5420" t="str">
            <v>الأولى</v>
          </cell>
        </row>
        <row r="5421">
          <cell r="A5421">
            <v>813647</v>
          </cell>
          <cell r="B5421" t="str">
            <v>حنان صقر</v>
          </cell>
          <cell r="J5421" t="str">
            <v>مبرر</v>
          </cell>
          <cell r="M5421" t="str">
            <v>الأولى</v>
          </cell>
          <cell r="O5421" t="str">
            <v>الثانية حديث</v>
          </cell>
          <cell r="Q5421" t="str">
            <v>الثانية</v>
          </cell>
          <cell r="S5421" t="str">
            <v>الثالثة حديث</v>
          </cell>
          <cell r="U5421" t="str">
            <v>الثالثة</v>
          </cell>
        </row>
        <row r="5422">
          <cell r="A5422">
            <v>813648</v>
          </cell>
          <cell r="B5422" t="str">
            <v>حنين الجهماني</v>
          </cell>
          <cell r="J5422" t="str">
            <v>مبرر</v>
          </cell>
          <cell r="M5422" t="str">
            <v>الثانية حديث</v>
          </cell>
          <cell r="O5422" t="str">
            <v>الثانية</v>
          </cell>
          <cell r="Q5422" t="str">
            <v>الثالثة حديث</v>
          </cell>
          <cell r="S5422" t="str">
            <v>الثالثة</v>
          </cell>
          <cell r="U5422" t="str">
            <v>الرابعة حديث</v>
          </cell>
        </row>
        <row r="5423">
          <cell r="A5423">
            <v>813649</v>
          </cell>
          <cell r="B5423" t="str">
            <v>حنين الكراد</v>
          </cell>
          <cell r="K5423" t="str">
            <v>الأولى</v>
          </cell>
          <cell r="M5423" t="str">
            <v>الأولى</v>
          </cell>
          <cell r="O5423" t="str">
            <v>الأولى</v>
          </cell>
          <cell r="Q5423" t="str">
            <v>الأولى</v>
          </cell>
          <cell r="S5423" t="str">
            <v>الأولى</v>
          </cell>
          <cell r="U5423" t="str">
            <v>الأولى</v>
          </cell>
        </row>
        <row r="5424">
          <cell r="A5424">
            <v>813650</v>
          </cell>
          <cell r="B5424" t="str">
            <v>حنين صبوح</v>
          </cell>
          <cell r="K5424" t="str">
            <v>الأولى</v>
          </cell>
          <cell r="M5424" t="str">
            <v>الأولى</v>
          </cell>
          <cell r="O5424" t="str">
            <v>الأولى</v>
          </cell>
          <cell r="Q5424" t="str">
            <v>الأولى</v>
          </cell>
          <cell r="S5424" t="str">
            <v>الأولى</v>
          </cell>
          <cell r="U5424" t="str">
            <v>الأولى</v>
          </cell>
        </row>
        <row r="5425">
          <cell r="A5425">
            <v>813651</v>
          </cell>
          <cell r="B5425" t="str">
            <v>حنين قعير</v>
          </cell>
          <cell r="K5425" t="str">
            <v>الأولى</v>
          </cell>
          <cell r="M5425" t="str">
            <v>الأولى</v>
          </cell>
          <cell r="O5425" t="str">
            <v>الأولى</v>
          </cell>
          <cell r="Q5425" t="str">
            <v>الأولى</v>
          </cell>
          <cell r="S5425" t="str">
            <v>الأولى</v>
          </cell>
          <cell r="U5425" t="str">
            <v>الأولى</v>
          </cell>
        </row>
        <row r="5426">
          <cell r="A5426">
            <v>813652</v>
          </cell>
          <cell r="B5426" t="str">
            <v>حيدره عيسى</v>
          </cell>
          <cell r="J5426" t="str">
            <v>مبرر</v>
          </cell>
          <cell r="M5426" t="str">
            <v>الأولى</v>
          </cell>
          <cell r="O5426" t="str">
            <v>الثانية حديث</v>
          </cell>
          <cell r="Q5426" t="str">
            <v>الثانية</v>
          </cell>
          <cell r="S5426" t="str">
            <v>الثالثة حديث</v>
          </cell>
          <cell r="U5426" t="str">
            <v>الثالثة</v>
          </cell>
        </row>
        <row r="5427">
          <cell r="A5427">
            <v>813653</v>
          </cell>
          <cell r="B5427" t="str">
            <v>خالد الحلاق</v>
          </cell>
          <cell r="K5427" t="str">
            <v>الأولى</v>
          </cell>
          <cell r="M5427" t="str">
            <v>الأولى</v>
          </cell>
          <cell r="O5427" t="str">
            <v>الأولى</v>
          </cell>
          <cell r="Q5427" t="str">
            <v>الأولى</v>
          </cell>
          <cell r="S5427" t="str">
            <v>الأولى</v>
          </cell>
          <cell r="U5427" t="str">
            <v>الأولى</v>
          </cell>
        </row>
        <row r="5428">
          <cell r="A5428">
            <v>813654</v>
          </cell>
          <cell r="B5428" t="str">
            <v>خالد الخن</v>
          </cell>
          <cell r="K5428" t="str">
            <v>الأولى</v>
          </cell>
          <cell r="M5428" t="str">
            <v>الأولى</v>
          </cell>
          <cell r="O5428" t="str">
            <v>الأولى</v>
          </cell>
          <cell r="Q5428" t="str">
            <v>الأولى</v>
          </cell>
          <cell r="S5428" t="str">
            <v>الأولى</v>
          </cell>
          <cell r="U5428" t="str">
            <v>الأولى</v>
          </cell>
        </row>
        <row r="5429">
          <cell r="A5429">
            <v>813655</v>
          </cell>
          <cell r="B5429" t="str">
            <v>خالد الدكاك</v>
          </cell>
          <cell r="J5429" t="str">
            <v>مبرر</v>
          </cell>
          <cell r="M5429" t="str">
            <v>الأولى</v>
          </cell>
          <cell r="O5429" t="str">
            <v>الثانية حديث</v>
          </cell>
          <cell r="Q5429" t="str">
            <v>الثانية</v>
          </cell>
          <cell r="S5429" t="str">
            <v>الثانية</v>
          </cell>
          <cell r="U5429" t="str">
            <v>الثالثة حديث</v>
          </cell>
        </row>
        <row r="5430">
          <cell r="A5430">
            <v>813656</v>
          </cell>
          <cell r="B5430" t="str">
            <v>خالد القاضي</v>
          </cell>
          <cell r="K5430" t="str">
            <v>الأولى</v>
          </cell>
          <cell r="M5430" t="str">
            <v>الأولى</v>
          </cell>
          <cell r="O5430" t="str">
            <v>الأولى</v>
          </cell>
          <cell r="Q5430" t="str">
            <v>الأولى</v>
          </cell>
          <cell r="S5430" t="str">
            <v>الأولى</v>
          </cell>
          <cell r="U5430" t="str">
            <v>الأولى</v>
          </cell>
        </row>
        <row r="5431">
          <cell r="A5431">
            <v>813657</v>
          </cell>
          <cell r="B5431" t="str">
            <v>خالد القزحلي</v>
          </cell>
          <cell r="K5431" t="str">
            <v>الأولى</v>
          </cell>
          <cell r="M5431" t="str">
            <v>الأولى</v>
          </cell>
          <cell r="O5431" t="str">
            <v>الأولى</v>
          </cell>
          <cell r="Q5431" t="str">
            <v>الأولى</v>
          </cell>
          <cell r="S5431" t="str">
            <v>الأولى</v>
          </cell>
          <cell r="U5431" t="str">
            <v>الأولى</v>
          </cell>
        </row>
        <row r="5432">
          <cell r="A5432">
            <v>813658</v>
          </cell>
          <cell r="B5432" t="str">
            <v>خالد جبري</v>
          </cell>
          <cell r="K5432" t="str">
            <v>الأولى</v>
          </cell>
          <cell r="M5432" t="str">
            <v>الأولى</v>
          </cell>
          <cell r="O5432" t="str">
            <v>الأولى</v>
          </cell>
          <cell r="Q5432" t="str">
            <v>الأولى</v>
          </cell>
          <cell r="S5432" t="str">
            <v>الأولى</v>
          </cell>
          <cell r="U5432" t="str">
            <v>الأولى</v>
          </cell>
        </row>
        <row r="5433">
          <cell r="A5433">
            <v>813659</v>
          </cell>
          <cell r="B5433" t="str">
            <v>خالد حمشو</v>
          </cell>
          <cell r="J5433" t="str">
            <v>مبرر</v>
          </cell>
          <cell r="M5433" t="str">
            <v>الأولى</v>
          </cell>
          <cell r="O5433" t="str">
            <v>الأولى</v>
          </cell>
          <cell r="Q5433" t="str">
            <v>الأولى</v>
          </cell>
          <cell r="S5433" t="str">
            <v>الأولى</v>
          </cell>
          <cell r="U5433" t="str">
            <v>الثانية حديث</v>
          </cell>
        </row>
        <row r="5434">
          <cell r="A5434">
            <v>813660</v>
          </cell>
          <cell r="B5434" t="str">
            <v>خالد زبداني</v>
          </cell>
          <cell r="J5434" t="str">
            <v>مبرر</v>
          </cell>
          <cell r="M5434" t="str">
            <v>الأولى</v>
          </cell>
          <cell r="O5434" t="str">
            <v>الثانية حديث</v>
          </cell>
          <cell r="Q5434" t="str">
            <v>الثانية</v>
          </cell>
          <cell r="S5434" t="str">
            <v>الثانية</v>
          </cell>
          <cell r="U5434" t="str">
            <v>الثانية</v>
          </cell>
        </row>
        <row r="5435">
          <cell r="A5435">
            <v>813661</v>
          </cell>
          <cell r="B5435" t="str">
            <v>خدوج حسين</v>
          </cell>
          <cell r="K5435" t="str">
            <v>الأولى</v>
          </cell>
          <cell r="M5435" t="str">
            <v>الأولى</v>
          </cell>
          <cell r="O5435" t="str">
            <v>الأولى</v>
          </cell>
          <cell r="Q5435" t="str">
            <v>الأولى</v>
          </cell>
          <cell r="S5435" t="str">
            <v>الأولى</v>
          </cell>
          <cell r="U5435" t="str">
            <v>الأولى</v>
          </cell>
        </row>
        <row r="5436">
          <cell r="A5436">
            <v>813662</v>
          </cell>
          <cell r="B5436" t="str">
            <v>خلود المويل</v>
          </cell>
          <cell r="K5436" t="str">
            <v>الأولى</v>
          </cell>
          <cell r="M5436" t="str">
            <v>الأولى</v>
          </cell>
          <cell r="O5436" t="str">
            <v>الأولى</v>
          </cell>
          <cell r="Q5436" t="str">
            <v>الأولى</v>
          </cell>
          <cell r="R5436">
            <v>2045</v>
          </cell>
          <cell r="S5436" t="str">
            <v>الأولى</v>
          </cell>
          <cell r="U5436" t="str">
            <v>الأولى</v>
          </cell>
        </row>
        <row r="5437">
          <cell r="A5437">
            <v>813663</v>
          </cell>
          <cell r="B5437" t="str">
            <v>خلود ضاهر</v>
          </cell>
          <cell r="J5437" t="str">
            <v>مبرر</v>
          </cell>
          <cell r="M5437" t="str">
            <v>الأولى</v>
          </cell>
          <cell r="O5437" t="str">
            <v>الثانية حديث</v>
          </cell>
          <cell r="Q5437" t="str">
            <v>الثانية</v>
          </cell>
          <cell r="R5437" t="str">
            <v>حرمان دورتين امتحانيتين اعتباراً من الفصل الثاني 21-22</v>
          </cell>
          <cell r="S5437" t="str">
            <v>الثانية</v>
          </cell>
          <cell r="U5437" t="str">
            <v>الثانية</v>
          </cell>
        </row>
        <row r="5438">
          <cell r="A5438">
            <v>813664</v>
          </cell>
          <cell r="B5438" t="str">
            <v>خليل الجزائرلي</v>
          </cell>
          <cell r="K5438" t="str">
            <v>الأولى</v>
          </cell>
          <cell r="M5438" t="str">
            <v>الأولى</v>
          </cell>
          <cell r="O5438" t="str">
            <v>الأولى</v>
          </cell>
          <cell r="Q5438" t="str">
            <v>الأولى</v>
          </cell>
          <cell r="S5438" t="str">
            <v>الأولى</v>
          </cell>
          <cell r="U5438" t="str">
            <v>الأولى</v>
          </cell>
        </row>
        <row r="5439">
          <cell r="A5439">
            <v>813665</v>
          </cell>
          <cell r="B5439" t="str">
            <v>خليل سكريه</v>
          </cell>
          <cell r="K5439" t="str">
            <v>الأولى</v>
          </cell>
          <cell r="M5439" t="str">
            <v>الأولى</v>
          </cell>
          <cell r="O5439" t="str">
            <v>الأولى</v>
          </cell>
          <cell r="Q5439" t="str">
            <v>الأولى</v>
          </cell>
          <cell r="S5439" t="str">
            <v>الأولى</v>
          </cell>
          <cell r="U5439" t="str">
            <v>الأولى</v>
          </cell>
        </row>
        <row r="5440">
          <cell r="A5440">
            <v>813666</v>
          </cell>
          <cell r="B5440" t="str">
            <v>دارين الحمود</v>
          </cell>
          <cell r="K5440" t="str">
            <v>الأولى</v>
          </cell>
          <cell r="L5440" t="str">
            <v>حرمان دورتين اعتباراً من الفصل الأول 20-21</v>
          </cell>
          <cell r="M5440" t="str">
            <v>الأولى</v>
          </cell>
          <cell r="O5440" t="str">
            <v>الأولى</v>
          </cell>
          <cell r="Q5440" t="str">
            <v>الأولى</v>
          </cell>
          <cell r="S5440" t="str">
            <v>الأولى</v>
          </cell>
          <cell r="U5440" t="str">
            <v>الأولى</v>
          </cell>
        </row>
        <row r="5441">
          <cell r="A5441">
            <v>813667</v>
          </cell>
          <cell r="B5441" t="str">
            <v>دارين منجويق</v>
          </cell>
          <cell r="J5441" t="str">
            <v>مبرر</v>
          </cell>
          <cell r="M5441" t="str">
            <v>الأولى</v>
          </cell>
          <cell r="O5441" t="str">
            <v>الأولى</v>
          </cell>
          <cell r="Q5441" t="str">
            <v>الثانية حديث</v>
          </cell>
          <cell r="S5441" t="str">
            <v>الثانية</v>
          </cell>
          <cell r="U5441" t="str">
            <v>الثانية</v>
          </cell>
        </row>
        <row r="5442">
          <cell r="A5442">
            <v>813668</v>
          </cell>
          <cell r="B5442" t="str">
            <v>داليا طيب</v>
          </cell>
          <cell r="J5442" t="str">
            <v>مبرر</v>
          </cell>
          <cell r="M5442" t="str">
            <v>الأولى</v>
          </cell>
          <cell r="O5442" t="str">
            <v>الثانية حديث</v>
          </cell>
          <cell r="Q5442" t="str">
            <v>الثانية</v>
          </cell>
          <cell r="S5442" t="str">
            <v>الثانية</v>
          </cell>
          <cell r="U5442" t="str">
            <v>الثانية</v>
          </cell>
        </row>
        <row r="5443">
          <cell r="A5443">
            <v>813669</v>
          </cell>
          <cell r="B5443" t="str">
            <v>دانة عنقه</v>
          </cell>
          <cell r="J5443" t="str">
            <v>مبرر</v>
          </cell>
          <cell r="M5443" t="str">
            <v>الأولى</v>
          </cell>
          <cell r="O5443" t="str">
            <v>الأولى</v>
          </cell>
          <cell r="Q5443" t="str">
            <v>الثانية حديث</v>
          </cell>
          <cell r="S5443" t="str">
            <v>الثانية</v>
          </cell>
          <cell r="U5443" t="str">
            <v>الثانية</v>
          </cell>
        </row>
        <row r="5444">
          <cell r="A5444">
            <v>813670</v>
          </cell>
          <cell r="B5444" t="str">
            <v>دانيا البقاعي</v>
          </cell>
          <cell r="J5444" t="str">
            <v>مبرر</v>
          </cell>
          <cell r="M5444" t="str">
            <v>الثانية حديث</v>
          </cell>
          <cell r="O5444" t="str">
            <v>الثانية</v>
          </cell>
          <cell r="Q5444" t="str">
            <v>الثانية</v>
          </cell>
          <cell r="S5444" t="str">
            <v>الثانية</v>
          </cell>
          <cell r="U5444" t="str">
            <v>الثانية</v>
          </cell>
        </row>
        <row r="5445">
          <cell r="A5445">
            <v>813671</v>
          </cell>
          <cell r="B5445" t="str">
            <v>دانيا الحمصي</v>
          </cell>
          <cell r="J5445" t="str">
            <v>مبرر</v>
          </cell>
          <cell r="M5445" t="str">
            <v>الأولى</v>
          </cell>
          <cell r="O5445" t="str">
            <v>الثانية حديث</v>
          </cell>
          <cell r="Q5445" t="str">
            <v>الثانية</v>
          </cell>
          <cell r="S5445" t="str">
            <v>الثالثة حديث</v>
          </cell>
          <cell r="U5445" t="str">
            <v>الثالثة</v>
          </cell>
        </row>
        <row r="5446">
          <cell r="A5446">
            <v>813672</v>
          </cell>
          <cell r="B5446" t="str">
            <v>دانية الصواف</v>
          </cell>
          <cell r="K5446" t="str">
            <v>الأولى</v>
          </cell>
          <cell r="M5446" t="str">
            <v>الأولى</v>
          </cell>
          <cell r="O5446" t="str">
            <v>الأولى</v>
          </cell>
          <cell r="Q5446" t="str">
            <v>الأولى</v>
          </cell>
          <cell r="S5446" t="str">
            <v>الأولى</v>
          </cell>
          <cell r="U5446" t="str">
            <v>الأولى</v>
          </cell>
        </row>
        <row r="5447">
          <cell r="A5447">
            <v>813673</v>
          </cell>
          <cell r="B5447" t="str">
            <v>دعاء الايوبي</v>
          </cell>
          <cell r="J5447" t="str">
            <v>مبرر</v>
          </cell>
          <cell r="M5447" t="str">
            <v>الأولى</v>
          </cell>
          <cell r="O5447" t="str">
            <v>الثانية حديث</v>
          </cell>
          <cell r="Q5447" t="str">
            <v>الثانية</v>
          </cell>
          <cell r="S5447" t="str">
            <v>الثالثة حديث</v>
          </cell>
          <cell r="U5447" t="str">
            <v>الثالثة</v>
          </cell>
        </row>
        <row r="5448">
          <cell r="A5448">
            <v>813674</v>
          </cell>
          <cell r="B5448" t="str">
            <v>دعاء الحسين</v>
          </cell>
          <cell r="J5448" t="str">
            <v>مبرر</v>
          </cell>
          <cell r="M5448" t="str">
            <v>الثانية حديث</v>
          </cell>
          <cell r="O5448" t="str">
            <v>الثانية</v>
          </cell>
          <cell r="Q5448" t="str">
            <v>الثانية</v>
          </cell>
          <cell r="S5448" t="str">
            <v>الثالثة حديث</v>
          </cell>
          <cell r="U5448" t="str">
            <v>الثالثة</v>
          </cell>
        </row>
        <row r="5449">
          <cell r="A5449">
            <v>813675</v>
          </cell>
          <cell r="B5449" t="str">
            <v>دعاء منصور</v>
          </cell>
          <cell r="K5449" t="str">
            <v>الأولى</v>
          </cell>
          <cell r="M5449" t="str">
            <v>الأولى</v>
          </cell>
          <cell r="O5449" t="str">
            <v>الأولى</v>
          </cell>
          <cell r="Q5449" t="str">
            <v>الأولى</v>
          </cell>
          <cell r="S5449" t="str">
            <v>الأولى</v>
          </cell>
          <cell r="U5449" t="str">
            <v>الأولى</v>
          </cell>
        </row>
        <row r="5450">
          <cell r="A5450">
            <v>813676</v>
          </cell>
          <cell r="B5450" t="str">
            <v>دلال شحاده</v>
          </cell>
          <cell r="K5450" t="str">
            <v>الأولى</v>
          </cell>
          <cell r="M5450" t="str">
            <v>الأولى</v>
          </cell>
          <cell r="O5450" t="str">
            <v>الأولى</v>
          </cell>
          <cell r="Q5450" t="str">
            <v>الأولى</v>
          </cell>
          <cell r="S5450" t="str">
            <v>الأولى</v>
          </cell>
          <cell r="U5450" t="str">
            <v>الأولى</v>
          </cell>
        </row>
        <row r="5451">
          <cell r="A5451">
            <v>813677</v>
          </cell>
          <cell r="B5451" t="str">
            <v>دمعه فرحات</v>
          </cell>
          <cell r="J5451" t="str">
            <v>مبرر</v>
          </cell>
          <cell r="M5451" t="str">
            <v>الأولى</v>
          </cell>
          <cell r="O5451" t="str">
            <v>الأولى</v>
          </cell>
          <cell r="Q5451" t="str">
            <v>الأولى</v>
          </cell>
          <cell r="S5451" t="str">
            <v>الأولى</v>
          </cell>
          <cell r="U5451" t="str">
            <v>الثانية حديث</v>
          </cell>
        </row>
        <row r="5452">
          <cell r="A5452">
            <v>813678</v>
          </cell>
          <cell r="B5452" t="str">
            <v>ديالا شاميه</v>
          </cell>
          <cell r="J5452" t="str">
            <v>مبرر</v>
          </cell>
          <cell r="M5452" t="str">
            <v>الأولى</v>
          </cell>
          <cell r="O5452" t="str">
            <v>الثانية حديث</v>
          </cell>
          <cell r="Q5452" t="str">
            <v>الثانية</v>
          </cell>
          <cell r="S5452" t="str">
            <v>الثانية</v>
          </cell>
          <cell r="U5452" t="str">
            <v>الثالثة حديث</v>
          </cell>
        </row>
        <row r="5453">
          <cell r="A5453">
            <v>813679</v>
          </cell>
          <cell r="B5453" t="str">
            <v>ديانا استيفاني خداج</v>
          </cell>
          <cell r="J5453" t="str">
            <v>مبرر</v>
          </cell>
          <cell r="M5453" t="str">
            <v>الأولى</v>
          </cell>
          <cell r="O5453" t="str">
            <v>الثانية حديث</v>
          </cell>
          <cell r="Q5453" t="str">
            <v>الثانية</v>
          </cell>
          <cell r="S5453" t="str">
            <v>الثالثة حديث</v>
          </cell>
          <cell r="U5453" t="str">
            <v>الثالثة</v>
          </cell>
        </row>
        <row r="5454">
          <cell r="A5454">
            <v>813680</v>
          </cell>
          <cell r="B5454" t="str">
            <v>ديانا الترك</v>
          </cell>
          <cell r="K5454" t="str">
            <v>الأولى</v>
          </cell>
          <cell r="M5454" t="str">
            <v>الأولى</v>
          </cell>
          <cell r="O5454" t="str">
            <v>الأولى</v>
          </cell>
          <cell r="Q5454" t="str">
            <v>الأولى</v>
          </cell>
          <cell r="S5454" t="str">
            <v>الأولى</v>
          </cell>
          <cell r="U5454" t="str">
            <v>الأولى</v>
          </cell>
        </row>
        <row r="5455">
          <cell r="A5455">
            <v>813681</v>
          </cell>
          <cell r="B5455" t="str">
            <v>ديما الطالب</v>
          </cell>
          <cell r="K5455" t="str">
            <v>الأولى</v>
          </cell>
          <cell r="M5455" t="str">
            <v>الأولى</v>
          </cell>
          <cell r="O5455" t="str">
            <v>الأولى</v>
          </cell>
          <cell r="Q5455" t="str">
            <v>الأولى</v>
          </cell>
          <cell r="S5455" t="str">
            <v>الأولى</v>
          </cell>
          <cell r="U5455" t="str">
            <v>الأولى</v>
          </cell>
        </row>
        <row r="5456">
          <cell r="A5456">
            <v>813682</v>
          </cell>
          <cell r="B5456" t="str">
            <v>ديمه ملحم</v>
          </cell>
          <cell r="K5456" t="str">
            <v>الأولى</v>
          </cell>
          <cell r="M5456" t="str">
            <v>الأولى</v>
          </cell>
          <cell r="O5456" t="str">
            <v>الأولى</v>
          </cell>
          <cell r="Q5456" t="str">
            <v>الأولى</v>
          </cell>
          <cell r="S5456" t="str">
            <v>الأولى</v>
          </cell>
          <cell r="U5456" t="str">
            <v>الأولى</v>
          </cell>
        </row>
        <row r="5457">
          <cell r="A5457">
            <v>813683</v>
          </cell>
          <cell r="B5457" t="str">
            <v>رافت المصري</v>
          </cell>
          <cell r="K5457" t="str">
            <v>الأولى</v>
          </cell>
          <cell r="M5457" t="str">
            <v>الأولى</v>
          </cell>
          <cell r="O5457" t="str">
            <v>الأولى</v>
          </cell>
          <cell r="Q5457" t="str">
            <v>الأولى</v>
          </cell>
          <cell r="S5457" t="str">
            <v>الأولى</v>
          </cell>
          <cell r="U5457" t="str">
            <v>الأولى</v>
          </cell>
        </row>
        <row r="5458">
          <cell r="A5458">
            <v>813684</v>
          </cell>
          <cell r="B5458" t="str">
            <v>راما امانو</v>
          </cell>
          <cell r="K5458" t="str">
            <v>الأولى</v>
          </cell>
          <cell r="M5458" t="str">
            <v>الأولى</v>
          </cell>
          <cell r="O5458" t="str">
            <v>الأولى</v>
          </cell>
          <cell r="Q5458" t="str">
            <v>الأولى</v>
          </cell>
          <cell r="S5458" t="str">
            <v>الأولى</v>
          </cell>
          <cell r="U5458" t="str">
            <v>الأولى</v>
          </cell>
        </row>
        <row r="5459">
          <cell r="A5459">
            <v>813685</v>
          </cell>
          <cell r="B5459" t="str">
            <v>راما جاويش</v>
          </cell>
          <cell r="K5459" t="str">
            <v>الأولى</v>
          </cell>
          <cell r="M5459" t="str">
            <v>الأولى</v>
          </cell>
          <cell r="O5459" t="str">
            <v>الأولى</v>
          </cell>
          <cell r="Q5459" t="str">
            <v>الأولى</v>
          </cell>
          <cell r="S5459" t="str">
            <v>الأولى</v>
          </cell>
          <cell r="U5459" t="str">
            <v>الأولى</v>
          </cell>
        </row>
        <row r="5460">
          <cell r="A5460">
            <v>813686</v>
          </cell>
          <cell r="B5460" t="str">
            <v>راما حسين</v>
          </cell>
          <cell r="K5460" t="str">
            <v>الأولى</v>
          </cell>
          <cell r="M5460" t="str">
            <v>الأولى</v>
          </cell>
          <cell r="O5460" t="str">
            <v>الأولى</v>
          </cell>
          <cell r="Q5460" t="str">
            <v>الأولى</v>
          </cell>
          <cell r="S5460" t="str">
            <v>الأولى</v>
          </cell>
          <cell r="U5460" t="str">
            <v>الأولى</v>
          </cell>
        </row>
        <row r="5461">
          <cell r="A5461">
            <v>813687</v>
          </cell>
          <cell r="B5461" t="str">
            <v>راما شيخ الحدادين</v>
          </cell>
          <cell r="J5461" t="str">
            <v>مبرر</v>
          </cell>
          <cell r="M5461" t="str">
            <v>الأولى</v>
          </cell>
          <cell r="O5461" t="str">
            <v>الأولى</v>
          </cell>
          <cell r="Q5461" t="str">
            <v>الثانية حديث</v>
          </cell>
          <cell r="S5461" t="str">
            <v>الثانية</v>
          </cell>
          <cell r="U5461" t="str">
            <v>الثانية</v>
          </cell>
        </row>
        <row r="5462">
          <cell r="A5462">
            <v>813688</v>
          </cell>
          <cell r="B5462" t="str">
            <v>راما وهبه</v>
          </cell>
          <cell r="J5462" t="str">
            <v>مبرر</v>
          </cell>
          <cell r="M5462" t="str">
            <v>الأولى</v>
          </cell>
          <cell r="O5462" t="str">
            <v>الثانية حديث</v>
          </cell>
          <cell r="Q5462" t="str">
            <v>الثانية</v>
          </cell>
          <cell r="S5462" t="str">
            <v>الثانية</v>
          </cell>
          <cell r="U5462" t="str">
            <v>الثانية</v>
          </cell>
        </row>
        <row r="5463">
          <cell r="A5463">
            <v>813689</v>
          </cell>
          <cell r="B5463" t="str">
            <v>رامز الحلاق</v>
          </cell>
          <cell r="K5463" t="str">
            <v>الأولى</v>
          </cell>
          <cell r="M5463" t="str">
            <v>الأولى</v>
          </cell>
          <cell r="O5463" t="str">
            <v>الأولى</v>
          </cell>
          <cell r="Q5463" t="str">
            <v>الأولى</v>
          </cell>
          <cell r="S5463" t="str">
            <v>الأولى</v>
          </cell>
          <cell r="U5463" t="str">
            <v>الأولى</v>
          </cell>
        </row>
        <row r="5464">
          <cell r="A5464">
            <v>813690</v>
          </cell>
          <cell r="B5464" t="str">
            <v>رامز ديبة</v>
          </cell>
          <cell r="J5464" t="str">
            <v>مبرر</v>
          </cell>
          <cell r="M5464" t="str">
            <v>الأولى</v>
          </cell>
          <cell r="O5464" t="str">
            <v>الأولى</v>
          </cell>
          <cell r="Q5464" t="str">
            <v>الأولى</v>
          </cell>
          <cell r="S5464" t="str">
            <v>الأولى</v>
          </cell>
          <cell r="U5464" t="str">
            <v>الأولى</v>
          </cell>
        </row>
        <row r="5465">
          <cell r="A5465">
            <v>813691</v>
          </cell>
          <cell r="B5465" t="str">
            <v>رامي الحسين</v>
          </cell>
          <cell r="K5465" t="str">
            <v>الأولى</v>
          </cell>
          <cell r="M5465" t="str">
            <v>الأولى</v>
          </cell>
          <cell r="O5465" t="str">
            <v>الأولى</v>
          </cell>
          <cell r="Q5465" t="str">
            <v>الأولى</v>
          </cell>
          <cell r="S5465" t="str">
            <v>الأولى</v>
          </cell>
          <cell r="U5465" t="str">
            <v>الأولى</v>
          </cell>
        </row>
        <row r="5466">
          <cell r="A5466">
            <v>813692</v>
          </cell>
          <cell r="B5466" t="str">
            <v>رامي خضور</v>
          </cell>
          <cell r="J5466" t="str">
            <v>مبرر</v>
          </cell>
          <cell r="M5466" t="str">
            <v>الأولى</v>
          </cell>
          <cell r="O5466" t="str">
            <v>الأولى</v>
          </cell>
          <cell r="Q5466" t="str">
            <v>الثانية حديث</v>
          </cell>
          <cell r="S5466" t="str">
            <v>الثانية</v>
          </cell>
          <cell r="U5466" t="str">
            <v>الثانية</v>
          </cell>
        </row>
        <row r="5467">
          <cell r="A5467">
            <v>813693</v>
          </cell>
          <cell r="B5467" t="str">
            <v>راميا الشاقي</v>
          </cell>
          <cell r="K5467" t="str">
            <v>الأولى</v>
          </cell>
          <cell r="M5467" t="str">
            <v>الأولى</v>
          </cell>
          <cell r="N5467">
            <v>2407</v>
          </cell>
          <cell r="O5467" t="str">
            <v>الأولى</v>
          </cell>
          <cell r="P5467">
            <v>761</v>
          </cell>
          <cell r="Q5467" t="str">
            <v>الأولى</v>
          </cell>
          <cell r="S5467" t="str">
            <v>الأولى</v>
          </cell>
          <cell r="U5467" t="str">
            <v>الأولى</v>
          </cell>
        </row>
        <row r="5468">
          <cell r="A5468">
            <v>813694</v>
          </cell>
          <cell r="B5468" t="str">
            <v>راميا بدور</v>
          </cell>
          <cell r="J5468" t="str">
            <v>مبرر</v>
          </cell>
          <cell r="M5468" t="str">
            <v>الأولى</v>
          </cell>
          <cell r="O5468" t="str">
            <v>الأولى</v>
          </cell>
          <cell r="Q5468" t="str">
            <v>الأولى</v>
          </cell>
          <cell r="S5468" t="str">
            <v>الثانية حديث</v>
          </cell>
          <cell r="U5468" t="str">
            <v>الثانية</v>
          </cell>
        </row>
        <row r="5469">
          <cell r="A5469">
            <v>813695</v>
          </cell>
          <cell r="B5469" t="str">
            <v>راني صالح</v>
          </cell>
          <cell r="K5469" t="str">
            <v>الأولى</v>
          </cell>
          <cell r="M5469" t="str">
            <v>الأولى</v>
          </cell>
          <cell r="O5469" t="str">
            <v>الأولى</v>
          </cell>
          <cell r="Q5469" t="str">
            <v>الأولى</v>
          </cell>
          <cell r="S5469" t="str">
            <v>الأولى</v>
          </cell>
          <cell r="U5469" t="str">
            <v>الأولى</v>
          </cell>
        </row>
        <row r="5470">
          <cell r="A5470">
            <v>813696</v>
          </cell>
          <cell r="B5470" t="str">
            <v>رانيا دلحي</v>
          </cell>
          <cell r="K5470" t="str">
            <v>الأولى</v>
          </cell>
          <cell r="M5470" t="str">
            <v>الأولى</v>
          </cell>
          <cell r="O5470" t="str">
            <v>الأولى</v>
          </cell>
          <cell r="Q5470" t="str">
            <v>الأولى</v>
          </cell>
          <cell r="S5470" t="str">
            <v>الأولى</v>
          </cell>
          <cell r="U5470" t="str">
            <v>الأولى</v>
          </cell>
        </row>
        <row r="5471">
          <cell r="A5471">
            <v>813697</v>
          </cell>
          <cell r="B5471" t="str">
            <v>رانيا طير</v>
          </cell>
          <cell r="J5471" t="str">
            <v>مبرر</v>
          </cell>
          <cell r="M5471" t="str">
            <v>الأولى</v>
          </cell>
          <cell r="O5471" t="str">
            <v>الثانية حديث</v>
          </cell>
          <cell r="Q5471" t="str">
            <v>الثانية</v>
          </cell>
          <cell r="S5471" t="str">
            <v>الثالثة حديث</v>
          </cell>
          <cell r="U5471" t="str">
            <v>الثالثة</v>
          </cell>
        </row>
        <row r="5472">
          <cell r="A5472">
            <v>813698</v>
          </cell>
          <cell r="B5472" t="str">
            <v>رانيا عكاشه</v>
          </cell>
          <cell r="K5472" t="str">
            <v>الأولى</v>
          </cell>
          <cell r="M5472" t="str">
            <v>الأولى</v>
          </cell>
          <cell r="O5472" t="str">
            <v>الأولى</v>
          </cell>
          <cell r="Q5472" t="str">
            <v>الأولى</v>
          </cell>
          <cell r="S5472" t="str">
            <v>الأولى</v>
          </cell>
          <cell r="U5472" t="str">
            <v>الأولى</v>
          </cell>
        </row>
        <row r="5473">
          <cell r="A5473">
            <v>813699</v>
          </cell>
          <cell r="B5473" t="str">
            <v>رانيه صقر</v>
          </cell>
          <cell r="K5473" t="str">
            <v>الأولى</v>
          </cell>
          <cell r="M5473" t="str">
            <v>الأولى</v>
          </cell>
          <cell r="O5473" t="str">
            <v>الأولى</v>
          </cell>
          <cell r="Q5473" t="str">
            <v>الأولى</v>
          </cell>
          <cell r="S5473" t="str">
            <v>الأولى</v>
          </cell>
          <cell r="U5473" t="str">
            <v>الأولى</v>
          </cell>
        </row>
        <row r="5474">
          <cell r="A5474">
            <v>813700</v>
          </cell>
          <cell r="B5474" t="str">
            <v>رانيه نرش</v>
          </cell>
          <cell r="K5474" t="str">
            <v>الأولى</v>
          </cell>
          <cell r="L5474" t="str">
            <v>قرار مجلس تعليم مفتوح رقم /266 تاريخ 24/6/2021</v>
          </cell>
          <cell r="M5474" t="str">
            <v>الأولى</v>
          </cell>
          <cell r="O5474" t="str">
            <v>الأولى</v>
          </cell>
          <cell r="Q5474" t="str">
            <v>الأولى</v>
          </cell>
          <cell r="S5474" t="str">
            <v>الأولى</v>
          </cell>
          <cell r="U5474" t="str">
            <v>الأولى</v>
          </cell>
        </row>
        <row r="5475">
          <cell r="A5475">
            <v>813701</v>
          </cell>
          <cell r="B5475" t="str">
            <v>راويه عثمان</v>
          </cell>
          <cell r="J5475" t="str">
            <v>مبرر</v>
          </cell>
          <cell r="M5475" t="str">
            <v>الأولى</v>
          </cell>
          <cell r="O5475" t="str">
            <v>الأولى</v>
          </cell>
          <cell r="Q5475" t="str">
            <v>الأولى</v>
          </cell>
          <cell r="S5475" t="str">
            <v>الثانية حديث</v>
          </cell>
          <cell r="U5475" t="str">
            <v>الثانية</v>
          </cell>
        </row>
        <row r="5476">
          <cell r="A5476">
            <v>813702</v>
          </cell>
          <cell r="B5476" t="str">
            <v>رائد عمران</v>
          </cell>
          <cell r="K5476" t="str">
            <v>الأولى</v>
          </cell>
          <cell r="M5476" t="str">
            <v>الأولى</v>
          </cell>
          <cell r="O5476" t="str">
            <v>الأولى</v>
          </cell>
          <cell r="Q5476" t="str">
            <v>الأولى</v>
          </cell>
          <cell r="S5476" t="str">
            <v>الأولى</v>
          </cell>
          <cell r="U5476" t="str">
            <v>الأولى</v>
          </cell>
        </row>
        <row r="5477">
          <cell r="A5477">
            <v>813703</v>
          </cell>
          <cell r="B5477" t="str">
            <v>رأفت النفوري</v>
          </cell>
          <cell r="K5477" t="str">
            <v>الأولى</v>
          </cell>
          <cell r="L5477">
            <v>720</v>
          </cell>
          <cell r="M5477" t="str">
            <v>الأولى</v>
          </cell>
          <cell r="O5477" t="str">
            <v>الأولى</v>
          </cell>
          <cell r="Q5477" t="str">
            <v>الأولى</v>
          </cell>
          <cell r="S5477" t="str">
            <v>الأولى</v>
          </cell>
          <cell r="U5477" t="str">
            <v>الأولى</v>
          </cell>
        </row>
        <row r="5478">
          <cell r="A5478">
            <v>813704</v>
          </cell>
          <cell r="B5478" t="str">
            <v>ربا عياش</v>
          </cell>
          <cell r="K5478" t="str">
            <v>الأولى</v>
          </cell>
          <cell r="M5478" t="str">
            <v>الأولى</v>
          </cell>
          <cell r="O5478" t="str">
            <v>الأولى</v>
          </cell>
          <cell r="Q5478" t="str">
            <v>الأولى</v>
          </cell>
          <cell r="S5478" t="str">
            <v>الأولى</v>
          </cell>
          <cell r="U5478" t="str">
            <v>الأولى</v>
          </cell>
        </row>
        <row r="5479">
          <cell r="A5479">
            <v>813705</v>
          </cell>
          <cell r="B5479" t="str">
            <v>ربى منصور</v>
          </cell>
          <cell r="K5479" t="str">
            <v>الأولى</v>
          </cell>
          <cell r="M5479" t="str">
            <v>الأولى</v>
          </cell>
          <cell r="O5479" t="str">
            <v>الأولى</v>
          </cell>
          <cell r="Q5479" t="str">
            <v>الأولى</v>
          </cell>
          <cell r="S5479" t="str">
            <v>الأولى</v>
          </cell>
          <cell r="U5479" t="str">
            <v>الأولى</v>
          </cell>
        </row>
        <row r="5480">
          <cell r="A5480">
            <v>813706</v>
          </cell>
          <cell r="B5480" t="str">
            <v>ربيع اغزاوي</v>
          </cell>
          <cell r="K5480" t="str">
            <v>الأولى</v>
          </cell>
          <cell r="M5480" t="str">
            <v>الأولى</v>
          </cell>
          <cell r="N5480">
            <v>2386</v>
          </cell>
          <cell r="O5480" t="str">
            <v>الأولى</v>
          </cell>
          <cell r="Q5480" t="str">
            <v>الأولى</v>
          </cell>
          <cell r="S5480" t="str">
            <v>الأولى</v>
          </cell>
          <cell r="U5480" t="str">
            <v>الأولى</v>
          </cell>
        </row>
        <row r="5481">
          <cell r="A5481">
            <v>813707</v>
          </cell>
          <cell r="B5481" t="str">
            <v>ربيع كريدي</v>
          </cell>
          <cell r="J5481" t="str">
            <v>مبرر</v>
          </cell>
          <cell r="M5481" t="str">
            <v>الأولى</v>
          </cell>
          <cell r="O5481" t="str">
            <v>الثانية حديث</v>
          </cell>
          <cell r="Q5481" t="str">
            <v>الثانية</v>
          </cell>
          <cell r="S5481" t="str">
            <v>الثالثة حديث</v>
          </cell>
          <cell r="U5481" t="str">
            <v>الثالثة</v>
          </cell>
        </row>
        <row r="5482">
          <cell r="A5482">
            <v>813708</v>
          </cell>
          <cell r="B5482" t="str">
            <v>ربينه عكوان</v>
          </cell>
          <cell r="K5482" t="str">
            <v>الأولى</v>
          </cell>
          <cell r="M5482" t="str">
            <v>الأولى</v>
          </cell>
          <cell r="O5482" t="str">
            <v>الأولى</v>
          </cell>
          <cell r="Q5482" t="str">
            <v>الأولى</v>
          </cell>
          <cell r="S5482" t="str">
            <v>الأولى</v>
          </cell>
          <cell r="U5482" t="str">
            <v>الأولى</v>
          </cell>
        </row>
        <row r="5483">
          <cell r="A5483">
            <v>813709</v>
          </cell>
          <cell r="B5483" t="str">
            <v>رحاب رنكوسي</v>
          </cell>
          <cell r="K5483" t="str">
            <v>الأولى</v>
          </cell>
          <cell r="M5483" t="str">
            <v>الأولى</v>
          </cell>
          <cell r="O5483" t="str">
            <v>الأولى</v>
          </cell>
          <cell r="Q5483" t="str">
            <v>الأولى</v>
          </cell>
          <cell r="S5483" t="str">
            <v>الأولى</v>
          </cell>
          <cell r="U5483" t="str">
            <v>الأولى</v>
          </cell>
        </row>
        <row r="5484">
          <cell r="A5484">
            <v>813710</v>
          </cell>
          <cell r="B5484" t="str">
            <v>رحاب شعبان</v>
          </cell>
          <cell r="K5484" t="str">
            <v>الأولى</v>
          </cell>
          <cell r="M5484" t="str">
            <v>الأولى</v>
          </cell>
          <cell r="O5484" t="str">
            <v>الأولى</v>
          </cell>
          <cell r="Q5484" t="str">
            <v>الأولى</v>
          </cell>
          <cell r="S5484" t="str">
            <v>الأولى</v>
          </cell>
          <cell r="U5484" t="str">
            <v>الأولى</v>
          </cell>
        </row>
        <row r="5485">
          <cell r="A5485">
            <v>813711</v>
          </cell>
          <cell r="B5485" t="str">
            <v>رزان الفتال</v>
          </cell>
          <cell r="J5485" t="str">
            <v>مبرر</v>
          </cell>
          <cell r="M5485" t="str">
            <v>الأولى</v>
          </cell>
          <cell r="O5485" t="str">
            <v>الثانية حديث</v>
          </cell>
          <cell r="Q5485" t="str">
            <v>الثانية</v>
          </cell>
          <cell r="S5485" t="str">
            <v>الثالثة حديث</v>
          </cell>
          <cell r="U5485" t="str">
            <v>الثالثة</v>
          </cell>
        </row>
        <row r="5486">
          <cell r="A5486">
            <v>813712</v>
          </cell>
          <cell r="B5486" t="str">
            <v>رزان بكداش</v>
          </cell>
          <cell r="J5486" t="str">
            <v>مبرر</v>
          </cell>
          <cell r="M5486" t="str">
            <v>الأولى</v>
          </cell>
          <cell r="O5486" t="str">
            <v>الثانية حديث</v>
          </cell>
          <cell r="P5486" t="str">
            <v>حرمان دورتين امتحانيتين اعتباراً من الفصل الأول 21-22</v>
          </cell>
          <cell r="Q5486" t="str">
            <v>الثانية</v>
          </cell>
          <cell r="S5486" t="str">
            <v>الثانية</v>
          </cell>
          <cell r="U5486" t="str">
            <v>الثانية</v>
          </cell>
        </row>
        <row r="5487">
          <cell r="A5487">
            <v>813713</v>
          </cell>
          <cell r="B5487" t="str">
            <v>رزان علي</v>
          </cell>
          <cell r="J5487" t="str">
            <v>مبرر</v>
          </cell>
          <cell r="M5487" t="str">
            <v>الأولى</v>
          </cell>
          <cell r="O5487" t="str">
            <v>الأولى</v>
          </cell>
          <cell r="Q5487" t="str">
            <v>الثانية حديث</v>
          </cell>
          <cell r="S5487" t="str">
            <v>الثانية</v>
          </cell>
          <cell r="U5487" t="str">
            <v>الثالثة حديث</v>
          </cell>
        </row>
        <row r="5488">
          <cell r="A5488">
            <v>813714</v>
          </cell>
          <cell r="B5488" t="str">
            <v>رشا الاشمر</v>
          </cell>
          <cell r="J5488" t="str">
            <v>مبرر</v>
          </cell>
          <cell r="M5488" t="str">
            <v>الأولى</v>
          </cell>
          <cell r="O5488" t="str">
            <v>الثانية حديث</v>
          </cell>
          <cell r="Q5488" t="str">
            <v>الثانية</v>
          </cell>
          <cell r="S5488" t="str">
            <v>الثانية</v>
          </cell>
          <cell r="U5488" t="str">
            <v>الثالثة حديث</v>
          </cell>
        </row>
        <row r="5489">
          <cell r="A5489">
            <v>813715</v>
          </cell>
          <cell r="B5489" t="str">
            <v>رشا اليوسف</v>
          </cell>
          <cell r="K5489" t="str">
            <v>الأولى</v>
          </cell>
          <cell r="M5489" t="str">
            <v>الأولى</v>
          </cell>
          <cell r="O5489" t="str">
            <v>الأولى</v>
          </cell>
          <cell r="Q5489" t="str">
            <v>الأولى</v>
          </cell>
          <cell r="S5489" t="str">
            <v>الأولى</v>
          </cell>
          <cell r="U5489" t="str">
            <v>الأولى</v>
          </cell>
        </row>
        <row r="5490">
          <cell r="A5490">
            <v>813716</v>
          </cell>
          <cell r="B5490" t="str">
            <v>رشا حداد</v>
          </cell>
          <cell r="J5490" t="str">
            <v>مبرر</v>
          </cell>
          <cell r="M5490" t="str">
            <v>الأولى</v>
          </cell>
          <cell r="O5490" t="str">
            <v>الأولى</v>
          </cell>
          <cell r="Q5490" t="str">
            <v>الأولى</v>
          </cell>
          <cell r="S5490" t="str">
            <v>الثانية حديث</v>
          </cell>
          <cell r="U5490" t="str">
            <v>الثانية</v>
          </cell>
        </row>
        <row r="5491">
          <cell r="A5491">
            <v>813717</v>
          </cell>
          <cell r="B5491" t="str">
            <v>رشا رضوان</v>
          </cell>
          <cell r="K5491" t="str">
            <v>الأولى</v>
          </cell>
          <cell r="M5491" t="str">
            <v>الأولى</v>
          </cell>
          <cell r="O5491" t="str">
            <v>الأولى</v>
          </cell>
          <cell r="Q5491" t="str">
            <v>الأولى</v>
          </cell>
          <cell r="S5491" t="str">
            <v>الأولى</v>
          </cell>
          <cell r="U5491" t="str">
            <v>الأولى</v>
          </cell>
        </row>
        <row r="5492">
          <cell r="A5492">
            <v>813718</v>
          </cell>
          <cell r="B5492" t="str">
            <v>رشا ليلا</v>
          </cell>
          <cell r="K5492" t="str">
            <v>الأولى</v>
          </cell>
          <cell r="M5492" t="str">
            <v>الأولى</v>
          </cell>
          <cell r="O5492" t="str">
            <v>الأولى</v>
          </cell>
          <cell r="Q5492" t="str">
            <v>الأولى</v>
          </cell>
          <cell r="S5492" t="str">
            <v>الأولى</v>
          </cell>
          <cell r="U5492" t="str">
            <v>الأولى</v>
          </cell>
        </row>
        <row r="5493">
          <cell r="A5493">
            <v>813719</v>
          </cell>
          <cell r="B5493" t="str">
            <v>رغد ابراهيم</v>
          </cell>
          <cell r="J5493" t="str">
            <v>مبرر</v>
          </cell>
          <cell r="M5493" t="str">
            <v>الأولى</v>
          </cell>
          <cell r="O5493" t="str">
            <v>الأولى</v>
          </cell>
          <cell r="Q5493" t="str">
            <v>الثانية حديث</v>
          </cell>
          <cell r="S5493" t="str">
            <v>الثانية</v>
          </cell>
          <cell r="U5493" t="str">
            <v>الثانية</v>
          </cell>
        </row>
        <row r="5494">
          <cell r="A5494">
            <v>813720</v>
          </cell>
          <cell r="B5494" t="str">
            <v>رغد الانقر</v>
          </cell>
          <cell r="K5494" t="str">
            <v>الأولى</v>
          </cell>
          <cell r="M5494" t="str">
            <v>الأولى</v>
          </cell>
          <cell r="O5494" t="str">
            <v>الأولى</v>
          </cell>
          <cell r="Q5494" t="str">
            <v>الأولى</v>
          </cell>
          <cell r="S5494" t="str">
            <v>الأولى</v>
          </cell>
          <cell r="U5494" t="str">
            <v>الأولى</v>
          </cell>
        </row>
        <row r="5495">
          <cell r="A5495">
            <v>813721</v>
          </cell>
          <cell r="B5495" t="str">
            <v>رغد الخطيب</v>
          </cell>
          <cell r="J5495" t="str">
            <v>مبرر</v>
          </cell>
          <cell r="M5495" t="str">
            <v>الأولى</v>
          </cell>
          <cell r="O5495" t="str">
            <v>الثانية حديث</v>
          </cell>
          <cell r="Q5495" t="str">
            <v>الثانية</v>
          </cell>
          <cell r="S5495" t="str">
            <v>الثانية</v>
          </cell>
          <cell r="U5495" t="str">
            <v>الثانية</v>
          </cell>
        </row>
        <row r="5496">
          <cell r="A5496">
            <v>813722</v>
          </cell>
          <cell r="B5496" t="str">
            <v>رغد الصياد</v>
          </cell>
          <cell r="K5496" t="str">
            <v>الأولى</v>
          </cell>
          <cell r="M5496" t="str">
            <v>الأولى</v>
          </cell>
          <cell r="O5496" t="str">
            <v>الأولى</v>
          </cell>
          <cell r="Q5496" t="str">
            <v>الأولى</v>
          </cell>
          <cell r="S5496" t="str">
            <v>الأولى</v>
          </cell>
          <cell r="U5496" t="str">
            <v>الأولى</v>
          </cell>
        </row>
        <row r="5497">
          <cell r="A5497">
            <v>813723</v>
          </cell>
          <cell r="B5497" t="str">
            <v>رغد بردان</v>
          </cell>
          <cell r="J5497" t="str">
            <v>مبرر</v>
          </cell>
          <cell r="M5497" t="str">
            <v>الأولى</v>
          </cell>
          <cell r="O5497" t="str">
            <v>الثانية حديث</v>
          </cell>
          <cell r="Q5497" t="str">
            <v>الثانية</v>
          </cell>
          <cell r="S5497" t="str">
            <v>الثانية</v>
          </cell>
          <cell r="U5497" t="str">
            <v>الثالثة حديث</v>
          </cell>
        </row>
        <row r="5498">
          <cell r="A5498">
            <v>813724</v>
          </cell>
          <cell r="B5498" t="str">
            <v>رغد طفوري</v>
          </cell>
          <cell r="K5498" t="str">
            <v>الأولى</v>
          </cell>
          <cell r="M5498" t="str">
            <v>الأولى</v>
          </cell>
          <cell r="O5498" t="str">
            <v>الأولى</v>
          </cell>
          <cell r="Q5498" t="str">
            <v>الأولى</v>
          </cell>
          <cell r="S5498" t="str">
            <v>الأولى</v>
          </cell>
          <cell r="U5498" t="str">
            <v>الأولى</v>
          </cell>
        </row>
        <row r="5499">
          <cell r="A5499">
            <v>813725</v>
          </cell>
          <cell r="B5499" t="str">
            <v>رغداء الحسن</v>
          </cell>
          <cell r="K5499" t="str">
            <v>الأولى</v>
          </cell>
          <cell r="M5499" t="str">
            <v>الأولى</v>
          </cell>
          <cell r="O5499" t="str">
            <v>الأولى</v>
          </cell>
          <cell r="Q5499" t="str">
            <v>الأولى</v>
          </cell>
          <cell r="S5499" t="str">
            <v>الأولى</v>
          </cell>
          <cell r="U5499" t="str">
            <v>الأولى</v>
          </cell>
        </row>
        <row r="5500">
          <cell r="A5500">
            <v>813726</v>
          </cell>
          <cell r="B5500" t="str">
            <v>رغده عابده</v>
          </cell>
          <cell r="K5500" t="str">
            <v>الأولى</v>
          </cell>
          <cell r="M5500" t="str">
            <v>الأولى</v>
          </cell>
          <cell r="O5500" t="str">
            <v>الأولى</v>
          </cell>
          <cell r="Q5500" t="str">
            <v>الأولى</v>
          </cell>
          <cell r="S5500" t="str">
            <v>الأولى</v>
          </cell>
          <cell r="U5500" t="str">
            <v>الأولى</v>
          </cell>
        </row>
        <row r="5501">
          <cell r="A5501">
            <v>813727</v>
          </cell>
          <cell r="B5501" t="str">
            <v>رفعت المغوش</v>
          </cell>
          <cell r="J5501" t="str">
            <v>مبرر</v>
          </cell>
          <cell r="M5501" t="str">
            <v>الأولى</v>
          </cell>
          <cell r="O5501" t="str">
            <v>الثانية حديث</v>
          </cell>
          <cell r="Q5501" t="str">
            <v>الثانية</v>
          </cell>
          <cell r="S5501" t="str">
            <v>الثانية</v>
          </cell>
          <cell r="U5501" t="str">
            <v>الثالثة حديث</v>
          </cell>
        </row>
        <row r="5502">
          <cell r="A5502">
            <v>813728</v>
          </cell>
          <cell r="B5502" t="str">
            <v>رقيه العلي</v>
          </cell>
          <cell r="K5502" t="str">
            <v>الأولى</v>
          </cell>
          <cell r="M5502" t="str">
            <v>الأولى</v>
          </cell>
          <cell r="O5502" t="str">
            <v>الأولى</v>
          </cell>
          <cell r="Q5502" t="str">
            <v>الأولى</v>
          </cell>
          <cell r="S5502" t="str">
            <v>الأولى</v>
          </cell>
          <cell r="U5502" t="str">
            <v>الأولى</v>
          </cell>
        </row>
        <row r="5503">
          <cell r="A5503">
            <v>813729</v>
          </cell>
          <cell r="B5503" t="str">
            <v>رقيه محمد</v>
          </cell>
          <cell r="J5503" t="str">
            <v>مبرر</v>
          </cell>
          <cell r="M5503" t="str">
            <v>الأولى</v>
          </cell>
          <cell r="O5503" t="str">
            <v>الأولى</v>
          </cell>
          <cell r="Q5503" t="str">
            <v>الأولى</v>
          </cell>
          <cell r="S5503" t="str">
            <v>الأولى</v>
          </cell>
          <cell r="U5503" t="str">
            <v>الأولى</v>
          </cell>
        </row>
        <row r="5504">
          <cell r="A5504">
            <v>813730</v>
          </cell>
          <cell r="B5504" t="str">
            <v>رماز سعيد</v>
          </cell>
          <cell r="J5504" t="str">
            <v>مبرر</v>
          </cell>
          <cell r="M5504" t="str">
            <v>الأولى</v>
          </cell>
          <cell r="O5504" t="str">
            <v>الأولى</v>
          </cell>
          <cell r="Q5504" t="str">
            <v>الثانية حديث</v>
          </cell>
          <cell r="S5504" t="str">
            <v>الثانية</v>
          </cell>
          <cell r="U5504" t="str">
            <v>الثانية</v>
          </cell>
        </row>
        <row r="5505">
          <cell r="A5505">
            <v>813731</v>
          </cell>
          <cell r="B5505" t="str">
            <v>رنا ابو درعه</v>
          </cell>
          <cell r="J5505" t="str">
            <v>مبرر</v>
          </cell>
          <cell r="M5505" t="str">
            <v>الأولى</v>
          </cell>
          <cell r="O5505" t="str">
            <v>الأولى</v>
          </cell>
          <cell r="Q5505" t="str">
            <v>الأولى</v>
          </cell>
          <cell r="S5505" t="str">
            <v>الثانية حديث</v>
          </cell>
          <cell r="U5505" t="str">
            <v>الثانية</v>
          </cell>
        </row>
        <row r="5506">
          <cell r="A5506">
            <v>813732</v>
          </cell>
          <cell r="B5506" t="str">
            <v>رنا الحايك</v>
          </cell>
          <cell r="K5506" t="str">
            <v>الأولى</v>
          </cell>
          <cell r="M5506" t="str">
            <v>الأولى</v>
          </cell>
          <cell r="N5506">
            <v>2829</v>
          </cell>
          <cell r="O5506" t="str">
            <v>الأولى</v>
          </cell>
          <cell r="Q5506" t="str">
            <v>الأولى</v>
          </cell>
          <cell r="S5506" t="str">
            <v>الأولى</v>
          </cell>
          <cell r="U5506" t="str">
            <v>الأولى</v>
          </cell>
        </row>
        <row r="5507">
          <cell r="A5507">
            <v>813733</v>
          </cell>
          <cell r="B5507" t="str">
            <v>رنا جريره</v>
          </cell>
          <cell r="K5507" t="str">
            <v>الأولى</v>
          </cell>
          <cell r="M5507" t="str">
            <v>الأولى</v>
          </cell>
          <cell r="O5507" t="str">
            <v>الأولى</v>
          </cell>
          <cell r="Q5507" t="str">
            <v>الأولى</v>
          </cell>
          <cell r="S5507" t="str">
            <v>الأولى</v>
          </cell>
          <cell r="U5507" t="str">
            <v>الأولى</v>
          </cell>
        </row>
        <row r="5508">
          <cell r="A5508">
            <v>813734</v>
          </cell>
          <cell r="B5508" t="str">
            <v>رنا حيدر</v>
          </cell>
          <cell r="K5508" t="str">
            <v>الأولى</v>
          </cell>
          <cell r="M5508" t="str">
            <v>الأولى</v>
          </cell>
          <cell r="O5508" t="str">
            <v>الأولى</v>
          </cell>
          <cell r="Q5508" t="str">
            <v>الأولى</v>
          </cell>
          <cell r="S5508" t="str">
            <v>الأولى</v>
          </cell>
          <cell r="U5508" t="str">
            <v>الأولى</v>
          </cell>
        </row>
        <row r="5509">
          <cell r="A5509">
            <v>813735</v>
          </cell>
          <cell r="B5509" t="str">
            <v>رنا علوش</v>
          </cell>
          <cell r="K5509" t="str">
            <v>الأولى</v>
          </cell>
          <cell r="M5509" t="str">
            <v>الأولى</v>
          </cell>
          <cell r="O5509" t="str">
            <v>الأولى</v>
          </cell>
          <cell r="Q5509" t="str">
            <v>الأولى</v>
          </cell>
          <cell r="S5509" t="str">
            <v>الأولى</v>
          </cell>
          <cell r="U5509" t="str">
            <v>الأولى</v>
          </cell>
        </row>
        <row r="5510">
          <cell r="A5510">
            <v>813736</v>
          </cell>
          <cell r="B5510" t="str">
            <v>رنا عيسى</v>
          </cell>
          <cell r="J5510" t="str">
            <v>مبرر</v>
          </cell>
          <cell r="M5510" t="str">
            <v>الأولى</v>
          </cell>
          <cell r="O5510" t="str">
            <v>الأولى</v>
          </cell>
          <cell r="Q5510" t="str">
            <v>الأولى</v>
          </cell>
          <cell r="S5510" t="str">
            <v>الأولى</v>
          </cell>
          <cell r="U5510" t="str">
            <v>الثانية حديث</v>
          </cell>
        </row>
        <row r="5511">
          <cell r="A5511">
            <v>813737</v>
          </cell>
          <cell r="B5511" t="str">
            <v>رنا كبتول</v>
          </cell>
          <cell r="K5511" t="str">
            <v>الأولى</v>
          </cell>
          <cell r="M5511" t="str">
            <v>الأولى</v>
          </cell>
          <cell r="N5511">
            <v>2540</v>
          </cell>
          <cell r="O5511" t="str">
            <v>الأولى</v>
          </cell>
          <cell r="P5511">
            <v>208</v>
          </cell>
          <cell r="Q5511" t="str">
            <v>الأولى</v>
          </cell>
          <cell r="S5511" t="str">
            <v>الأولى</v>
          </cell>
          <cell r="U5511" t="str">
            <v>الأولى</v>
          </cell>
        </row>
        <row r="5512">
          <cell r="A5512">
            <v>813738</v>
          </cell>
          <cell r="B5512" t="str">
            <v>رنجس بركات</v>
          </cell>
          <cell r="K5512" t="str">
            <v>الأولى</v>
          </cell>
          <cell r="M5512" t="str">
            <v>الأولى</v>
          </cell>
          <cell r="O5512" t="str">
            <v>الأولى</v>
          </cell>
          <cell r="Q5512" t="str">
            <v>الأولى</v>
          </cell>
          <cell r="S5512" t="str">
            <v>الأولى</v>
          </cell>
          <cell r="U5512" t="str">
            <v>الأولى</v>
          </cell>
        </row>
        <row r="5513">
          <cell r="A5513">
            <v>813739</v>
          </cell>
          <cell r="B5513" t="str">
            <v>رندى الحراكي</v>
          </cell>
          <cell r="K5513" t="str">
            <v>الأولى</v>
          </cell>
          <cell r="M5513" t="str">
            <v>الأولى</v>
          </cell>
          <cell r="O5513" t="str">
            <v>الأولى</v>
          </cell>
          <cell r="Q5513" t="str">
            <v>الأولى</v>
          </cell>
          <cell r="S5513" t="str">
            <v>الأولى</v>
          </cell>
          <cell r="U5513" t="str">
            <v>الأولى</v>
          </cell>
        </row>
        <row r="5514">
          <cell r="A5514">
            <v>813740</v>
          </cell>
          <cell r="B5514" t="str">
            <v>رنيم البيش</v>
          </cell>
          <cell r="J5514" t="str">
            <v>مبرر</v>
          </cell>
          <cell r="M5514" t="str">
            <v>الأولى</v>
          </cell>
          <cell r="O5514" t="str">
            <v>الثانية حديث</v>
          </cell>
          <cell r="Q5514" t="str">
            <v>الثانية</v>
          </cell>
          <cell r="S5514" t="str">
            <v>الثانية</v>
          </cell>
          <cell r="U5514" t="str">
            <v>الثانية</v>
          </cell>
        </row>
        <row r="5515">
          <cell r="A5515">
            <v>813741</v>
          </cell>
          <cell r="B5515" t="str">
            <v>رنيم الحايك</v>
          </cell>
          <cell r="K5515" t="str">
            <v>الأولى</v>
          </cell>
          <cell r="M5515" t="str">
            <v>الأولى</v>
          </cell>
          <cell r="O5515" t="str">
            <v>الأولى</v>
          </cell>
          <cell r="Q5515" t="str">
            <v>الأولى</v>
          </cell>
          <cell r="S5515" t="str">
            <v>الأولى</v>
          </cell>
          <cell r="U5515" t="str">
            <v>الأولى</v>
          </cell>
        </row>
        <row r="5516">
          <cell r="A5516">
            <v>813742</v>
          </cell>
          <cell r="B5516" t="str">
            <v>رنيم الحلاب</v>
          </cell>
          <cell r="J5516" t="str">
            <v>مبرر</v>
          </cell>
          <cell r="M5516" t="str">
            <v>الأولى</v>
          </cell>
          <cell r="O5516" t="str">
            <v>الأولى</v>
          </cell>
          <cell r="Q5516" t="str">
            <v>الثانية حديث</v>
          </cell>
          <cell r="S5516" t="str">
            <v>الثانية</v>
          </cell>
          <cell r="U5516" t="str">
            <v>الثانية</v>
          </cell>
        </row>
        <row r="5517">
          <cell r="A5517">
            <v>813743</v>
          </cell>
          <cell r="B5517" t="str">
            <v>رنيم العرجا</v>
          </cell>
          <cell r="K5517" t="str">
            <v>الأولى</v>
          </cell>
          <cell r="M5517" t="str">
            <v>الأولى</v>
          </cell>
          <cell r="O5517" t="str">
            <v>الأولى</v>
          </cell>
          <cell r="Q5517" t="str">
            <v>الأولى</v>
          </cell>
          <cell r="S5517" t="str">
            <v>الأولى</v>
          </cell>
          <cell r="U5517" t="str">
            <v>الأولى</v>
          </cell>
        </row>
        <row r="5518">
          <cell r="A5518">
            <v>813744</v>
          </cell>
          <cell r="B5518" t="str">
            <v>رنيم المصري</v>
          </cell>
          <cell r="K5518" t="str">
            <v>الأولى</v>
          </cell>
          <cell r="M5518" t="str">
            <v>الأولى</v>
          </cell>
          <cell r="O5518" t="str">
            <v>الأولى</v>
          </cell>
          <cell r="Q5518" t="str">
            <v>الأولى</v>
          </cell>
          <cell r="S5518" t="str">
            <v>الأولى</v>
          </cell>
          <cell r="U5518" t="str">
            <v>الأولى</v>
          </cell>
        </row>
        <row r="5519">
          <cell r="A5519">
            <v>813745</v>
          </cell>
          <cell r="B5519" t="str">
            <v>رنيم الهندي</v>
          </cell>
          <cell r="K5519" t="str">
            <v>الأولى</v>
          </cell>
          <cell r="M5519" t="str">
            <v>الأولى</v>
          </cell>
          <cell r="O5519" t="str">
            <v>الأولى</v>
          </cell>
          <cell r="Q5519" t="str">
            <v>الأولى</v>
          </cell>
          <cell r="R5519">
            <v>3001</v>
          </cell>
          <cell r="S5519" t="str">
            <v>الأولى</v>
          </cell>
          <cell r="U5519" t="str">
            <v>الأولى</v>
          </cell>
        </row>
        <row r="5520">
          <cell r="A5520">
            <v>813746</v>
          </cell>
          <cell r="B5520" t="str">
            <v>رنيم دعبول</v>
          </cell>
          <cell r="K5520" t="str">
            <v>الأولى</v>
          </cell>
          <cell r="M5520" t="str">
            <v>الأولى</v>
          </cell>
          <cell r="O5520" t="str">
            <v>الأولى</v>
          </cell>
          <cell r="Q5520" t="str">
            <v>الأولى</v>
          </cell>
          <cell r="S5520" t="str">
            <v>الأولى</v>
          </cell>
          <cell r="U5520" t="str">
            <v>الأولى</v>
          </cell>
        </row>
        <row r="5521">
          <cell r="A5521">
            <v>813747</v>
          </cell>
          <cell r="B5521" t="str">
            <v>رنيم صعب</v>
          </cell>
          <cell r="K5521" t="str">
            <v>الأولى</v>
          </cell>
          <cell r="M5521" t="str">
            <v>الأولى</v>
          </cell>
          <cell r="O5521" t="str">
            <v>الأولى</v>
          </cell>
          <cell r="Q5521" t="str">
            <v>الأولى</v>
          </cell>
          <cell r="S5521" t="str">
            <v>الأولى</v>
          </cell>
          <cell r="U5521" t="str">
            <v>الأولى</v>
          </cell>
        </row>
        <row r="5522">
          <cell r="A5522">
            <v>813748</v>
          </cell>
          <cell r="B5522" t="str">
            <v>رنيم هرموش</v>
          </cell>
          <cell r="J5522" t="str">
            <v>مبرر</v>
          </cell>
          <cell r="M5522" t="str">
            <v>الأولى</v>
          </cell>
          <cell r="O5522" t="str">
            <v>الأولى</v>
          </cell>
          <cell r="Q5522" t="str">
            <v>الثانية حديث</v>
          </cell>
          <cell r="S5522" t="str">
            <v>الثانية</v>
          </cell>
          <cell r="U5522" t="str">
            <v>الثانية</v>
          </cell>
        </row>
        <row r="5523">
          <cell r="A5523">
            <v>813749</v>
          </cell>
          <cell r="B5523" t="str">
            <v>رهام ابو عاصي</v>
          </cell>
          <cell r="J5523" t="str">
            <v>مبرر</v>
          </cell>
          <cell r="M5523" t="str">
            <v>الأولى</v>
          </cell>
          <cell r="O5523" t="str">
            <v>الثانية حديث</v>
          </cell>
          <cell r="Q5523" t="str">
            <v>الثانية</v>
          </cell>
          <cell r="S5523" t="str">
            <v>الثانية</v>
          </cell>
          <cell r="U5523" t="str">
            <v>الثالثة حديث</v>
          </cell>
        </row>
        <row r="5524">
          <cell r="A5524">
            <v>813750</v>
          </cell>
          <cell r="B5524" t="str">
            <v>رهف احمد</v>
          </cell>
          <cell r="K5524" t="str">
            <v>الأولى</v>
          </cell>
          <cell r="M5524" t="str">
            <v>الأولى</v>
          </cell>
          <cell r="O5524" t="str">
            <v>الأولى</v>
          </cell>
          <cell r="Q5524" t="str">
            <v>الأولى</v>
          </cell>
          <cell r="R5524">
            <v>5012</v>
          </cell>
          <cell r="S5524" t="str">
            <v>الأولى</v>
          </cell>
          <cell r="U5524" t="str">
            <v>الأولى</v>
          </cell>
        </row>
        <row r="5525">
          <cell r="A5525">
            <v>813751</v>
          </cell>
          <cell r="B5525" t="str">
            <v>رهف الشعبان</v>
          </cell>
          <cell r="J5525" t="str">
            <v>مبرر</v>
          </cell>
          <cell r="M5525" t="str">
            <v>الأولى</v>
          </cell>
          <cell r="O5525" t="str">
            <v>الثانية حديث</v>
          </cell>
          <cell r="Q5525" t="str">
            <v>الثانية</v>
          </cell>
          <cell r="S5525" t="str">
            <v>الثالثة حديث</v>
          </cell>
          <cell r="U5525" t="str">
            <v>الثالثة</v>
          </cell>
        </row>
        <row r="5526">
          <cell r="A5526">
            <v>813752</v>
          </cell>
          <cell r="B5526" t="str">
            <v>رهف العبد الخضر</v>
          </cell>
          <cell r="J5526" t="str">
            <v>مبرر</v>
          </cell>
          <cell r="M5526" t="str">
            <v>الأولى</v>
          </cell>
          <cell r="O5526" t="str">
            <v>الأولى</v>
          </cell>
          <cell r="Q5526" t="str">
            <v>الأولى</v>
          </cell>
          <cell r="S5526" t="str">
            <v>الأولى</v>
          </cell>
          <cell r="U5526" t="str">
            <v>الثانية حديث</v>
          </cell>
        </row>
        <row r="5527">
          <cell r="A5527">
            <v>813753</v>
          </cell>
          <cell r="B5527" t="str">
            <v>رهف المثقال</v>
          </cell>
          <cell r="K5527" t="str">
            <v>الأولى</v>
          </cell>
          <cell r="M5527" t="str">
            <v>الأولى</v>
          </cell>
          <cell r="O5527" t="str">
            <v>الأولى</v>
          </cell>
          <cell r="Q5527" t="str">
            <v>الأولى</v>
          </cell>
          <cell r="S5527" t="str">
            <v>الأولى</v>
          </cell>
          <cell r="U5527" t="str">
            <v>الأولى</v>
          </cell>
        </row>
        <row r="5528">
          <cell r="A5528">
            <v>813754</v>
          </cell>
          <cell r="B5528" t="str">
            <v>رهف النجار</v>
          </cell>
          <cell r="K5528" t="str">
            <v>الأولى</v>
          </cell>
          <cell r="M5528" t="str">
            <v>الأولى</v>
          </cell>
          <cell r="N5528">
            <v>2584</v>
          </cell>
          <cell r="O5528" t="str">
            <v>الأولى</v>
          </cell>
          <cell r="Q5528" t="str">
            <v>الأولى</v>
          </cell>
          <cell r="S5528" t="str">
            <v>الأولى</v>
          </cell>
          <cell r="U5528" t="str">
            <v>الأولى</v>
          </cell>
        </row>
        <row r="5529">
          <cell r="A5529">
            <v>813755</v>
          </cell>
          <cell r="B5529" t="str">
            <v>رهف شقير</v>
          </cell>
          <cell r="K5529" t="str">
            <v>الأولى</v>
          </cell>
          <cell r="M5529" t="str">
            <v>الأولى</v>
          </cell>
          <cell r="O5529" t="str">
            <v>الأولى</v>
          </cell>
          <cell r="Q5529" t="str">
            <v>الأولى</v>
          </cell>
          <cell r="S5529" t="str">
            <v>الأولى</v>
          </cell>
          <cell r="U5529" t="str">
            <v>الأولى</v>
          </cell>
        </row>
        <row r="5530">
          <cell r="A5530">
            <v>813756</v>
          </cell>
          <cell r="B5530" t="str">
            <v>رهف صالح</v>
          </cell>
          <cell r="J5530" t="str">
            <v>مبرر</v>
          </cell>
          <cell r="M5530" t="str">
            <v>الأولى</v>
          </cell>
          <cell r="O5530" t="str">
            <v>الثانية حديث</v>
          </cell>
          <cell r="Q5530" t="str">
            <v>الثانية</v>
          </cell>
          <cell r="S5530" t="str">
            <v>الثانية</v>
          </cell>
          <cell r="U5530" t="str">
            <v>الثانية</v>
          </cell>
        </row>
        <row r="5531">
          <cell r="A5531">
            <v>813757</v>
          </cell>
          <cell r="B5531" t="str">
            <v>رهف قضماني</v>
          </cell>
          <cell r="J5531" t="str">
            <v>مبرر</v>
          </cell>
          <cell r="M5531" t="str">
            <v>الأولى</v>
          </cell>
          <cell r="O5531" t="str">
            <v>الثانية حديث</v>
          </cell>
          <cell r="Q5531" t="str">
            <v>الثانية</v>
          </cell>
          <cell r="R5531">
            <v>3036</v>
          </cell>
          <cell r="S5531" t="str">
            <v>الثانية</v>
          </cell>
          <cell r="U5531" t="str">
            <v>الثانية</v>
          </cell>
        </row>
        <row r="5532">
          <cell r="A5532">
            <v>813758</v>
          </cell>
          <cell r="B5532" t="str">
            <v>رهف نصر</v>
          </cell>
          <cell r="J5532" t="str">
            <v>مبرر</v>
          </cell>
          <cell r="M5532" t="str">
            <v>الأولى</v>
          </cell>
          <cell r="O5532" t="str">
            <v>الثانية حديث</v>
          </cell>
          <cell r="Q5532" t="str">
            <v>الثانية</v>
          </cell>
          <cell r="S5532" t="str">
            <v>الثالثة حديث</v>
          </cell>
          <cell r="U5532" t="str">
            <v>الثالثة</v>
          </cell>
        </row>
        <row r="5533">
          <cell r="A5533">
            <v>813759</v>
          </cell>
          <cell r="B5533" t="str">
            <v>روان البقاعي</v>
          </cell>
          <cell r="K5533" t="str">
            <v>الأولى</v>
          </cell>
          <cell r="M5533" t="str">
            <v>الأولى</v>
          </cell>
          <cell r="O5533" t="str">
            <v>الأولى</v>
          </cell>
          <cell r="Q5533" t="str">
            <v>الأولى</v>
          </cell>
          <cell r="S5533" t="str">
            <v>الأولى</v>
          </cell>
          <cell r="U5533" t="str">
            <v>الأولى</v>
          </cell>
        </row>
        <row r="5534">
          <cell r="A5534">
            <v>813760</v>
          </cell>
          <cell r="B5534" t="str">
            <v>روان حمد</v>
          </cell>
          <cell r="M5534" t="str">
            <v>الأولى</v>
          </cell>
          <cell r="O5534" t="str">
            <v>الأولى</v>
          </cell>
          <cell r="Q5534" t="str">
            <v>الأولى</v>
          </cell>
          <cell r="S5534" t="str">
            <v>الأولى</v>
          </cell>
          <cell r="U5534" t="str">
            <v>الأولى</v>
          </cell>
        </row>
        <row r="5535">
          <cell r="A5535">
            <v>813761</v>
          </cell>
          <cell r="B5535" t="str">
            <v>رولى البيطار</v>
          </cell>
          <cell r="K5535" t="str">
            <v>الأولى</v>
          </cell>
          <cell r="M5535" t="str">
            <v>الأولى</v>
          </cell>
          <cell r="O5535" t="str">
            <v>الأولى</v>
          </cell>
          <cell r="Q5535" t="str">
            <v>الأولى</v>
          </cell>
          <cell r="S5535" t="str">
            <v>الأولى</v>
          </cell>
          <cell r="U5535" t="str">
            <v>الأولى</v>
          </cell>
        </row>
        <row r="5536">
          <cell r="A5536">
            <v>813762</v>
          </cell>
          <cell r="B5536" t="str">
            <v>رويده بوابيجي</v>
          </cell>
          <cell r="J5536" t="str">
            <v>مبرر</v>
          </cell>
          <cell r="M5536" t="str">
            <v>الأولى</v>
          </cell>
          <cell r="O5536" t="str">
            <v>الأولى</v>
          </cell>
          <cell r="Q5536" t="str">
            <v>الأولى</v>
          </cell>
          <cell r="S5536" t="str">
            <v>الأولى</v>
          </cell>
          <cell r="U5536" t="str">
            <v>الأولى</v>
          </cell>
        </row>
        <row r="5537">
          <cell r="A5537">
            <v>813763</v>
          </cell>
          <cell r="B5537" t="str">
            <v>رؤى سليمان</v>
          </cell>
          <cell r="K5537" t="str">
            <v>الأولى</v>
          </cell>
          <cell r="M5537" t="str">
            <v>الأولى</v>
          </cell>
          <cell r="O5537" t="str">
            <v>الأولى</v>
          </cell>
          <cell r="Q5537" t="str">
            <v>الأولى</v>
          </cell>
          <cell r="S5537" t="str">
            <v>الأولى</v>
          </cell>
          <cell r="U5537" t="str">
            <v>الأولى</v>
          </cell>
        </row>
        <row r="5538">
          <cell r="A5538">
            <v>813764</v>
          </cell>
          <cell r="B5538" t="str">
            <v>رؤى طيفور</v>
          </cell>
          <cell r="J5538" t="str">
            <v>مبرر</v>
          </cell>
          <cell r="M5538" t="str">
            <v>الثانية حديث</v>
          </cell>
          <cell r="O5538" t="str">
            <v>الثانية</v>
          </cell>
          <cell r="Q5538" t="str">
            <v>الثانية</v>
          </cell>
          <cell r="S5538" t="str">
            <v>الثانية</v>
          </cell>
          <cell r="U5538" t="str">
            <v>الثالثة حديث</v>
          </cell>
        </row>
        <row r="5539">
          <cell r="A5539">
            <v>813765</v>
          </cell>
          <cell r="B5539" t="str">
            <v>رياض الحسن الاحمد</v>
          </cell>
          <cell r="K5539" t="str">
            <v>الأولى</v>
          </cell>
          <cell r="M5539" t="str">
            <v>الأولى</v>
          </cell>
          <cell r="O5539" t="str">
            <v>الأولى</v>
          </cell>
          <cell r="Q5539" t="str">
            <v>الأولى</v>
          </cell>
          <cell r="S5539" t="str">
            <v>الأولى</v>
          </cell>
          <cell r="U5539" t="str">
            <v>الأولى</v>
          </cell>
        </row>
        <row r="5540">
          <cell r="A5540">
            <v>813766</v>
          </cell>
          <cell r="B5540" t="str">
            <v>ريم الاشكي</v>
          </cell>
          <cell r="J5540" t="str">
            <v>مبرر</v>
          </cell>
          <cell r="M5540" t="str">
            <v>الثانية حديث</v>
          </cell>
          <cell r="O5540" t="str">
            <v>الثانية</v>
          </cell>
          <cell r="Q5540" t="str">
            <v>الثالثة حديث</v>
          </cell>
          <cell r="S5540" t="str">
            <v>الثالثة</v>
          </cell>
          <cell r="U5540" t="str">
            <v>الرابعة حديث</v>
          </cell>
        </row>
        <row r="5541">
          <cell r="A5541">
            <v>813767</v>
          </cell>
          <cell r="B5541" t="str">
            <v>ريم الايوبي</v>
          </cell>
          <cell r="K5541" t="str">
            <v>الأولى</v>
          </cell>
          <cell r="M5541" t="str">
            <v>الأولى</v>
          </cell>
          <cell r="O5541" t="str">
            <v>الأولى</v>
          </cell>
          <cell r="Q5541" t="str">
            <v>الأولى</v>
          </cell>
          <cell r="S5541" t="str">
            <v>الأولى</v>
          </cell>
          <cell r="U5541" t="str">
            <v>الأولى</v>
          </cell>
        </row>
        <row r="5542">
          <cell r="A5542">
            <v>813768</v>
          </cell>
          <cell r="B5542" t="str">
            <v>ريم الحريري</v>
          </cell>
          <cell r="K5542" t="str">
            <v>الأولى</v>
          </cell>
          <cell r="M5542" t="str">
            <v>الأولى</v>
          </cell>
          <cell r="O5542" t="str">
            <v>الأولى</v>
          </cell>
          <cell r="Q5542" t="str">
            <v>الأولى</v>
          </cell>
          <cell r="S5542" t="str">
            <v>الأولى</v>
          </cell>
          <cell r="U5542" t="str">
            <v>الأولى</v>
          </cell>
        </row>
        <row r="5543">
          <cell r="A5543">
            <v>813769</v>
          </cell>
          <cell r="B5543" t="str">
            <v>ريم الريابي</v>
          </cell>
          <cell r="J5543" t="str">
            <v>مبرر</v>
          </cell>
          <cell r="M5543" t="str">
            <v>الأولى</v>
          </cell>
          <cell r="O5543" t="str">
            <v>الثانية حديث</v>
          </cell>
          <cell r="Q5543" t="str">
            <v>الثانية</v>
          </cell>
          <cell r="S5543" t="str">
            <v>الثالثة حديث</v>
          </cell>
          <cell r="U5543" t="str">
            <v>الثالثة</v>
          </cell>
        </row>
        <row r="5544">
          <cell r="A5544">
            <v>813770</v>
          </cell>
          <cell r="B5544" t="str">
            <v>ريم كبتول</v>
          </cell>
          <cell r="K5544" t="str">
            <v>الأولى</v>
          </cell>
          <cell r="M5544" t="str">
            <v>الأولى</v>
          </cell>
          <cell r="N5544">
            <v>2406</v>
          </cell>
          <cell r="O5544" t="str">
            <v>الأولى</v>
          </cell>
          <cell r="Q5544" t="str">
            <v>الأولى</v>
          </cell>
          <cell r="S5544" t="str">
            <v>الأولى</v>
          </cell>
          <cell r="U5544" t="str">
            <v>الأولى</v>
          </cell>
        </row>
        <row r="5545">
          <cell r="A5545">
            <v>813771</v>
          </cell>
          <cell r="B5545" t="str">
            <v>ريما قهوه جي</v>
          </cell>
          <cell r="K5545" t="str">
            <v>الأولى</v>
          </cell>
          <cell r="M5545" t="str">
            <v>الأولى</v>
          </cell>
          <cell r="O5545" t="str">
            <v>الأولى</v>
          </cell>
          <cell r="Q5545" t="str">
            <v>الأولى</v>
          </cell>
          <cell r="S5545" t="str">
            <v>الأولى</v>
          </cell>
          <cell r="U5545" t="str">
            <v>الأولى</v>
          </cell>
        </row>
        <row r="5546">
          <cell r="A5546">
            <v>813772</v>
          </cell>
          <cell r="B5546" t="str">
            <v>زكريا الدندن</v>
          </cell>
          <cell r="K5546" t="str">
            <v>الأولى</v>
          </cell>
          <cell r="M5546" t="str">
            <v>الأولى</v>
          </cell>
          <cell r="O5546" t="str">
            <v>الأولى</v>
          </cell>
          <cell r="Q5546" t="str">
            <v>الأولى</v>
          </cell>
          <cell r="S5546" t="str">
            <v>الأولى</v>
          </cell>
          <cell r="U5546" t="str">
            <v>الأولى</v>
          </cell>
        </row>
        <row r="5547">
          <cell r="A5547">
            <v>813773</v>
          </cell>
          <cell r="B5547" t="str">
            <v>زياد ابراهيم</v>
          </cell>
          <cell r="K5547" t="str">
            <v>الأولى</v>
          </cell>
          <cell r="M5547" t="str">
            <v>الأولى</v>
          </cell>
          <cell r="O5547" t="str">
            <v>الأولى</v>
          </cell>
          <cell r="Q5547" t="str">
            <v>الأولى</v>
          </cell>
          <cell r="S5547" t="str">
            <v>الأولى</v>
          </cell>
          <cell r="U5547" t="str">
            <v>الأولى</v>
          </cell>
        </row>
        <row r="5548">
          <cell r="A5548">
            <v>813774</v>
          </cell>
          <cell r="B5548" t="str">
            <v>زياد خوري</v>
          </cell>
          <cell r="K5548" t="str">
            <v>الأولى</v>
          </cell>
          <cell r="M5548" t="str">
            <v>الأولى</v>
          </cell>
          <cell r="O5548" t="str">
            <v>الأولى</v>
          </cell>
          <cell r="Q5548" t="str">
            <v>الأولى</v>
          </cell>
          <cell r="S5548" t="str">
            <v>الأولى</v>
          </cell>
          <cell r="U5548" t="str">
            <v>الأولى</v>
          </cell>
        </row>
        <row r="5549">
          <cell r="A5549">
            <v>813775</v>
          </cell>
          <cell r="B5549" t="str">
            <v>زيدون المحيثاوي</v>
          </cell>
          <cell r="K5549" t="str">
            <v>الأولى</v>
          </cell>
          <cell r="M5549" t="str">
            <v>الأولى</v>
          </cell>
          <cell r="O5549" t="str">
            <v>الأولى</v>
          </cell>
          <cell r="Q5549" t="str">
            <v>الأولى</v>
          </cell>
          <cell r="S5549" t="str">
            <v>الأولى</v>
          </cell>
          <cell r="U5549" t="str">
            <v>الأولى</v>
          </cell>
        </row>
        <row r="5550">
          <cell r="A5550">
            <v>813776</v>
          </cell>
          <cell r="B5550" t="str">
            <v>زينب ديب</v>
          </cell>
          <cell r="J5550" t="str">
            <v>مبرر</v>
          </cell>
          <cell r="M5550" t="str">
            <v>الأولى</v>
          </cell>
          <cell r="O5550" t="str">
            <v>الثانية حديث</v>
          </cell>
          <cell r="Q5550" t="str">
            <v>الثانية</v>
          </cell>
          <cell r="S5550" t="str">
            <v>الثانية</v>
          </cell>
          <cell r="U5550" t="str">
            <v>الثانية</v>
          </cell>
        </row>
        <row r="5551">
          <cell r="A5551">
            <v>813777</v>
          </cell>
          <cell r="B5551" t="str">
            <v>زينب عبد الله</v>
          </cell>
          <cell r="J5551" t="str">
            <v>مبرر</v>
          </cell>
          <cell r="M5551" t="str">
            <v>الأولى</v>
          </cell>
          <cell r="O5551" t="str">
            <v>الأولى</v>
          </cell>
          <cell r="Q5551" t="str">
            <v>الأولى</v>
          </cell>
          <cell r="S5551" t="str">
            <v>الأولى</v>
          </cell>
          <cell r="U5551" t="str">
            <v>الأولى</v>
          </cell>
        </row>
        <row r="5552">
          <cell r="A5552">
            <v>813778</v>
          </cell>
          <cell r="B5552" t="str">
            <v>زينة قهوه جي</v>
          </cell>
          <cell r="J5552" t="str">
            <v>مبرر</v>
          </cell>
          <cell r="M5552" t="str">
            <v>الأولى</v>
          </cell>
          <cell r="O5552" t="str">
            <v>الثانية حديث</v>
          </cell>
          <cell r="Q5552" t="str">
            <v>الثانية</v>
          </cell>
          <cell r="S5552" t="str">
            <v>الثانية</v>
          </cell>
          <cell r="U5552" t="str">
            <v>الثالثة حديث</v>
          </cell>
        </row>
        <row r="5553">
          <cell r="A5553">
            <v>813779</v>
          </cell>
          <cell r="B5553" t="str">
            <v>زينه الزمريق</v>
          </cell>
          <cell r="J5553" t="str">
            <v>مبرر</v>
          </cell>
          <cell r="M5553" t="str">
            <v>الثانية حديث</v>
          </cell>
          <cell r="O5553" t="str">
            <v>الثانية</v>
          </cell>
          <cell r="Q5553" t="str">
            <v>الثانية</v>
          </cell>
          <cell r="S5553" t="str">
            <v>الثانية</v>
          </cell>
          <cell r="U5553" t="str">
            <v>الثانية</v>
          </cell>
        </row>
        <row r="5554">
          <cell r="A5554">
            <v>813780</v>
          </cell>
          <cell r="B5554" t="str">
            <v>زينه قرموشه</v>
          </cell>
          <cell r="K5554" t="str">
            <v>الأولى</v>
          </cell>
          <cell r="M5554" t="str">
            <v>الأولى</v>
          </cell>
          <cell r="O5554" t="str">
            <v>الأولى</v>
          </cell>
          <cell r="Q5554" t="str">
            <v>الأولى</v>
          </cell>
          <cell r="S5554" t="str">
            <v>الأولى</v>
          </cell>
          <cell r="U5554" t="str">
            <v>الأولى</v>
          </cell>
        </row>
        <row r="5555">
          <cell r="A5555">
            <v>813781</v>
          </cell>
          <cell r="B5555" t="str">
            <v>ساره المحيثاوي</v>
          </cell>
          <cell r="K5555" t="str">
            <v>الأولى</v>
          </cell>
          <cell r="M5555" t="str">
            <v>الأولى</v>
          </cell>
          <cell r="O5555" t="str">
            <v>الأولى</v>
          </cell>
          <cell r="Q5555" t="str">
            <v>الأولى</v>
          </cell>
          <cell r="S5555" t="str">
            <v>الأولى</v>
          </cell>
          <cell r="U5555" t="str">
            <v>الأولى</v>
          </cell>
        </row>
        <row r="5556">
          <cell r="A5556">
            <v>813782</v>
          </cell>
          <cell r="B5556" t="str">
            <v>ساره حمود</v>
          </cell>
          <cell r="J5556" t="str">
            <v>مبرر</v>
          </cell>
          <cell r="M5556" t="str">
            <v>الثانية حديث</v>
          </cell>
          <cell r="O5556" t="str">
            <v>الثانية</v>
          </cell>
          <cell r="Q5556" t="str">
            <v>الثالثة حديث</v>
          </cell>
          <cell r="S5556" t="str">
            <v>الثالثة</v>
          </cell>
          <cell r="U5556" t="str">
            <v>الثالثة</v>
          </cell>
        </row>
        <row r="5557">
          <cell r="A5557">
            <v>813783</v>
          </cell>
          <cell r="B5557" t="str">
            <v>ساره رحال</v>
          </cell>
          <cell r="K5557" t="str">
            <v>الأولى</v>
          </cell>
          <cell r="M5557" t="str">
            <v>الأولى</v>
          </cell>
          <cell r="O5557" t="str">
            <v>الأولى</v>
          </cell>
          <cell r="Q5557" t="str">
            <v>الأولى</v>
          </cell>
          <cell r="S5557" t="str">
            <v>الأولى</v>
          </cell>
          <cell r="U5557" t="str">
            <v>الأولى</v>
          </cell>
        </row>
        <row r="5558">
          <cell r="A5558">
            <v>813784</v>
          </cell>
          <cell r="B5558" t="str">
            <v>ساره عجايني</v>
          </cell>
          <cell r="J5558" t="str">
            <v>مبرر</v>
          </cell>
          <cell r="M5558" t="str">
            <v>الأولى</v>
          </cell>
          <cell r="O5558" t="str">
            <v>الثانية حديث</v>
          </cell>
          <cell r="Q5558" t="str">
            <v>الثانية</v>
          </cell>
          <cell r="S5558" t="str">
            <v>الثانية</v>
          </cell>
          <cell r="U5558" t="str">
            <v>الثانية</v>
          </cell>
        </row>
        <row r="5559">
          <cell r="A5559">
            <v>813785</v>
          </cell>
          <cell r="B5559" t="str">
            <v>سارية اللو</v>
          </cell>
          <cell r="K5559" t="str">
            <v>الأولى</v>
          </cell>
          <cell r="M5559" t="str">
            <v>الأولى</v>
          </cell>
          <cell r="O5559" t="str">
            <v>الأولى</v>
          </cell>
          <cell r="Q5559" t="str">
            <v>الأولى</v>
          </cell>
          <cell r="S5559" t="str">
            <v>الأولى</v>
          </cell>
          <cell r="U5559" t="str">
            <v>الأولى</v>
          </cell>
        </row>
        <row r="5560">
          <cell r="A5560">
            <v>813786</v>
          </cell>
          <cell r="B5560" t="str">
            <v>سامر داود</v>
          </cell>
          <cell r="K5560" t="str">
            <v>الأولى</v>
          </cell>
          <cell r="M5560" t="str">
            <v>الأولى</v>
          </cell>
          <cell r="O5560" t="str">
            <v>الأولى</v>
          </cell>
          <cell r="Q5560" t="str">
            <v>الأولى</v>
          </cell>
          <cell r="S5560" t="str">
            <v>الأولى</v>
          </cell>
          <cell r="U5560" t="str">
            <v>الأولى</v>
          </cell>
        </row>
        <row r="5561">
          <cell r="A5561">
            <v>813787</v>
          </cell>
          <cell r="B5561" t="str">
            <v>سامي شبعاني</v>
          </cell>
          <cell r="K5561" t="str">
            <v>الأولى</v>
          </cell>
          <cell r="M5561" t="str">
            <v>الأولى</v>
          </cell>
          <cell r="O5561" t="str">
            <v>الأولى</v>
          </cell>
          <cell r="Q5561" t="str">
            <v>الأولى</v>
          </cell>
          <cell r="S5561" t="str">
            <v>الأولى</v>
          </cell>
          <cell r="U5561" t="str">
            <v>الأولى</v>
          </cell>
        </row>
        <row r="5562">
          <cell r="A5562">
            <v>813788</v>
          </cell>
          <cell r="B5562" t="str">
            <v>سائر بيدق</v>
          </cell>
          <cell r="K5562" t="str">
            <v>الأولى</v>
          </cell>
          <cell r="M5562" t="str">
            <v>الأولى</v>
          </cell>
          <cell r="O5562" t="str">
            <v>الأولى</v>
          </cell>
          <cell r="Q5562" t="str">
            <v>الأولى</v>
          </cell>
          <cell r="S5562" t="str">
            <v>الأولى</v>
          </cell>
          <cell r="U5562" t="str">
            <v>الأولى</v>
          </cell>
        </row>
        <row r="5563">
          <cell r="A5563">
            <v>813789</v>
          </cell>
          <cell r="B5563" t="str">
            <v>سحر خداج</v>
          </cell>
          <cell r="K5563" t="str">
            <v>الأولى</v>
          </cell>
          <cell r="M5563" t="str">
            <v>الأولى</v>
          </cell>
          <cell r="O5563" t="str">
            <v>الأولى</v>
          </cell>
          <cell r="Q5563" t="str">
            <v>الأولى</v>
          </cell>
          <cell r="S5563" t="str">
            <v>الأولى</v>
          </cell>
          <cell r="U5563" t="str">
            <v>الأولى</v>
          </cell>
        </row>
        <row r="5564">
          <cell r="A5564">
            <v>813790</v>
          </cell>
          <cell r="B5564" t="str">
            <v>سدره حلو</v>
          </cell>
          <cell r="K5564" t="str">
            <v>الأولى</v>
          </cell>
          <cell r="M5564" t="str">
            <v>الأولى</v>
          </cell>
          <cell r="O5564" t="str">
            <v>الأولى</v>
          </cell>
          <cell r="Q5564" t="str">
            <v>الأولى</v>
          </cell>
          <cell r="S5564" t="str">
            <v>الأولى</v>
          </cell>
          <cell r="U5564" t="str">
            <v>الأولى</v>
          </cell>
        </row>
        <row r="5565">
          <cell r="A5565">
            <v>813791</v>
          </cell>
          <cell r="B5565" t="str">
            <v>سرجيوس غنيم</v>
          </cell>
          <cell r="K5565" t="str">
            <v>الأولى</v>
          </cell>
          <cell r="M5565" t="str">
            <v>الأولى</v>
          </cell>
          <cell r="O5565" t="str">
            <v>الأولى</v>
          </cell>
          <cell r="Q5565" t="str">
            <v>الأولى</v>
          </cell>
          <cell r="S5565" t="str">
            <v>الأولى</v>
          </cell>
          <cell r="U5565" t="str">
            <v>الأولى</v>
          </cell>
        </row>
        <row r="5566">
          <cell r="A5566">
            <v>813792</v>
          </cell>
          <cell r="B5566" t="str">
            <v>سرمد اسعديوسف</v>
          </cell>
          <cell r="K5566" t="str">
            <v>الأولى</v>
          </cell>
          <cell r="M5566" t="str">
            <v>الأولى</v>
          </cell>
          <cell r="O5566" t="str">
            <v>الأولى</v>
          </cell>
          <cell r="Q5566" t="str">
            <v>الأولى</v>
          </cell>
          <cell r="S5566" t="str">
            <v>الأولى</v>
          </cell>
          <cell r="U5566" t="str">
            <v>الأولى</v>
          </cell>
        </row>
        <row r="5567">
          <cell r="A5567">
            <v>813793</v>
          </cell>
          <cell r="B5567" t="str">
            <v>سعيد عبد الحق</v>
          </cell>
          <cell r="J5567" t="str">
            <v>مبرر</v>
          </cell>
          <cell r="M5567" t="str">
            <v>الأولى</v>
          </cell>
          <cell r="O5567" t="str">
            <v>الثانية حديث</v>
          </cell>
          <cell r="Q5567" t="str">
            <v>الثانية</v>
          </cell>
          <cell r="S5567" t="str">
            <v>الثالثة حديث</v>
          </cell>
          <cell r="U5567" t="str">
            <v>الثالثة</v>
          </cell>
        </row>
        <row r="5568">
          <cell r="A5568">
            <v>813794</v>
          </cell>
          <cell r="B5568" t="str">
            <v>سلام السن</v>
          </cell>
          <cell r="J5568" t="str">
            <v>مبرر</v>
          </cell>
          <cell r="M5568" t="str">
            <v>الأولى</v>
          </cell>
          <cell r="O5568" t="str">
            <v>الأولى</v>
          </cell>
          <cell r="Q5568" t="str">
            <v>الأولى</v>
          </cell>
          <cell r="S5568" t="str">
            <v>الأولى</v>
          </cell>
          <cell r="U5568" t="str">
            <v>الثانية حديث</v>
          </cell>
        </row>
        <row r="5569">
          <cell r="A5569">
            <v>813795</v>
          </cell>
          <cell r="B5569" t="str">
            <v>سلام بكداش</v>
          </cell>
          <cell r="J5569" t="str">
            <v>مبرر</v>
          </cell>
          <cell r="M5569" t="str">
            <v>الأولى</v>
          </cell>
          <cell r="O5569" t="str">
            <v>الثانية حديث</v>
          </cell>
          <cell r="Q5569" t="str">
            <v>الثانية</v>
          </cell>
          <cell r="S5569" t="str">
            <v>الثانية</v>
          </cell>
          <cell r="U5569" t="str">
            <v>الثالثة حديث</v>
          </cell>
        </row>
        <row r="5570">
          <cell r="A5570">
            <v>813796</v>
          </cell>
          <cell r="B5570" t="str">
            <v>سلمى ادهم</v>
          </cell>
          <cell r="K5570" t="str">
            <v>الأولى</v>
          </cell>
          <cell r="M5570" t="str">
            <v>الأولى</v>
          </cell>
          <cell r="O5570" t="str">
            <v>الأولى</v>
          </cell>
          <cell r="Q5570" t="str">
            <v>الأولى</v>
          </cell>
          <cell r="S5570" t="str">
            <v>الأولى</v>
          </cell>
          <cell r="U5570" t="str">
            <v>الأولى</v>
          </cell>
        </row>
        <row r="5571">
          <cell r="A5571">
            <v>813797</v>
          </cell>
          <cell r="B5571" t="str">
            <v>سليم العبد الله</v>
          </cell>
          <cell r="K5571" t="str">
            <v>الأولى</v>
          </cell>
          <cell r="M5571" t="str">
            <v>الأولى</v>
          </cell>
          <cell r="O5571" t="str">
            <v>الأولى</v>
          </cell>
          <cell r="Q5571" t="str">
            <v>الأولى</v>
          </cell>
          <cell r="S5571" t="str">
            <v>الأولى</v>
          </cell>
          <cell r="U5571" t="str">
            <v>الأولى</v>
          </cell>
        </row>
        <row r="5572">
          <cell r="A5572">
            <v>813798</v>
          </cell>
          <cell r="B5572" t="str">
            <v>سليمان الأكرمي</v>
          </cell>
          <cell r="K5572" t="str">
            <v>الأولى</v>
          </cell>
          <cell r="M5572" t="str">
            <v>الأولى</v>
          </cell>
          <cell r="O5572" t="str">
            <v>الأولى</v>
          </cell>
          <cell r="Q5572" t="str">
            <v>الأولى</v>
          </cell>
          <cell r="S5572" t="str">
            <v>الأولى</v>
          </cell>
          <cell r="U5572" t="str">
            <v>الأولى</v>
          </cell>
        </row>
        <row r="5573">
          <cell r="A5573">
            <v>813799</v>
          </cell>
          <cell r="B5573" t="str">
            <v>سليمان سلامه</v>
          </cell>
          <cell r="K5573" t="str">
            <v>الأولى</v>
          </cell>
          <cell r="M5573" t="str">
            <v>الأولى</v>
          </cell>
          <cell r="O5573" t="str">
            <v>الأولى</v>
          </cell>
          <cell r="Q5573" t="str">
            <v>الأولى</v>
          </cell>
          <cell r="S5573" t="str">
            <v>الأولى</v>
          </cell>
          <cell r="U5573" t="str">
            <v>الأولى</v>
          </cell>
        </row>
        <row r="5574">
          <cell r="A5574">
            <v>813800</v>
          </cell>
          <cell r="B5574" t="str">
            <v>سماح عماد</v>
          </cell>
          <cell r="K5574" t="str">
            <v>الأولى</v>
          </cell>
          <cell r="M5574" t="str">
            <v>الأولى</v>
          </cell>
          <cell r="O5574" t="str">
            <v>الأولى</v>
          </cell>
          <cell r="P5574">
            <v>529</v>
          </cell>
          <cell r="Q5574" t="str">
            <v>الأولى</v>
          </cell>
          <cell r="S5574" t="str">
            <v>الأولى</v>
          </cell>
          <cell r="U5574" t="str">
            <v>الأولى</v>
          </cell>
        </row>
        <row r="5575">
          <cell r="A5575">
            <v>813801</v>
          </cell>
          <cell r="B5575" t="str">
            <v>سمر علي</v>
          </cell>
          <cell r="K5575" t="str">
            <v>الأولى</v>
          </cell>
          <cell r="M5575" t="str">
            <v>الأولى</v>
          </cell>
          <cell r="O5575" t="str">
            <v>الأولى</v>
          </cell>
          <cell r="P5575">
            <v>703</v>
          </cell>
          <cell r="Q5575" t="str">
            <v>الأولى</v>
          </cell>
          <cell r="S5575" t="str">
            <v>الأولى</v>
          </cell>
          <cell r="U5575" t="str">
            <v>الأولى</v>
          </cell>
        </row>
        <row r="5576">
          <cell r="A5576">
            <v>813802</v>
          </cell>
          <cell r="B5576" t="str">
            <v>سمعان الشيخ</v>
          </cell>
          <cell r="K5576" t="str">
            <v>الأولى</v>
          </cell>
          <cell r="M5576" t="str">
            <v>الأولى</v>
          </cell>
          <cell r="O5576" t="str">
            <v>الأولى</v>
          </cell>
          <cell r="Q5576" t="str">
            <v>الأولى</v>
          </cell>
          <cell r="S5576" t="str">
            <v>الأولى</v>
          </cell>
          <cell r="T5576">
            <v>598</v>
          </cell>
          <cell r="U5576" t="str">
            <v>الأولى</v>
          </cell>
        </row>
        <row r="5577">
          <cell r="A5577">
            <v>813803</v>
          </cell>
          <cell r="B5577" t="str">
            <v>سمية مفلح</v>
          </cell>
          <cell r="K5577" t="str">
            <v>الأولى</v>
          </cell>
          <cell r="M5577" t="str">
            <v>الأولى</v>
          </cell>
          <cell r="O5577" t="str">
            <v>الأولى</v>
          </cell>
          <cell r="Q5577" t="str">
            <v>الأولى</v>
          </cell>
          <cell r="S5577" t="str">
            <v>الأولى</v>
          </cell>
          <cell r="U5577" t="str">
            <v>الأولى</v>
          </cell>
        </row>
        <row r="5578">
          <cell r="A5578">
            <v>813804</v>
          </cell>
          <cell r="B5578" t="str">
            <v>سميره كردي</v>
          </cell>
          <cell r="J5578" t="str">
            <v>مبرر</v>
          </cell>
          <cell r="M5578" t="str">
            <v>الأولى</v>
          </cell>
          <cell r="O5578" t="str">
            <v>الأولى</v>
          </cell>
          <cell r="Q5578" t="str">
            <v>الثانية حديث</v>
          </cell>
          <cell r="S5578" t="str">
            <v>الثانية</v>
          </cell>
          <cell r="U5578" t="str">
            <v>الثانية</v>
          </cell>
        </row>
        <row r="5579">
          <cell r="A5579">
            <v>813805</v>
          </cell>
          <cell r="B5579" t="str">
            <v>سنا طالب</v>
          </cell>
          <cell r="K5579" t="str">
            <v>الأولى</v>
          </cell>
          <cell r="M5579" t="str">
            <v>الأولى</v>
          </cell>
          <cell r="O5579" t="str">
            <v>الأولى</v>
          </cell>
          <cell r="Q5579" t="str">
            <v>الأولى</v>
          </cell>
          <cell r="S5579" t="str">
            <v>الأولى</v>
          </cell>
          <cell r="U5579" t="str">
            <v>الأولى</v>
          </cell>
        </row>
        <row r="5580">
          <cell r="A5580">
            <v>813806</v>
          </cell>
          <cell r="B5580" t="str">
            <v>سناء العلي</v>
          </cell>
          <cell r="K5580" t="str">
            <v>الأولى</v>
          </cell>
          <cell r="M5580" t="str">
            <v>الأولى</v>
          </cell>
          <cell r="O5580" t="str">
            <v>الأولى</v>
          </cell>
          <cell r="Q5580" t="str">
            <v>الأولى</v>
          </cell>
          <cell r="R5580">
            <v>4021</v>
          </cell>
          <cell r="S5580" t="str">
            <v>الأولى</v>
          </cell>
          <cell r="U5580" t="str">
            <v>الأولى</v>
          </cell>
        </row>
        <row r="5581">
          <cell r="A5581">
            <v>813807</v>
          </cell>
          <cell r="B5581" t="str">
            <v>سندس المرزوقي</v>
          </cell>
          <cell r="K5581" t="str">
            <v>الأولى</v>
          </cell>
          <cell r="L5581">
            <v>1231</v>
          </cell>
          <cell r="M5581" t="str">
            <v>الأولى</v>
          </cell>
          <cell r="O5581" t="str">
            <v>الأولى</v>
          </cell>
          <cell r="Q5581" t="str">
            <v>الأولى</v>
          </cell>
          <cell r="S5581" t="str">
            <v>الأولى</v>
          </cell>
          <cell r="U5581" t="str">
            <v>الأولى</v>
          </cell>
        </row>
        <row r="5582">
          <cell r="A5582">
            <v>813808</v>
          </cell>
          <cell r="B5582" t="str">
            <v>سهام القادرى</v>
          </cell>
          <cell r="J5582" t="str">
            <v>مبرر</v>
          </cell>
          <cell r="M5582" t="str">
            <v>الأولى</v>
          </cell>
          <cell r="O5582" t="str">
            <v>الثانية حديث</v>
          </cell>
          <cell r="Q5582" t="str">
            <v>الثانية</v>
          </cell>
          <cell r="S5582" t="str">
            <v>الثالثة حديث</v>
          </cell>
          <cell r="U5582" t="str">
            <v>الثالثة</v>
          </cell>
        </row>
        <row r="5583">
          <cell r="A5583">
            <v>813809</v>
          </cell>
          <cell r="B5583" t="str">
            <v>سهام قسيس</v>
          </cell>
          <cell r="K5583" t="str">
            <v>الأولى</v>
          </cell>
          <cell r="M5583" t="str">
            <v>الأولى</v>
          </cell>
          <cell r="O5583" t="str">
            <v>الأولى</v>
          </cell>
          <cell r="Q5583" t="str">
            <v>الأولى</v>
          </cell>
          <cell r="S5583" t="str">
            <v>الأولى</v>
          </cell>
          <cell r="U5583" t="str">
            <v>الأولى</v>
          </cell>
        </row>
        <row r="5584">
          <cell r="A5584">
            <v>813810</v>
          </cell>
          <cell r="B5584" t="str">
            <v>سهر ابو هدير</v>
          </cell>
          <cell r="K5584" t="str">
            <v>الأولى</v>
          </cell>
          <cell r="M5584" t="str">
            <v>الأولى</v>
          </cell>
          <cell r="O5584" t="str">
            <v>الأولى</v>
          </cell>
          <cell r="Q5584" t="str">
            <v>الأولى</v>
          </cell>
          <cell r="S5584" t="str">
            <v>الأولى</v>
          </cell>
          <cell r="U5584" t="str">
            <v>الأولى</v>
          </cell>
        </row>
        <row r="5585">
          <cell r="A5585">
            <v>813811</v>
          </cell>
          <cell r="B5585" t="str">
            <v>سهى محمد</v>
          </cell>
          <cell r="K5585" t="str">
            <v>الأولى</v>
          </cell>
          <cell r="M5585" t="str">
            <v>الأولى</v>
          </cell>
          <cell r="O5585" t="str">
            <v>الأولى</v>
          </cell>
          <cell r="Q5585" t="str">
            <v>الأولى</v>
          </cell>
          <cell r="S5585" t="str">
            <v>الأولى</v>
          </cell>
          <cell r="U5585" t="str">
            <v>الأولى</v>
          </cell>
        </row>
        <row r="5586">
          <cell r="A5586">
            <v>813812</v>
          </cell>
          <cell r="B5586" t="str">
            <v>سوسن عليان</v>
          </cell>
          <cell r="K5586" t="str">
            <v>الأولى</v>
          </cell>
          <cell r="M5586" t="str">
            <v>الأولى</v>
          </cell>
          <cell r="O5586" t="str">
            <v>الأولى</v>
          </cell>
          <cell r="Q5586" t="str">
            <v>الأولى</v>
          </cell>
          <cell r="S5586" t="str">
            <v>الأولى</v>
          </cell>
          <cell r="U5586" t="str">
            <v>الأولى</v>
          </cell>
        </row>
        <row r="5587">
          <cell r="A5587">
            <v>813813</v>
          </cell>
          <cell r="B5587" t="str">
            <v>سومر علي</v>
          </cell>
          <cell r="K5587" t="str">
            <v>الأولى</v>
          </cell>
          <cell r="M5587" t="str">
            <v>الأولى</v>
          </cell>
          <cell r="O5587" t="str">
            <v>الأولى</v>
          </cell>
          <cell r="Q5587" t="str">
            <v>الأولى</v>
          </cell>
          <cell r="S5587" t="str">
            <v>الأولى</v>
          </cell>
          <cell r="U5587" t="str">
            <v>الأولى</v>
          </cell>
        </row>
        <row r="5588">
          <cell r="A5588">
            <v>813814</v>
          </cell>
          <cell r="B5588" t="str">
            <v>سيدرا فرح</v>
          </cell>
          <cell r="J5588" t="str">
            <v>مبرر</v>
          </cell>
          <cell r="M5588" t="str">
            <v>الأولى</v>
          </cell>
          <cell r="O5588" t="str">
            <v>الأولى</v>
          </cell>
          <cell r="Q5588" t="str">
            <v>الثانية حديث</v>
          </cell>
          <cell r="S5588" t="str">
            <v>الثانية</v>
          </cell>
          <cell r="U5588" t="str">
            <v>الثانية</v>
          </cell>
        </row>
        <row r="5589">
          <cell r="A5589">
            <v>813815</v>
          </cell>
          <cell r="B5589" t="str">
            <v>سيرين زينيه</v>
          </cell>
          <cell r="K5589" t="str">
            <v>الأولى</v>
          </cell>
          <cell r="M5589" t="str">
            <v>الأولى</v>
          </cell>
          <cell r="O5589" t="str">
            <v>الأولى</v>
          </cell>
          <cell r="Q5589" t="str">
            <v>الأولى</v>
          </cell>
          <cell r="S5589" t="str">
            <v>الأولى</v>
          </cell>
          <cell r="U5589" t="str">
            <v>الأولى</v>
          </cell>
        </row>
        <row r="5590">
          <cell r="A5590">
            <v>813816</v>
          </cell>
          <cell r="B5590" t="str">
            <v>سيمازا ابراهيم</v>
          </cell>
          <cell r="J5590" t="str">
            <v>مبرر</v>
          </cell>
          <cell r="M5590" t="str">
            <v>الأولى</v>
          </cell>
          <cell r="O5590" t="str">
            <v>الثانية حديث</v>
          </cell>
          <cell r="Q5590" t="str">
            <v>الثانية</v>
          </cell>
          <cell r="S5590" t="str">
            <v>الثانية</v>
          </cell>
          <cell r="U5590" t="str">
            <v>الثالثة حديث</v>
          </cell>
        </row>
        <row r="5591">
          <cell r="A5591">
            <v>813817</v>
          </cell>
          <cell r="B5591" t="str">
            <v>شادي حمود</v>
          </cell>
          <cell r="K5591" t="str">
            <v>الأولى</v>
          </cell>
          <cell r="M5591" t="str">
            <v>الأولى</v>
          </cell>
          <cell r="O5591" t="str">
            <v>الأولى</v>
          </cell>
          <cell r="P5591">
            <v>6</v>
          </cell>
          <cell r="Q5591" t="str">
            <v>الأولى</v>
          </cell>
          <cell r="R5591">
            <v>2068</v>
          </cell>
          <cell r="S5591" t="str">
            <v>الأولى</v>
          </cell>
          <cell r="T5591">
            <v>8</v>
          </cell>
          <cell r="U5591" t="str">
            <v>الأولى</v>
          </cell>
        </row>
        <row r="5592">
          <cell r="A5592">
            <v>813818</v>
          </cell>
          <cell r="B5592" t="str">
            <v>شربل خنيفس</v>
          </cell>
          <cell r="K5592" t="str">
            <v>الأولى</v>
          </cell>
          <cell r="M5592" t="str">
            <v>الأولى</v>
          </cell>
          <cell r="O5592" t="str">
            <v>الأولى</v>
          </cell>
          <cell r="Q5592" t="str">
            <v>الأولى</v>
          </cell>
          <cell r="S5592" t="str">
            <v>الأولى</v>
          </cell>
          <cell r="U5592" t="str">
            <v>الأولى</v>
          </cell>
        </row>
        <row r="5593">
          <cell r="A5593">
            <v>813819</v>
          </cell>
          <cell r="B5593" t="str">
            <v>شيرين حمدان</v>
          </cell>
          <cell r="K5593" t="str">
            <v>الأولى</v>
          </cell>
          <cell r="L5593">
            <v>296</v>
          </cell>
          <cell r="M5593" t="str">
            <v>الأولى</v>
          </cell>
          <cell r="O5593" t="str">
            <v>الأولى</v>
          </cell>
          <cell r="P5593">
            <v>735</v>
          </cell>
          <cell r="Q5593" t="str">
            <v>الأولى</v>
          </cell>
          <cell r="R5593">
            <v>5054</v>
          </cell>
          <cell r="S5593" t="str">
            <v>الأولى</v>
          </cell>
          <cell r="U5593" t="str">
            <v>الأولى</v>
          </cell>
        </row>
        <row r="5594">
          <cell r="A5594">
            <v>813820</v>
          </cell>
          <cell r="B5594" t="str">
            <v>شيرين خليل</v>
          </cell>
          <cell r="J5594" t="str">
            <v>مبرر</v>
          </cell>
          <cell r="M5594" t="str">
            <v>الأولى</v>
          </cell>
          <cell r="O5594" t="str">
            <v>الأولى</v>
          </cell>
          <cell r="Q5594" t="str">
            <v>الثانية حديث</v>
          </cell>
          <cell r="S5594" t="str">
            <v>الثانية</v>
          </cell>
          <cell r="U5594" t="str">
            <v>الثانية</v>
          </cell>
        </row>
        <row r="5595">
          <cell r="A5595">
            <v>813821</v>
          </cell>
          <cell r="B5595" t="str">
            <v>شيماء رشيد</v>
          </cell>
          <cell r="J5595" t="str">
            <v>مبرر</v>
          </cell>
          <cell r="M5595" t="str">
            <v>الأولى</v>
          </cell>
          <cell r="O5595" t="str">
            <v>الثانية حديث</v>
          </cell>
          <cell r="Q5595" t="str">
            <v>الثانية</v>
          </cell>
          <cell r="S5595" t="str">
            <v>الثالثة حديث</v>
          </cell>
          <cell r="U5595" t="str">
            <v>الثالثة</v>
          </cell>
        </row>
        <row r="5596">
          <cell r="A5596">
            <v>813822</v>
          </cell>
          <cell r="B5596" t="str">
            <v>صادق المصري</v>
          </cell>
          <cell r="K5596" t="str">
            <v>الأولى</v>
          </cell>
          <cell r="M5596" t="str">
            <v>الأولى</v>
          </cell>
          <cell r="O5596" t="str">
            <v>الأولى</v>
          </cell>
          <cell r="Q5596" t="str">
            <v>الأولى</v>
          </cell>
          <cell r="S5596" t="str">
            <v>الأولى</v>
          </cell>
          <cell r="U5596" t="str">
            <v>الأولى</v>
          </cell>
        </row>
        <row r="5597">
          <cell r="A5597">
            <v>813823</v>
          </cell>
          <cell r="B5597" t="str">
            <v>صالح الشيخ عبد القادر</v>
          </cell>
          <cell r="K5597" t="str">
            <v>الأولى</v>
          </cell>
          <cell r="M5597" t="str">
            <v>الأولى</v>
          </cell>
          <cell r="O5597" t="str">
            <v>الأولى</v>
          </cell>
          <cell r="Q5597" t="str">
            <v>الأولى</v>
          </cell>
          <cell r="S5597" t="str">
            <v>الأولى</v>
          </cell>
          <cell r="U5597" t="str">
            <v>الأولى</v>
          </cell>
        </row>
        <row r="5598">
          <cell r="A5598">
            <v>813824</v>
          </cell>
          <cell r="B5598" t="str">
            <v>صبا العدواني</v>
          </cell>
          <cell r="K5598" t="str">
            <v>الأولى</v>
          </cell>
          <cell r="L5598">
            <v>1008</v>
          </cell>
          <cell r="M5598" t="str">
            <v>الأولى</v>
          </cell>
          <cell r="O5598" t="str">
            <v>الأولى</v>
          </cell>
          <cell r="Q5598" t="str">
            <v>الأولى</v>
          </cell>
          <cell r="S5598" t="str">
            <v>الأولى</v>
          </cell>
          <cell r="U5598" t="str">
            <v>الأولى</v>
          </cell>
        </row>
        <row r="5599">
          <cell r="A5599">
            <v>813825</v>
          </cell>
          <cell r="B5599" t="str">
            <v>صبا يوسف</v>
          </cell>
          <cell r="J5599" t="str">
            <v>مبرر</v>
          </cell>
          <cell r="M5599" t="str">
            <v>الأولى</v>
          </cell>
          <cell r="O5599" t="str">
            <v>الأولى</v>
          </cell>
          <cell r="Q5599" t="str">
            <v>الثانية حديث</v>
          </cell>
          <cell r="S5599" t="str">
            <v>الثانية</v>
          </cell>
          <cell r="U5599" t="str">
            <v>الثالثة حديث</v>
          </cell>
        </row>
        <row r="5600">
          <cell r="A5600">
            <v>813826</v>
          </cell>
          <cell r="B5600" t="str">
            <v>صفاء الحمادي الكوجك</v>
          </cell>
          <cell r="J5600" t="str">
            <v>مبرر</v>
          </cell>
          <cell r="M5600" t="str">
            <v>الأولى</v>
          </cell>
          <cell r="O5600" t="str">
            <v>الثانية حديث</v>
          </cell>
          <cell r="Q5600" t="str">
            <v>الثانية</v>
          </cell>
          <cell r="S5600" t="str">
            <v>الثانية</v>
          </cell>
          <cell r="U5600" t="str">
            <v>الثانية</v>
          </cell>
        </row>
        <row r="5601">
          <cell r="A5601">
            <v>813827</v>
          </cell>
          <cell r="B5601" t="str">
            <v>صفاء حمام</v>
          </cell>
          <cell r="J5601" t="str">
            <v>مبرر</v>
          </cell>
          <cell r="M5601" t="str">
            <v>الأولى</v>
          </cell>
          <cell r="O5601" t="str">
            <v>الثانية حديث</v>
          </cell>
          <cell r="Q5601" t="str">
            <v>الثانية</v>
          </cell>
          <cell r="S5601" t="str">
            <v>الثانية</v>
          </cell>
          <cell r="U5601" t="str">
            <v>الثانية</v>
          </cell>
        </row>
        <row r="5602">
          <cell r="A5602">
            <v>813828</v>
          </cell>
          <cell r="B5602" t="str">
            <v>صفاء رحمة</v>
          </cell>
          <cell r="K5602" t="str">
            <v>الأولى</v>
          </cell>
          <cell r="M5602" t="str">
            <v>الأولى</v>
          </cell>
          <cell r="O5602" t="str">
            <v>الأولى</v>
          </cell>
          <cell r="Q5602" t="str">
            <v>الأولى</v>
          </cell>
          <cell r="S5602" t="str">
            <v>الأولى</v>
          </cell>
          <cell r="U5602" t="str">
            <v>الأولى</v>
          </cell>
        </row>
        <row r="5603">
          <cell r="A5603">
            <v>813829</v>
          </cell>
          <cell r="B5603" t="str">
            <v>ضياء زريق</v>
          </cell>
          <cell r="K5603" t="str">
            <v>الأولى</v>
          </cell>
          <cell r="M5603" t="str">
            <v>الأولى</v>
          </cell>
          <cell r="O5603" t="str">
            <v>الأولى</v>
          </cell>
          <cell r="Q5603" t="str">
            <v>الأولى</v>
          </cell>
          <cell r="S5603" t="str">
            <v>الأولى</v>
          </cell>
          <cell r="U5603" t="str">
            <v>الأولى</v>
          </cell>
        </row>
        <row r="5604">
          <cell r="A5604">
            <v>813830</v>
          </cell>
          <cell r="B5604" t="str">
            <v>طارق العنباوي</v>
          </cell>
          <cell r="K5604" t="str">
            <v>الأولى</v>
          </cell>
          <cell r="M5604" t="str">
            <v>الأولى</v>
          </cell>
          <cell r="O5604" t="str">
            <v>الأولى</v>
          </cell>
          <cell r="Q5604" t="str">
            <v>الأولى</v>
          </cell>
          <cell r="S5604" t="str">
            <v>الأولى</v>
          </cell>
          <cell r="U5604" t="str">
            <v>الأولى</v>
          </cell>
        </row>
        <row r="5605">
          <cell r="A5605">
            <v>813831</v>
          </cell>
          <cell r="B5605" t="str">
            <v>طارق مرعي</v>
          </cell>
          <cell r="K5605" t="str">
            <v>الأولى</v>
          </cell>
          <cell r="M5605" t="str">
            <v>الأولى</v>
          </cell>
          <cell r="O5605" t="str">
            <v>الأولى</v>
          </cell>
          <cell r="Q5605" t="str">
            <v>الأولى</v>
          </cell>
          <cell r="S5605" t="str">
            <v>الأولى</v>
          </cell>
          <cell r="U5605" t="str">
            <v>الأولى</v>
          </cell>
        </row>
        <row r="5606">
          <cell r="A5606">
            <v>813832</v>
          </cell>
          <cell r="B5606" t="str">
            <v>طلال الظاهر</v>
          </cell>
          <cell r="K5606" t="str">
            <v>الأولى</v>
          </cell>
          <cell r="M5606" t="str">
            <v>الأولى</v>
          </cell>
          <cell r="O5606" t="str">
            <v>الأولى</v>
          </cell>
          <cell r="Q5606" t="str">
            <v>الأولى</v>
          </cell>
          <cell r="S5606" t="str">
            <v>الأولى</v>
          </cell>
          <cell r="U5606" t="str">
            <v>الأولى</v>
          </cell>
        </row>
        <row r="5607">
          <cell r="A5607">
            <v>813833</v>
          </cell>
          <cell r="B5607" t="str">
            <v>عاصم الخالد</v>
          </cell>
          <cell r="K5607" t="str">
            <v>الأولى</v>
          </cell>
          <cell r="M5607" t="str">
            <v>الأولى</v>
          </cell>
          <cell r="O5607" t="str">
            <v>الأولى</v>
          </cell>
          <cell r="Q5607" t="str">
            <v>الأولى</v>
          </cell>
          <cell r="S5607" t="str">
            <v>الأولى</v>
          </cell>
          <cell r="U5607" t="str">
            <v>الأولى</v>
          </cell>
        </row>
        <row r="5608">
          <cell r="A5608">
            <v>813834</v>
          </cell>
          <cell r="B5608" t="str">
            <v>عامر الاحمد</v>
          </cell>
          <cell r="K5608" t="str">
            <v>الأولى</v>
          </cell>
          <cell r="M5608" t="str">
            <v>الأولى</v>
          </cell>
          <cell r="O5608" t="str">
            <v>الأولى</v>
          </cell>
          <cell r="Q5608" t="str">
            <v>الأولى</v>
          </cell>
          <cell r="S5608" t="str">
            <v>الأولى</v>
          </cell>
          <cell r="U5608" t="str">
            <v>الأولى</v>
          </cell>
        </row>
        <row r="5609">
          <cell r="A5609">
            <v>813835</v>
          </cell>
          <cell r="B5609" t="str">
            <v>عائده جنبلاط</v>
          </cell>
          <cell r="K5609" t="str">
            <v>الأولى</v>
          </cell>
          <cell r="M5609" t="str">
            <v>الأولى</v>
          </cell>
          <cell r="O5609" t="str">
            <v>الأولى</v>
          </cell>
          <cell r="Q5609" t="str">
            <v>الأولى</v>
          </cell>
          <cell r="S5609" t="str">
            <v>الأولى</v>
          </cell>
          <cell r="U5609" t="str">
            <v>الأولى</v>
          </cell>
        </row>
        <row r="5610">
          <cell r="A5610">
            <v>813836</v>
          </cell>
          <cell r="B5610" t="str">
            <v>عائشه الشالط</v>
          </cell>
          <cell r="J5610" t="str">
            <v>مبرر</v>
          </cell>
          <cell r="M5610" t="str">
            <v>الأولى</v>
          </cell>
          <cell r="O5610" t="str">
            <v>الثانية حديث</v>
          </cell>
          <cell r="Q5610" t="str">
            <v>الثانية</v>
          </cell>
          <cell r="S5610" t="str">
            <v>الثالثة حديث</v>
          </cell>
          <cell r="U5610" t="str">
            <v>الثالثة</v>
          </cell>
        </row>
        <row r="5611">
          <cell r="A5611">
            <v>813837</v>
          </cell>
          <cell r="B5611" t="str">
            <v>عائشه فرهود</v>
          </cell>
          <cell r="J5611" t="str">
            <v>مبرر</v>
          </cell>
          <cell r="M5611" t="str">
            <v>الأولى</v>
          </cell>
          <cell r="O5611" t="str">
            <v>الثانية حديث</v>
          </cell>
          <cell r="P5611">
            <v>387</v>
          </cell>
          <cell r="Q5611" t="str">
            <v>الثانية</v>
          </cell>
          <cell r="S5611" t="str">
            <v>الثانية</v>
          </cell>
          <cell r="U5611" t="str">
            <v>الثانية</v>
          </cell>
        </row>
        <row r="5612">
          <cell r="A5612">
            <v>813838</v>
          </cell>
          <cell r="B5612" t="str">
            <v>عباده زينو</v>
          </cell>
          <cell r="K5612" t="str">
            <v>الأولى</v>
          </cell>
          <cell r="L5612">
            <v>1242</v>
          </cell>
          <cell r="M5612" t="str">
            <v>الأولى</v>
          </cell>
          <cell r="O5612" t="str">
            <v>الأولى</v>
          </cell>
          <cell r="Q5612" t="str">
            <v>الأولى</v>
          </cell>
          <cell r="S5612" t="str">
            <v>الأولى</v>
          </cell>
          <cell r="U5612" t="str">
            <v>الأولى</v>
          </cell>
        </row>
        <row r="5613">
          <cell r="A5613">
            <v>813839</v>
          </cell>
          <cell r="B5613" t="str">
            <v>عبد الرحمن الخزندار</v>
          </cell>
          <cell r="J5613" t="str">
            <v>مبرر</v>
          </cell>
          <cell r="M5613" t="str">
            <v>الأولى</v>
          </cell>
          <cell r="O5613" t="str">
            <v>الأولى</v>
          </cell>
          <cell r="Q5613" t="str">
            <v>الأولى</v>
          </cell>
          <cell r="S5613" t="str">
            <v>الثانية حديث</v>
          </cell>
          <cell r="U5613" t="str">
            <v>الثانية</v>
          </cell>
        </row>
        <row r="5614">
          <cell r="A5614">
            <v>813840</v>
          </cell>
          <cell r="B5614" t="str">
            <v>عبد الرحمن القالش</v>
          </cell>
          <cell r="K5614" t="str">
            <v>الأولى</v>
          </cell>
          <cell r="M5614" t="str">
            <v>الأولى</v>
          </cell>
          <cell r="O5614" t="str">
            <v>الأولى</v>
          </cell>
          <cell r="Q5614" t="str">
            <v>الأولى</v>
          </cell>
          <cell r="S5614" t="str">
            <v>الأولى</v>
          </cell>
          <cell r="U5614" t="str">
            <v>الأولى</v>
          </cell>
        </row>
        <row r="5615">
          <cell r="A5615">
            <v>813841</v>
          </cell>
          <cell r="B5615" t="str">
            <v>عبد الرحمن سيروان</v>
          </cell>
          <cell r="K5615" t="str">
            <v>الأولى</v>
          </cell>
          <cell r="M5615" t="str">
            <v>الأولى</v>
          </cell>
          <cell r="O5615" t="str">
            <v>الأولى</v>
          </cell>
          <cell r="Q5615" t="str">
            <v>الأولى</v>
          </cell>
          <cell r="S5615" t="str">
            <v>الأولى</v>
          </cell>
          <cell r="U5615" t="str">
            <v>الأولى</v>
          </cell>
        </row>
        <row r="5616">
          <cell r="A5616">
            <v>813842</v>
          </cell>
          <cell r="B5616" t="str">
            <v>عبد الرحمن شاشيط</v>
          </cell>
          <cell r="K5616" t="str">
            <v>الأولى</v>
          </cell>
          <cell r="M5616" t="str">
            <v>الأولى</v>
          </cell>
          <cell r="O5616" t="str">
            <v>الأولى</v>
          </cell>
          <cell r="Q5616" t="str">
            <v>الأولى</v>
          </cell>
          <cell r="S5616" t="str">
            <v>الأولى</v>
          </cell>
          <cell r="U5616" t="str">
            <v>الأولى</v>
          </cell>
        </row>
        <row r="5617">
          <cell r="A5617">
            <v>813843</v>
          </cell>
          <cell r="B5617" t="str">
            <v>عبد الرحمن فارس</v>
          </cell>
          <cell r="K5617" t="str">
            <v>الأولى</v>
          </cell>
          <cell r="M5617" t="str">
            <v>الأولى</v>
          </cell>
          <cell r="O5617" t="str">
            <v>الأولى</v>
          </cell>
          <cell r="Q5617" t="str">
            <v>الأولى</v>
          </cell>
          <cell r="S5617" t="str">
            <v>الأولى</v>
          </cell>
          <cell r="U5617" t="str">
            <v>الأولى</v>
          </cell>
        </row>
        <row r="5618">
          <cell r="A5618">
            <v>813844</v>
          </cell>
          <cell r="B5618" t="str">
            <v>عبد الرحيم داغستاني</v>
          </cell>
          <cell r="K5618" t="str">
            <v>الأولى</v>
          </cell>
          <cell r="M5618" t="str">
            <v>الأولى</v>
          </cell>
          <cell r="O5618" t="str">
            <v>الأولى</v>
          </cell>
          <cell r="Q5618" t="str">
            <v>الأولى</v>
          </cell>
          <cell r="S5618" t="str">
            <v>الأولى</v>
          </cell>
          <cell r="U5618" t="str">
            <v>الأولى</v>
          </cell>
        </row>
        <row r="5619">
          <cell r="A5619">
            <v>813845</v>
          </cell>
          <cell r="B5619" t="str">
            <v>عبد العزيز الشيخ</v>
          </cell>
          <cell r="K5619" t="str">
            <v>الأولى</v>
          </cell>
          <cell r="M5619" t="str">
            <v>الأولى</v>
          </cell>
          <cell r="O5619" t="str">
            <v>الأولى</v>
          </cell>
          <cell r="Q5619" t="str">
            <v>الأولى</v>
          </cell>
          <cell r="S5619" t="str">
            <v>الأولى</v>
          </cell>
          <cell r="U5619" t="str">
            <v>الأولى</v>
          </cell>
        </row>
        <row r="5620">
          <cell r="A5620">
            <v>813846</v>
          </cell>
          <cell r="B5620" t="str">
            <v>عبد القادر كامل</v>
          </cell>
          <cell r="K5620" t="str">
            <v>الأولى</v>
          </cell>
          <cell r="M5620" t="str">
            <v>الأولى</v>
          </cell>
          <cell r="O5620" t="str">
            <v>الأولى</v>
          </cell>
          <cell r="Q5620" t="str">
            <v>الأولى</v>
          </cell>
          <cell r="S5620" t="str">
            <v>الأولى</v>
          </cell>
          <cell r="U5620" t="str">
            <v>الأولى</v>
          </cell>
        </row>
        <row r="5621">
          <cell r="A5621">
            <v>813847</v>
          </cell>
          <cell r="B5621" t="str">
            <v>عبد الكافي الشبلي</v>
          </cell>
          <cell r="J5621" t="str">
            <v>مبرر</v>
          </cell>
          <cell r="M5621" t="str">
            <v>الأولى</v>
          </cell>
          <cell r="O5621" t="str">
            <v>الأولى</v>
          </cell>
          <cell r="Q5621" t="str">
            <v>الثانية حديث</v>
          </cell>
          <cell r="S5621" t="str">
            <v>الثانية</v>
          </cell>
          <cell r="U5621" t="str">
            <v>الثانية</v>
          </cell>
        </row>
        <row r="5622">
          <cell r="A5622">
            <v>813848</v>
          </cell>
          <cell r="B5622" t="str">
            <v>عبد الله السلامة</v>
          </cell>
          <cell r="K5622" t="str">
            <v>الأولى</v>
          </cell>
          <cell r="L5622">
            <v>659</v>
          </cell>
          <cell r="M5622" t="str">
            <v>الأولى</v>
          </cell>
          <cell r="N5622">
            <v>2344</v>
          </cell>
          <cell r="O5622" t="str">
            <v>الأولى</v>
          </cell>
          <cell r="P5622">
            <v>49</v>
          </cell>
          <cell r="Q5622" t="str">
            <v>الأولى</v>
          </cell>
          <cell r="S5622" t="str">
            <v>الأولى</v>
          </cell>
          <cell r="U5622" t="str">
            <v>الأولى</v>
          </cell>
        </row>
        <row r="5623">
          <cell r="A5623">
            <v>813849</v>
          </cell>
          <cell r="B5623" t="str">
            <v>عبد الله الشيخ</v>
          </cell>
          <cell r="K5623" t="str">
            <v>الأولى</v>
          </cell>
          <cell r="M5623" t="str">
            <v>الأولى</v>
          </cell>
          <cell r="O5623" t="str">
            <v>الأولى</v>
          </cell>
          <cell r="Q5623" t="str">
            <v>الأولى</v>
          </cell>
          <cell r="S5623" t="str">
            <v>الأولى</v>
          </cell>
          <cell r="U5623" t="str">
            <v>الأولى</v>
          </cell>
        </row>
        <row r="5624">
          <cell r="A5624">
            <v>813850</v>
          </cell>
          <cell r="B5624" t="str">
            <v>عبد الله حسين</v>
          </cell>
          <cell r="K5624" t="str">
            <v>الأولى</v>
          </cell>
          <cell r="M5624" t="str">
            <v>الأولى</v>
          </cell>
          <cell r="O5624" t="str">
            <v>الأولى</v>
          </cell>
          <cell r="Q5624" t="str">
            <v>الأولى</v>
          </cell>
          <cell r="R5624">
            <v>5002</v>
          </cell>
          <cell r="S5624" t="str">
            <v>الأولى</v>
          </cell>
          <cell r="U5624" t="str">
            <v>الأولى</v>
          </cell>
        </row>
        <row r="5625">
          <cell r="A5625">
            <v>813851</v>
          </cell>
          <cell r="B5625" t="str">
            <v>عبد الله حمود</v>
          </cell>
          <cell r="K5625" t="str">
            <v>الأولى</v>
          </cell>
          <cell r="M5625" t="str">
            <v>الأولى</v>
          </cell>
          <cell r="O5625" t="str">
            <v>الأولى</v>
          </cell>
          <cell r="Q5625" t="str">
            <v>الأولى</v>
          </cell>
          <cell r="S5625" t="str">
            <v>الأولى</v>
          </cell>
          <cell r="U5625" t="str">
            <v>الأولى</v>
          </cell>
        </row>
        <row r="5626">
          <cell r="A5626">
            <v>813852</v>
          </cell>
          <cell r="B5626" t="str">
            <v>عبد الهادي تقاله</v>
          </cell>
          <cell r="J5626" t="str">
            <v>مبرر</v>
          </cell>
          <cell r="M5626" t="str">
            <v>الأولى</v>
          </cell>
          <cell r="O5626" t="str">
            <v>الأولى</v>
          </cell>
          <cell r="Q5626" t="str">
            <v>الثانية حديث</v>
          </cell>
          <cell r="S5626" t="str">
            <v>الثانية</v>
          </cell>
          <cell r="U5626" t="str">
            <v>الثانية</v>
          </cell>
        </row>
        <row r="5627">
          <cell r="A5627">
            <v>813853</v>
          </cell>
          <cell r="B5627" t="str">
            <v>عبيده حمود</v>
          </cell>
          <cell r="K5627" t="str">
            <v>الأولى</v>
          </cell>
          <cell r="M5627" t="str">
            <v>الأولى</v>
          </cell>
          <cell r="O5627" t="str">
            <v>الأولى</v>
          </cell>
          <cell r="Q5627" t="str">
            <v>الأولى</v>
          </cell>
          <cell r="S5627" t="str">
            <v>الأولى</v>
          </cell>
          <cell r="U5627" t="str">
            <v>الأولى</v>
          </cell>
        </row>
        <row r="5628">
          <cell r="A5628">
            <v>813854</v>
          </cell>
          <cell r="B5628" t="str">
            <v>عبير الاحمد</v>
          </cell>
          <cell r="K5628" t="str">
            <v>الأولى</v>
          </cell>
          <cell r="M5628" t="str">
            <v>الأولى</v>
          </cell>
          <cell r="O5628" t="str">
            <v>الأولى</v>
          </cell>
          <cell r="Q5628" t="str">
            <v>الأولى</v>
          </cell>
          <cell r="S5628" t="str">
            <v>الأولى</v>
          </cell>
          <cell r="U5628" t="str">
            <v>الأولى</v>
          </cell>
        </row>
        <row r="5629">
          <cell r="A5629">
            <v>813855</v>
          </cell>
          <cell r="B5629" t="str">
            <v>عبير الاطرش</v>
          </cell>
          <cell r="J5629" t="str">
            <v>مبرر</v>
          </cell>
          <cell r="M5629" t="str">
            <v>الأولى</v>
          </cell>
          <cell r="O5629" t="str">
            <v>الأولى</v>
          </cell>
          <cell r="Q5629" t="str">
            <v>الأولى</v>
          </cell>
          <cell r="S5629" t="str">
            <v>الأولى</v>
          </cell>
          <cell r="T5629">
            <v>264</v>
          </cell>
          <cell r="U5629" t="str">
            <v>الأولى</v>
          </cell>
        </row>
        <row r="5630">
          <cell r="A5630">
            <v>813856</v>
          </cell>
          <cell r="B5630" t="str">
            <v>عثمان زين</v>
          </cell>
          <cell r="K5630" t="str">
            <v>الأولى</v>
          </cell>
          <cell r="M5630" t="str">
            <v>الأولى</v>
          </cell>
          <cell r="O5630" t="str">
            <v>الأولى</v>
          </cell>
          <cell r="Q5630" t="str">
            <v>الأولى</v>
          </cell>
          <cell r="S5630" t="str">
            <v>الأولى</v>
          </cell>
          <cell r="U5630" t="str">
            <v>الأولى</v>
          </cell>
        </row>
        <row r="5631">
          <cell r="A5631">
            <v>813857</v>
          </cell>
          <cell r="B5631" t="str">
            <v>عدي الحاج حسن</v>
          </cell>
          <cell r="K5631" t="str">
            <v>الأولى</v>
          </cell>
          <cell r="M5631" t="str">
            <v>الأولى</v>
          </cell>
          <cell r="O5631" t="str">
            <v>الأولى</v>
          </cell>
          <cell r="Q5631" t="str">
            <v>الأولى</v>
          </cell>
          <cell r="S5631" t="str">
            <v>الأولى</v>
          </cell>
          <cell r="U5631" t="str">
            <v>الأولى</v>
          </cell>
        </row>
        <row r="5632">
          <cell r="A5632">
            <v>813858</v>
          </cell>
          <cell r="B5632" t="str">
            <v>عدي طحان</v>
          </cell>
          <cell r="J5632" t="str">
            <v>مبرر</v>
          </cell>
          <cell r="M5632" t="str">
            <v>الأولى</v>
          </cell>
          <cell r="O5632" t="str">
            <v>الأولى</v>
          </cell>
          <cell r="Q5632" t="str">
            <v>الثانية حديث</v>
          </cell>
          <cell r="S5632" t="str">
            <v>الثانية</v>
          </cell>
          <cell r="T5632">
            <v>560</v>
          </cell>
          <cell r="U5632" t="str">
            <v>الثانية</v>
          </cell>
        </row>
        <row r="5633">
          <cell r="A5633">
            <v>813859</v>
          </cell>
          <cell r="B5633" t="str">
            <v>عروه خضر</v>
          </cell>
          <cell r="K5633" t="str">
            <v>الأولى</v>
          </cell>
          <cell r="M5633" t="str">
            <v>الأولى</v>
          </cell>
          <cell r="O5633" t="str">
            <v>الأولى</v>
          </cell>
          <cell r="Q5633" t="str">
            <v>الأولى</v>
          </cell>
          <cell r="S5633" t="str">
            <v>الأولى</v>
          </cell>
          <cell r="U5633" t="str">
            <v>الأولى</v>
          </cell>
        </row>
        <row r="5634">
          <cell r="A5634">
            <v>813860</v>
          </cell>
          <cell r="B5634" t="str">
            <v>عفراء بشار</v>
          </cell>
          <cell r="J5634" t="str">
            <v>مبرر</v>
          </cell>
          <cell r="M5634" t="str">
            <v>الأولى</v>
          </cell>
          <cell r="O5634" t="str">
            <v>الثانية حديث</v>
          </cell>
          <cell r="Q5634" t="str">
            <v>الثانية</v>
          </cell>
          <cell r="S5634" t="str">
            <v>الثالثة حديث</v>
          </cell>
          <cell r="U5634" t="str">
            <v>الثالثة</v>
          </cell>
        </row>
        <row r="5635">
          <cell r="A5635">
            <v>813861</v>
          </cell>
          <cell r="B5635" t="str">
            <v>علا الشرع</v>
          </cell>
          <cell r="K5635" t="str">
            <v>الأولى</v>
          </cell>
          <cell r="M5635" t="str">
            <v>الأولى</v>
          </cell>
          <cell r="O5635" t="str">
            <v>الأولى</v>
          </cell>
          <cell r="Q5635" t="str">
            <v>الأولى</v>
          </cell>
          <cell r="S5635" t="str">
            <v>الأولى</v>
          </cell>
          <cell r="U5635" t="str">
            <v>الأولى</v>
          </cell>
        </row>
        <row r="5636">
          <cell r="A5636">
            <v>813862</v>
          </cell>
          <cell r="B5636" t="str">
            <v>علا المدرس</v>
          </cell>
          <cell r="J5636" t="str">
            <v>مبرر</v>
          </cell>
          <cell r="M5636" t="str">
            <v>الأولى</v>
          </cell>
          <cell r="O5636" t="str">
            <v>الأولى</v>
          </cell>
          <cell r="Q5636" t="str">
            <v>الأولى</v>
          </cell>
          <cell r="S5636" t="str">
            <v>الأولى</v>
          </cell>
          <cell r="U5636" t="str">
            <v>الأولى</v>
          </cell>
        </row>
        <row r="5637">
          <cell r="A5637">
            <v>813863</v>
          </cell>
          <cell r="B5637" t="str">
            <v>علا حاج سعيد</v>
          </cell>
          <cell r="J5637" t="str">
            <v>مبرر</v>
          </cell>
          <cell r="M5637" t="str">
            <v>الأولى</v>
          </cell>
          <cell r="O5637" t="str">
            <v>الأولى</v>
          </cell>
          <cell r="Q5637" t="str">
            <v>الأولى</v>
          </cell>
          <cell r="S5637" t="str">
            <v>الثانية حديث</v>
          </cell>
          <cell r="U5637" t="str">
            <v>الثانية</v>
          </cell>
        </row>
        <row r="5638">
          <cell r="A5638">
            <v>813864</v>
          </cell>
          <cell r="B5638" t="str">
            <v>علا شريبا</v>
          </cell>
          <cell r="J5638" t="str">
            <v>مبرر</v>
          </cell>
          <cell r="M5638" t="str">
            <v>الأولى</v>
          </cell>
          <cell r="O5638" t="str">
            <v>الثانية حديث</v>
          </cell>
          <cell r="Q5638" t="str">
            <v>الثانية</v>
          </cell>
          <cell r="S5638" t="str">
            <v>الثانية</v>
          </cell>
          <cell r="U5638" t="str">
            <v>الثانية</v>
          </cell>
        </row>
        <row r="5639">
          <cell r="A5639">
            <v>813865</v>
          </cell>
          <cell r="B5639" t="str">
            <v>علا شيخة</v>
          </cell>
          <cell r="K5639" t="str">
            <v>الأولى</v>
          </cell>
          <cell r="M5639" t="str">
            <v>الأولى</v>
          </cell>
          <cell r="O5639" t="str">
            <v>الأولى</v>
          </cell>
          <cell r="Q5639" t="str">
            <v>الأولى</v>
          </cell>
          <cell r="S5639" t="str">
            <v>الأولى</v>
          </cell>
          <cell r="U5639" t="str">
            <v>الأولى</v>
          </cell>
        </row>
        <row r="5640">
          <cell r="A5640">
            <v>813866</v>
          </cell>
          <cell r="B5640" t="str">
            <v>علاء ابراهيم</v>
          </cell>
          <cell r="K5640" t="str">
            <v>الأولى</v>
          </cell>
          <cell r="M5640" t="str">
            <v>الأولى</v>
          </cell>
          <cell r="O5640" t="str">
            <v>الأولى</v>
          </cell>
          <cell r="Q5640" t="str">
            <v>الأولى</v>
          </cell>
          <cell r="S5640" t="str">
            <v>الأولى</v>
          </cell>
          <cell r="U5640" t="str">
            <v>الأولى</v>
          </cell>
        </row>
        <row r="5641">
          <cell r="A5641">
            <v>813867</v>
          </cell>
          <cell r="B5641" t="str">
            <v>علاء ابراهيم</v>
          </cell>
          <cell r="K5641" t="str">
            <v>الأولى</v>
          </cell>
          <cell r="M5641" t="str">
            <v>الأولى</v>
          </cell>
          <cell r="O5641" t="str">
            <v>الأولى</v>
          </cell>
          <cell r="Q5641" t="str">
            <v>الأولى</v>
          </cell>
          <cell r="S5641" t="str">
            <v>الأولى</v>
          </cell>
          <cell r="U5641" t="str">
            <v>الأولى</v>
          </cell>
        </row>
        <row r="5642">
          <cell r="A5642">
            <v>813868</v>
          </cell>
          <cell r="B5642" t="str">
            <v>علاء اسماعيل</v>
          </cell>
          <cell r="K5642" t="str">
            <v>الأولى</v>
          </cell>
          <cell r="M5642" t="str">
            <v>الأولى</v>
          </cell>
          <cell r="O5642" t="str">
            <v>الأولى</v>
          </cell>
          <cell r="Q5642" t="str">
            <v>الأولى</v>
          </cell>
          <cell r="S5642" t="str">
            <v>الأولى</v>
          </cell>
          <cell r="U5642" t="str">
            <v>الأولى</v>
          </cell>
        </row>
        <row r="5643">
          <cell r="A5643">
            <v>813869</v>
          </cell>
          <cell r="B5643" t="str">
            <v>علاء الحنش</v>
          </cell>
          <cell r="K5643" t="str">
            <v>الأولى</v>
          </cell>
          <cell r="M5643" t="str">
            <v>الأولى</v>
          </cell>
          <cell r="O5643" t="str">
            <v>الأولى</v>
          </cell>
          <cell r="Q5643" t="str">
            <v>الأولى</v>
          </cell>
          <cell r="S5643" t="str">
            <v>الأولى</v>
          </cell>
          <cell r="U5643" t="str">
            <v>الأولى</v>
          </cell>
        </row>
        <row r="5644">
          <cell r="A5644">
            <v>813870</v>
          </cell>
          <cell r="B5644" t="str">
            <v>علاء الدين الذياب</v>
          </cell>
          <cell r="J5644" t="str">
            <v>مبرر</v>
          </cell>
          <cell r="M5644" t="str">
            <v>الأولى</v>
          </cell>
          <cell r="O5644" t="str">
            <v>الأولى</v>
          </cell>
          <cell r="Q5644" t="str">
            <v>الأولى</v>
          </cell>
          <cell r="S5644" t="str">
            <v>الأولى</v>
          </cell>
          <cell r="U5644" t="str">
            <v>الأولى</v>
          </cell>
        </row>
        <row r="5645">
          <cell r="A5645">
            <v>813871</v>
          </cell>
          <cell r="B5645" t="str">
            <v>علاء الدين الشاكوش</v>
          </cell>
          <cell r="J5645" t="str">
            <v>مبرر</v>
          </cell>
          <cell r="M5645" t="str">
            <v>الأولى</v>
          </cell>
          <cell r="O5645" t="str">
            <v>الأولى</v>
          </cell>
          <cell r="Q5645" t="str">
            <v>الأولى</v>
          </cell>
          <cell r="S5645" t="str">
            <v>الأولى</v>
          </cell>
          <cell r="U5645" t="str">
            <v>الثانية حديث</v>
          </cell>
        </row>
        <row r="5646">
          <cell r="A5646">
            <v>813872</v>
          </cell>
          <cell r="B5646" t="str">
            <v>علاء الدين شعبان</v>
          </cell>
          <cell r="K5646" t="str">
            <v>الأولى</v>
          </cell>
          <cell r="M5646" t="str">
            <v>الأولى</v>
          </cell>
          <cell r="O5646" t="str">
            <v>الأولى</v>
          </cell>
          <cell r="P5646">
            <v>711</v>
          </cell>
          <cell r="Q5646" t="str">
            <v>الأولى</v>
          </cell>
          <cell r="S5646" t="str">
            <v>الأولى</v>
          </cell>
          <cell r="U5646" t="str">
            <v>الأولى</v>
          </cell>
        </row>
        <row r="5647">
          <cell r="A5647">
            <v>813873</v>
          </cell>
          <cell r="B5647" t="str">
            <v>علاء الدين شيحه</v>
          </cell>
          <cell r="K5647" t="str">
            <v>الأولى</v>
          </cell>
          <cell r="M5647" t="str">
            <v>الأولى</v>
          </cell>
          <cell r="O5647" t="str">
            <v>الأولى</v>
          </cell>
          <cell r="Q5647" t="str">
            <v>الأولى</v>
          </cell>
          <cell r="S5647" t="str">
            <v>الأولى</v>
          </cell>
          <cell r="U5647" t="str">
            <v>الأولى</v>
          </cell>
        </row>
        <row r="5648">
          <cell r="A5648">
            <v>813874</v>
          </cell>
          <cell r="B5648" t="str">
            <v>علاء الدين عرابي</v>
          </cell>
          <cell r="K5648" t="str">
            <v>الأولى</v>
          </cell>
          <cell r="M5648" t="str">
            <v>الأولى</v>
          </cell>
          <cell r="O5648" t="str">
            <v>الأولى</v>
          </cell>
          <cell r="Q5648" t="str">
            <v>الأولى</v>
          </cell>
          <cell r="S5648" t="str">
            <v>الأولى</v>
          </cell>
          <cell r="U5648" t="str">
            <v>الأولى</v>
          </cell>
        </row>
        <row r="5649">
          <cell r="A5649">
            <v>813875</v>
          </cell>
          <cell r="B5649" t="str">
            <v>علاء صالح</v>
          </cell>
          <cell r="J5649" t="str">
            <v>مبرر</v>
          </cell>
          <cell r="M5649" t="str">
            <v>الأولى</v>
          </cell>
          <cell r="O5649" t="str">
            <v>الثانية حديث</v>
          </cell>
          <cell r="Q5649" t="str">
            <v>الثانية</v>
          </cell>
          <cell r="S5649" t="str">
            <v>الثالثة حديث</v>
          </cell>
          <cell r="U5649" t="str">
            <v>الثالثة</v>
          </cell>
        </row>
        <row r="5650">
          <cell r="A5650">
            <v>813876</v>
          </cell>
          <cell r="B5650" t="str">
            <v>علاء عبد الرحيم</v>
          </cell>
          <cell r="K5650" t="str">
            <v>الأولى</v>
          </cell>
          <cell r="M5650" t="str">
            <v>الأولى</v>
          </cell>
          <cell r="O5650" t="str">
            <v>الأولى</v>
          </cell>
          <cell r="Q5650" t="str">
            <v>الأولى</v>
          </cell>
          <cell r="S5650" t="str">
            <v>الأولى</v>
          </cell>
          <cell r="U5650" t="str">
            <v>الأولى</v>
          </cell>
        </row>
        <row r="5651">
          <cell r="A5651">
            <v>813877</v>
          </cell>
          <cell r="B5651" t="str">
            <v>علاء قويدر</v>
          </cell>
          <cell r="K5651" t="str">
            <v>الأولى</v>
          </cell>
          <cell r="M5651" t="str">
            <v>الأولى</v>
          </cell>
          <cell r="O5651" t="str">
            <v>الأولى</v>
          </cell>
          <cell r="Q5651" t="str">
            <v>الأولى</v>
          </cell>
          <cell r="S5651" t="str">
            <v>الأولى</v>
          </cell>
          <cell r="U5651" t="str">
            <v>الأولى</v>
          </cell>
        </row>
        <row r="5652">
          <cell r="A5652">
            <v>813878</v>
          </cell>
          <cell r="B5652" t="str">
            <v>علي الاحمد</v>
          </cell>
          <cell r="K5652" t="str">
            <v>الأولى</v>
          </cell>
          <cell r="M5652" t="str">
            <v>الأولى</v>
          </cell>
          <cell r="O5652" t="str">
            <v>الأولى</v>
          </cell>
          <cell r="Q5652" t="str">
            <v>الأولى</v>
          </cell>
          <cell r="S5652" t="str">
            <v>الأولى</v>
          </cell>
          <cell r="U5652" t="str">
            <v>الأولى</v>
          </cell>
        </row>
        <row r="5653">
          <cell r="A5653">
            <v>813879</v>
          </cell>
          <cell r="B5653" t="str">
            <v>علي الخالد</v>
          </cell>
          <cell r="K5653" t="str">
            <v>الأولى</v>
          </cell>
          <cell r="M5653" t="str">
            <v>الأولى</v>
          </cell>
          <cell r="O5653" t="str">
            <v>الأولى</v>
          </cell>
          <cell r="Q5653" t="str">
            <v>الأولى</v>
          </cell>
          <cell r="S5653" t="str">
            <v>الأولى</v>
          </cell>
          <cell r="U5653" t="str">
            <v>الأولى</v>
          </cell>
        </row>
        <row r="5654">
          <cell r="A5654">
            <v>813880</v>
          </cell>
          <cell r="B5654" t="str">
            <v>علي الخن</v>
          </cell>
          <cell r="K5654" t="str">
            <v>الأولى</v>
          </cell>
          <cell r="M5654" t="str">
            <v>الأولى</v>
          </cell>
          <cell r="O5654" t="str">
            <v>الأولى</v>
          </cell>
          <cell r="Q5654" t="str">
            <v>الأولى</v>
          </cell>
          <cell r="S5654" t="str">
            <v>الأولى</v>
          </cell>
          <cell r="U5654" t="str">
            <v>الأولى</v>
          </cell>
        </row>
        <row r="5655">
          <cell r="A5655">
            <v>813881</v>
          </cell>
          <cell r="B5655" t="str">
            <v>علي الديوب</v>
          </cell>
          <cell r="K5655" t="str">
            <v>الأولى</v>
          </cell>
          <cell r="M5655" t="str">
            <v>الأولى</v>
          </cell>
          <cell r="O5655" t="str">
            <v>الأولى</v>
          </cell>
          <cell r="Q5655" t="str">
            <v>الأولى</v>
          </cell>
          <cell r="S5655" t="str">
            <v>الأولى</v>
          </cell>
          <cell r="U5655" t="str">
            <v>الأولى</v>
          </cell>
        </row>
        <row r="5656">
          <cell r="A5656">
            <v>813882</v>
          </cell>
          <cell r="B5656" t="str">
            <v>علي الشيخه</v>
          </cell>
          <cell r="K5656" t="str">
            <v>الأولى</v>
          </cell>
          <cell r="M5656" t="str">
            <v>الأولى</v>
          </cell>
          <cell r="O5656" t="str">
            <v>الأولى</v>
          </cell>
          <cell r="Q5656" t="str">
            <v>الأولى</v>
          </cell>
          <cell r="S5656" t="str">
            <v>الأولى</v>
          </cell>
          <cell r="U5656" t="str">
            <v>الأولى</v>
          </cell>
        </row>
        <row r="5657">
          <cell r="A5657">
            <v>813883</v>
          </cell>
          <cell r="B5657" t="str">
            <v>علي العتيق</v>
          </cell>
          <cell r="K5657" t="str">
            <v>الأولى</v>
          </cell>
          <cell r="M5657" t="str">
            <v>الأولى</v>
          </cell>
          <cell r="O5657" t="str">
            <v>الأولى</v>
          </cell>
          <cell r="Q5657" t="str">
            <v>الأولى</v>
          </cell>
          <cell r="S5657" t="str">
            <v>الأولى</v>
          </cell>
          <cell r="U5657" t="str">
            <v>الأولى</v>
          </cell>
        </row>
        <row r="5658">
          <cell r="A5658">
            <v>813884</v>
          </cell>
          <cell r="B5658" t="str">
            <v>علي زيتون</v>
          </cell>
          <cell r="K5658" t="str">
            <v>الأولى</v>
          </cell>
          <cell r="M5658" t="str">
            <v>الأولى</v>
          </cell>
          <cell r="N5658">
            <v>2649</v>
          </cell>
          <cell r="O5658" t="str">
            <v>الأولى</v>
          </cell>
          <cell r="Q5658" t="str">
            <v>الأولى</v>
          </cell>
          <cell r="S5658" t="str">
            <v>الأولى</v>
          </cell>
          <cell r="U5658" t="str">
            <v>الأولى</v>
          </cell>
        </row>
        <row r="5659">
          <cell r="A5659">
            <v>813885</v>
          </cell>
          <cell r="B5659" t="str">
            <v>علي شاقول</v>
          </cell>
          <cell r="K5659" t="str">
            <v>الأولى</v>
          </cell>
          <cell r="M5659" t="str">
            <v>الأولى</v>
          </cell>
          <cell r="O5659" t="str">
            <v>الأولى</v>
          </cell>
          <cell r="Q5659" t="str">
            <v>الأولى</v>
          </cell>
          <cell r="S5659" t="str">
            <v>الأولى</v>
          </cell>
          <cell r="U5659" t="str">
            <v>الأولى</v>
          </cell>
        </row>
        <row r="5660">
          <cell r="A5660">
            <v>813886</v>
          </cell>
          <cell r="B5660" t="str">
            <v>علي محمد</v>
          </cell>
          <cell r="K5660" t="str">
            <v>الأولى</v>
          </cell>
          <cell r="M5660" t="str">
            <v>الأولى</v>
          </cell>
          <cell r="O5660" t="str">
            <v>الأولى</v>
          </cell>
          <cell r="Q5660" t="str">
            <v>الأولى</v>
          </cell>
          <cell r="S5660" t="str">
            <v>الأولى</v>
          </cell>
          <cell r="U5660" t="str">
            <v>الأولى</v>
          </cell>
        </row>
        <row r="5661">
          <cell r="A5661">
            <v>813887</v>
          </cell>
          <cell r="B5661" t="str">
            <v>علي نصر</v>
          </cell>
          <cell r="K5661" t="str">
            <v>الأولى</v>
          </cell>
          <cell r="M5661" t="str">
            <v>الأولى</v>
          </cell>
          <cell r="O5661" t="str">
            <v>الأولى</v>
          </cell>
          <cell r="Q5661" t="str">
            <v>الأولى</v>
          </cell>
          <cell r="S5661" t="str">
            <v>الأولى</v>
          </cell>
          <cell r="U5661" t="str">
            <v>الأولى</v>
          </cell>
        </row>
        <row r="5662">
          <cell r="A5662">
            <v>813888</v>
          </cell>
          <cell r="B5662" t="str">
            <v>عمار الحسين الحميد</v>
          </cell>
          <cell r="K5662" t="str">
            <v>الأولى</v>
          </cell>
          <cell r="M5662" t="str">
            <v>الأولى</v>
          </cell>
          <cell r="O5662" t="str">
            <v>الأولى</v>
          </cell>
          <cell r="Q5662" t="str">
            <v>الأولى</v>
          </cell>
          <cell r="S5662" t="str">
            <v>الأولى</v>
          </cell>
          <cell r="U5662" t="str">
            <v>الأولى</v>
          </cell>
        </row>
        <row r="5663">
          <cell r="A5663">
            <v>813889</v>
          </cell>
          <cell r="B5663" t="str">
            <v>عمار الخضر الحسن</v>
          </cell>
          <cell r="J5663" t="str">
            <v>مبرر</v>
          </cell>
          <cell r="M5663" t="str">
            <v>الأولى</v>
          </cell>
          <cell r="O5663" t="str">
            <v>الأولى</v>
          </cell>
          <cell r="Q5663" t="str">
            <v>الثانية حديث</v>
          </cell>
          <cell r="S5663" t="str">
            <v>الثانية</v>
          </cell>
          <cell r="U5663" t="str">
            <v>الثانية</v>
          </cell>
        </row>
        <row r="5664">
          <cell r="A5664">
            <v>813890</v>
          </cell>
          <cell r="B5664" t="str">
            <v>عمار الراعي</v>
          </cell>
          <cell r="K5664" t="str">
            <v>الأولى</v>
          </cell>
          <cell r="M5664" t="str">
            <v>الأولى</v>
          </cell>
          <cell r="O5664" t="str">
            <v>الأولى</v>
          </cell>
          <cell r="Q5664" t="str">
            <v>الأولى</v>
          </cell>
          <cell r="S5664" t="str">
            <v>الأولى</v>
          </cell>
          <cell r="U5664" t="str">
            <v>الأولى</v>
          </cell>
        </row>
        <row r="5665">
          <cell r="A5665">
            <v>813891</v>
          </cell>
          <cell r="B5665" t="str">
            <v>عمار دويعر</v>
          </cell>
          <cell r="K5665" t="str">
            <v>الأولى</v>
          </cell>
          <cell r="M5665" t="str">
            <v>الأولى</v>
          </cell>
          <cell r="O5665" t="str">
            <v>الأولى</v>
          </cell>
          <cell r="Q5665" t="str">
            <v>الأولى</v>
          </cell>
          <cell r="S5665" t="str">
            <v>الأولى</v>
          </cell>
          <cell r="U5665" t="str">
            <v>الأولى</v>
          </cell>
        </row>
        <row r="5666">
          <cell r="A5666">
            <v>813892</v>
          </cell>
          <cell r="B5666" t="str">
            <v>عمار رمان</v>
          </cell>
          <cell r="K5666" t="str">
            <v>الأولى</v>
          </cell>
          <cell r="M5666" t="str">
            <v>الأولى</v>
          </cell>
          <cell r="O5666" t="str">
            <v>الأولى</v>
          </cell>
          <cell r="Q5666" t="str">
            <v>الأولى</v>
          </cell>
          <cell r="S5666" t="str">
            <v>الأولى</v>
          </cell>
          <cell r="U5666" t="str">
            <v>الأولى</v>
          </cell>
        </row>
        <row r="5667">
          <cell r="A5667">
            <v>813893</v>
          </cell>
          <cell r="B5667" t="str">
            <v>عمار كبتوله</v>
          </cell>
          <cell r="K5667" t="str">
            <v>الأولى</v>
          </cell>
          <cell r="M5667" t="str">
            <v>الأولى</v>
          </cell>
          <cell r="O5667" t="str">
            <v>الأولى</v>
          </cell>
          <cell r="Q5667" t="str">
            <v>الأولى</v>
          </cell>
          <cell r="S5667" t="str">
            <v>الأولى</v>
          </cell>
          <cell r="U5667" t="str">
            <v>الأولى</v>
          </cell>
        </row>
        <row r="5668">
          <cell r="A5668">
            <v>813894</v>
          </cell>
          <cell r="B5668" t="str">
            <v>عمار هواري</v>
          </cell>
          <cell r="K5668" t="str">
            <v>الأولى</v>
          </cell>
          <cell r="M5668" t="str">
            <v>الأولى</v>
          </cell>
          <cell r="O5668" t="str">
            <v>الأولى</v>
          </cell>
          <cell r="Q5668" t="str">
            <v>الأولى</v>
          </cell>
          <cell r="S5668" t="str">
            <v>الأولى</v>
          </cell>
          <cell r="U5668" t="str">
            <v>الأولى</v>
          </cell>
        </row>
        <row r="5669">
          <cell r="A5669">
            <v>813895</v>
          </cell>
          <cell r="B5669" t="str">
            <v>عمر الجنادي</v>
          </cell>
          <cell r="K5669" t="str">
            <v>الأولى</v>
          </cell>
          <cell r="M5669" t="str">
            <v>الأولى</v>
          </cell>
          <cell r="O5669" t="str">
            <v>الأولى</v>
          </cell>
          <cell r="Q5669" t="str">
            <v>الأولى</v>
          </cell>
          <cell r="S5669" t="str">
            <v>الأولى</v>
          </cell>
          <cell r="U5669" t="str">
            <v>الأولى</v>
          </cell>
        </row>
        <row r="5670">
          <cell r="A5670">
            <v>813896</v>
          </cell>
          <cell r="B5670" t="str">
            <v>عمر الحاج يحيى</v>
          </cell>
          <cell r="K5670" t="str">
            <v>الأولى</v>
          </cell>
          <cell r="M5670" t="str">
            <v>الأولى</v>
          </cell>
          <cell r="O5670" t="str">
            <v>الأولى</v>
          </cell>
          <cell r="Q5670" t="str">
            <v>الأولى</v>
          </cell>
          <cell r="S5670" t="str">
            <v>الأولى</v>
          </cell>
          <cell r="U5670" t="str">
            <v>الأولى</v>
          </cell>
        </row>
        <row r="5671">
          <cell r="A5671">
            <v>813897</v>
          </cell>
          <cell r="B5671" t="str">
            <v>عمر العبدلله</v>
          </cell>
          <cell r="K5671" t="str">
            <v>الأولى</v>
          </cell>
          <cell r="M5671" t="str">
            <v>الأولى</v>
          </cell>
          <cell r="O5671" t="str">
            <v>الأولى</v>
          </cell>
          <cell r="Q5671" t="str">
            <v>الأولى</v>
          </cell>
          <cell r="S5671" t="str">
            <v>الأولى</v>
          </cell>
          <cell r="U5671" t="str">
            <v>الأولى</v>
          </cell>
        </row>
        <row r="5672">
          <cell r="A5672">
            <v>813898</v>
          </cell>
          <cell r="B5672" t="str">
            <v>عمر المجذوب</v>
          </cell>
          <cell r="K5672" t="str">
            <v>الأولى</v>
          </cell>
          <cell r="M5672" t="str">
            <v>الأولى</v>
          </cell>
          <cell r="N5672">
            <v>2347</v>
          </cell>
          <cell r="O5672" t="str">
            <v>الأولى</v>
          </cell>
          <cell r="P5672">
            <v>611</v>
          </cell>
          <cell r="Q5672" t="str">
            <v>الأولى</v>
          </cell>
          <cell r="S5672" t="str">
            <v>الأولى</v>
          </cell>
          <cell r="U5672" t="str">
            <v>الأولى</v>
          </cell>
        </row>
        <row r="5673">
          <cell r="A5673">
            <v>813899</v>
          </cell>
          <cell r="B5673" t="str">
            <v>عمر صوان</v>
          </cell>
          <cell r="K5673" t="str">
            <v>الأولى</v>
          </cell>
          <cell r="M5673" t="str">
            <v>الأولى</v>
          </cell>
          <cell r="O5673" t="str">
            <v>الأولى</v>
          </cell>
          <cell r="Q5673" t="str">
            <v>الأولى</v>
          </cell>
          <cell r="S5673" t="str">
            <v>الأولى</v>
          </cell>
          <cell r="U5673" t="str">
            <v>الأولى</v>
          </cell>
        </row>
        <row r="5674">
          <cell r="A5674">
            <v>813900</v>
          </cell>
          <cell r="B5674" t="str">
            <v>عمر مقصود</v>
          </cell>
          <cell r="K5674" t="str">
            <v>الأولى</v>
          </cell>
          <cell r="M5674" t="str">
            <v>الأولى</v>
          </cell>
          <cell r="O5674" t="str">
            <v>الأولى</v>
          </cell>
          <cell r="Q5674" t="str">
            <v>الأولى</v>
          </cell>
          <cell r="S5674" t="str">
            <v>الأولى</v>
          </cell>
          <cell r="U5674" t="str">
            <v>الأولى</v>
          </cell>
        </row>
        <row r="5675">
          <cell r="A5675">
            <v>813901</v>
          </cell>
          <cell r="B5675" t="str">
            <v>عمران حرب</v>
          </cell>
          <cell r="K5675" t="str">
            <v>الأولى</v>
          </cell>
          <cell r="M5675" t="str">
            <v>الأولى</v>
          </cell>
          <cell r="O5675" t="str">
            <v>الأولى</v>
          </cell>
          <cell r="Q5675" t="str">
            <v>الأولى</v>
          </cell>
          <cell r="S5675" t="str">
            <v>الأولى</v>
          </cell>
          <cell r="U5675" t="str">
            <v>الأولى</v>
          </cell>
        </row>
        <row r="5676">
          <cell r="A5676">
            <v>813902</v>
          </cell>
          <cell r="B5676" t="str">
            <v>عهد علي</v>
          </cell>
          <cell r="K5676" t="str">
            <v>الأولى</v>
          </cell>
          <cell r="M5676" t="str">
            <v>الأولى</v>
          </cell>
          <cell r="O5676" t="str">
            <v>الأولى</v>
          </cell>
          <cell r="Q5676" t="str">
            <v>الأولى</v>
          </cell>
          <cell r="S5676" t="str">
            <v>الأولى</v>
          </cell>
          <cell r="U5676" t="str">
            <v>الأولى</v>
          </cell>
        </row>
        <row r="5677">
          <cell r="A5677">
            <v>813903</v>
          </cell>
          <cell r="B5677" t="str">
            <v>عيسى الصافتلي</v>
          </cell>
          <cell r="J5677" t="str">
            <v>مبرر</v>
          </cell>
          <cell r="M5677" t="str">
            <v>الأولى</v>
          </cell>
          <cell r="O5677" t="str">
            <v>الثانية حديث</v>
          </cell>
          <cell r="P5677">
            <v>784</v>
          </cell>
          <cell r="Q5677" t="str">
            <v>الثانية</v>
          </cell>
          <cell r="S5677" t="str">
            <v>الثانية</v>
          </cell>
          <cell r="U5677" t="str">
            <v>الثانية</v>
          </cell>
        </row>
        <row r="5678">
          <cell r="A5678">
            <v>813904</v>
          </cell>
          <cell r="B5678" t="str">
            <v>غادة الراجح</v>
          </cell>
          <cell r="J5678" t="str">
            <v>مبرر</v>
          </cell>
          <cell r="M5678" t="str">
            <v>الأولى</v>
          </cell>
          <cell r="O5678" t="str">
            <v>الأولى</v>
          </cell>
          <cell r="Q5678" t="str">
            <v>الأولى</v>
          </cell>
          <cell r="S5678" t="str">
            <v>الثانية حديث</v>
          </cell>
          <cell r="U5678" t="str">
            <v>الثانية</v>
          </cell>
        </row>
        <row r="5679">
          <cell r="A5679">
            <v>813905</v>
          </cell>
          <cell r="B5679" t="str">
            <v>غادة طه</v>
          </cell>
          <cell r="J5679" t="str">
            <v>مبرر</v>
          </cell>
          <cell r="M5679" t="str">
            <v>الأولى</v>
          </cell>
          <cell r="O5679" t="str">
            <v>الأولى</v>
          </cell>
          <cell r="Q5679" t="str">
            <v>الأولى</v>
          </cell>
          <cell r="S5679" t="str">
            <v>الثانية حديث</v>
          </cell>
          <cell r="U5679" t="str">
            <v>الثانية</v>
          </cell>
        </row>
        <row r="5680">
          <cell r="A5680">
            <v>813906</v>
          </cell>
          <cell r="B5680" t="str">
            <v>غاده الحريري</v>
          </cell>
          <cell r="J5680" t="str">
            <v>مبرر</v>
          </cell>
          <cell r="M5680" t="str">
            <v>الأولى</v>
          </cell>
          <cell r="O5680" t="str">
            <v>الثانية حديث</v>
          </cell>
          <cell r="Q5680" t="str">
            <v>الثانية</v>
          </cell>
          <cell r="S5680" t="str">
            <v>الثالثة حديث</v>
          </cell>
          <cell r="U5680" t="str">
            <v>الثالثة</v>
          </cell>
        </row>
        <row r="5681">
          <cell r="A5681">
            <v>813907</v>
          </cell>
          <cell r="B5681" t="str">
            <v>غاليه قطمه</v>
          </cell>
          <cell r="K5681" t="str">
            <v>الأولى</v>
          </cell>
          <cell r="M5681" t="str">
            <v>الأولى</v>
          </cell>
          <cell r="O5681" t="str">
            <v>الأولى</v>
          </cell>
          <cell r="Q5681" t="str">
            <v>الأولى</v>
          </cell>
          <cell r="S5681" t="str">
            <v>الأولى</v>
          </cell>
          <cell r="U5681" t="str">
            <v>الأولى</v>
          </cell>
        </row>
        <row r="5682">
          <cell r="A5682">
            <v>813908</v>
          </cell>
          <cell r="B5682" t="str">
            <v>غدير عنبر</v>
          </cell>
          <cell r="K5682" t="str">
            <v>الأولى</v>
          </cell>
          <cell r="M5682" t="str">
            <v>الأولى</v>
          </cell>
          <cell r="O5682" t="str">
            <v>الأولى</v>
          </cell>
          <cell r="P5682">
            <v>467</v>
          </cell>
          <cell r="Q5682" t="str">
            <v>الأولى</v>
          </cell>
          <cell r="S5682" t="str">
            <v>الأولى</v>
          </cell>
          <cell r="U5682" t="str">
            <v>الأولى</v>
          </cell>
        </row>
        <row r="5683">
          <cell r="A5683">
            <v>813909</v>
          </cell>
          <cell r="B5683" t="str">
            <v>غرام الحلقي</v>
          </cell>
          <cell r="K5683" t="str">
            <v>الأولى</v>
          </cell>
          <cell r="M5683" t="str">
            <v>الأولى</v>
          </cell>
          <cell r="O5683" t="str">
            <v>الأولى</v>
          </cell>
          <cell r="Q5683" t="str">
            <v>الأولى</v>
          </cell>
          <cell r="S5683" t="str">
            <v>الأولى</v>
          </cell>
          <cell r="U5683" t="str">
            <v>الأولى</v>
          </cell>
        </row>
        <row r="5684">
          <cell r="A5684">
            <v>813910</v>
          </cell>
          <cell r="B5684" t="str">
            <v>غزل حيدور</v>
          </cell>
          <cell r="K5684" t="str">
            <v>الأولى</v>
          </cell>
          <cell r="M5684" t="str">
            <v>الأولى</v>
          </cell>
          <cell r="O5684" t="str">
            <v>الأولى</v>
          </cell>
          <cell r="Q5684" t="str">
            <v>الأولى</v>
          </cell>
          <cell r="R5684">
            <v>6092</v>
          </cell>
          <cell r="S5684" t="str">
            <v>الأولى</v>
          </cell>
          <cell r="U5684" t="str">
            <v>الأولى</v>
          </cell>
        </row>
        <row r="5685">
          <cell r="A5685">
            <v>813911</v>
          </cell>
          <cell r="B5685" t="str">
            <v>غسان عيسى</v>
          </cell>
          <cell r="J5685" t="str">
            <v>مبرر</v>
          </cell>
          <cell r="M5685" t="str">
            <v>الأولى</v>
          </cell>
          <cell r="O5685" t="str">
            <v>الأولى</v>
          </cell>
          <cell r="Q5685" t="str">
            <v>الأولى</v>
          </cell>
          <cell r="S5685" t="str">
            <v>الأولى</v>
          </cell>
          <cell r="U5685" t="str">
            <v>الأولى</v>
          </cell>
        </row>
        <row r="5686">
          <cell r="A5686">
            <v>813912</v>
          </cell>
          <cell r="B5686" t="str">
            <v>غصون السيد</v>
          </cell>
          <cell r="J5686" t="str">
            <v>مبرر</v>
          </cell>
          <cell r="M5686" t="str">
            <v>الأولى</v>
          </cell>
          <cell r="O5686" t="str">
            <v>الثانية حديث</v>
          </cell>
          <cell r="Q5686" t="str">
            <v>الثانية</v>
          </cell>
          <cell r="S5686" t="str">
            <v>الثانية</v>
          </cell>
          <cell r="U5686" t="str">
            <v>الثالثة حديث</v>
          </cell>
        </row>
        <row r="5687">
          <cell r="A5687">
            <v>813913</v>
          </cell>
          <cell r="B5687" t="str">
            <v>غيث القنطار</v>
          </cell>
          <cell r="J5687" t="str">
            <v>مبرر</v>
          </cell>
          <cell r="M5687" t="str">
            <v>الأولى</v>
          </cell>
          <cell r="O5687" t="str">
            <v>الثانية حديث</v>
          </cell>
          <cell r="Q5687" t="str">
            <v>الثانية</v>
          </cell>
          <cell r="S5687" t="str">
            <v>الثانية</v>
          </cell>
          <cell r="U5687" t="str">
            <v>الثانية</v>
          </cell>
        </row>
        <row r="5688">
          <cell r="A5688">
            <v>813914</v>
          </cell>
          <cell r="B5688" t="str">
            <v>غيداء الدللي</v>
          </cell>
          <cell r="J5688" t="str">
            <v>مبرر</v>
          </cell>
          <cell r="M5688" t="str">
            <v>الأولى</v>
          </cell>
          <cell r="O5688" t="str">
            <v>الأولى</v>
          </cell>
          <cell r="Q5688" t="str">
            <v>الثانية حديث</v>
          </cell>
          <cell r="S5688" t="str">
            <v>الثانية</v>
          </cell>
          <cell r="U5688" t="str">
            <v>الثالثة حديث</v>
          </cell>
        </row>
        <row r="5689">
          <cell r="A5689">
            <v>813915</v>
          </cell>
          <cell r="B5689" t="str">
            <v>فاتن ابو فخر</v>
          </cell>
          <cell r="J5689" t="str">
            <v>مبرر</v>
          </cell>
          <cell r="M5689" t="str">
            <v>الأولى</v>
          </cell>
          <cell r="O5689" t="str">
            <v>الأولى</v>
          </cell>
          <cell r="Q5689" t="str">
            <v>الثانية حديث</v>
          </cell>
          <cell r="S5689" t="str">
            <v>الثانية</v>
          </cell>
          <cell r="U5689" t="str">
            <v>الثانية</v>
          </cell>
        </row>
        <row r="5690">
          <cell r="A5690">
            <v>813916</v>
          </cell>
          <cell r="B5690" t="str">
            <v>فادي الحميد</v>
          </cell>
          <cell r="K5690" t="str">
            <v>الأولى</v>
          </cell>
          <cell r="M5690" t="str">
            <v>الأولى</v>
          </cell>
          <cell r="O5690" t="str">
            <v>الأولى</v>
          </cell>
          <cell r="Q5690" t="str">
            <v>الأولى</v>
          </cell>
          <cell r="S5690" t="str">
            <v>الأولى</v>
          </cell>
          <cell r="U5690" t="str">
            <v>الأولى</v>
          </cell>
        </row>
        <row r="5691">
          <cell r="A5691">
            <v>813917</v>
          </cell>
          <cell r="B5691" t="str">
            <v>فادي الخوري</v>
          </cell>
          <cell r="J5691" t="str">
            <v>مبرر</v>
          </cell>
          <cell r="M5691" t="str">
            <v>الأولى</v>
          </cell>
          <cell r="O5691" t="str">
            <v>الأولى</v>
          </cell>
          <cell r="Q5691" t="str">
            <v>الأولى</v>
          </cell>
          <cell r="S5691" t="str">
            <v>الأولى</v>
          </cell>
          <cell r="U5691" t="str">
            <v>الأولى</v>
          </cell>
        </row>
        <row r="5692">
          <cell r="A5692">
            <v>813918</v>
          </cell>
          <cell r="B5692" t="str">
            <v>فارس باشورة</v>
          </cell>
          <cell r="K5692" t="str">
            <v>الأولى</v>
          </cell>
          <cell r="M5692" t="str">
            <v>الأولى</v>
          </cell>
          <cell r="O5692" t="str">
            <v>الأولى</v>
          </cell>
          <cell r="Q5692" t="str">
            <v>الأولى</v>
          </cell>
          <cell r="S5692" t="str">
            <v>الأولى</v>
          </cell>
          <cell r="U5692" t="str">
            <v>الأولى</v>
          </cell>
        </row>
        <row r="5693">
          <cell r="A5693">
            <v>813919</v>
          </cell>
          <cell r="B5693" t="str">
            <v>فارع الحسين العلي</v>
          </cell>
          <cell r="K5693" t="str">
            <v>الأولى</v>
          </cell>
          <cell r="M5693" t="str">
            <v>الأولى</v>
          </cell>
          <cell r="O5693" t="str">
            <v>الأولى</v>
          </cell>
          <cell r="Q5693" t="str">
            <v>الأولى</v>
          </cell>
          <cell r="S5693" t="str">
            <v>الأولى</v>
          </cell>
          <cell r="U5693" t="str">
            <v>الأولى</v>
          </cell>
        </row>
        <row r="5694">
          <cell r="A5694">
            <v>813920</v>
          </cell>
          <cell r="B5694" t="str">
            <v>فاروق الافندي</v>
          </cell>
          <cell r="J5694" t="str">
            <v>مبرر</v>
          </cell>
          <cell r="M5694" t="str">
            <v>الأولى</v>
          </cell>
          <cell r="O5694" t="str">
            <v>الأولى</v>
          </cell>
          <cell r="Q5694" t="str">
            <v>الثانية حديث</v>
          </cell>
          <cell r="S5694" t="str">
            <v>الثانية</v>
          </cell>
          <cell r="U5694" t="str">
            <v>الثانية</v>
          </cell>
        </row>
        <row r="5695">
          <cell r="A5695">
            <v>813921</v>
          </cell>
          <cell r="B5695" t="str">
            <v>فاضل المعاني</v>
          </cell>
          <cell r="K5695" t="str">
            <v>الأولى</v>
          </cell>
          <cell r="M5695" t="str">
            <v>الأولى</v>
          </cell>
          <cell r="O5695" t="str">
            <v>الأولى</v>
          </cell>
          <cell r="Q5695" t="str">
            <v>الأولى</v>
          </cell>
          <cell r="S5695" t="str">
            <v>الأولى</v>
          </cell>
          <cell r="U5695" t="str">
            <v>الأولى</v>
          </cell>
        </row>
        <row r="5696">
          <cell r="A5696">
            <v>813922</v>
          </cell>
          <cell r="B5696" t="str">
            <v>فاطر علي</v>
          </cell>
          <cell r="K5696" t="str">
            <v>الأولى</v>
          </cell>
          <cell r="M5696" t="str">
            <v>الأولى</v>
          </cell>
          <cell r="O5696" t="str">
            <v>الأولى</v>
          </cell>
          <cell r="Q5696" t="str">
            <v>الأولى</v>
          </cell>
          <cell r="S5696" t="str">
            <v>الأولى</v>
          </cell>
          <cell r="U5696" t="str">
            <v>الأولى</v>
          </cell>
        </row>
        <row r="5697">
          <cell r="A5697">
            <v>813923</v>
          </cell>
          <cell r="B5697" t="str">
            <v>فاطمة الشنيتى</v>
          </cell>
          <cell r="K5697" t="str">
            <v>الأولى</v>
          </cell>
          <cell r="L5697">
            <v>710</v>
          </cell>
          <cell r="M5697" t="str">
            <v>الأولى</v>
          </cell>
          <cell r="N5697">
            <v>2575</v>
          </cell>
          <cell r="O5697" t="str">
            <v>الأولى</v>
          </cell>
          <cell r="Q5697" t="str">
            <v>الأولى</v>
          </cell>
          <cell r="S5697" t="str">
            <v>الأولى</v>
          </cell>
          <cell r="U5697" t="str">
            <v>الأولى</v>
          </cell>
        </row>
        <row r="5698">
          <cell r="A5698">
            <v>813924</v>
          </cell>
          <cell r="B5698" t="str">
            <v>فاطمه السوده</v>
          </cell>
          <cell r="K5698" t="str">
            <v>الأولى</v>
          </cell>
          <cell r="M5698" t="str">
            <v>الأولى</v>
          </cell>
          <cell r="O5698" t="str">
            <v>الأولى</v>
          </cell>
          <cell r="Q5698" t="str">
            <v>الأولى</v>
          </cell>
          <cell r="S5698" t="str">
            <v>الأولى</v>
          </cell>
          <cell r="U5698" t="str">
            <v>الأولى</v>
          </cell>
        </row>
        <row r="5699">
          <cell r="A5699">
            <v>813925</v>
          </cell>
          <cell r="B5699" t="str">
            <v>فاطمه القادري</v>
          </cell>
          <cell r="J5699" t="str">
            <v>مبرر</v>
          </cell>
          <cell r="M5699" t="str">
            <v>الأولى</v>
          </cell>
          <cell r="O5699" t="str">
            <v>الثانية حديث</v>
          </cell>
          <cell r="Q5699" t="str">
            <v>الثانية</v>
          </cell>
          <cell r="S5699" t="str">
            <v>الثالثة حديث</v>
          </cell>
          <cell r="U5699" t="str">
            <v>الثالثة</v>
          </cell>
        </row>
        <row r="5700">
          <cell r="A5700">
            <v>813926</v>
          </cell>
          <cell r="B5700" t="str">
            <v>فاطمه عبد الحق</v>
          </cell>
          <cell r="K5700" t="str">
            <v>الأولى</v>
          </cell>
          <cell r="M5700" t="str">
            <v>الأولى</v>
          </cell>
          <cell r="O5700" t="str">
            <v>الأولى</v>
          </cell>
          <cell r="Q5700" t="str">
            <v>الأولى</v>
          </cell>
          <cell r="S5700" t="str">
            <v>الأولى</v>
          </cell>
          <cell r="U5700" t="str">
            <v>الأولى</v>
          </cell>
        </row>
        <row r="5701">
          <cell r="A5701">
            <v>813927</v>
          </cell>
          <cell r="B5701" t="str">
            <v>فايده الشنواني</v>
          </cell>
          <cell r="J5701" t="str">
            <v>مبرر</v>
          </cell>
          <cell r="M5701" t="str">
            <v>الثانية حديث</v>
          </cell>
          <cell r="O5701" t="str">
            <v>الثالثة حديث</v>
          </cell>
          <cell r="Q5701" t="str">
            <v>الثالثة</v>
          </cell>
          <cell r="S5701" t="str">
            <v>الثالثة</v>
          </cell>
          <cell r="U5701" t="str">
            <v>الرابعة حديث</v>
          </cell>
        </row>
        <row r="5702">
          <cell r="A5702">
            <v>813928</v>
          </cell>
          <cell r="B5702" t="str">
            <v>فتاة جحجاح</v>
          </cell>
          <cell r="K5702" t="str">
            <v>الأولى</v>
          </cell>
          <cell r="M5702" t="str">
            <v>الأولى</v>
          </cell>
          <cell r="O5702" t="str">
            <v>الأولى</v>
          </cell>
          <cell r="Q5702" t="str">
            <v>الأولى</v>
          </cell>
          <cell r="S5702" t="str">
            <v>الأولى</v>
          </cell>
          <cell r="U5702" t="str">
            <v>الأولى</v>
          </cell>
        </row>
        <row r="5703">
          <cell r="A5703">
            <v>813929</v>
          </cell>
          <cell r="B5703" t="str">
            <v>فخري الكيلاني</v>
          </cell>
          <cell r="K5703" t="str">
            <v>الأولى</v>
          </cell>
          <cell r="M5703" t="str">
            <v>الأولى</v>
          </cell>
          <cell r="O5703" t="str">
            <v>الأولى</v>
          </cell>
          <cell r="Q5703" t="str">
            <v>الأولى</v>
          </cell>
          <cell r="S5703" t="str">
            <v>الأولى</v>
          </cell>
          <cell r="U5703" t="str">
            <v>الأولى</v>
          </cell>
        </row>
        <row r="5704">
          <cell r="A5704">
            <v>813930</v>
          </cell>
          <cell r="B5704" t="str">
            <v>فراس العباس</v>
          </cell>
          <cell r="K5704" t="str">
            <v>الأولى</v>
          </cell>
          <cell r="M5704" t="str">
            <v>الأولى</v>
          </cell>
          <cell r="O5704" t="str">
            <v>الأولى</v>
          </cell>
          <cell r="Q5704" t="str">
            <v>الأولى</v>
          </cell>
          <cell r="S5704" t="str">
            <v>الأولى</v>
          </cell>
          <cell r="U5704" t="str">
            <v>الأولى</v>
          </cell>
        </row>
        <row r="5705">
          <cell r="A5705">
            <v>813931</v>
          </cell>
          <cell r="B5705" t="str">
            <v>فراس برهوم</v>
          </cell>
          <cell r="J5705" t="str">
            <v>مبرر</v>
          </cell>
          <cell r="M5705" t="str">
            <v>الأولى</v>
          </cell>
          <cell r="O5705" t="str">
            <v>الثانية حديث</v>
          </cell>
          <cell r="Q5705" t="str">
            <v>الثانية</v>
          </cell>
          <cell r="S5705" t="str">
            <v>الثالثة حديث</v>
          </cell>
          <cell r="U5705" t="str">
            <v>الثالثة</v>
          </cell>
        </row>
        <row r="5706">
          <cell r="A5706">
            <v>813932</v>
          </cell>
          <cell r="B5706" t="str">
            <v>فراس حميدي</v>
          </cell>
          <cell r="K5706" t="str">
            <v>الأولى</v>
          </cell>
          <cell r="M5706" t="str">
            <v>الأولى</v>
          </cell>
          <cell r="O5706" t="str">
            <v>الأولى</v>
          </cell>
          <cell r="Q5706" t="str">
            <v>الأولى</v>
          </cell>
          <cell r="S5706" t="str">
            <v>الأولى</v>
          </cell>
          <cell r="U5706" t="str">
            <v>الأولى</v>
          </cell>
        </row>
        <row r="5707">
          <cell r="A5707">
            <v>813933</v>
          </cell>
          <cell r="B5707" t="str">
            <v>فراس زمريق</v>
          </cell>
          <cell r="K5707" t="str">
            <v>الأولى</v>
          </cell>
          <cell r="L5707">
            <v>1229</v>
          </cell>
          <cell r="M5707" t="str">
            <v>الأولى</v>
          </cell>
          <cell r="O5707" t="str">
            <v>الأولى</v>
          </cell>
          <cell r="Q5707" t="str">
            <v>الأولى</v>
          </cell>
          <cell r="S5707" t="str">
            <v>الأولى</v>
          </cell>
          <cell r="T5707">
            <v>676</v>
          </cell>
          <cell r="U5707" t="str">
            <v>الأولى</v>
          </cell>
        </row>
        <row r="5708">
          <cell r="A5708">
            <v>813934</v>
          </cell>
          <cell r="B5708" t="str">
            <v>فلك اسماعيل</v>
          </cell>
          <cell r="J5708" t="str">
            <v>مبرر</v>
          </cell>
          <cell r="M5708" t="str">
            <v>الأولى</v>
          </cell>
          <cell r="O5708" t="str">
            <v>الثانية حديث</v>
          </cell>
          <cell r="Q5708" t="str">
            <v>الثانية</v>
          </cell>
          <cell r="S5708" t="str">
            <v>الثالثة حديث</v>
          </cell>
          <cell r="U5708" t="str">
            <v>الثالثة</v>
          </cell>
        </row>
        <row r="5709">
          <cell r="A5709">
            <v>813935</v>
          </cell>
          <cell r="B5709" t="str">
            <v>فوز شليويط</v>
          </cell>
          <cell r="J5709" t="str">
            <v>مبرر</v>
          </cell>
          <cell r="M5709" t="str">
            <v>الأولى</v>
          </cell>
          <cell r="O5709" t="str">
            <v>الثانية حديث</v>
          </cell>
          <cell r="Q5709" t="str">
            <v>الثانية</v>
          </cell>
          <cell r="S5709" t="str">
            <v>الثانية</v>
          </cell>
          <cell r="U5709" t="str">
            <v>الثالثة حديث</v>
          </cell>
        </row>
        <row r="5710">
          <cell r="A5710">
            <v>813936</v>
          </cell>
          <cell r="B5710" t="str">
            <v>فؤاد جمعه</v>
          </cell>
          <cell r="K5710" t="str">
            <v>الأولى</v>
          </cell>
          <cell r="M5710" t="str">
            <v>الأولى</v>
          </cell>
          <cell r="O5710" t="str">
            <v>الأولى</v>
          </cell>
          <cell r="Q5710" t="str">
            <v>الأولى</v>
          </cell>
          <cell r="S5710" t="str">
            <v>الأولى</v>
          </cell>
          <cell r="U5710" t="str">
            <v>الأولى</v>
          </cell>
        </row>
        <row r="5711">
          <cell r="A5711">
            <v>813937</v>
          </cell>
          <cell r="B5711" t="str">
            <v>فيحاء الالزم</v>
          </cell>
          <cell r="J5711" t="str">
            <v>مبرر</v>
          </cell>
          <cell r="M5711" t="str">
            <v>الأولى</v>
          </cell>
          <cell r="O5711" t="str">
            <v>الأولى</v>
          </cell>
          <cell r="Q5711" t="str">
            <v>الثانية حديث</v>
          </cell>
          <cell r="S5711" t="str">
            <v>الثانية</v>
          </cell>
          <cell r="U5711" t="str">
            <v>الثانية</v>
          </cell>
        </row>
        <row r="5712">
          <cell r="A5712">
            <v>813938</v>
          </cell>
          <cell r="B5712" t="str">
            <v>قاسم الطرشان</v>
          </cell>
          <cell r="K5712" t="str">
            <v>الأولى</v>
          </cell>
          <cell r="M5712" t="str">
            <v>الأولى</v>
          </cell>
          <cell r="O5712" t="str">
            <v>الأولى</v>
          </cell>
          <cell r="Q5712" t="str">
            <v>الأولى</v>
          </cell>
          <cell r="S5712" t="str">
            <v>الأولى</v>
          </cell>
          <cell r="U5712" t="str">
            <v>الأولى</v>
          </cell>
        </row>
        <row r="5713">
          <cell r="A5713">
            <v>813939</v>
          </cell>
          <cell r="B5713" t="str">
            <v>كاتيا التقي</v>
          </cell>
          <cell r="K5713" t="str">
            <v>الأولى</v>
          </cell>
          <cell r="M5713" t="str">
            <v>الأولى</v>
          </cell>
          <cell r="O5713" t="str">
            <v>الأولى</v>
          </cell>
          <cell r="Q5713" t="str">
            <v>الأولى</v>
          </cell>
          <cell r="S5713" t="str">
            <v>الأولى</v>
          </cell>
          <cell r="U5713" t="str">
            <v>الأولى</v>
          </cell>
        </row>
        <row r="5714">
          <cell r="A5714">
            <v>813940</v>
          </cell>
          <cell r="B5714" t="str">
            <v>كاظم حيدر</v>
          </cell>
          <cell r="K5714" t="str">
            <v>الأولى</v>
          </cell>
          <cell r="M5714" t="str">
            <v>الأولى</v>
          </cell>
          <cell r="O5714" t="str">
            <v>الأولى</v>
          </cell>
          <cell r="Q5714" t="str">
            <v>الأولى</v>
          </cell>
          <cell r="S5714" t="str">
            <v>الأولى</v>
          </cell>
          <cell r="U5714" t="str">
            <v>الأولى</v>
          </cell>
        </row>
        <row r="5715">
          <cell r="A5715">
            <v>813941</v>
          </cell>
          <cell r="B5715" t="str">
            <v>كرم حاج صادق</v>
          </cell>
          <cell r="K5715" t="str">
            <v>الأولى</v>
          </cell>
          <cell r="M5715" t="str">
            <v>الأولى</v>
          </cell>
          <cell r="O5715" t="str">
            <v>الأولى</v>
          </cell>
          <cell r="Q5715" t="str">
            <v>الأولى</v>
          </cell>
          <cell r="S5715" t="str">
            <v>الأولى</v>
          </cell>
          <cell r="U5715" t="str">
            <v>الأولى</v>
          </cell>
        </row>
        <row r="5716">
          <cell r="A5716">
            <v>813942</v>
          </cell>
          <cell r="B5716" t="str">
            <v>كرم زيود</v>
          </cell>
          <cell r="J5716" t="str">
            <v>مبرر</v>
          </cell>
          <cell r="M5716" t="str">
            <v>الأولى</v>
          </cell>
          <cell r="O5716" t="str">
            <v>الأولى</v>
          </cell>
          <cell r="Q5716" t="str">
            <v>الأولى</v>
          </cell>
          <cell r="S5716" t="str">
            <v>الأولى</v>
          </cell>
          <cell r="U5716" t="str">
            <v>الأولى</v>
          </cell>
        </row>
        <row r="5717">
          <cell r="A5717">
            <v>813943</v>
          </cell>
          <cell r="B5717" t="str">
            <v>كلوديا معمر</v>
          </cell>
          <cell r="J5717" t="str">
            <v>مبرر</v>
          </cell>
          <cell r="M5717" t="str">
            <v>الأولى</v>
          </cell>
          <cell r="O5717" t="str">
            <v>الأولى</v>
          </cell>
          <cell r="Q5717" t="str">
            <v>الأولى</v>
          </cell>
          <cell r="S5717" t="str">
            <v>الثانية حديث</v>
          </cell>
          <cell r="U5717" t="str">
            <v>الثانية</v>
          </cell>
        </row>
        <row r="5718">
          <cell r="A5718">
            <v>813944</v>
          </cell>
          <cell r="B5718" t="str">
            <v>كنده سياف</v>
          </cell>
          <cell r="K5718" t="str">
            <v>الأولى</v>
          </cell>
          <cell r="M5718" t="str">
            <v>الأولى</v>
          </cell>
          <cell r="O5718" t="str">
            <v>الأولى</v>
          </cell>
          <cell r="Q5718" t="str">
            <v>الأولى</v>
          </cell>
          <cell r="S5718" t="str">
            <v>الأولى</v>
          </cell>
          <cell r="U5718" t="str">
            <v>الأولى</v>
          </cell>
        </row>
        <row r="5719">
          <cell r="A5719">
            <v>813945</v>
          </cell>
          <cell r="B5719" t="str">
            <v>كوثر الداري</v>
          </cell>
          <cell r="J5719" t="str">
            <v>مبرر</v>
          </cell>
          <cell r="M5719" t="str">
            <v>الأولى</v>
          </cell>
          <cell r="O5719" t="str">
            <v>الثانية حديث</v>
          </cell>
          <cell r="Q5719" t="str">
            <v>الثانية</v>
          </cell>
          <cell r="S5719" t="str">
            <v>الثانية</v>
          </cell>
          <cell r="U5719" t="str">
            <v>الثانية</v>
          </cell>
        </row>
        <row r="5720">
          <cell r="A5720">
            <v>813946</v>
          </cell>
          <cell r="B5720" t="str">
            <v>لبنى العريضي</v>
          </cell>
          <cell r="K5720" t="str">
            <v>الأولى</v>
          </cell>
          <cell r="M5720" t="str">
            <v>الأولى</v>
          </cell>
          <cell r="O5720" t="str">
            <v>الأولى</v>
          </cell>
          <cell r="Q5720" t="str">
            <v>الأولى</v>
          </cell>
          <cell r="S5720" t="str">
            <v>الأولى</v>
          </cell>
          <cell r="U5720" t="str">
            <v>الأولى</v>
          </cell>
        </row>
        <row r="5721">
          <cell r="A5721">
            <v>813947</v>
          </cell>
          <cell r="B5721" t="str">
            <v>لجين جمول</v>
          </cell>
          <cell r="J5721" t="str">
            <v>مبرر</v>
          </cell>
          <cell r="M5721" t="str">
            <v>الأولى</v>
          </cell>
          <cell r="O5721" t="str">
            <v>الأولى</v>
          </cell>
          <cell r="Q5721" t="str">
            <v>الثانية حديث</v>
          </cell>
          <cell r="S5721" t="str">
            <v>الثانية</v>
          </cell>
          <cell r="U5721" t="str">
            <v>الثانية</v>
          </cell>
        </row>
        <row r="5722">
          <cell r="A5722">
            <v>813948</v>
          </cell>
          <cell r="B5722" t="str">
            <v>لجين حسن</v>
          </cell>
          <cell r="K5722" t="str">
            <v>الأولى</v>
          </cell>
          <cell r="M5722" t="str">
            <v>الأولى</v>
          </cell>
          <cell r="O5722" t="str">
            <v>الأولى</v>
          </cell>
          <cell r="Q5722" t="str">
            <v>الأولى</v>
          </cell>
          <cell r="S5722" t="str">
            <v>الأولى</v>
          </cell>
          <cell r="U5722" t="str">
            <v>الأولى</v>
          </cell>
        </row>
        <row r="5723">
          <cell r="A5723">
            <v>813949</v>
          </cell>
          <cell r="B5723" t="str">
            <v>لما ابراهيم</v>
          </cell>
          <cell r="J5723" t="str">
            <v>مبرر</v>
          </cell>
          <cell r="M5723" t="str">
            <v>الأولى</v>
          </cell>
          <cell r="O5723" t="str">
            <v>الثانية حديث</v>
          </cell>
          <cell r="Q5723" t="str">
            <v>الثانية</v>
          </cell>
          <cell r="S5723" t="str">
            <v>الثانية</v>
          </cell>
          <cell r="U5723" t="str">
            <v>الثانية</v>
          </cell>
        </row>
        <row r="5724">
          <cell r="A5724">
            <v>813950</v>
          </cell>
          <cell r="B5724" t="str">
            <v>لما الأسعد</v>
          </cell>
          <cell r="K5724" t="str">
            <v>الأولى</v>
          </cell>
          <cell r="M5724" t="str">
            <v>الأولى</v>
          </cell>
          <cell r="O5724" t="str">
            <v>الأولى</v>
          </cell>
          <cell r="Q5724" t="str">
            <v>الأولى</v>
          </cell>
          <cell r="S5724" t="str">
            <v>الأولى</v>
          </cell>
          <cell r="U5724" t="str">
            <v>الأولى</v>
          </cell>
        </row>
        <row r="5725">
          <cell r="A5725">
            <v>813951</v>
          </cell>
          <cell r="B5725" t="str">
            <v>لمى المحايري</v>
          </cell>
          <cell r="K5725" t="str">
            <v>الأولى</v>
          </cell>
          <cell r="M5725" t="str">
            <v>الأولى</v>
          </cell>
          <cell r="N5725">
            <v>2625</v>
          </cell>
          <cell r="O5725" t="str">
            <v>الأولى</v>
          </cell>
          <cell r="Q5725" t="str">
            <v>الأولى</v>
          </cell>
          <cell r="S5725" t="str">
            <v>الأولى</v>
          </cell>
          <cell r="U5725" t="str">
            <v>الأولى</v>
          </cell>
        </row>
        <row r="5726">
          <cell r="A5726">
            <v>813952</v>
          </cell>
          <cell r="B5726" t="str">
            <v>لمى علي</v>
          </cell>
          <cell r="K5726" t="str">
            <v>الأولى</v>
          </cell>
          <cell r="M5726" t="str">
            <v>الأولى</v>
          </cell>
          <cell r="O5726" t="str">
            <v>الأولى</v>
          </cell>
          <cell r="Q5726" t="str">
            <v>الأولى</v>
          </cell>
          <cell r="S5726" t="str">
            <v>الأولى</v>
          </cell>
          <cell r="U5726" t="str">
            <v>الأولى</v>
          </cell>
        </row>
        <row r="5727">
          <cell r="A5727">
            <v>813953</v>
          </cell>
          <cell r="B5727" t="str">
            <v>لورا حمدان</v>
          </cell>
          <cell r="J5727" t="str">
            <v>مبرر</v>
          </cell>
          <cell r="M5727" t="str">
            <v>الأولى</v>
          </cell>
          <cell r="O5727" t="str">
            <v>الثانية حديث</v>
          </cell>
          <cell r="Q5727" t="str">
            <v>الثانية</v>
          </cell>
          <cell r="S5727" t="str">
            <v>الثانية</v>
          </cell>
          <cell r="U5727" t="str">
            <v>الثانية</v>
          </cell>
        </row>
        <row r="5728">
          <cell r="A5728">
            <v>813954</v>
          </cell>
          <cell r="B5728" t="str">
            <v>لورين حسن</v>
          </cell>
          <cell r="K5728" t="str">
            <v>الأولى</v>
          </cell>
          <cell r="M5728" t="str">
            <v>الأولى</v>
          </cell>
          <cell r="O5728" t="str">
            <v>الأولى</v>
          </cell>
          <cell r="Q5728" t="str">
            <v>الأولى</v>
          </cell>
          <cell r="S5728" t="str">
            <v>الأولى</v>
          </cell>
          <cell r="U5728" t="str">
            <v>الأولى</v>
          </cell>
        </row>
        <row r="5729">
          <cell r="A5729">
            <v>813955</v>
          </cell>
          <cell r="B5729" t="str">
            <v>ليالي حديفه</v>
          </cell>
          <cell r="J5729" t="str">
            <v>مبرر</v>
          </cell>
          <cell r="L5729">
            <v>224</v>
          </cell>
          <cell r="M5729" t="str">
            <v>الأولى</v>
          </cell>
          <cell r="O5729" t="str">
            <v>الأولى</v>
          </cell>
          <cell r="Q5729" t="str">
            <v>الأولى</v>
          </cell>
          <cell r="S5729" t="str">
            <v>الأولى</v>
          </cell>
          <cell r="U5729" t="str">
            <v>الثانية حديث</v>
          </cell>
        </row>
        <row r="5730">
          <cell r="A5730">
            <v>813956</v>
          </cell>
          <cell r="B5730" t="str">
            <v>ليلى العلي ابو راس</v>
          </cell>
          <cell r="K5730" t="str">
            <v>الأولى</v>
          </cell>
          <cell r="M5730" t="str">
            <v>الأولى</v>
          </cell>
          <cell r="O5730" t="str">
            <v>الأولى</v>
          </cell>
          <cell r="Q5730" t="str">
            <v>الأولى</v>
          </cell>
          <cell r="S5730" t="str">
            <v>الأولى</v>
          </cell>
          <cell r="U5730" t="str">
            <v>الأولى</v>
          </cell>
        </row>
        <row r="5731">
          <cell r="A5731">
            <v>813957</v>
          </cell>
          <cell r="B5731" t="str">
            <v>ليلى حاتم</v>
          </cell>
          <cell r="K5731" t="str">
            <v>الأولى</v>
          </cell>
          <cell r="M5731" t="str">
            <v>الأولى</v>
          </cell>
          <cell r="O5731" t="str">
            <v>الأولى</v>
          </cell>
          <cell r="Q5731" t="str">
            <v>الأولى</v>
          </cell>
          <cell r="S5731" t="str">
            <v>الأولى</v>
          </cell>
          <cell r="U5731" t="str">
            <v>الأولى</v>
          </cell>
        </row>
        <row r="5732">
          <cell r="A5732">
            <v>813958</v>
          </cell>
          <cell r="B5732" t="str">
            <v>لين ابراهيم</v>
          </cell>
          <cell r="J5732" t="str">
            <v>مبرر</v>
          </cell>
          <cell r="M5732" t="str">
            <v>الأولى</v>
          </cell>
          <cell r="O5732" t="str">
            <v>الثانية حديث</v>
          </cell>
          <cell r="Q5732" t="str">
            <v>الثانية</v>
          </cell>
          <cell r="S5732" t="str">
            <v>الثانية</v>
          </cell>
          <cell r="U5732" t="str">
            <v>الثانية</v>
          </cell>
        </row>
        <row r="5733">
          <cell r="A5733">
            <v>813959</v>
          </cell>
          <cell r="B5733" t="str">
            <v>لين الدعيفس</v>
          </cell>
          <cell r="J5733" t="str">
            <v>مبرر</v>
          </cell>
          <cell r="M5733" t="str">
            <v>الأولى</v>
          </cell>
          <cell r="O5733" t="str">
            <v>الأولى</v>
          </cell>
          <cell r="Q5733" t="str">
            <v>الأولى</v>
          </cell>
          <cell r="S5733" t="str">
            <v>الأولى</v>
          </cell>
          <cell r="U5733" t="str">
            <v>الأولى</v>
          </cell>
        </row>
        <row r="5734">
          <cell r="A5734">
            <v>813960</v>
          </cell>
          <cell r="B5734" t="str">
            <v>لين اليحيى</v>
          </cell>
          <cell r="K5734" t="str">
            <v>الأولى</v>
          </cell>
          <cell r="M5734" t="str">
            <v>الأولى</v>
          </cell>
          <cell r="O5734" t="str">
            <v>الأولى</v>
          </cell>
          <cell r="Q5734" t="str">
            <v>الأولى</v>
          </cell>
          <cell r="S5734" t="str">
            <v>الأولى</v>
          </cell>
          <cell r="U5734" t="str">
            <v>الأولى</v>
          </cell>
        </row>
        <row r="5735">
          <cell r="A5735">
            <v>813961</v>
          </cell>
          <cell r="B5735" t="str">
            <v>لين كبول</v>
          </cell>
          <cell r="J5735" t="str">
            <v>مبرر</v>
          </cell>
          <cell r="M5735" t="str">
            <v>الأولى</v>
          </cell>
          <cell r="O5735" t="str">
            <v>الأولى</v>
          </cell>
          <cell r="Q5735" t="str">
            <v>الثانية حديث</v>
          </cell>
          <cell r="S5735" t="str">
            <v>الثانية</v>
          </cell>
          <cell r="U5735" t="str">
            <v>الثانية</v>
          </cell>
        </row>
        <row r="5736">
          <cell r="A5736">
            <v>813962</v>
          </cell>
          <cell r="B5736" t="str">
            <v>لينا الشومري</v>
          </cell>
          <cell r="J5736" t="str">
            <v>مبرر</v>
          </cell>
          <cell r="M5736" t="str">
            <v>الأولى</v>
          </cell>
          <cell r="O5736" t="str">
            <v>الثانية حديث</v>
          </cell>
          <cell r="Q5736" t="str">
            <v>الثانية</v>
          </cell>
          <cell r="S5736" t="str">
            <v>الثانية</v>
          </cell>
          <cell r="U5736" t="str">
            <v>الثالثة حديث</v>
          </cell>
        </row>
        <row r="5737">
          <cell r="A5737">
            <v>813963</v>
          </cell>
          <cell r="B5737" t="str">
            <v>لينا العربجي</v>
          </cell>
          <cell r="J5737" t="str">
            <v>مبرر</v>
          </cell>
          <cell r="M5737" t="str">
            <v>الأولى</v>
          </cell>
          <cell r="O5737" t="str">
            <v>الأولى</v>
          </cell>
          <cell r="Q5737" t="str">
            <v>الأولى</v>
          </cell>
          <cell r="S5737" t="str">
            <v>الثانية حديث</v>
          </cell>
          <cell r="U5737" t="str">
            <v>الثانية</v>
          </cell>
        </row>
        <row r="5738">
          <cell r="A5738">
            <v>813964</v>
          </cell>
          <cell r="B5738" t="str">
            <v>لينا فياض</v>
          </cell>
          <cell r="K5738" t="str">
            <v>الأولى</v>
          </cell>
          <cell r="M5738" t="str">
            <v>الأولى</v>
          </cell>
          <cell r="O5738" t="str">
            <v>الأولى</v>
          </cell>
          <cell r="Q5738" t="str">
            <v>الأولى</v>
          </cell>
          <cell r="S5738" t="str">
            <v>الأولى</v>
          </cell>
          <cell r="U5738" t="str">
            <v>الأولى</v>
          </cell>
        </row>
        <row r="5739">
          <cell r="A5739">
            <v>813965</v>
          </cell>
          <cell r="B5739" t="str">
            <v>ليندا ابو زيد</v>
          </cell>
          <cell r="J5739" t="str">
            <v>مبرر</v>
          </cell>
          <cell r="M5739" t="str">
            <v>الأولى</v>
          </cell>
          <cell r="O5739" t="str">
            <v>الثانية حديث</v>
          </cell>
          <cell r="Q5739" t="str">
            <v>الثانية</v>
          </cell>
          <cell r="S5739" t="str">
            <v>الثانية</v>
          </cell>
          <cell r="U5739" t="str">
            <v>الثانية</v>
          </cell>
        </row>
        <row r="5740">
          <cell r="A5740">
            <v>813966</v>
          </cell>
          <cell r="B5740" t="str">
            <v>ماريا يوسف</v>
          </cell>
          <cell r="K5740" t="str">
            <v>الأولى</v>
          </cell>
          <cell r="M5740" t="str">
            <v>الأولى</v>
          </cell>
          <cell r="O5740" t="str">
            <v>الأولى</v>
          </cell>
          <cell r="Q5740" t="str">
            <v>الأولى</v>
          </cell>
          <cell r="R5740">
            <v>4033</v>
          </cell>
          <cell r="S5740" t="str">
            <v>الأولى</v>
          </cell>
          <cell r="U5740" t="str">
            <v>الأولى</v>
          </cell>
        </row>
        <row r="5741">
          <cell r="A5741">
            <v>813967</v>
          </cell>
          <cell r="B5741" t="str">
            <v>مازن عثمان</v>
          </cell>
          <cell r="K5741" t="str">
            <v>الأولى</v>
          </cell>
          <cell r="M5741" t="str">
            <v>الأولى</v>
          </cell>
          <cell r="O5741" t="str">
            <v>الأولى</v>
          </cell>
          <cell r="Q5741" t="str">
            <v>الأولى</v>
          </cell>
          <cell r="S5741" t="str">
            <v>الأولى</v>
          </cell>
          <cell r="U5741" t="str">
            <v>الأولى</v>
          </cell>
        </row>
        <row r="5742">
          <cell r="A5742">
            <v>813968</v>
          </cell>
          <cell r="B5742" t="str">
            <v>مالك الشايب</v>
          </cell>
          <cell r="K5742" t="str">
            <v>الأولى</v>
          </cell>
          <cell r="M5742" t="str">
            <v>الأولى</v>
          </cell>
          <cell r="O5742" t="str">
            <v>الأولى</v>
          </cell>
          <cell r="Q5742" t="str">
            <v>الأولى</v>
          </cell>
          <cell r="S5742" t="str">
            <v>الأولى</v>
          </cell>
          <cell r="U5742" t="str">
            <v>الأولى</v>
          </cell>
        </row>
        <row r="5743">
          <cell r="A5743">
            <v>813969</v>
          </cell>
          <cell r="B5743" t="str">
            <v>ماهر عبود</v>
          </cell>
          <cell r="K5743" t="str">
            <v>الأولى</v>
          </cell>
          <cell r="M5743" t="str">
            <v>الأولى</v>
          </cell>
          <cell r="O5743" t="str">
            <v>الأولى</v>
          </cell>
          <cell r="Q5743" t="str">
            <v>الأولى</v>
          </cell>
          <cell r="S5743" t="str">
            <v>الأولى</v>
          </cell>
          <cell r="T5743">
            <v>164</v>
          </cell>
          <cell r="U5743" t="str">
            <v>الأولى</v>
          </cell>
        </row>
        <row r="5744">
          <cell r="A5744">
            <v>813970</v>
          </cell>
          <cell r="B5744" t="str">
            <v>ماهر مقشاتي</v>
          </cell>
          <cell r="K5744" t="str">
            <v>الأولى</v>
          </cell>
          <cell r="M5744" t="str">
            <v>الأولى</v>
          </cell>
          <cell r="O5744" t="str">
            <v>الأولى</v>
          </cell>
          <cell r="Q5744" t="str">
            <v>الأولى</v>
          </cell>
          <cell r="S5744" t="str">
            <v>الأولى</v>
          </cell>
          <cell r="U5744" t="str">
            <v>الأولى</v>
          </cell>
        </row>
        <row r="5745">
          <cell r="A5745">
            <v>813971</v>
          </cell>
          <cell r="B5745" t="str">
            <v>مجد ابو فخر</v>
          </cell>
          <cell r="K5745" t="str">
            <v>الأولى</v>
          </cell>
          <cell r="M5745" t="str">
            <v>الأولى</v>
          </cell>
          <cell r="O5745" t="str">
            <v>الأولى</v>
          </cell>
          <cell r="Q5745" t="str">
            <v>الأولى</v>
          </cell>
          <cell r="S5745" t="str">
            <v>الأولى</v>
          </cell>
          <cell r="U5745" t="str">
            <v>الأولى</v>
          </cell>
        </row>
        <row r="5746">
          <cell r="A5746">
            <v>813972</v>
          </cell>
          <cell r="B5746" t="str">
            <v>مجد جبور</v>
          </cell>
          <cell r="J5746" t="str">
            <v>مبرر</v>
          </cell>
          <cell r="M5746" t="str">
            <v>الأولى</v>
          </cell>
          <cell r="O5746" t="str">
            <v>الأولى</v>
          </cell>
          <cell r="Q5746" t="str">
            <v>الثانية حديث</v>
          </cell>
          <cell r="S5746" t="str">
            <v>الثانية</v>
          </cell>
          <cell r="U5746" t="str">
            <v>الثانية</v>
          </cell>
        </row>
        <row r="5747">
          <cell r="A5747">
            <v>813973</v>
          </cell>
          <cell r="B5747" t="str">
            <v>مجد ديب</v>
          </cell>
          <cell r="K5747" t="str">
            <v>الأولى</v>
          </cell>
          <cell r="L5747">
            <v>1239</v>
          </cell>
          <cell r="M5747" t="str">
            <v>الأولى</v>
          </cell>
          <cell r="O5747" t="str">
            <v>الأولى</v>
          </cell>
          <cell r="Q5747" t="str">
            <v>الأولى</v>
          </cell>
          <cell r="S5747" t="str">
            <v>الأولى</v>
          </cell>
          <cell r="U5747" t="str">
            <v>الأولى</v>
          </cell>
        </row>
        <row r="5748">
          <cell r="A5748">
            <v>813974</v>
          </cell>
          <cell r="B5748" t="str">
            <v>مجد غرة</v>
          </cell>
          <cell r="K5748" t="str">
            <v>الأولى</v>
          </cell>
          <cell r="M5748" t="str">
            <v>الأولى</v>
          </cell>
          <cell r="O5748" t="str">
            <v>الأولى</v>
          </cell>
          <cell r="Q5748" t="str">
            <v>الأولى</v>
          </cell>
          <cell r="S5748" t="str">
            <v>الأولى</v>
          </cell>
          <cell r="U5748" t="str">
            <v>الأولى</v>
          </cell>
        </row>
        <row r="5749">
          <cell r="A5749">
            <v>813975</v>
          </cell>
          <cell r="B5749" t="str">
            <v>مجدولين سكري</v>
          </cell>
          <cell r="K5749" t="str">
            <v>الأولى</v>
          </cell>
          <cell r="M5749" t="str">
            <v>الأولى</v>
          </cell>
          <cell r="O5749" t="str">
            <v>الأولى</v>
          </cell>
          <cell r="Q5749" t="str">
            <v>الأولى</v>
          </cell>
          <cell r="S5749" t="str">
            <v>الأولى</v>
          </cell>
          <cell r="U5749" t="str">
            <v>الأولى</v>
          </cell>
        </row>
        <row r="5750">
          <cell r="A5750">
            <v>813976</v>
          </cell>
          <cell r="B5750" t="str">
            <v>مجدي كيوان</v>
          </cell>
          <cell r="K5750" t="str">
            <v>الأولى</v>
          </cell>
          <cell r="M5750" t="str">
            <v>الأولى</v>
          </cell>
          <cell r="O5750" t="str">
            <v>الأولى</v>
          </cell>
          <cell r="Q5750" t="str">
            <v>الأولى</v>
          </cell>
          <cell r="S5750" t="str">
            <v>الأولى</v>
          </cell>
          <cell r="U5750" t="str">
            <v>الأولى</v>
          </cell>
        </row>
        <row r="5751">
          <cell r="A5751">
            <v>813977</v>
          </cell>
          <cell r="B5751" t="str">
            <v>محمد احسان ادم</v>
          </cell>
          <cell r="J5751" t="str">
            <v>مبرر</v>
          </cell>
          <cell r="M5751" t="str">
            <v>الأولى</v>
          </cell>
          <cell r="O5751" t="str">
            <v>الأولى</v>
          </cell>
          <cell r="Q5751" t="str">
            <v>الأولى</v>
          </cell>
          <cell r="S5751" t="str">
            <v>الأولى</v>
          </cell>
          <cell r="U5751" t="str">
            <v>الثانية حديث</v>
          </cell>
        </row>
        <row r="5752">
          <cell r="A5752">
            <v>813978</v>
          </cell>
          <cell r="B5752" t="str">
            <v>محمد احسان نقشبندي</v>
          </cell>
          <cell r="J5752" t="str">
            <v>مبرر</v>
          </cell>
          <cell r="M5752" t="str">
            <v>الأولى</v>
          </cell>
          <cell r="O5752" t="str">
            <v>الثانية حديث</v>
          </cell>
          <cell r="Q5752" t="str">
            <v>الثانية</v>
          </cell>
          <cell r="S5752" t="str">
            <v>الثانية</v>
          </cell>
          <cell r="U5752" t="str">
            <v>الثانية</v>
          </cell>
        </row>
        <row r="5753">
          <cell r="A5753">
            <v>813979</v>
          </cell>
          <cell r="B5753" t="str">
            <v>محمد ارطوش</v>
          </cell>
          <cell r="K5753" t="str">
            <v>الأولى</v>
          </cell>
          <cell r="M5753" t="str">
            <v>الأولى</v>
          </cell>
          <cell r="O5753" t="str">
            <v>الأولى</v>
          </cell>
          <cell r="Q5753" t="str">
            <v>الأولى</v>
          </cell>
          <cell r="S5753" t="str">
            <v>الأولى</v>
          </cell>
          <cell r="U5753" t="str">
            <v>الأولى</v>
          </cell>
        </row>
        <row r="5754">
          <cell r="A5754">
            <v>813980</v>
          </cell>
          <cell r="B5754" t="str">
            <v>محمد اشرف المكاري</v>
          </cell>
          <cell r="L5754">
            <v>174</v>
          </cell>
          <cell r="M5754" t="str">
            <v>الأولى</v>
          </cell>
          <cell r="N5754">
            <v>2436</v>
          </cell>
          <cell r="O5754" t="str">
            <v>الأولى</v>
          </cell>
          <cell r="Q5754" t="str">
            <v>الأولى</v>
          </cell>
          <cell r="R5754">
            <v>5019</v>
          </cell>
          <cell r="S5754" t="str">
            <v>الأولى</v>
          </cell>
          <cell r="U5754" t="str">
            <v>الأولى</v>
          </cell>
        </row>
        <row r="5755">
          <cell r="A5755">
            <v>813981</v>
          </cell>
          <cell r="B5755" t="str">
            <v>محمد البني</v>
          </cell>
          <cell r="K5755" t="str">
            <v>الأولى</v>
          </cell>
          <cell r="M5755" t="str">
            <v>الأولى</v>
          </cell>
          <cell r="O5755" t="str">
            <v>الأولى</v>
          </cell>
          <cell r="Q5755" t="str">
            <v>الأولى</v>
          </cell>
          <cell r="S5755" t="str">
            <v>الأولى</v>
          </cell>
          <cell r="U5755" t="str">
            <v>الأولى</v>
          </cell>
        </row>
        <row r="5756">
          <cell r="A5756">
            <v>813982</v>
          </cell>
          <cell r="B5756" t="str">
            <v>محمد التكله</v>
          </cell>
          <cell r="K5756" t="str">
            <v>الأولى</v>
          </cell>
          <cell r="M5756" t="str">
            <v>الأولى</v>
          </cell>
          <cell r="O5756" t="str">
            <v>الأولى</v>
          </cell>
          <cell r="Q5756" t="str">
            <v>الأولى</v>
          </cell>
          <cell r="S5756" t="str">
            <v>الأولى</v>
          </cell>
          <cell r="U5756" t="str">
            <v>الأولى</v>
          </cell>
        </row>
        <row r="5757">
          <cell r="A5757">
            <v>813983</v>
          </cell>
          <cell r="B5757" t="str">
            <v>محمد الجهماني</v>
          </cell>
          <cell r="K5757" t="str">
            <v>الأولى</v>
          </cell>
          <cell r="M5757" t="str">
            <v>الأولى</v>
          </cell>
          <cell r="O5757" t="str">
            <v>الأولى</v>
          </cell>
          <cell r="Q5757" t="str">
            <v>الأولى</v>
          </cell>
          <cell r="S5757" t="str">
            <v>الأولى</v>
          </cell>
          <cell r="U5757" t="str">
            <v>الأولى</v>
          </cell>
        </row>
        <row r="5758">
          <cell r="A5758">
            <v>813984</v>
          </cell>
          <cell r="B5758" t="str">
            <v>محمد الحاج احمد</v>
          </cell>
          <cell r="K5758" t="str">
            <v>الأولى</v>
          </cell>
          <cell r="M5758" t="str">
            <v>الأولى</v>
          </cell>
          <cell r="O5758" t="str">
            <v>الأولى</v>
          </cell>
          <cell r="Q5758" t="str">
            <v>الأولى</v>
          </cell>
          <cell r="S5758" t="str">
            <v>الأولى</v>
          </cell>
          <cell r="U5758" t="str">
            <v>الأولى</v>
          </cell>
        </row>
        <row r="5759">
          <cell r="A5759">
            <v>813985</v>
          </cell>
          <cell r="B5759" t="str">
            <v>محمد الحجة</v>
          </cell>
          <cell r="K5759" t="str">
            <v>الأولى</v>
          </cell>
          <cell r="M5759" t="str">
            <v>الأولى</v>
          </cell>
          <cell r="O5759" t="str">
            <v>الأولى</v>
          </cell>
          <cell r="Q5759" t="str">
            <v>الأولى</v>
          </cell>
          <cell r="S5759" t="str">
            <v>الأولى</v>
          </cell>
          <cell r="U5759" t="str">
            <v>الأولى</v>
          </cell>
        </row>
        <row r="5760">
          <cell r="A5760">
            <v>813986</v>
          </cell>
          <cell r="B5760" t="str">
            <v>محمد الحسن العايد</v>
          </cell>
          <cell r="K5760" t="str">
            <v>الأولى</v>
          </cell>
          <cell r="M5760" t="str">
            <v>الأولى</v>
          </cell>
          <cell r="O5760" t="str">
            <v>الأولى</v>
          </cell>
          <cell r="Q5760" t="str">
            <v>الأولى</v>
          </cell>
          <cell r="S5760" t="str">
            <v>الأولى</v>
          </cell>
          <cell r="U5760" t="str">
            <v>الأولى</v>
          </cell>
        </row>
        <row r="5761">
          <cell r="A5761">
            <v>813987</v>
          </cell>
          <cell r="B5761" t="str">
            <v>محمد الحكم ملوحي</v>
          </cell>
          <cell r="K5761" t="str">
            <v>الأولى</v>
          </cell>
          <cell r="M5761" t="str">
            <v>الأولى</v>
          </cell>
          <cell r="O5761" t="str">
            <v>الأولى</v>
          </cell>
          <cell r="Q5761" t="str">
            <v>الأولى</v>
          </cell>
          <cell r="S5761" t="str">
            <v>الأولى</v>
          </cell>
          <cell r="U5761" t="str">
            <v>الأولى</v>
          </cell>
        </row>
        <row r="5762">
          <cell r="A5762">
            <v>813988</v>
          </cell>
          <cell r="B5762" t="str">
            <v>محمد الحمادة</v>
          </cell>
          <cell r="K5762" t="str">
            <v>الأولى</v>
          </cell>
          <cell r="M5762" t="str">
            <v>الأولى</v>
          </cell>
          <cell r="O5762" t="str">
            <v>الأولى</v>
          </cell>
          <cell r="Q5762" t="str">
            <v>الأولى</v>
          </cell>
          <cell r="S5762" t="str">
            <v>الأولى</v>
          </cell>
          <cell r="U5762" t="str">
            <v>الأولى</v>
          </cell>
        </row>
        <row r="5763">
          <cell r="A5763">
            <v>813989</v>
          </cell>
          <cell r="B5763" t="str">
            <v>محمد الحمصي</v>
          </cell>
          <cell r="K5763" t="str">
            <v>الأولى</v>
          </cell>
          <cell r="M5763" t="str">
            <v>الأولى</v>
          </cell>
          <cell r="O5763" t="str">
            <v>الأولى</v>
          </cell>
          <cell r="Q5763" t="str">
            <v>الأولى</v>
          </cell>
          <cell r="S5763" t="str">
            <v>الأولى</v>
          </cell>
          <cell r="U5763" t="str">
            <v>الأولى</v>
          </cell>
        </row>
        <row r="5764">
          <cell r="A5764">
            <v>813990</v>
          </cell>
          <cell r="B5764" t="str">
            <v>محمد الدوس</v>
          </cell>
          <cell r="K5764" t="str">
            <v>الأولى</v>
          </cell>
          <cell r="M5764" t="str">
            <v>الأولى</v>
          </cell>
          <cell r="O5764" t="str">
            <v>الأولى</v>
          </cell>
          <cell r="Q5764" t="str">
            <v>الأولى</v>
          </cell>
          <cell r="S5764" t="str">
            <v>الأولى</v>
          </cell>
          <cell r="U5764" t="str">
            <v>الأولى</v>
          </cell>
        </row>
        <row r="5765">
          <cell r="A5765">
            <v>813991</v>
          </cell>
          <cell r="B5765" t="str">
            <v>محمد الذيب</v>
          </cell>
          <cell r="K5765" t="str">
            <v>الأولى</v>
          </cell>
          <cell r="M5765" t="str">
            <v>الأولى</v>
          </cell>
          <cell r="O5765" t="str">
            <v>الأولى</v>
          </cell>
          <cell r="Q5765" t="str">
            <v>الأولى</v>
          </cell>
          <cell r="S5765" t="str">
            <v>الأولى</v>
          </cell>
          <cell r="U5765" t="str">
            <v>الأولى</v>
          </cell>
        </row>
        <row r="5766">
          <cell r="A5766">
            <v>813992</v>
          </cell>
          <cell r="B5766" t="str">
            <v>محمد الرفاعي</v>
          </cell>
          <cell r="J5766" t="str">
            <v>مبرر</v>
          </cell>
          <cell r="M5766" t="str">
            <v>الأولى</v>
          </cell>
          <cell r="O5766" t="str">
            <v>الثانية حديث</v>
          </cell>
          <cell r="Q5766" t="str">
            <v>الثانية</v>
          </cell>
          <cell r="S5766" t="str">
            <v>الثانية</v>
          </cell>
          <cell r="U5766" t="str">
            <v>الثالثة حديث</v>
          </cell>
        </row>
        <row r="5767">
          <cell r="A5767">
            <v>813993</v>
          </cell>
          <cell r="B5767" t="str">
            <v>محمد الرفاعي</v>
          </cell>
          <cell r="K5767" t="str">
            <v>الأولى</v>
          </cell>
          <cell r="M5767" t="str">
            <v>الأولى</v>
          </cell>
          <cell r="O5767" t="str">
            <v>الأولى</v>
          </cell>
          <cell r="Q5767" t="str">
            <v>الأولى</v>
          </cell>
          <cell r="S5767" t="str">
            <v>الأولى</v>
          </cell>
          <cell r="U5767" t="str">
            <v>الأولى</v>
          </cell>
        </row>
        <row r="5768">
          <cell r="A5768">
            <v>813994</v>
          </cell>
          <cell r="B5768" t="str">
            <v>محمد الزعبي</v>
          </cell>
          <cell r="K5768" t="str">
            <v>الأولى</v>
          </cell>
          <cell r="M5768" t="str">
            <v>الأولى</v>
          </cell>
          <cell r="O5768" t="str">
            <v>الأولى</v>
          </cell>
          <cell r="Q5768" t="str">
            <v>الأولى</v>
          </cell>
          <cell r="S5768" t="str">
            <v>الأولى</v>
          </cell>
          <cell r="U5768" t="str">
            <v>الأولى</v>
          </cell>
        </row>
        <row r="5769">
          <cell r="A5769">
            <v>813995</v>
          </cell>
          <cell r="B5769" t="str">
            <v>محمد السعدي</v>
          </cell>
          <cell r="K5769" t="str">
            <v>الأولى</v>
          </cell>
          <cell r="M5769" t="str">
            <v>الأولى</v>
          </cell>
          <cell r="O5769" t="str">
            <v>الأولى</v>
          </cell>
          <cell r="Q5769" t="str">
            <v>الأولى</v>
          </cell>
          <cell r="S5769" t="str">
            <v>الأولى</v>
          </cell>
          <cell r="U5769" t="str">
            <v>الأولى</v>
          </cell>
        </row>
        <row r="5770">
          <cell r="A5770">
            <v>813996</v>
          </cell>
          <cell r="B5770" t="str">
            <v>محمد السيد</v>
          </cell>
          <cell r="K5770" t="str">
            <v>الأولى</v>
          </cell>
          <cell r="M5770" t="str">
            <v>الأولى</v>
          </cell>
          <cell r="O5770" t="str">
            <v>الأولى</v>
          </cell>
          <cell r="Q5770" t="str">
            <v>الأولى</v>
          </cell>
          <cell r="S5770" t="str">
            <v>الأولى</v>
          </cell>
          <cell r="U5770" t="str">
            <v>الأولى</v>
          </cell>
        </row>
        <row r="5771">
          <cell r="A5771">
            <v>813997</v>
          </cell>
          <cell r="B5771" t="str">
            <v>محمد الصباغ</v>
          </cell>
          <cell r="K5771" t="str">
            <v>الأولى</v>
          </cell>
          <cell r="M5771" t="str">
            <v>الأولى</v>
          </cell>
          <cell r="O5771" t="str">
            <v>الأولى</v>
          </cell>
          <cell r="Q5771" t="str">
            <v>الأولى</v>
          </cell>
          <cell r="S5771" t="str">
            <v>الأولى</v>
          </cell>
          <cell r="U5771" t="str">
            <v>الأولى</v>
          </cell>
        </row>
        <row r="5772">
          <cell r="A5772">
            <v>813998</v>
          </cell>
          <cell r="B5772" t="str">
            <v>محمد الصعيدي</v>
          </cell>
          <cell r="K5772" t="str">
            <v>الأولى</v>
          </cell>
          <cell r="M5772" t="str">
            <v>الأولى</v>
          </cell>
          <cell r="O5772" t="str">
            <v>الأولى</v>
          </cell>
          <cell r="Q5772" t="str">
            <v>الأولى</v>
          </cell>
          <cell r="S5772" t="str">
            <v>الأولى</v>
          </cell>
          <cell r="U5772" t="str">
            <v>الأولى</v>
          </cell>
        </row>
        <row r="5773">
          <cell r="A5773">
            <v>813999</v>
          </cell>
          <cell r="B5773" t="str">
            <v>محمد العبد المحمد العبيد</v>
          </cell>
          <cell r="J5773" t="str">
            <v>مبرر</v>
          </cell>
          <cell r="M5773" t="str">
            <v>الأولى</v>
          </cell>
          <cell r="O5773" t="str">
            <v>الثانية حديث</v>
          </cell>
          <cell r="P5773">
            <v>6</v>
          </cell>
          <cell r="Q5773" t="str">
            <v>الثانية</v>
          </cell>
          <cell r="R5773">
            <v>3023</v>
          </cell>
          <cell r="S5773" t="str">
            <v>الثانية</v>
          </cell>
          <cell r="U5773" t="str">
            <v>الثانية</v>
          </cell>
        </row>
        <row r="5774">
          <cell r="A5774">
            <v>814000</v>
          </cell>
          <cell r="B5774" t="str">
            <v>محمد العمار</v>
          </cell>
          <cell r="K5774" t="str">
            <v>الأولى</v>
          </cell>
          <cell r="M5774" t="str">
            <v>الأولى</v>
          </cell>
          <cell r="O5774" t="str">
            <v>الأولى</v>
          </cell>
          <cell r="Q5774" t="str">
            <v>الأولى</v>
          </cell>
          <cell r="S5774" t="str">
            <v>الأولى</v>
          </cell>
          <cell r="U5774" t="str">
            <v>الأولى</v>
          </cell>
        </row>
        <row r="5775">
          <cell r="A5775">
            <v>814001</v>
          </cell>
          <cell r="B5775" t="str">
            <v>محمد العمر</v>
          </cell>
          <cell r="K5775" t="str">
            <v>الأولى</v>
          </cell>
          <cell r="M5775" t="str">
            <v>الأولى</v>
          </cell>
          <cell r="O5775" t="str">
            <v>الأولى</v>
          </cell>
          <cell r="Q5775" t="str">
            <v>الأولى</v>
          </cell>
          <cell r="S5775" t="str">
            <v>الأولى</v>
          </cell>
          <cell r="U5775" t="str">
            <v>الأولى</v>
          </cell>
        </row>
        <row r="5776">
          <cell r="A5776">
            <v>814002</v>
          </cell>
          <cell r="B5776" t="str">
            <v>محمد الفقير</v>
          </cell>
          <cell r="K5776" t="str">
            <v>الأولى</v>
          </cell>
          <cell r="M5776" t="str">
            <v>الأولى</v>
          </cell>
          <cell r="O5776" t="str">
            <v>الأولى</v>
          </cell>
          <cell r="Q5776" t="str">
            <v>الأولى</v>
          </cell>
          <cell r="S5776" t="str">
            <v>الأولى</v>
          </cell>
          <cell r="U5776" t="str">
            <v>الأولى</v>
          </cell>
        </row>
        <row r="5777">
          <cell r="A5777">
            <v>814003</v>
          </cell>
          <cell r="B5777" t="str">
            <v>محمد القزحلي</v>
          </cell>
          <cell r="K5777" t="str">
            <v>الأولى</v>
          </cell>
          <cell r="M5777" t="str">
            <v>الأولى</v>
          </cell>
          <cell r="O5777" t="str">
            <v>الأولى</v>
          </cell>
          <cell r="Q5777" t="str">
            <v>الأولى</v>
          </cell>
          <cell r="S5777" t="str">
            <v>الأولى</v>
          </cell>
          <cell r="U5777" t="str">
            <v>الأولى</v>
          </cell>
        </row>
        <row r="5778">
          <cell r="A5778">
            <v>814004</v>
          </cell>
          <cell r="B5778" t="str">
            <v>محمد الكردي</v>
          </cell>
          <cell r="J5778" t="str">
            <v>مبرر</v>
          </cell>
          <cell r="M5778" t="str">
            <v>الأولى</v>
          </cell>
          <cell r="O5778" t="str">
            <v>الأولى</v>
          </cell>
          <cell r="Q5778" t="str">
            <v>الأولى</v>
          </cell>
          <cell r="S5778" t="str">
            <v>الثانية حديث</v>
          </cell>
          <cell r="U5778" t="str">
            <v>الثانية</v>
          </cell>
        </row>
        <row r="5779">
          <cell r="A5779">
            <v>814005</v>
          </cell>
          <cell r="B5779" t="str">
            <v>محمد المثقال</v>
          </cell>
          <cell r="K5779" t="str">
            <v>الأولى</v>
          </cell>
          <cell r="M5779" t="str">
            <v>الأولى</v>
          </cell>
          <cell r="O5779" t="str">
            <v>الأولى</v>
          </cell>
          <cell r="Q5779" t="str">
            <v>الأولى</v>
          </cell>
          <cell r="S5779" t="str">
            <v>الأولى</v>
          </cell>
          <cell r="U5779" t="str">
            <v>الأولى</v>
          </cell>
        </row>
        <row r="5780">
          <cell r="A5780">
            <v>814006</v>
          </cell>
          <cell r="B5780" t="str">
            <v>محمد المذيب</v>
          </cell>
          <cell r="K5780" t="str">
            <v>الأولى</v>
          </cell>
          <cell r="M5780" t="str">
            <v>الأولى</v>
          </cell>
          <cell r="O5780" t="str">
            <v>الأولى</v>
          </cell>
          <cell r="Q5780" t="str">
            <v>الأولى</v>
          </cell>
          <cell r="S5780" t="str">
            <v>الأولى</v>
          </cell>
          <cell r="U5780" t="str">
            <v>الأولى</v>
          </cell>
        </row>
        <row r="5781">
          <cell r="A5781">
            <v>814007</v>
          </cell>
          <cell r="B5781" t="str">
            <v>محمد النبكي</v>
          </cell>
          <cell r="K5781" t="str">
            <v>الأولى</v>
          </cell>
          <cell r="M5781" t="str">
            <v>الأولى</v>
          </cell>
          <cell r="O5781" t="str">
            <v>الأولى</v>
          </cell>
          <cell r="Q5781" t="str">
            <v>الأولى</v>
          </cell>
          <cell r="S5781" t="str">
            <v>الأولى</v>
          </cell>
          <cell r="U5781" t="str">
            <v>الأولى</v>
          </cell>
        </row>
        <row r="5782">
          <cell r="A5782">
            <v>814008</v>
          </cell>
          <cell r="B5782" t="str">
            <v>محمد النجم</v>
          </cell>
          <cell r="K5782" t="str">
            <v>الأولى</v>
          </cell>
          <cell r="M5782" t="str">
            <v>الأولى</v>
          </cell>
          <cell r="O5782" t="str">
            <v>الأولى</v>
          </cell>
          <cell r="Q5782" t="str">
            <v>الأولى</v>
          </cell>
          <cell r="S5782" t="str">
            <v>الأولى</v>
          </cell>
          <cell r="U5782" t="str">
            <v>الأولى</v>
          </cell>
        </row>
        <row r="5783">
          <cell r="A5783">
            <v>814009</v>
          </cell>
          <cell r="B5783" t="str">
            <v>محمد الهلال</v>
          </cell>
          <cell r="K5783" t="str">
            <v>الأولى</v>
          </cell>
          <cell r="M5783" t="str">
            <v>الأولى</v>
          </cell>
          <cell r="O5783" t="str">
            <v>الأولى</v>
          </cell>
          <cell r="Q5783" t="str">
            <v>الأولى</v>
          </cell>
          <cell r="S5783" t="str">
            <v>الأولى</v>
          </cell>
          <cell r="U5783" t="str">
            <v>الأولى</v>
          </cell>
        </row>
        <row r="5784">
          <cell r="A5784">
            <v>814010</v>
          </cell>
          <cell r="B5784" t="str">
            <v>محمد اياد الجاويش</v>
          </cell>
          <cell r="J5784" t="str">
            <v>مبرر</v>
          </cell>
          <cell r="M5784" t="str">
            <v>الأولى</v>
          </cell>
          <cell r="O5784" t="str">
            <v>الثانية حديث</v>
          </cell>
          <cell r="Q5784" t="str">
            <v>الثانية</v>
          </cell>
          <cell r="S5784" t="str">
            <v>الثالثة حديث</v>
          </cell>
          <cell r="U5784" t="str">
            <v>الثالثة</v>
          </cell>
        </row>
        <row r="5785">
          <cell r="A5785">
            <v>814011</v>
          </cell>
          <cell r="B5785" t="str">
            <v>محمد براء شعبان</v>
          </cell>
          <cell r="K5785" t="str">
            <v>الأولى</v>
          </cell>
          <cell r="M5785" t="str">
            <v>الأولى</v>
          </cell>
          <cell r="O5785" t="str">
            <v>الأولى</v>
          </cell>
          <cell r="Q5785" t="str">
            <v>الأولى</v>
          </cell>
          <cell r="S5785" t="str">
            <v>الأولى</v>
          </cell>
          <cell r="U5785" t="str">
            <v>الأولى</v>
          </cell>
        </row>
        <row r="5786">
          <cell r="A5786">
            <v>814012</v>
          </cell>
          <cell r="B5786" t="str">
            <v>محمد برعيش</v>
          </cell>
          <cell r="K5786" t="str">
            <v>الأولى</v>
          </cell>
          <cell r="M5786" t="str">
            <v>الأولى</v>
          </cell>
          <cell r="O5786" t="str">
            <v>الأولى</v>
          </cell>
          <cell r="Q5786" t="str">
            <v>الأولى</v>
          </cell>
          <cell r="S5786" t="str">
            <v>الأولى</v>
          </cell>
          <cell r="U5786" t="str">
            <v>الأولى</v>
          </cell>
        </row>
        <row r="5787">
          <cell r="A5787">
            <v>814013</v>
          </cell>
          <cell r="B5787" t="str">
            <v>محمد بصبوص</v>
          </cell>
          <cell r="K5787" t="str">
            <v>الأولى</v>
          </cell>
          <cell r="M5787" t="str">
            <v>الأولى</v>
          </cell>
          <cell r="O5787" t="str">
            <v>الأولى</v>
          </cell>
          <cell r="Q5787" t="str">
            <v>الأولى</v>
          </cell>
          <cell r="S5787" t="str">
            <v>الأولى</v>
          </cell>
          <cell r="U5787" t="str">
            <v>الأولى</v>
          </cell>
        </row>
        <row r="5788">
          <cell r="A5788">
            <v>814014</v>
          </cell>
          <cell r="B5788" t="str">
            <v>محمد بكر البكر</v>
          </cell>
          <cell r="K5788" t="str">
            <v>الأولى</v>
          </cell>
          <cell r="M5788" t="str">
            <v>الأولى</v>
          </cell>
          <cell r="O5788" t="str">
            <v>الأولى</v>
          </cell>
          <cell r="Q5788" t="str">
            <v>الأولى</v>
          </cell>
          <cell r="S5788" t="str">
            <v>الأولى</v>
          </cell>
          <cell r="U5788" t="str">
            <v>الأولى</v>
          </cell>
        </row>
        <row r="5789">
          <cell r="A5789">
            <v>814015</v>
          </cell>
          <cell r="B5789" t="str">
            <v>محمد بكيره</v>
          </cell>
          <cell r="J5789" t="str">
            <v>مبرر</v>
          </cell>
          <cell r="M5789" t="str">
            <v>الأولى</v>
          </cell>
          <cell r="O5789" t="str">
            <v>الأولى</v>
          </cell>
          <cell r="Q5789" t="str">
            <v>الأولى</v>
          </cell>
          <cell r="S5789" t="str">
            <v>الأولى</v>
          </cell>
          <cell r="U5789" t="str">
            <v>الثانية حديث</v>
          </cell>
        </row>
        <row r="5790">
          <cell r="A5790">
            <v>814016</v>
          </cell>
          <cell r="B5790" t="str">
            <v>محمد جوجو</v>
          </cell>
          <cell r="K5790" t="str">
            <v>الأولى</v>
          </cell>
          <cell r="M5790" t="str">
            <v>الأولى</v>
          </cell>
          <cell r="O5790" t="str">
            <v>الأولى</v>
          </cell>
          <cell r="Q5790" t="str">
            <v>الأولى</v>
          </cell>
          <cell r="S5790" t="str">
            <v>الأولى</v>
          </cell>
          <cell r="U5790" t="str">
            <v>الأولى</v>
          </cell>
        </row>
        <row r="5791">
          <cell r="A5791">
            <v>814017</v>
          </cell>
          <cell r="B5791" t="str">
            <v>محمد حسن</v>
          </cell>
          <cell r="K5791" t="str">
            <v>الأولى</v>
          </cell>
          <cell r="L5791">
            <v>1070</v>
          </cell>
          <cell r="M5791" t="str">
            <v>الأولى</v>
          </cell>
          <cell r="N5791">
            <v>2492</v>
          </cell>
          <cell r="O5791" t="str">
            <v>الأولى</v>
          </cell>
          <cell r="Q5791" t="str">
            <v>الأولى</v>
          </cell>
          <cell r="R5791">
            <v>4071</v>
          </cell>
          <cell r="S5791" t="str">
            <v>الأولى</v>
          </cell>
          <cell r="U5791" t="str">
            <v>الأولى</v>
          </cell>
        </row>
        <row r="5792">
          <cell r="A5792">
            <v>814018</v>
          </cell>
          <cell r="B5792" t="str">
            <v>محمد حمود</v>
          </cell>
          <cell r="K5792" t="str">
            <v>الأولى</v>
          </cell>
          <cell r="M5792" t="str">
            <v>الأولى</v>
          </cell>
          <cell r="O5792" t="str">
            <v>الأولى</v>
          </cell>
          <cell r="Q5792" t="str">
            <v>الأولى</v>
          </cell>
          <cell r="S5792" t="str">
            <v>الأولى</v>
          </cell>
          <cell r="U5792" t="str">
            <v>الأولى</v>
          </cell>
        </row>
        <row r="5793">
          <cell r="A5793">
            <v>814019</v>
          </cell>
          <cell r="B5793" t="str">
            <v>محمد خالد السيد</v>
          </cell>
          <cell r="K5793" t="str">
            <v>الأولى</v>
          </cell>
          <cell r="M5793" t="str">
            <v>الأولى</v>
          </cell>
          <cell r="O5793" t="str">
            <v>الأولى</v>
          </cell>
          <cell r="Q5793" t="str">
            <v>الأولى</v>
          </cell>
          <cell r="S5793" t="str">
            <v>الأولى</v>
          </cell>
          <cell r="U5793" t="str">
            <v>الأولى</v>
          </cell>
        </row>
        <row r="5794">
          <cell r="A5794">
            <v>814020</v>
          </cell>
          <cell r="B5794" t="str">
            <v>محمد خالد المصري</v>
          </cell>
          <cell r="K5794" t="str">
            <v>الأولى</v>
          </cell>
          <cell r="L5794" t="str">
            <v>حرمان دورة امتحانية</v>
          </cell>
          <cell r="M5794" t="str">
            <v>الأولى</v>
          </cell>
          <cell r="O5794" t="str">
            <v>الأولى</v>
          </cell>
          <cell r="Q5794" t="str">
            <v>الأولى</v>
          </cell>
          <cell r="S5794" t="str">
            <v>الأولى</v>
          </cell>
          <cell r="U5794" t="str">
            <v>الأولى</v>
          </cell>
        </row>
        <row r="5795">
          <cell r="A5795">
            <v>814021</v>
          </cell>
          <cell r="B5795" t="str">
            <v>محمد خالد مراد</v>
          </cell>
          <cell r="K5795" t="str">
            <v>الأولى</v>
          </cell>
          <cell r="M5795" t="str">
            <v>الأولى</v>
          </cell>
          <cell r="O5795" t="str">
            <v>الأولى</v>
          </cell>
          <cell r="Q5795" t="str">
            <v>الأولى</v>
          </cell>
          <cell r="S5795" t="str">
            <v>الأولى</v>
          </cell>
          <cell r="U5795" t="str">
            <v>الأولى</v>
          </cell>
        </row>
        <row r="5796">
          <cell r="A5796">
            <v>814022</v>
          </cell>
          <cell r="B5796" t="str">
            <v>محمد خياط</v>
          </cell>
          <cell r="J5796" t="str">
            <v>مبرر</v>
          </cell>
          <cell r="M5796" t="str">
            <v>الأولى</v>
          </cell>
          <cell r="O5796" t="str">
            <v>الثانية حديث</v>
          </cell>
          <cell r="Q5796" t="str">
            <v>الثانية</v>
          </cell>
          <cell r="S5796" t="str">
            <v>الثانية</v>
          </cell>
          <cell r="U5796" t="str">
            <v>الثانية</v>
          </cell>
        </row>
        <row r="5797">
          <cell r="A5797">
            <v>814023</v>
          </cell>
          <cell r="B5797" t="str">
            <v>محمد دلي حسن</v>
          </cell>
          <cell r="K5797" t="str">
            <v>الأولى</v>
          </cell>
          <cell r="M5797" t="str">
            <v>الأولى</v>
          </cell>
          <cell r="O5797" t="str">
            <v>الأولى</v>
          </cell>
          <cell r="Q5797" t="str">
            <v>الأولى</v>
          </cell>
          <cell r="S5797" t="str">
            <v>الأولى</v>
          </cell>
          <cell r="U5797" t="str">
            <v>الأولى</v>
          </cell>
        </row>
        <row r="5798">
          <cell r="A5798">
            <v>814024</v>
          </cell>
          <cell r="B5798" t="str">
            <v>محمد ديش</v>
          </cell>
          <cell r="K5798" t="str">
            <v>الأولى</v>
          </cell>
          <cell r="M5798" t="str">
            <v>الأولى</v>
          </cell>
          <cell r="O5798" t="str">
            <v>الأولى</v>
          </cell>
          <cell r="Q5798" t="str">
            <v>الأولى</v>
          </cell>
          <cell r="S5798" t="str">
            <v>الأولى</v>
          </cell>
          <cell r="U5798" t="str">
            <v>الأولى</v>
          </cell>
        </row>
        <row r="5799">
          <cell r="A5799">
            <v>814025</v>
          </cell>
          <cell r="B5799" t="str">
            <v>محمد راتب الحافظ</v>
          </cell>
          <cell r="K5799" t="str">
            <v>الأولى</v>
          </cell>
          <cell r="M5799" t="str">
            <v>الأولى</v>
          </cell>
          <cell r="O5799" t="str">
            <v>الأولى</v>
          </cell>
          <cell r="Q5799" t="str">
            <v>الأولى</v>
          </cell>
          <cell r="S5799" t="str">
            <v>الأولى</v>
          </cell>
          <cell r="U5799" t="str">
            <v>الأولى</v>
          </cell>
        </row>
        <row r="5800">
          <cell r="A5800">
            <v>814026</v>
          </cell>
          <cell r="B5800" t="str">
            <v>محمد راتب جحه</v>
          </cell>
          <cell r="K5800" t="str">
            <v>الأولى</v>
          </cell>
          <cell r="M5800" t="str">
            <v>الأولى</v>
          </cell>
          <cell r="O5800" t="str">
            <v>الأولى</v>
          </cell>
          <cell r="Q5800" t="str">
            <v>الأولى</v>
          </cell>
          <cell r="R5800">
            <v>5035</v>
          </cell>
          <cell r="S5800" t="str">
            <v>الأولى</v>
          </cell>
          <cell r="U5800" t="str">
            <v>الأولى</v>
          </cell>
        </row>
        <row r="5801">
          <cell r="A5801">
            <v>814027</v>
          </cell>
          <cell r="B5801" t="str">
            <v>محمد ربيع غازي</v>
          </cell>
          <cell r="K5801" t="str">
            <v>الأولى</v>
          </cell>
          <cell r="L5801">
            <v>482</v>
          </cell>
          <cell r="M5801" t="str">
            <v>الأولى</v>
          </cell>
          <cell r="O5801" t="str">
            <v>الأولى</v>
          </cell>
          <cell r="Q5801" t="str">
            <v>الأولى</v>
          </cell>
          <cell r="S5801" t="str">
            <v>الأولى</v>
          </cell>
          <cell r="U5801" t="str">
            <v>الأولى</v>
          </cell>
        </row>
        <row r="5802">
          <cell r="A5802">
            <v>814028</v>
          </cell>
          <cell r="B5802" t="str">
            <v>محمد رجب هدلا</v>
          </cell>
          <cell r="K5802" t="str">
            <v>الأولى</v>
          </cell>
          <cell r="M5802" t="str">
            <v>الأولى</v>
          </cell>
          <cell r="O5802" t="str">
            <v>الأولى</v>
          </cell>
          <cell r="Q5802" t="str">
            <v>الأولى</v>
          </cell>
          <cell r="S5802" t="str">
            <v>الأولى</v>
          </cell>
          <cell r="U5802" t="str">
            <v>الأولى</v>
          </cell>
        </row>
        <row r="5803">
          <cell r="A5803">
            <v>814029</v>
          </cell>
          <cell r="B5803" t="str">
            <v>محمد سالم المصري</v>
          </cell>
          <cell r="K5803" t="str">
            <v>الأولى</v>
          </cell>
          <cell r="L5803" t="str">
            <v>حرمان دورة امتحانية واحدة</v>
          </cell>
          <cell r="M5803" t="str">
            <v>الأولى</v>
          </cell>
          <cell r="O5803" t="str">
            <v>الأولى</v>
          </cell>
          <cell r="Q5803" t="str">
            <v>الأولى</v>
          </cell>
          <cell r="S5803" t="str">
            <v>الأولى</v>
          </cell>
          <cell r="U5803" t="str">
            <v>الأولى</v>
          </cell>
        </row>
        <row r="5804">
          <cell r="A5804">
            <v>814030</v>
          </cell>
          <cell r="B5804" t="str">
            <v>محمد سعيد البعلي</v>
          </cell>
          <cell r="K5804" t="str">
            <v>الأولى</v>
          </cell>
          <cell r="M5804" t="str">
            <v>الأولى</v>
          </cell>
          <cell r="O5804" t="str">
            <v>الأولى</v>
          </cell>
          <cell r="Q5804" t="str">
            <v>الأولى</v>
          </cell>
          <cell r="S5804" t="str">
            <v>الأولى</v>
          </cell>
          <cell r="U5804" t="str">
            <v>الأولى</v>
          </cell>
        </row>
        <row r="5805">
          <cell r="A5805">
            <v>814031</v>
          </cell>
          <cell r="B5805" t="str">
            <v>محمد سعيد سنديان</v>
          </cell>
          <cell r="K5805" t="str">
            <v>الأولى</v>
          </cell>
          <cell r="M5805" t="str">
            <v>الأولى</v>
          </cell>
          <cell r="O5805" t="str">
            <v>الأولى</v>
          </cell>
          <cell r="Q5805" t="str">
            <v>الأولى</v>
          </cell>
          <cell r="S5805" t="str">
            <v>الأولى</v>
          </cell>
          <cell r="U5805" t="str">
            <v>الأولى</v>
          </cell>
        </row>
        <row r="5806">
          <cell r="A5806">
            <v>814032</v>
          </cell>
          <cell r="B5806" t="str">
            <v>محمد سعيد ملا</v>
          </cell>
          <cell r="K5806" t="str">
            <v>الأولى</v>
          </cell>
          <cell r="M5806" t="str">
            <v>الأولى</v>
          </cell>
          <cell r="O5806" t="str">
            <v>الأولى</v>
          </cell>
          <cell r="Q5806" t="str">
            <v>الأولى</v>
          </cell>
          <cell r="S5806" t="str">
            <v>الأولى</v>
          </cell>
          <cell r="U5806" t="str">
            <v>الأولى</v>
          </cell>
        </row>
        <row r="5807">
          <cell r="A5807">
            <v>814033</v>
          </cell>
          <cell r="B5807" t="str">
            <v>محمد سليمان</v>
          </cell>
          <cell r="K5807" t="str">
            <v>الأولى</v>
          </cell>
          <cell r="M5807" t="str">
            <v>الأولى</v>
          </cell>
          <cell r="O5807" t="str">
            <v>الأولى</v>
          </cell>
          <cell r="Q5807" t="str">
            <v>الأولى</v>
          </cell>
          <cell r="S5807" t="str">
            <v>الأولى</v>
          </cell>
          <cell r="U5807" t="str">
            <v>الأولى</v>
          </cell>
        </row>
        <row r="5808">
          <cell r="A5808">
            <v>814034</v>
          </cell>
          <cell r="B5808" t="str">
            <v>محمد سميح السلاخ</v>
          </cell>
          <cell r="K5808" t="str">
            <v>الأولى</v>
          </cell>
          <cell r="L5808">
            <v>877</v>
          </cell>
          <cell r="M5808" t="str">
            <v>الأولى</v>
          </cell>
          <cell r="O5808" t="str">
            <v>الأولى</v>
          </cell>
          <cell r="Q5808" t="str">
            <v>الأولى</v>
          </cell>
          <cell r="S5808" t="str">
            <v>الأولى</v>
          </cell>
          <cell r="U5808" t="str">
            <v>الأولى</v>
          </cell>
        </row>
        <row r="5809">
          <cell r="A5809">
            <v>814035</v>
          </cell>
          <cell r="B5809" t="str">
            <v>محمد سمير الشيخ درويش</v>
          </cell>
          <cell r="K5809" t="str">
            <v>الأولى</v>
          </cell>
          <cell r="L5809">
            <v>190</v>
          </cell>
          <cell r="M5809" t="str">
            <v>الأولى</v>
          </cell>
          <cell r="O5809" t="str">
            <v>الأولى</v>
          </cell>
          <cell r="Q5809" t="str">
            <v>الأولى</v>
          </cell>
          <cell r="S5809" t="str">
            <v>الأولى</v>
          </cell>
          <cell r="U5809" t="str">
            <v>الأولى</v>
          </cell>
        </row>
        <row r="5810">
          <cell r="A5810">
            <v>814036</v>
          </cell>
          <cell r="B5810" t="str">
            <v>محمد سويدان</v>
          </cell>
          <cell r="K5810" t="str">
            <v>الأولى</v>
          </cell>
          <cell r="M5810" t="str">
            <v>الأولى</v>
          </cell>
          <cell r="O5810" t="str">
            <v>الأولى</v>
          </cell>
          <cell r="Q5810" t="str">
            <v>الأولى</v>
          </cell>
          <cell r="S5810" t="str">
            <v>الأولى</v>
          </cell>
          <cell r="U5810" t="str">
            <v>الأولى</v>
          </cell>
        </row>
        <row r="5811">
          <cell r="A5811">
            <v>814037</v>
          </cell>
          <cell r="B5811" t="str">
            <v>محمد شعبان</v>
          </cell>
          <cell r="K5811" t="str">
            <v>الأولى</v>
          </cell>
          <cell r="M5811" t="str">
            <v>الأولى</v>
          </cell>
          <cell r="O5811" t="str">
            <v>الأولى</v>
          </cell>
          <cell r="Q5811" t="str">
            <v>الأولى</v>
          </cell>
          <cell r="S5811" t="str">
            <v>الأولى</v>
          </cell>
          <cell r="U5811" t="str">
            <v>الأولى</v>
          </cell>
        </row>
        <row r="5812">
          <cell r="A5812">
            <v>814038</v>
          </cell>
          <cell r="B5812" t="str">
            <v>محمد شمة</v>
          </cell>
          <cell r="K5812" t="str">
            <v>الأولى</v>
          </cell>
          <cell r="M5812" t="str">
            <v>الأولى</v>
          </cell>
          <cell r="O5812" t="str">
            <v>الأولى</v>
          </cell>
          <cell r="Q5812" t="str">
            <v>الأولى</v>
          </cell>
          <cell r="S5812" t="str">
            <v>الأولى</v>
          </cell>
          <cell r="U5812" t="str">
            <v>الأولى</v>
          </cell>
        </row>
        <row r="5813">
          <cell r="A5813">
            <v>814039</v>
          </cell>
          <cell r="B5813" t="str">
            <v>محمد شوكت عنبري</v>
          </cell>
          <cell r="K5813" t="str">
            <v>الأولى</v>
          </cell>
          <cell r="M5813" t="str">
            <v>الأولى</v>
          </cell>
          <cell r="O5813" t="str">
            <v>الأولى</v>
          </cell>
          <cell r="Q5813" t="str">
            <v>الأولى</v>
          </cell>
          <cell r="S5813" t="str">
            <v>الأولى</v>
          </cell>
          <cell r="U5813" t="str">
            <v>الأولى</v>
          </cell>
        </row>
        <row r="5814">
          <cell r="A5814">
            <v>814040</v>
          </cell>
          <cell r="B5814" t="str">
            <v>محمد صقر</v>
          </cell>
          <cell r="K5814" t="str">
            <v>الأولى</v>
          </cell>
          <cell r="M5814" t="str">
            <v>الأولى</v>
          </cell>
          <cell r="O5814" t="str">
            <v>الأولى</v>
          </cell>
          <cell r="Q5814" t="str">
            <v>الأولى</v>
          </cell>
          <cell r="S5814" t="str">
            <v>الأولى</v>
          </cell>
          <cell r="U5814" t="str">
            <v>الأولى</v>
          </cell>
        </row>
        <row r="5815">
          <cell r="A5815">
            <v>814041</v>
          </cell>
          <cell r="B5815" t="str">
            <v>محمد عثمان</v>
          </cell>
          <cell r="K5815" t="str">
            <v>الأولى</v>
          </cell>
          <cell r="M5815" t="str">
            <v>الأولى</v>
          </cell>
          <cell r="O5815" t="str">
            <v>الأولى</v>
          </cell>
          <cell r="Q5815" t="str">
            <v>الأولى</v>
          </cell>
          <cell r="S5815" t="str">
            <v>الأولى</v>
          </cell>
          <cell r="U5815" t="str">
            <v>الأولى</v>
          </cell>
        </row>
        <row r="5816">
          <cell r="A5816">
            <v>814042</v>
          </cell>
          <cell r="B5816" t="str">
            <v>محمد عجيب</v>
          </cell>
          <cell r="K5816" t="str">
            <v>الأولى</v>
          </cell>
          <cell r="M5816" t="str">
            <v>الأولى</v>
          </cell>
          <cell r="O5816" t="str">
            <v>الأولى</v>
          </cell>
          <cell r="Q5816" t="str">
            <v>الأولى</v>
          </cell>
          <cell r="S5816" t="str">
            <v>الأولى</v>
          </cell>
          <cell r="U5816" t="str">
            <v>الأولى</v>
          </cell>
        </row>
        <row r="5817">
          <cell r="A5817">
            <v>814043</v>
          </cell>
          <cell r="B5817" t="str">
            <v>محمد عمار</v>
          </cell>
          <cell r="K5817" t="str">
            <v>الأولى</v>
          </cell>
          <cell r="M5817" t="str">
            <v>الأولى</v>
          </cell>
          <cell r="O5817" t="str">
            <v>الأولى</v>
          </cell>
          <cell r="Q5817" t="str">
            <v>الأولى</v>
          </cell>
          <cell r="S5817" t="str">
            <v>الأولى</v>
          </cell>
          <cell r="U5817" t="str">
            <v>الأولى</v>
          </cell>
        </row>
        <row r="5818">
          <cell r="A5818">
            <v>814044</v>
          </cell>
          <cell r="B5818" t="str">
            <v>محمد عمر المسلماني</v>
          </cell>
          <cell r="K5818" t="str">
            <v>الأولى</v>
          </cell>
          <cell r="L5818">
            <v>1204</v>
          </cell>
          <cell r="M5818" t="str">
            <v>الأولى</v>
          </cell>
          <cell r="O5818" t="str">
            <v>الأولى</v>
          </cell>
          <cell r="Q5818" t="str">
            <v>الأولى</v>
          </cell>
          <cell r="S5818" t="str">
            <v>الأولى</v>
          </cell>
          <cell r="U5818" t="str">
            <v>الأولى</v>
          </cell>
        </row>
        <row r="5819">
          <cell r="A5819">
            <v>814045</v>
          </cell>
          <cell r="B5819" t="str">
            <v>محمد عنبره</v>
          </cell>
          <cell r="K5819" t="str">
            <v>الأولى</v>
          </cell>
          <cell r="L5819" t="str">
            <v>قرار مجلس تعليم مفتوح رقم /266 تاريخ 24/6/2021</v>
          </cell>
          <cell r="M5819" t="str">
            <v>الأولى</v>
          </cell>
          <cell r="O5819" t="str">
            <v>الأولى</v>
          </cell>
          <cell r="Q5819" t="str">
            <v>الأولى</v>
          </cell>
          <cell r="S5819" t="str">
            <v>الأولى</v>
          </cell>
          <cell r="U5819" t="str">
            <v>الأولى</v>
          </cell>
        </row>
        <row r="5820">
          <cell r="A5820">
            <v>814046</v>
          </cell>
          <cell r="B5820" t="str">
            <v>محمد عيد الكنج</v>
          </cell>
          <cell r="K5820" t="str">
            <v>الأولى</v>
          </cell>
          <cell r="M5820" t="str">
            <v>الأولى</v>
          </cell>
          <cell r="O5820" t="str">
            <v>الأولى</v>
          </cell>
          <cell r="Q5820" t="str">
            <v>الأولى</v>
          </cell>
          <cell r="S5820" t="str">
            <v>الأولى</v>
          </cell>
          <cell r="U5820" t="str">
            <v>الأولى</v>
          </cell>
        </row>
        <row r="5821">
          <cell r="A5821">
            <v>814047</v>
          </cell>
          <cell r="B5821" t="str">
            <v>محمد عيد النوفل</v>
          </cell>
          <cell r="K5821" t="str">
            <v>الأولى</v>
          </cell>
          <cell r="M5821" t="str">
            <v>الأولى</v>
          </cell>
          <cell r="O5821" t="str">
            <v>الأولى</v>
          </cell>
          <cell r="P5821">
            <v>609</v>
          </cell>
          <cell r="Q5821" t="str">
            <v>الأولى</v>
          </cell>
          <cell r="R5821">
            <v>4012</v>
          </cell>
          <cell r="S5821" t="str">
            <v>الأولى</v>
          </cell>
          <cell r="U5821" t="str">
            <v>الأولى</v>
          </cell>
        </row>
        <row r="5822">
          <cell r="A5822">
            <v>814048</v>
          </cell>
          <cell r="B5822" t="str">
            <v>محمد غانم</v>
          </cell>
          <cell r="K5822" t="str">
            <v>الأولى</v>
          </cell>
          <cell r="M5822" t="str">
            <v>الأولى</v>
          </cell>
          <cell r="O5822" t="str">
            <v>الأولى</v>
          </cell>
          <cell r="Q5822" t="str">
            <v>الأولى</v>
          </cell>
          <cell r="S5822" t="str">
            <v>الأولى</v>
          </cell>
          <cell r="U5822" t="str">
            <v>الأولى</v>
          </cell>
        </row>
        <row r="5823">
          <cell r="A5823">
            <v>814049</v>
          </cell>
          <cell r="B5823" t="str">
            <v>محمد غره</v>
          </cell>
          <cell r="K5823" t="str">
            <v>الأولى</v>
          </cell>
          <cell r="M5823" t="str">
            <v>الأولى</v>
          </cell>
          <cell r="O5823" t="str">
            <v>الأولى</v>
          </cell>
          <cell r="Q5823" t="str">
            <v>الأولى</v>
          </cell>
          <cell r="S5823" t="str">
            <v>الأولى</v>
          </cell>
          <cell r="U5823" t="str">
            <v>الأولى</v>
          </cell>
        </row>
        <row r="5824">
          <cell r="A5824">
            <v>814050</v>
          </cell>
          <cell r="B5824" t="str">
            <v>محمد غضبان</v>
          </cell>
          <cell r="K5824" t="str">
            <v>الأولى</v>
          </cell>
          <cell r="M5824" t="str">
            <v>الأولى</v>
          </cell>
          <cell r="O5824" t="str">
            <v>الأولى</v>
          </cell>
          <cell r="Q5824" t="str">
            <v>الأولى</v>
          </cell>
          <cell r="S5824" t="str">
            <v>الأولى</v>
          </cell>
          <cell r="U5824" t="str">
            <v>الأولى</v>
          </cell>
        </row>
        <row r="5825">
          <cell r="A5825">
            <v>814051</v>
          </cell>
          <cell r="B5825" t="str">
            <v>محمد غوري</v>
          </cell>
          <cell r="J5825" t="str">
            <v>مبرر</v>
          </cell>
          <cell r="M5825" t="str">
            <v>الأولى</v>
          </cell>
          <cell r="O5825" t="str">
            <v>الأولى</v>
          </cell>
          <cell r="Q5825" t="str">
            <v>الأولى</v>
          </cell>
          <cell r="S5825" t="str">
            <v>الثانية حديث</v>
          </cell>
          <cell r="U5825" t="str">
            <v>الثانية</v>
          </cell>
        </row>
        <row r="5826">
          <cell r="A5826">
            <v>814052</v>
          </cell>
          <cell r="B5826" t="str">
            <v>محمد غيث الصباغ</v>
          </cell>
          <cell r="K5826" t="str">
            <v>الأولى</v>
          </cell>
          <cell r="M5826" t="str">
            <v>الأولى</v>
          </cell>
          <cell r="O5826" t="str">
            <v>الأولى</v>
          </cell>
          <cell r="Q5826" t="str">
            <v>الأولى</v>
          </cell>
          <cell r="S5826" t="str">
            <v>الأولى</v>
          </cell>
          <cell r="U5826" t="str">
            <v>الأولى</v>
          </cell>
        </row>
        <row r="5827">
          <cell r="A5827">
            <v>814053</v>
          </cell>
          <cell r="B5827" t="str">
            <v>محمد فادي الشعار</v>
          </cell>
          <cell r="K5827" t="str">
            <v>الأولى</v>
          </cell>
          <cell r="M5827" t="str">
            <v>الأولى</v>
          </cell>
          <cell r="O5827" t="str">
            <v>الأولى</v>
          </cell>
          <cell r="Q5827" t="str">
            <v>الأولى</v>
          </cell>
          <cell r="S5827" t="str">
            <v>الأولى</v>
          </cell>
          <cell r="U5827" t="str">
            <v>الأولى</v>
          </cell>
        </row>
        <row r="5828">
          <cell r="A5828">
            <v>814054</v>
          </cell>
          <cell r="B5828" t="str">
            <v>محمد فادي جوجو</v>
          </cell>
          <cell r="K5828" t="str">
            <v>الأولى</v>
          </cell>
          <cell r="M5828" t="str">
            <v>الأولى</v>
          </cell>
          <cell r="O5828" t="str">
            <v>الأولى</v>
          </cell>
          <cell r="Q5828" t="str">
            <v>الأولى</v>
          </cell>
          <cell r="S5828" t="str">
            <v>الأولى</v>
          </cell>
          <cell r="U5828" t="str">
            <v>الأولى</v>
          </cell>
        </row>
        <row r="5829">
          <cell r="A5829">
            <v>814055</v>
          </cell>
          <cell r="B5829" t="str">
            <v>محمد فراس بلطه</v>
          </cell>
          <cell r="K5829" t="str">
            <v>الأولى</v>
          </cell>
          <cell r="M5829" t="str">
            <v>الأولى</v>
          </cell>
          <cell r="O5829" t="str">
            <v>الأولى</v>
          </cell>
          <cell r="Q5829" t="str">
            <v>الأولى</v>
          </cell>
          <cell r="S5829" t="str">
            <v>الأولى</v>
          </cell>
          <cell r="U5829" t="str">
            <v>الأولى</v>
          </cell>
        </row>
        <row r="5830">
          <cell r="A5830">
            <v>814056</v>
          </cell>
          <cell r="B5830" t="str">
            <v>محمد فرهود</v>
          </cell>
          <cell r="K5830" t="str">
            <v>الأولى</v>
          </cell>
          <cell r="M5830" t="str">
            <v>الأولى</v>
          </cell>
          <cell r="O5830" t="str">
            <v>الأولى</v>
          </cell>
          <cell r="Q5830" t="str">
            <v>الأولى</v>
          </cell>
          <cell r="S5830" t="str">
            <v>الأولى</v>
          </cell>
          <cell r="U5830" t="str">
            <v>الأولى</v>
          </cell>
        </row>
        <row r="5831">
          <cell r="A5831">
            <v>814057</v>
          </cell>
          <cell r="B5831" t="str">
            <v>محمد ماهر القطان</v>
          </cell>
          <cell r="K5831" t="str">
            <v>الأولى</v>
          </cell>
          <cell r="M5831" t="str">
            <v>الأولى</v>
          </cell>
          <cell r="O5831" t="str">
            <v>الأولى</v>
          </cell>
          <cell r="Q5831" t="str">
            <v>الأولى</v>
          </cell>
          <cell r="S5831" t="str">
            <v>الأولى</v>
          </cell>
          <cell r="U5831" t="str">
            <v>الأولى</v>
          </cell>
        </row>
        <row r="5832">
          <cell r="A5832">
            <v>814058</v>
          </cell>
          <cell r="B5832" t="str">
            <v>محمد ماهر بسيكي</v>
          </cell>
          <cell r="K5832" t="str">
            <v>الأولى</v>
          </cell>
          <cell r="M5832" t="str">
            <v>الأولى</v>
          </cell>
          <cell r="O5832" t="str">
            <v>الأولى</v>
          </cell>
          <cell r="Q5832" t="str">
            <v>الأولى</v>
          </cell>
          <cell r="S5832" t="str">
            <v>الأولى</v>
          </cell>
          <cell r="U5832" t="str">
            <v>الأولى</v>
          </cell>
        </row>
        <row r="5833">
          <cell r="A5833">
            <v>814059</v>
          </cell>
          <cell r="B5833" t="str">
            <v>محمد مصطفى</v>
          </cell>
          <cell r="J5833" t="str">
            <v>مبرر</v>
          </cell>
          <cell r="M5833" t="str">
            <v>الأولى</v>
          </cell>
          <cell r="O5833" t="str">
            <v>الثانية حديث</v>
          </cell>
          <cell r="Q5833" t="str">
            <v>الثانية</v>
          </cell>
          <cell r="R5833">
            <v>3074</v>
          </cell>
          <cell r="S5833" t="str">
            <v>الثانية</v>
          </cell>
          <cell r="U5833" t="str">
            <v>الثانية</v>
          </cell>
        </row>
        <row r="5834">
          <cell r="A5834">
            <v>814060</v>
          </cell>
          <cell r="B5834" t="str">
            <v>محمد معجون</v>
          </cell>
          <cell r="K5834" t="str">
            <v>الأولى</v>
          </cell>
          <cell r="M5834" t="str">
            <v>الأولى</v>
          </cell>
          <cell r="O5834" t="str">
            <v>الأولى</v>
          </cell>
          <cell r="Q5834" t="str">
            <v>الأولى</v>
          </cell>
          <cell r="S5834" t="str">
            <v>الأولى</v>
          </cell>
          <cell r="U5834" t="str">
            <v>الأولى</v>
          </cell>
        </row>
        <row r="5835">
          <cell r="A5835">
            <v>814061</v>
          </cell>
          <cell r="B5835" t="str">
            <v>محمد مقشاتي</v>
          </cell>
          <cell r="J5835" t="str">
            <v>مبرر</v>
          </cell>
          <cell r="M5835" t="str">
            <v>الأولى</v>
          </cell>
          <cell r="O5835" t="str">
            <v>الثانية حديث</v>
          </cell>
          <cell r="Q5835" t="str">
            <v>الثانية</v>
          </cell>
          <cell r="S5835" t="str">
            <v>الثانية</v>
          </cell>
          <cell r="T5835">
            <v>376</v>
          </cell>
          <cell r="U5835" t="str">
            <v>الثانية</v>
          </cell>
        </row>
        <row r="5836">
          <cell r="A5836">
            <v>814062</v>
          </cell>
          <cell r="B5836" t="str">
            <v>محمد ملهم الافندي</v>
          </cell>
          <cell r="J5836" t="str">
            <v>مبرر</v>
          </cell>
          <cell r="M5836" t="str">
            <v>الأولى</v>
          </cell>
          <cell r="O5836" t="str">
            <v>الثانية حديث</v>
          </cell>
          <cell r="Q5836" t="str">
            <v>الثانية</v>
          </cell>
          <cell r="S5836" t="str">
            <v>الثانية</v>
          </cell>
          <cell r="U5836" t="str">
            <v>الثانية</v>
          </cell>
        </row>
        <row r="5837">
          <cell r="A5837">
            <v>814063</v>
          </cell>
          <cell r="B5837" t="str">
            <v>محمد نعوم</v>
          </cell>
          <cell r="K5837" t="str">
            <v>الأولى</v>
          </cell>
          <cell r="M5837" t="str">
            <v>الأولى</v>
          </cell>
          <cell r="O5837" t="str">
            <v>الأولى</v>
          </cell>
          <cell r="Q5837" t="str">
            <v>الأولى</v>
          </cell>
          <cell r="S5837" t="str">
            <v>الأولى</v>
          </cell>
          <cell r="U5837" t="str">
            <v>الأولى</v>
          </cell>
        </row>
        <row r="5838">
          <cell r="A5838">
            <v>814064</v>
          </cell>
          <cell r="B5838" t="str">
            <v>محمد نور الفاضل</v>
          </cell>
          <cell r="K5838" t="str">
            <v>الأولى</v>
          </cell>
          <cell r="M5838" t="str">
            <v>الأولى</v>
          </cell>
          <cell r="O5838" t="str">
            <v>الأولى</v>
          </cell>
          <cell r="Q5838" t="str">
            <v>الأولى</v>
          </cell>
          <cell r="S5838" t="str">
            <v>الأولى</v>
          </cell>
          <cell r="U5838" t="str">
            <v>الأولى</v>
          </cell>
        </row>
        <row r="5839">
          <cell r="A5839">
            <v>814065</v>
          </cell>
          <cell r="B5839" t="str">
            <v>محمد نور خواندي</v>
          </cell>
          <cell r="K5839" t="str">
            <v>الأولى</v>
          </cell>
          <cell r="M5839" t="str">
            <v>الأولى</v>
          </cell>
          <cell r="O5839" t="str">
            <v>الأولى</v>
          </cell>
          <cell r="Q5839" t="str">
            <v>الأولى</v>
          </cell>
          <cell r="S5839" t="str">
            <v>الأولى</v>
          </cell>
          <cell r="U5839" t="str">
            <v>الأولى</v>
          </cell>
        </row>
        <row r="5840">
          <cell r="A5840">
            <v>814066</v>
          </cell>
          <cell r="B5840" t="str">
            <v>محمد وليد رشوان</v>
          </cell>
          <cell r="J5840" t="str">
            <v>مبرر</v>
          </cell>
          <cell r="M5840" t="str">
            <v>الأولى</v>
          </cell>
          <cell r="O5840" t="str">
            <v>الأولى</v>
          </cell>
          <cell r="Q5840" t="str">
            <v>الأولى</v>
          </cell>
          <cell r="S5840" t="str">
            <v>الأولى</v>
          </cell>
          <cell r="U5840" t="str">
            <v>الثانية حديث</v>
          </cell>
        </row>
        <row r="5841">
          <cell r="A5841">
            <v>814067</v>
          </cell>
          <cell r="B5841" t="str">
            <v>محمد ونوس</v>
          </cell>
          <cell r="J5841" t="str">
            <v>مبرر</v>
          </cell>
          <cell r="M5841" t="str">
            <v>الأولى</v>
          </cell>
          <cell r="O5841" t="str">
            <v>الأولى</v>
          </cell>
          <cell r="Q5841" t="str">
            <v>الثانية حديث</v>
          </cell>
          <cell r="R5841">
            <v>4072</v>
          </cell>
          <cell r="S5841" t="str">
            <v>الثانية</v>
          </cell>
          <cell r="U5841" t="str">
            <v>الثانية</v>
          </cell>
        </row>
        <row r="5842">
          <cell r="A5842">
            <v>814068</v>
          </cell>
          <cell r="B5842" t="str">
            <v>محمد يامن الزيات</v>
          </cell>
          <cell r="J5842" t="str">
            <v>مبرر</v>
          </cell>
          <cell r="M5842" t="str">
            <v>الثانية حديث</v>
          </cell>
          <cell r="O5842" t="str">
            <v>الثانية</v>
          </cell>
          <cell r="Q5842" t="str">
            <v>الثانية</v>
          </cell>
          <cell r="S5842" t="str">
            <v>الثالثة حديث</v>
          </cell>
          <cell r="U5842" t="str">
            <v>الثالثة</v>
          </cell>
        </row>
        <row r="5843">
          <cell r="A5843">
            <v>814069</v>
          </cell>
          <cell r="B5843" t="str">
            <v>محمد يمان شيخ اكريم</v>
          </cell>
          <cell r="K5843" t="str">
            <v>الأولى</v>
          </cell>
          <cell r="M5843" t="str">
            <v>الأولى</v>
          </cell>
          <cell r="O5843" t="str">
            <v>الأولى</v>
          </cell>
          <cell r="Q5843" t="str">
            <v>الأولى</v>
          </cell>
          <cell r="S5843" t="str">
            <v>الأولى</v>
          </cell>
          <cell r="U5843" t="str">
            <v>الأولى</v>
          </cell>
        </row>
        <row r="5844">
          <cell r="A5844">
            <v>814070</v>
          </cell>
          <cell r="B5844" t="str">
            <v>محمد يوسف</v>
          </cell>
          <cell r="K5844" t="str">
            <v>الأولى</v>
          </cell>
          <cell r="M5844" t="str">
            <v>الأولى</v>
          </cell>
          <cell r="O5844" t="str">
            <v>الأولى</v>
          </cell>
          <cell r="Q5844" t="str">
            <v>الأولى</v>
          </cell>
          <cell r="S5844" t="str">
            <v>الأولى</v>
          </cell>
          <cell r="U5844" t="str">
            <v>الأولى</v>
          </cell>
        </row>
        <row r="5845">
          <cell r="A5845">
            <v>814071</v>
          </cell>
          <cell r="B5845" t="str">
            <v>محمد يوسف ابو لباده</v>
          </cell>
          <cell r="J5845" t="str">
            <v>مبرر</v>
          </cell>
          <cell r="M5845" t="str">
            <v>الأولى</v>
          </cell>
          <cell r="O5845" t="str">
            <v>الأولى</v>
          </cell>
          <cell r="Q5845" t="str">
            <v>الثانية حديث</v>
          </cell>
          <cell r="S5845" t="str">
            <v>الثانية</v>
          </cell>
          <cell r="T5845">
            <v>580</v>
          </cell>
          <cell r="U5845" t="str">
            <v>الثانية</v>
          </cell>
        </row>
        <row r="5846">
          <cell r="A5846">
            <v>814072</v>
          </cell>
          <cell r="B5846" t="str">
            <v>محمود الرفاعي</v>
          </cell>
          <cell r="J5846" t="str">
            <v>مبرر</v>
          </cell>
          <cell r="M5846" t="str">
            <v>الأولى</v>
          </cell>
          <cell r="O5846" t="str">
            <v>الثانية حديث</v>
          </cell>
          <cell r="Q5846" t="str">
            <v>الثانية</v>
          </cell>
          <cell r="S5846" t="str">
            <v>الثانية</v>
          </cell>
          <cell r="U5846" t="str">
            <v>الثانية</v>
          </cell>
        </row>
        <row r="5847">
          <cell r="A5847">
            <v>814073</v>
          </cell>
          <cell r="B5847" t="str">
            <v>محمود الصوان</v>
          </cell>
          <cell r="K5847" t="str">
            <v>الأولى</v>
          </cell>
          <cell r="M5847" t="str">
            <v>الأولى</v>
          </cell>
          <cell r="O5847" t="str">
            <v>الأولى</v>
          </cell>
          <cell r="Q5847" t="str">
            <v>الأولى</v>
          </cell>
          <cell r="S5847" t="str">
            <v>الأولى</v>
          </cell>
          <cell r="U5847" t="str">
            <v>الأولى</v>
          </cell>
        </row>
        <row r="5848">
          <cell r="A5848">
            <v>814074</v>
          </cell>
          <cell r="B5848" t="str">
            <v>محمود سعد</v>
          </cell>
          <cell r="K5848" t="str">
            <v>الأولى</v>
          </cell>
          <cell r="M5848" t="str">
            <v>الأولى</v>
          </cell>
          <cell r="O5848" t="str">
            <v>الأولى</v>
          </cell>
          <cell r="Q5848" t="str">
            <v>الأولى</v>
          </cell>
          <cell r="S5848" t="str">
            <v>الأولى</v>
          </cell>
          <cell r="U5848" t="str">
            <v>الأولى</v>
          </cell>
        </row>
        <row r="5849">
          <cell r="A5849">
            <v>814075</v>
          </cell>
          <cell r="B5849" t="str">
            <v>محمود سكحل</v>
          </cell>
          <cell r="K5849" t="str">
            <v>الأولى</v>
          </cell>
          <cell r="M5849" t="str">
            <v>الأولى</v>
          </cell>
          <cell r="O5849" t="str">
            <v>الأولى</v>
          </cell>
          <cell r="Q5849" t="str">
            <v>الأولى</v>
          </cell>
          <cell r="S5849" t="str">
            <v>الأولى</v>
          </cell>
          <cell r="U5849" t="str">
            <v>الأولى</v>
          </cell>
        </row>
        <row r="5850">
          <cell r="A5850">
            <v>814076</v>
          </cell>
          <cell r="B5850" t="str">
            <v>محمود قاسو</v>
          </cell>
          <cell r="J5850" t="str">
            <v>مبرر</v>
          </cell>
          <cell r="M5850" t="str">
            <v>الأولى</v>
          </cell>
          <cell r="O5850" t="str">
            <v>الأولى</v>
          </cell>
          <cell r="Q5850" t="str">
            <v>الأولى</v>
          </cell>
          <cell r="S5850" t="str">
            <v>الثانية حديث</v>
          </cell>
          <cell r="U5850" t="str">
            <v>الثانية</v>
          </cell>
        </row>
        <row r="5851">
          <cell r="A5851">
            <v>814077</v>
          </cell>
          <cell r="B5851" t="str">
            <v>محمود كركوتلي</v>
          </cell>
          <cell r="J5851" t="str">
            <v>مبرر</v>
          </cell>
          <cell r="M5851" t="str">
            <v>الثانية حديث</v>
          </cell>
          <cell r="O5851" t="str">
            <v>الثانية</v>
          </cell>
          <cell r="Q5851" t="str">
            <v>الثانية</v>
          </cell>
          <cell r="S5851" t="str">
            <v>الثانية</v>
          </cell>
          <cell r="U5851" t="str">
            <v>الثانية</v>
          </cell>
        </row>
        <row r="5852">
          <cell r="A5852">
            <v>814078</v>
          </cell>
          <cell r="B5852" t="str">
            <v>محمود محفوض</v>
          </cell>
          <cell r="K5852" t="str">
            <v>الأولى</v>
          </cell>
          <cell r="M5852" t="str">
            <v>الأولى</v>
          </cell>
          <cell r="O5852" t="str">
            <v>الأولى</v>
          </cell>
          <cell r="Q5852" t="str">
            <v>الأولى</v>
          </cell>
          <cell r="S5852" t="str">
            <v>الأولى</v>
          </cell>
          <cell r="U5852" t="str">
            <v>الأولى</v>
          </cell>
        </row>
        <row r="5853">
          <cell r="A5853">
            <v>814079</v>
          </cell>
          <cell r="B5853" t="str">
            <v>محمود نوح</v>
          </cell>
          <cell r="K5853" t="str">
            <v>الأولى</v>
          </cell>
          <cell r="M5853" t="str">
            <v>الأولى</v>
          </cell>
          <cell r="O5853" t="str">
            <v>الأولى</v>
          </cell>
          <cell r="Q5853" t="str">
            <v>الأولى</v>
          </cell>
          <cell r="S5853" t="str">
            <v>الأولى</v>
          </cell>
          <cell r="U5853" t="str">
            <v>الأولى</v>
          </cell>
        </row>
        <row r="5854">
          <cell r="A5854">
            <v>814080</v>
          </cell>
          <cell r="B5854" t="str">
            <v>مدين جمول</v>
          </cell>
          <cell r="K5854" t="str">
            <v>الأولى</v>
          </cell>
          <cell r="M5854" t="str">
            <v>الأولى</v>
          </cell>
          <cell r="O5854" t="str">
            <v>الأولى</v>
          </cell>
          <cell r="Q5854" t="str">
            <v>الأولى</v>
          </cell>
          <cell r="S5854" t="str">
            <v>الأولى</v>
          </cell>
          <cell r="U5854" t="str">
            <v>الأولى</v>
          </cell>
        </row>
        <row r="5855">
          <cell r="A5855">
            <v>814081</v>
          </cell>
          <cell r="B5855" t="str">
            <v>مرام ابو كلام</v>
          </cell>
          <cell r="J5855" t="str">
            <v>مبرر</v>
          </cell>
          <cell r="M5855" t="str">
            <v>الأولى</v>
          </cell>
          <cell r="O5855" t="str">
            <v>الثانية حديث</v>
          </cell>
          <cell r="Q5855" t="str">
            <v>الثانية</v>
          </cell>
          <cell r="S5855" t="str">
            <v>الثالثة حديث</v>
          </cell>
          <cell r="U5855" t="str">
            <v>الثالثة</v>
          </cell>
        </row>
        <row r="5856">
          <cell r="A5856">
            <v>814082</v>
          </cell>
          <cell r="B5856" t="str">
            <v>مرام احمد</v>
          </cell>
          <cell r="K5856" t="str">
            <v>الأولى</v>
          </cell>
          <cell r="M5856" t="str">
            <v>الأولى</v>
          </cell>
          <cell r="O5856" t="str">
            <v>الأولى</v>
          </cell>
          <cell r="Q5856" t="str">
            <v>الأولى</v>
          </cell>
          <cell r="S5856" t="str">
            <v>الأولى</v>
          </cell>
          <cell r="U5856" t="str">
            <v>الأولى</v>
          </cell>
        </row>
        <row r="5857">
          <cell r="A5857">
            <v>814083</v>
          </cell>
          <cell r="B5857" t="str">
            <v>مرح الحمدان</v>
          </cell>
          <cell r="J5857" t="str">
            <v>مبرر</v>
          </cell>
          <cell r="M5857" t="str">
            <v>الأولى</v>
          </cell>
          <cell r="O5857" t="str">
            <v>الثانية حديث</v>
          </cell>
          <cell r="Q5857" t="str">
            <v>الثانية</v>
          </cell>
          <cell r="S5857" t="str">
            <v>الثانية</v>
          </cell>
          <cell r="U5857" t="str">
            <v>الثالثة حديث</v>
          </cell>
        </row>
        <row r="5858">
          <cell r="A5858">
            <v>814084</v>
          </cell>
          <cell r="B5858" t="str">
            <v>مرح الفلاح</v>
          </cell>
          <cell r="J5858" t="str">
            <v>مبرر</v>
          </cell>
          <cell r="M5858" t="str">
            <v>الثانية حديث</v>
          </cell>
          <cell r="O5858" t="str">
            <v>الثانية</v>
          </cell>
          <cell r="Q5858" t="str">
            <v>الثالثة حديث</v>
          </cell>
          <cell r="S5858" t="str">
            <v>الثالثة</v>
          </cell>
          <cell r="U5858" t="str">
            <v>الرابعة حديث</v>
          </cell>
        </row>
        <row r="5859">
          <cell r="A5859">
            <v>814085</v>
          </cell>
          <cell r="B5859" t="str">
            <v>مرح المصري</v>
          </cell>
          <cell r="K5859" t="str">
            <v>الأولى</v>
          </cell>
          <cell r="M5859" t="str">
            <v>الأولى</v>
          </cell>
          <cell r="O5859" t="str">
            <v>الأولى</v>
          </cell>
          <cell r="Q5859" t="str">
            <v>الأولى</v>
          </cell>
          <cell r="S5859" t="str">
            <v>الأولى</v>
          </cell>
          <cell r="U5859" t="str">
            <v>الأولى</v>
          </cell>
        </row>
        <row r="5860">
          <cell r="A5860">
            <v>814086</v>
          </cell>
          <cell r="B5860" t="str">
            <v>مرح ايبو</v>
          </cell>
          <cell r="K5860" t="str">
            <v>الأولى</v>
          </cell>
          <cell r="M5860" t="str">
            <v>الأولى</v>
          </cell>
          <cell r="O5860" t="str">
            <v>الأولى</v>
          </cell>
          <cell r="Q5860" t="str">
            <v>الأولى</v>
          </cell>
          <cell r="S5860" t="str">
            <v>الأولى</v>
          </cell>
          <cell r="U5860" t="str">
            <v>الأولى</v>
          </cell>
        </row>
        <row r="5861">
          <cell r="A5861">
            <v>814087</v>
          </cell>
          <cell r="B5861" t="str">
            <v>مروان بزال</v>
          </cell>
          <cell r="K5861" t="str">
            <v>الأولى</v>
          </cell>
          <cell r="M5861" t="str">
            <v>الأولى</v>
          </cell>
          <cell r="O5861" t="str">
            <v>الأولى</v>
          </cell>
          <cell r="Q5861" t="str">
            <v>الأولى</v>
          </cell>
          <cell r="S5861" t="str">
            <v>الأولى</v>
          </cell>
          <cell r="U5861" t="str">
            <v>الأولى</v>
          </cell>
        </row>
        <row r="5862">
          <cell r="A5862">
            <v>814088</v>
          </cell>
          <cell r="B5862" t="str">
            <v>مروة النجار</v>
          </cell>
          <cell r="J5862" t="str">
            <v>مبرر</v>
          </cell>
          <cell r="M5862" t="str">
            <v>الثانية حديث</v>
          </cell>
          <cell r="O5862" t="str">
            <v>الثانية</v>
          </cell>
          <cell r="Q5862" t="str">
            <v>الثانية</v>
          </cell>
          <cell r="S5862" t="str">
            <v>الثانية</v>
          </cell>
          <cell r="U5862" t="str">
            <v>الثانية</v>
          </cell>
        </row>
        <row r="5863">
          <cell r="A5863">
            <v>814089</v>
          </cell>
          <cell r="B5863" t="str">
            <v>مروه القادري</v>
          </cell>
          <cell r="K5863" t="str">
            <v>الأولى</v>
          </cell>
          <cell r="M5863" t="str">
            <v>الأولى</v>
          </cell>
          <cell r="O5863" t="str">
            <v>الأولى</v>
          </cell>
          <cell r="Q5863" t="str">
            <v>الأولى</v>
          </cell>
          <cell r="S5863" t="str">
            <v>الأولى</v>
          </cell>
          <cell r="U5863" t="str">
            <v>الأولى</v>
          </cell>
        </row>
        <row r="5864">
          <cell r="A5864">
            <v>814090</v>
          </cell>
          <cell r="B5864" t="str">
            <v>مروه الهندي</v>
          </cell>
          <cell r="J5864" t="str">
            <v>مبرر</v>
          </cell>
          <cell r="M5864" t="str">
            <v>الأولى</v>
          </cell>
          <cell r="O5864" t="str">
            <v>الثانية حديث</v>
          </cell>
          <cell r="Q5864" t="str">
            <v>الثانية</v>
          </cell>
          <cell r="S5864" t="str">
            <v>الثالثة حديث</v>
          </cell>
          <cell r="U5864" t="str">
            <v>الثالثة</v>
          </cell>
        </row>
        <row r="5865">
          <cell r="A5865">
            <v>814091</v>
          </cell>
          <cell r="B5865" t="str">
            <v>مريانه سلوم</v>
          </cell>
          <cell r="K5865" t="str">
            <v>الأولى</v>
          </cell>
          <cell r="M5865" t="str">
            <v>الأولى</v>
          </cell>
          <cell r="O5865" t="str">
            <v>الأولى</v>
          </cell>
          <cell r="Q5865" t="str">
            <v>الأولى</v>
          </cell>
          <cell r="S5865" t="str">
            <v>الأولى</v>
          </cell>
          <cell r="U5865" t="str">
            <v>الأولى</v>
          </cell>
        </row>
        <row r="5866">
          <cell r="A5866">
            <v>814092</v>
          </cell>
          <cell r="B5866" t="str">
            <v>مصعب ادرع</v>
          </cell>
          <cell r="K5866" t="str">
            <v>الأولى</v>
          </cell>
          <cell r="M5866" t="str">
            <v>الأولى</v>
          </cell>
          <cell r="O5866" t="str">
            <v>الأولى</v>
          </cell>
          <cell r="Q5866" t="str">
            <v>الأولى</v>
          </cell>
          <cell r="S5866" t="str">
            <v>الأولى</v>
          </cell>
          <cell r="U5866" t="str">
            <v>الأولى</v>
          </cell>
        </row>
        <row r="5867">
          <cell r="A5867">
            <v>814093</v>
          </cell>
          <cell r="B5867" t="str">
            <v>مصعب برغل</v>
          </cell>
          <cell r="J5867" t="str">
            <v>مبرر</v>
          </cell>
          <cell r="M5867" t="str">
            <v>الأولى</v>
          </cell>
          <cell r="O5867" t="str">
            <v>الثانية حديث</v>
          </cell>
          <cell r="Q5867" t="str">
            <v>الثانية</v>
          </cell>
          <cell r="S5867" t="str">
            <v>الثالثة حديث</v>
          </cell>
          <cell r="U5867" t="str">
            <v>الثالثة</v>
          </cell>
        </row>
        <row r="5868">
          <cell r="A5868">
            <v>814094</v>
          </cell>
          <cell r="B5868" t="str">
            <v>مضر علي</v>
          </cell>
          <cell r="J5868" t="str">
            <v>مبرر</v>
          </cell>
          <cell r="M5868" t="str">
            <v>الأولى</v>
          </cell>
          <cell r="O5868" t="str">
            <v>الثانية حديث</v>
          </cell>
          <cell r="Q5868" t="str">
            <v>الثانية</v>
          </cell>
          <cell r="S5868" t="str">
            <v>الثانية</v>
          </cell>
          <cell r="U5868" t="str">
            <v>الثالثة حديث</v>
          </cell>
        </row>
        <row r="5869">
          <cell r="A5869">
            <v>814095</v>
          </cell>
          <cell r="B5869" t="str">
            <v>مضر مزهر</v>
          </cell>
          <cell r="K5869" t="str">
            <v>الأولى</v>
          </cell>
          <cell r="M5869" t="str">
            <v>الأولى</v>
          </cell>
          <cell r="O5869" t="str">
            <v>الأولى</v>
          </cell>
          <cell r="Q5869" t="str">
            <v>الأولى</v>
          </cell>
          <cell r="S5869" t="str">
            <v>الأولى</v>
          </cell>
          <cell r="U5869" t="str">
            <v>الأولى</v>
          </cell>
        </row>
        <row r="5870">
          <cell r="A5870">
            <v>814096</v>
          </cell>
          <cell r="B5870" t="str">
            <v>معاذ رشوان</v>
          </cell>
          <cell r="K5870" t="str">
            <v>الأولى</v>
          </cell>
          <cell r="M5870" t="str">
            <v>الأولى</v>
          </cell>
          <cell r="O5870" t="str">
            <v>الأولى</v>
          </cell>
          <cell r="Q5870" t="str">
            <v>الأولى</v>
          </cell>
          <cell r="S5870" t="str">
            <v>الأولى</v>
          </cell>
          <cell r="U5870" t="str">
            <v>الأولى</v>
          </cell>
        </row>
        <row r="5871">
          <cell r="A5871">
            <v>814097</v>
          </cell>
          <cell r="B5871" t="str">
            <v>معاذ شاكر</v>
          </cell>
          <cell r="J5871" t="str">
            <v>مبرر</v>
          </cell>
          <cell r="M5871" t="str">
            <v>الأولى</v>
          </cell>
          <cell r="O5871" t="str">
            <v>الأولى</v>
          </cell>
          <cell r="Q5871" t="str">
            <v>الثانية حديث</v>
          </cell>
          <cell r="S5871" t="str">
            <v>الثانية</v>
          </cell>
          <cell r="U5871" t="str">
            <v>الثانية</v>
          </cell>
        </row>
        <row r="5872">
          <cell r="A5872">
            <v>814098</v>
          </cell>
          <cell r="B5872" t="str">
            <v>معتز العرند</v>
          </cell>
          <cell r="J5872" t="str">
            <v>مبرر</v>
          </cell>
          <cell r="M5872" t="str">
            <v>الأولى</v>
          </cell>
          <cell r="O5872" t="str">
            <v>الثانية حديث</v>
          </cell>
          <cell r="Q5872" t="str">
            <v>الثانية</v>
          </cell>
          <cell r="S5872" t="str">
            <v>الثالثة حديث</v>
          </cell>
          <cell r="U5872" t="str">
            <v>الثالثة</v>
          </cell>
        </row>
        <row r="5873">
          <cell r="A5873">
            <v>814099</v>
          </cell>
          <cell r="B5873" t="str">
            <v>ملاك حرش</v>
          </cell>
          <cell r="J5873" t="str">
            <v>مبرر</v>
          </cell>
          <cell r="M5873" t="str">
            <v>الثانية حديث</v>
          </cell>
          <cell r="O5873" t="str">
            <v>الثانية</v>
          </cell>
          <cell r="Q5873" t="str">
            <v>الثانية</v>
          </cell>
          <cell r="S5873" t="str">
            <v>الثانية</v>
          </cell>
          <cell r="U5873" t="str">
            <v>الثانية</v>
          </cell>
        </row>
        <row r="5874">
          <cell r="A5874">
            <v>814100</v>
          </cell>
          <cell r="B5874" t="str">
            <v>ملهم النحلاوي</v>
          </cell>
          <cell r="K5874" t="str">
            <v>الأولى</v>
          </cell>
          <cell r="M5874" t="str">
            <v>الأولى</v>
          </cell>
          <cell r="O5874" t="str">
            <v>الأولى</v>
          </cell>
          <cell r="Q5874" t="str">
            <v>الأولى</v>
          </cell>
          <cell r="S5874" t="str">
            <v>الأولى</v>
          </cell>
          <cell r="U5874" t="str">
            <v>الأولى</v>
          </cell>
        </row>
        <row r="5875">
          <cell r="A5875">
            <v>814101</v>
          </cell>
          <cell r="B5875" t="str">
            <v>ممدوح الحاج</v>
          </cell>
          <cell r="K5875" t="str">
            <v>الأولى</v>
          </cell>
          <cell r="M5875" t="str">
            <v>الأولى</v>
          </cell>
          <cell r="O5875" t="str">
            <v>الأولى</v>
          </cell>
          <cell r="Q5875" t="str">
            <v>الأولى</v>
          </cell>
          <cell r="S5875" t="str">
            <v>الأولى</v>
          </cell>
          <cell r="U5875" t="str">
            <v>الأولى</v>
          </cell>
        </row>
        <row r="5876">
          <cell r="A5876">
            <v>814102</v>
          </cell>
          <cell r="B5876" t="str">
            <v>منار بكر</v>
          </cell>
          <cell r="K5876" t="str">
            <v>الأولى</v>
          </cell>
          <cell r="M5876" t="str">
            <v>الأولى</v>
          </cell>
          <cell r="O5876" t="str">
            <v>الأولى</v>
          </cell>
          <cell r="Q5876" t="str">
            <v>الأولى</v>
          </cell>
          <cell r="S5876" t="str">
            <v>الأولى</v>
          </cell>
          <cell r="U5876" t="str">
            <v>الأولى</v>
          </cell>
        </row>
        <row r="5877">
          <cell r="A5877">
            <v>814103</v>
          </cell>
          <cell r="B5877" t="str">
            <v>منال ابراهيم</v>
          </cell>
          <cell r="K5877" t="str">
            <v>الأولى</v>
          </cell>
          <cell r="M5877" t="str">
            <v>الأولى</v>
          </cell>
          <cell r="O5877" t="str">
            <v>الأولى</v>
          </cell>
          <cell r="Q5877" t="str">
            <v>الأولى</v>
          </cell>
          <cell r="S5877" t="str">
            <v>الأولى</v>
          </cell>
          <cell r="U5877" t="str">
            <v>الأولى</v>
          </cell>
        </row>
        <row r="5878">
          <cell r="A5878">
            <v>814104</v>
          </cell>
          <cell r="B5878" t="str">
            <v>منال الهواري</v>
          </cell>
          <cell r="K5878" t="str">
            <v>الأولى</v>
          </cell>
          <cell r="M5878" t="str">
            <v>الأولى</v>
          </cell>
          <cell r="O5878" t="str">
            <v>الأولى</v>
          </cell>
          <cell r="Q5878" t="str">
            <v>الأولى</v>
          </cell>
          <cell r="S5878" t="str">
            <v>الأولى</v>
          </cell>
          <cell r="U5878" t="str">
            <v>الأولى</v>
          </cell>
        </row>
        <row r="5879">
          <cell r="A5879">
            <v>814105</v>
          </cell>
          <cell r="B5879" t="str">
            <v>منى الشيخ سليمان</v>
          </cell>
          <cell r="K5879" t="str">
            <v>الأولى</v>
          </cell>
          <cell r="M5879" t="str">
            <v>الأولى</v>
          </cell>
          <cell r="O5879" t="str">
            <v>الأولى</v>
          </cell>
          <cell r="Q5879" t="str">
            <v>الأولى</v>
          </cell>
          <cell r="S5879" t="str">
            <v>الأولى</v>
          </cell>
          <cell r="U5879" t="str">
            <v>الأولى</v>
          </cell>
        </row>
        <row r="5880">
          <cell r="A5880">
            <v>814106</v>
          </cell>
          <cell r="B5880" t="str">
            <v>منى حنفي</v>
          </cell>
          <cell r="J5880" t="str">
            <v>مبرر</v>
          </cell>
          <cell r="M5880" t="str">
            <v>الأولى</v>
          </cell>
          <cell r="O5880" t="str">
            <v>الأولى</v>
          </cell>
          <cell r="Q5880" t="str">
            <v>الثانية حديث</v>
          </cell>
          <cell r="S5880" t="str">
            <v>الثانية</v>
          </cell>
          <cell r="U5880" t="str">
            <v>الثانية</v>
          </cell>
        </row>
        <row r="5881">
          <cell r="A5881">
            <v>814107</v>
          </cell>
          <cell r="B5881" t="str">
            <v>منى زينه</v>
          </cell>
          <cell r="J5881" t="str">
            <v>مبرر</v>
          </cell>
          <cell r="M5881" t="str">
            <v>الأولى</v>
          </cell>
          <cell r="O5881" t="str">
            <v>الأولى</v>
          </cell>
          <cell r="Q5881" t="str">
            <v>الثانية حديث</v>
          </cell>
          <cell r="S5881" t="str">
            <v>الثانية</v>
          </cell>
          <cell r="U5881" t="str">
            <v>الثانية</v>
          </cell>
        </row>
        <row r="5882">
          <cell r="A5882">
            <v>814108</v>
          </cell>
          <cell r="B5882" t="str">
            <v>منى عكاشه</v>
          </cell>
          <cell r="K5882" t="str">
            <v>الأولى</v>
          </cell>
          <cell r="M5882" t="str">
            <v>الأولى</v>
          </cell>
          <cell r="O5882" t="str">
            <v>الأولى</v>
          </cell>
          <cell r="Q5882" t="str">
            <v>الأولى</v>
          </cell>
          <cell r="S5882" t="str">
            <v>الأولى</v>
          </cell>
          <cell r="U5882" t="str">
            <v>الأولى</v>
          </cell>
        </row>
        <row r="5883">
          <cell r="A5883">
            <v>814109</v>
          </cell>
          <cell r="B5883" t="str">
            <v>مهران عمران</v>
          </cell>
          <cell r="K5883" t="str">
            <v>الأولى</v>
          </cell>
          <cell r="M5883" t="str">
            <v>الأولى</v>
          </cell>
          <cell r="O5883" t="str">
            <v>الأولى</v>
          </cell>
          <cell r="Q5883" t="str">
            <v>الأولى</v>
          </cell>
          <cell r="S5883" t="str">
            <v>الأولى</v>
          </cell>
          <cell r="T5883">
            <v>253</v>
          </cell>
          <cell r="U5883" t="str">
            <v>الأولى</v>
          </cell>
        </row>
        <row r="5884">
          <cell r="A5884">
            <v>814110</v>
          </cell>
          <cell r="B5884" t="str">
            <v>مهند القويدر</v>
          </cell>
          <cell r="K5884" t="str">
            <v>الأولى</v>
          </cell>
          <cell r="M5884" t="str">
            <v>الأولى</v>
          </cell>
          <cell r="O5884" t="str">
            <v>الأولى</v>
          </cell>
          <cell r="P5884">
            <v>437</v>
          </cell>
          <cell r="Q5884" t="str">
            <v>الأولى</v>
          </cell>
          <cell r="S5884" t="str">
            <v>الأولى</v>
          </cell>
          <cell r="U5884" t="str">
            <v>الأولى</v>
          </cell>
        </row>
        <row r="5885">
          <cell r="A5885">
            <v>814111</v>
          </cell>
          <cell r="B5885" t="str">
            <v>مهند بيرق</v>
          </cell>
          <cell r="K5885" t="str">
            <v>الأولى</v>
          </cell>
          <cell r="M5885" t="str">
            <v>الأولى</v>
          </cell>
          <cell r="O5885" t="str">
            <v>الأولى</v>
          </cell>
          <cell r="Q5885" t="str">
            <v>الأولى</v>
          </cell>
          <cell r="S5885" t="str">
            <v>الأولى</v>
          </cell>
          <cell r="U5885" t="str">
            <v>الأولى</v>
          </cell>
        </row>
        <row r="5886">
          <cell r="A5886">
            <v>814112</v>
          </cell>
          <cell r="B5886" t="str">
            <v>مهند رفاعي</v>
          </cell>
          <cell r="K5886" t="str">
            <v>الأولى</v>
          </cell>
          <cell r="M5886" t="str">
            <v>الأولى</v>
          </cell>
          <cell r="O5886" t="str">
            <v>الأولى</v>
          </cell>
          <cell r="Q5886" t="str">
            <v>الأولى</v>
          </cell>
          <cell r="S5886" t="str">
            <v>الأولى</v>
          </cell>
          <cell r="U5886" t="str">
            <v>الأولى</v>
          </cell>
        </row>
        <row r="5887">
          <cell r="A5887">
            <v>814113</v>
          </cell>
          <cell r="B5887" t="str">
            <v>مهند يونس</v>
          </cell>
          <cell r="K5887" t="str">
            <v>الأولى</v>
          </cell>
          <cell r="M5887" t="str">
            <v>الأولى</v>
          </cell>
          <cell r="O5887" t="str">
            <v>الأولى</v>
          </cell>
          <cell r="Q5887" t="str">
            <v>الأولى</v>
          </cell>
          <cell r="S5887" t="str">
            <v>الأولى</v>
          </cell>
          <cell r="U5887" t="str">
            <v>الأولى</v>
          </cell>
        </row>
        <row r="5888">
          <cell r="A5888">
            <v>814114</v>
          </cell>
          <cell r="B5888" t="str">
            <v>مؤمن العلي</v>
          </cell>
          <cell r="K5888" t="str">
            <v>الأولى</v>
          </cell>
          <cell r="M5888" t="str">
            <v>الأولى</v>
          </cell>
          <cell r="O5888" t="str">
            <v>الأولى</v>
          </cell>
          <cell r="Q5888" t="str">
            <v>الأولى</v>
          </cell>
          <cell r="S5888" t="str">
            <v>الأولى</v>
          </cell>
          <cell r="U5888" t="str">
            <v>الأولى</v>
          </cell>
        </row>
        <row r="5889">
          <cell r="A5889">
            <v>814115</v>
          </cell>
          <cell r="B5889" t="str">
            <v>ميره كحل</v>
          </cell>
          <cell r="K5889" t="str">
            <v>الأولى</v>
          </cell>
          <cell r="M5889" t="str">
            <v>الأولى</v>
          </cell>
          <cell r="O5889" t="str">
            <v>الأولى</v>
          </cell>
          <cell r="Q5889" t="str">
            <v>الأولى</v>
          </cell>
          <cell r="S5889" t="str">
            <v>الأولى</v>
          </cell>
          <cell r="U5889" t="str">
            <v>الأولى</v>
          </cell>
        </row>
        <row r="5890">
          <cell r="A5890">
            <v>814116</v>
          </cell>
          <cell r="B5890" t="str">
            <v>ميس الاسعد</v>
          </cell>
          <cell r="K5890" t="str">
            <v>الأولى</v>
          </cell>
          <cell r="M5890" t="str">
            <v>الأولى</v>
          </cell>
          <cell r="O5890" t="str">
            <v>الأولى</v>
          </cell>
          <cell r="Q5890" t="str">
            <v>الأولى</v>
          </cell>
          <cell r="S5890" t="str">
            <v>الأولى</v>
          </cell>
          <cell r="U5890" t="str">
            <v>الأولى</v>
          </cell>
        </row>
        <row r="5891">
          <cell r="A5891">
            <v>814117</v>
          </cell>
          <cell r="B5891" t="str">
            <v>ميس قره كجي</v>
          </cell>
          <cell r="K5891" t="str">
            <v>الأولى</v>
          </cell>
          <cell r="M5891" t="str">
            <v>الأولى</v>
          </cell>
          <cell r="O5891" t="str">
            <v>الأولى</v>
          </cell>
          <cell r="Q5891" t="str">
            <v>الأولى</v>
          </cell>
          <cell r="S5891" t="str">
            <v>الأولى</v>
          </cell>
          <cell r="U5891" t="str">
            <v>الأولى</v>
          </cell>
        </row>
        <row r="5892">
          <cell r="A5892">
            <v>814118</v>
          </cell>
          <cell r="B5892" t="str">
            <v>ميسون الحمود</v>
          </cell>
          <cell r="K5892" t="str">
            <v>الأولى</v>
          </cell>
          <cell r="M5892" t="str">
            <v>الأولى</v>
          </cell>
          <cell r="O5892" t="str">
            <v>الأولى</v>
          </cell>
          <cell r="Q5892" t="str">
            <v>الأولى</v>
          </cell>
          <cell r="S5892" t="str">
            <v>الأولى</v>
          </cell>
          <cell r="U5892" t="str">
            <v>الأولى</v>
          </cell>
        </row>
        <row r="5893">
          <cell r="A5893">
            <v>814119</v>
          </cell>
          <cell r="B5893" t="str">
            <v>ميلاد نفاع</v>
          </cell>
          <cell r="K5893" t="str">
            <v>الأولى</v>
          </cell>
          <cell r="M5893" t="str">
            <v>الأولى</v>
          </cell>
          <cell r="O5893" t="str">
            <v>الأولى</v>
          </cell>
          <cell r="Q5893" t="str">
            <v>الأولى</v>
          </cell>
          <cell r="S5893" t="str">
            <v>الأولى</v>
          </cell>
          <cell r="U5893" t="str">
            <v>الأولى</v>
          </cell>
        </row>
        <row r="5894">
          <cell r="A5894">
            <v>814120</v>
          </cell>
          <cell r="B5894" t="str">
            <v>ناديا محمد</v>
          </cell>
          <cell r="K5894" t="str">
            <v>الأولى</v>
          </cell>
          <cell r="M5894" t="str">
            <v>الأولى</v>
          </cell>
          <cell r="O5894" t="str">
            <v>الأولى</v>
          </cell>
          <cell r="Q5894" t="str">
            <v>الأولى</v>
          </cell>
          <cell r="S5894" t="str">
            <v>الأولى</v>
          </cell>
          <cell r="U5894" t="str">
            <v>الأولى</v>
          </cell>
        </row>
        <row r="5895">
          <cell r="A5895">
            <v>814121</v>
          </cell>
          <cell r="B5895" t="str">
            <v>نادين حسن</v>
          </cell>
          <cell r="K5895" t="str">
            <v>الأولى</v>
          </cell>
          <cell r="M5895" t="str">
            <v>الأولى</v>
          </cell>
          <cell r="O5895" t="str">
            <v>الأولى</v>
          </cell>
          <cell r="Q5895" t="str">
            <v>الأولى</v>
          </cell>
          <cell r="S5895" t="str">
            <v>الأولى</v>
          </cell>
          <cell r="U5895" t="str">
            <v>الأولى</v>
          </cell>
        </row>
        <row r="5896">
          <cell r="A5896">
            <v>814122</v>
          </cell>
          <cell r="B5896" t="str">
            <v>نارمين الاحمد</v>
          </cell>
          <cell r="J5896" t="str">
            <v>مبرر</v>
          </cell>
          <cell r="M5896" t="str">
            <v>الأولى</v>
          </cell>
          <cell r="O5896" t="str">
            <v>الأولى</v>
          </cell>
          <cell r="Q5896" t="str">
            <v>الأولى</v>
          </cell>
          <cell r="S5896" t="str">
            <v>الأولى</v>
          </cell>
          <cell r="U5896" t="str">
            <v>الثانية حديث</v>
          </cell>
        </row>
        <row r="5897">
          <cell r="A5897">
            <v>814123</v>
          </cell>
          <cell r="B5897" t="str">
            <v>ناهد هيفا</v>
          </cell>
          <cell r="J5897" t="str">
            <v>مبرر</v>
          </cell>
          <cell r="M5897" t="str">
            <v>الأولى</v>
          </cell>
          <cell r="O5897" t="str">
            <v>الثانية حديث</v>
          </cell>
          <cell r="Q5897" t="str">
            <v>الثانية</v>
          </cell>
          <cell r="S5897" t="str">
            <v>الثالثة حديث</v>
          </cell>
          <cell r="U5897" t="str">
            <v>الثالثة</v>
          </cell>
        </row>
        <row r="5898">
          <cell r="A5898">
            <v>814124</v>
          </cell>
          <cell r="B5898" t="str">
            <v>نبال احمد</v>
          </cell>
          <cell r="K5898" t="str">
            <v>الأولى</v>
          </cell>
          <cell r="M5898" t="str">
            <v>الأولى</v>
          </cell>
          <cell r="N5898">
            <v>2599</v>
          </cell>
          <cell r="O5898" t="str">
            <v>الأولى</v>
          </cell>
          <cell r="Q5898" t="str">
            <v>الأولى</v>
          </cell>
          <cell r="S5898" t="str">
            <v>الأولى</v>
          </cell>
          <cell r="U5898" t="str">
            <v>الأولى</v>
          </cell>
        </row>
        <row r="5899">
          <cell r="A5899">
            <v>814125</v>
          </cell>
          <cell r="B5899" t="str">
            <v>نبراس عثمان</v>
          </cell>
          <cell r="K5899" t="str">
            <v>الأولى</v>
          </cell>
          <cell r="M5899" t="str">
            <v>الأولى</v>
          </cell>
          <cell r="O5899" t="str">
            <v>الأولى</v>
          </cell>
          <cell r="Q5899" t="str">
            <v>الأولى</v>
          </cell>
          <cell r="S5899" t="str">
            <v>الأولى</v>
          </cell>
          <cell r="U5899" t="str">
            <v>الأولى</v>
          </cell>
        </row>
        <row r="5900">
          <cell r="A5900">
            <v>814126</v>
          </cell>
          <cell r="B5900" t="str">
            <v>نبيل نمر</v>
          </cell>
          <cell r="K5900" t="str">
            <v>الأولى</v>
          </cell>
          <cell r="M5900" t="str">
            <v>الأولى</v>
          </cell>
          <cell r="O5900" t="str">
            <v>الأولى</v>
          </cell>
          <cell r="Q5900" t="str">
            <v>الأولى</v>
          </cell>
          <cell r="S5900" t="str">
            <v>الأولى</v>
          </cell>
          <cell r="U5900" t="str">
            <v>الأولى</v>
          </cell>
        </row>
        <row r="5901">
          <cell r="A5901">
            <v>814127</v>
          </cell>
          <cell r="B5901" t="str">
            <v>نبيله صالح</v>
          </cell>
          <cell r="J5901" t="str">
            <v>مبرر</v>
          </cell>
          <cell r="M5901" t="str">
            <v>الثانية حديث</v>
          </cell>
          <cell r="O5901" t="str">
            <v>الثانية</v>
          </cell>
          <cell r="Q5901" t="str">
            <v>الثانية</v>
          </cell>
          <cell r="S5901" t="str">
            <v>الثانية</v>
          </cell>
          <cell r="U5901" t="str">
            <v>الثانية</v>
          </cell>
        </row>
        <row r="5902">
          <cell r="A5902">
            <v>814128</v>
          </cell>
          <cell r="B5902" t="str">
            <v>نجاح خداج</v>
          </cell>
          <cell r="J5902" t="str">
            <v>مبرر</v>
          </cell>
          <cell r="M5902" t="str">
            <v>الأولى</v>
          </cell>
          <cell r="O5902" t="str">
            <v>الثانية حديث</v>
          </cell>
          <cell r="Q5902" t="str">
            <v>الثانية</v>
          </cell>
          <cell r="S5902" t="str">
            <v>الثانية</v>
          </cell>
          <cell r="U5902" t="str">
            <v>الثالثة حديث</v>
          </cell>
        </row>
        <row r="5903">
          <cell r="A5903">
            <v>814129</v>
          </cell>
          <cell r="B5903" t="str">
            <v>ندى الخوص</v>
          </cell>
          <cell r="J5903" t="str">
            <v>مبرر</v>
          </cell>
          <cell r="M5903" t="str">
            <v>الأولى</v>
          </cell>
          <cell r="O5903" t="str">
            <v>الأولى</v>
          </cell>
          <cell r="Q5903" t="str">
            <v>الثانية حديث</v>
          </cell>
          <cell r="S5903" t="str">
            <v>الثانية</v>
          </cell>
          <cell r="U5903" t="str">
            <v>الثانية</v>
          </cell>
        </row>
        <row r="5904">
          <cell r="A5904">
            <v>814130</v>
          </cell>
          <cell r="B5904" t="str">
            <v>ندى كعكه جي</v>
          </cell>
          <cell r="J5904" t="str">
            <v>مبرر</v>
          </cell>
          <cell r="M5904" t="str">
            <v>الأولى</v>
          </cell>
          <cell r="O5904" t="str">
            <v>الأولى</v>
          </cell>
          <cell r="Q5904" t="str">
            <v>الأولى</v>
          </cell>
          <cell r="S5904" t="str">
            <v>الثانية حديث</v>
          </cell>
          <cell r="U5904" t="str">
            <v>الثانية</v>
          </cell>
        </row>
        <row r="5905">
          <cell r="A5905">
            <v>814131</v>
          </cell>
          <cell r="B5905" t="str">
            <v>نزور سلامه</v>
          </cell>
          <cell r="K5905" t="str">
            <v>الأولى</v>
          </cell>
          <cell r="M5905" t="str">
            <v>الأولى</v>
          </cell>
          <cell r="O5905" t="str">
            <v>الأولى</v>
          </cell>
          <cell r="Q5905" t="str">
            <v>الأولى</v>
          </cell>
          <cell r="S5905" t="str">
            <v>الأولى</v>
          </cell>
          <cell r="U5905" t="str">
            <v>الأولى</v>
          </cell>
        </row>
        <row r="5906">
          <cell r="A5906">
            <v>814132</v>
          </cell>
          <cell r="B5906" t="str">
            <v>نسرين الاشقر</v>
          </cell>
          <cell r="K5906" t="str">
            <v>الأولى</v>
          </cell>
          <cell r="M5906" t="str">
            <v>الأولى</v>
          </cell>
          <cell r="O5906" t="str">
            <v>الأولى</v>
          </cell>
          <cell r="P5906">
            <v>50.3</v>
          </cell>
          <cell r="Q5906" t="str">
            <v>الأولى</v>
          </cell>
          <cell r="S5906" t="str">
            <v>الأولى</v>
          </cell>
          <cell r="U5906" t="str">
            <v>الأولى</v>
          </cell>
        </row>
        <row r="5907">
          <cell r="A5907">
            <v>814133</v>
          </cell>
          <cell r="B5907" t="str">
            <v>نسرين عكوان</v>
          </cell>
          <cell r="K5907" t="str">
            <v>الأولى</v>
          </cell>
          <cell r="M5907" t="str">
            <v>الأولى</v>
          </cell>
          <cell r="O5907" t="str">
            <v>الأولى</v>
          </cell>
          <cell r="Q5907" t="str">
            <v>الأولى</v>
          </cell>
          <cell r="S5907" t="str">
            <v>الأولى</v>
          </cell>
          <cell r="U5907" t="str">
            <v>الأولى</v>
          </cell>
        </row>
        <row r="5908">
          <cell r="A5908">
            <v>814134</v>
          </cell>
          <cell r="B5908" t="str">
            <v>نسمة الخطيب</v>
          </cell>
          <cell r="J5908" t="str">
            <v>مبرر</v>
          </cell>
          <cell r="M5908" t="str">
            <v>الأولى</v>
          </cell>
          <cell r="O5908" t="str">
            <v>الثانية حديث</v>
          </cell>
          <cell r="Q5908" t="str">
            <v>الثانية</v>
          </cell>
          <cell r="S5908" t="str">
            <v>الثانية</v>
          </cell>
          <cell r="U5908" t="str">
            <v>الثالثة حديث</v>
          </cell>
        </row>
        <row r="5909">
          <cell r="A5909">
            <v>814135</v>
          </cell>
          <cell r="B5909" t="str">
            <v>نغم الشيخ</v>
          </cell>
          <cell r="J5909" t="str">
            <v>مبرر</v>
          </cell>
          <cell r="M5909" t="str">
            <v>الأولى</v>
          </cell>
          <cell r="O5909" t="str">
            <v>الثانية حديث</v>
          </cell>
          <cell r="Q5909" t="str">
            <v>الثانية</v>
          </cell>
          <cell r="S5909" t="str">
            <v>الثالثة حديث</v>
          </cell>
          <cell r="U5909" t="str">
            <v>الثالثة</v>
          </cell>
        </row>
        <row r="5910">
          <cell r="A5910">
            <v>814136</v>
          </cell>
          <cell r="B5910" t="str">
            <v>نوار طاها</v>
          </cell>
          <cell r="K5910" t="str">
            <v>الأولى</v>
          </cell>
          <cell r="M5910" t="str">
            <v>الأولى</v>
          </cell>
          <cell r="O5910" t="str">
            <v>الأولى</v>
          </cell>
          <cell r="Q5910" t="str">
            <v>الأولى</v>
          </cell>
          <cell r="S5910" t="str">
            <v>الأولى</v>
          </cell>
          <cell r="U5910" t="str">
            <v>الأولى</v>
          </cell>
        </row>
        <row r="5911">
          <cell r="A5911">
            <v>814137</v>
          </cell>
          <cell r="B5911" t="str">
            <v>نور الاسطواني</v>
          </cell>
          <cell r="J5911" t="str">
            <v>مبرر</v>
          </cell>
          <cell r="M5911" t="str">
            <v>الأولى</v>
          </cell>
          <cell r="O5911" t="str">
            <v>الثانية حديث</v>
          </cell>
          <cell r="Q5911" t="str">
            <v>الثانية</v>
          </cell>
          <cell r="S5911" t="str">
            <v>الثالثة حديث</v>
          </cell>
          <cell r="U5911" t="str">
            <v>الثالثة</v>
          </cell>
        </row>
        <row r="5912">
          <cell r="A5912">
            <v>814138</v>
          </cell>
          <cell r="B5912" t="str">
            <v>نور السحلي</v>
          </cell>
          <cell r="J5912" t="str">
            <v>مبرر</v>
          </cell>
          <cell r="M5912" t="str">
            <v>الأولى</v>
          </cell>
          <cell r="O5912" t="str">
            <v>الثانية حديث</v>
          </cell>
          <cell r="Q5912" t="str">
            <v>الثانية</v>
          </cell>
          <cell r="S5912" t="str">
            <v>الثانية</v>
          </cell>
          <cell r="U5912" t="str">
            <v>الثالثة حديث</v>
          </cell>
        </row>
        <row r="5913">
          <cell r="A5913">
            <v>814139</v>
          </cell>
          <cell r="B5913" t="str">
            <v>نور المسالمه</v>
          </cell>
          <cell r="K5913" t="str">
            <v>الأولى</v>
          </cell>
          <cell r="L5913">
            <v>251</v>
          </cell>
          <cell r="M5913" t="str">
            <v>الأولى</v>
          </cell>
          <cell r="N5913">
            <v>2578</v>
          </cell>
          <cell r="O5913" t="str">
            <v>الأولى</v>
          </cell>
          <cell r="P5913">
            <v>706</v>
          </cell>
          <cell r="Q5913" t="str">
            <v>الأولى</v>
          </cell>
          <cell r="S5913" t="str">
            <v>الأولى</v>
          </cell>
          <cell r="U5913" t="str">
            <v>الأولى</v>
          </cell>
        </row>
        <row r="5914">
          <cell r="A5914">
            <v>814140</v>
          </cell>
          <cell r="B5914" t="str">
            <v>نور المهايني</v>
          </cell>
          <cell r="J5914" t="str">
            <v>مبرر</v>
          </cell>
          <cell r="M5914" t="str">
            <v>الأولى</v>
          </cell>
          <cell r="O5914" t="str">
            <v>الأولى</v>
          </cell>
          <cell r="Q5914" t="str">
            <v>الثانية حديث</v>
          </cell>
          <cell r="S5914" t="str">
            <v>الثانية</v>
          </cell>
          <cell r="U5914" t="str">
            <v>الثالثة حديث</v>
          </cell>
        </row>
        <row r="5915">
          <cell r="A5915">
            <v>814141</v>
          </cell>
          <cell r="B5915" t="str">
            <v>نور انجق</v>
          </cell>
          <cell r="K5915" t="str">
            <v>الأولى</v>
          </cell>
          <cell r="M5915" t="str">
            <v>الأولى</v>
          </cell>
          <cell r="O5915" t="str">
            <v>الأولى</v>
          </cell>
          <cell r="Q5915" t="str">
            <v>الأولى</v>
          </cell>
          <cell r="S5915" t="str">
            <v>الأولى</v>
          </cell>
          <cell r="U5915" t="str">
            <v>الأولى</v>
          </cell>
        </row>
        <row r="5916">
          <cell r="A5916">
            <v>814142</v>
          </cell>
          <cell r="B5916" t="str">
            <v>نور حبوب</v>
          </cell>
          <cell r="J5916" t="str">
            <v>مبرر</v>
          </cell>
          <cell r="M5916" t="str">
            <v>الأولى</v>
          </cell>
          <cell r="O5916" t="str">
            <v>الثانية حديث</v>
          </cell>
          <cell r="Q5916" t="str">
            <v>الثانية</v>
          </cell>
          <cell r="S5916" t="str">
            <v>الثالثة حديث</v>
          </cell>
          <cell r="U5916" t="str">
            <v>الثالثة</v>
          </cell>
        </row>
        <row r="5917">
          <cell r="A5917">
            <v>814143</v>
          </cell>
          <cell r="B5917" t="str">
            <v>نور قاروط</v>
          </cell>
          <cell r="J5917" t="str">
            <v>مبرر</v>
          </cell>
          <cell r="M5917" t="str">
            <v>الأولى</v>
          </cell>
          <cell r="O5917" t="str">
            <v>الأولى</v>
          </cell>
          <cell r="Q5917" t="str">
            <v>الثانية حديث</v>
          </cell>
          <cell r="R5917">
            <v>5095</v>
          </cell>
          <cell r="S5917" t="str">
            <v>الثانية</v>
          </cell>
          <cell r="T5917">
            <v>605</v>
          </cell>
          <cell r="U5917" t="str">
            <v>الثانية</v>
          </cell>
        </row>
        <row r="5918">
          <cell r="A5918">
            <v>814144</v>
          </cell>
          <cell r="B5918" t="str">
            <v>نور هردوف</v>
          </cell>
          <cell r="J5918" t="str">
            <v>مبرر</v>
          </cell>
          <cell r="M5918" t="str">
            <v>الأولى</v>
          </cell>
          <cell r="O5918" t="str">
            <v>الثانية حديث</v>
          </cell>
          <cell r="Q5918" t="str">
            <v>الثانية</v>
          </cell>
          <cell r="S5918" t="str">
            <v>الثانية</v>
          </cell>
          <cell r="U5918" t="str">
            <v>الثالثة حديث</v>
          </cell>
        </row>
        <row r="5919">
          <cell r="A5919">
            <v>814145</v>
          </cell>
          <cell r="B5919" t="str">
            <v>هايدي منصور</v>
          </cell>
          <cell r="J5919" t="str">
            <v>مبرر</v>
          </cell>
          <cell r="M5919" t="str">
            <v>الأولى</v>
          </cell>
          <cell r="O5919" t="str">
            <v>الأولى</v>
          </cell>
          <cell r="Q5919" t="str">
            <v>الثانية حديث</v>
          </cell>
          <cell r="S5919" t="str">
            <v>الثانية</v>
          </cell>
          <cell r="U5919" t="str">
            <v>الثانية</v>
          </cell>
        </row>
        <row r="5920">
          <cell r="A5920">
            <v>814146</v>
          </cell>
          <cell r="B5920" t="str">
            <v>هبة فزع</v>
          </cell>
          <cell r="J5920" t="str">
            <v>مبرر</v>
          </cell>
          <cell r="M5920" t="str">
            <v>الأولى</v>
          </cell>
          <cell r="O5920" t="str">
            <v>الثانية حديث</v>
          </cell>
          <cell r="Q5920" t="str">
            <v>الثانية</v>
          </cell>
          <cell r="S5920" t="str">
            <v>الثانية</v>
          </cell>
          <cell r="U5920" t="str">
            <v>الثانية</v>
          </cell>
        </row>
        <row r="5921">
          <cell r="A5921">
            <v>814147</v>
          </cell>
          <cell r="B5921" t="str">
            <v>هبه الظاهر</v>
          </cell>
          <cell r="J5921" t="str">
            <v>مبرر</v>
          </cell>
          <cell r="M5921" t="str">
            <v>الأولى</v>
          </cell>
          <cell r="O5921" t="str">
            <v>الأولى</v>
          </cell>
          <cell r="Q5921" t="str">
            <v>الأولى</v>
          </cell>
          <cell r="S5921" t="str">
            <v>الثانية حديث</v>
          </cell>
          <cell r="U5921" t="str">
            <v>الثانية</v>
          </cell>
        </row>
        <row r="5922">
          <cell r="A5922">
            <v>814148</v>
          </cell>
          <cell r="B5922" t="str">
            <v>هبه الله المزيك</v>
          </cell>
          <cell r="J5922" t="str">
            <v>مبرر</v>
          </cell>
          <cell r="M5922" t="str">
            <v>الأولى</v>
          </cell>
          <cell r="O5922" t="str">
            <v>الثانية حديث</v>
          </cell>
          <cell r="Q5922" t="str">
            <v>الثانية</v>
          </cell>
          <cell r="S5922" t="str">
            <v>الثانية</v>
          </cell>
          <cell r="U5922" t="str">
            <v>الثانية</v>
          </cell>
        </row>
        <row r="5923">
          <cell r="A5923">
            <v>814149</v>
          </cell>
          <cell r="B5923" t="str">
            <v>هبه حنن</v>
          </cell>
          <cell r="J5923" t="str">
            <v>مبرر</v>
          </cell>
          <cell r="M5923" t="str">
            <v>الأولى</v>
          </cell>
          <cell r="O5923" t="str">
            <v>الثانية حديث</v>
          </cell>
          <cell r="Q5923" t="str">
            <v>الثانية</v>
          </cell>
          <cell r="S5923" t="str">
            <v>الثالثة حديث</v>
          </cell>
          <cell r="U5923" t="str">
            <v>الثالثة</v>
          </cell>
        </row>
        <row r="5924">
          <cell r="A5924">
            <v>814150</v>
          </cell>
          <cell r="B5924" t="str">
            <v>هلا حمزه</v>
          </cell>
          <cell r="K5924" t="str">
            <v>الأولى</v>
          </cell>
          <cell r="M5924" t="str">
            <v>الأولى</v>
          </cell>
          <cell r="O5924" t="str">
            <v>الأولى</v>
          </cell>
          <cell r="Q5924" t="str">
            <v>الأولى</v>
          </cell>
          <cell r="S5924" t="str">
            <v>الأولى</v>
          </cell>
          <cell r="U5924" t="str">
            <v>الأولى</v>
          </cell>
        </row>
        <row r="5925">
          <cell r="A5925">
            <v>814151</v>
          </cell>
          <cell r="B5925" t="str">
            <v>همام زرقا</v>
          </cell>
          <cell r="K5925" t="str">
            <v>الأولى</v>
          </cell>
          <cell r="M5925" t="str">
            <v>الأولى</v>
          </cell>
          <cell r="O5925" t="str">
            <v>الأولى</v>
          </cell>
          <cell r="Q5925" t="str">
            <v>الأولى</v>
          </cell>
          <cell r="S5925" t="str">
            <v>الأولى</v>
          </cell>
          <cell r="U5925" t="str">
            <v>الأولى</v>
          </cell>
        </row>
        <row r="5926">
          <cell r="A5926">
            <v>814152</v>
          </cell>
          <cell r="B5926" t="str">
            <v>هناء الشحاده</v>
          </cell>
          <cell r="K5926" t="str">
            <v>الأولى</v>
          </cell>
          <cell r="L5926">
            <v>1304</v>
          </cell>
          <cell r="M5926" t="str">
            <v>الأولى</v>
          </cell>
          <cell r="O5926" t="str">
            <v>الأولى</v>
          </cell>
          <cell r="Q5926" t="str">
            <v>الأولى</v>
          </cell>
          <cell r="S5926" t="str">
            <v>الأولى</v>
          </cell>
          <cell r="U5926" t="str">
            <v>الأولى</v>
          </cell>
        </row>
        <row r="5927">
          <cell r="A5927">
            <v>814153</v>
          </cell>
          <cell r="B5927" t="str">
            <v>هناء النص</v>
          </cell>
          <cell r="K5927" t="str">
            <v>الأولى</v>
          </cell>
          <cell r="L5927">
            <v>1237</v>
          </cell>
          <cell r="M5927" t="str">
            <v>الأولى</v>
          </cell>
          <cell r="N5927">
            <v>2457</v>
          </cell>
          <cell r="O5927" t="str">
            <v>الأولى</v>
          </cell>
          <cell r="Q5927" t="str">
            <v>الأولى</v>
          </cell>
          <cell r="S5927" t="str">
            <v>الأولى</v>
          </cell>
          <cell r="U5927" t="str">
            <v>الأولى</v>
          </cell>
        </row>
        <row r="5928">
          <cell r="A5928">
            <v>814154</v>
          </cell>
          <cell r="B5928" t="str">
            <v>هند الصالح المغير</v>
          </cell>
          <cell r="K5928" t="str">
            <v>الأولى</v>
          </cell>
          <cell r="M5928" t="str">
            <v>الأولى</v>
          </cell>
          <cell r="O5928" t="str">
            <v>الأولى</v>
          </cell>
          <cell r="Q5928" t="str">
            <v>الأولى</v>
          </cell>
          <cell r="S5928" t="str">
            <v>الأولى</v>
          </cell>
          <cell r="U5928" t="str">
            <v>الأولى</v>
          </cell>
        </row>
        <row r="5929">
          <cell r="A5929">
            <v>814155</v>
          </cell>
          <cell r="B5929" t="str">
            <v>هند فرزان</v>
          </cell>
          <cell r="K5929" t="str">
            <v>الأولى</v>
          </cell>
          <cell r="M5929" t="str">
            <v>الأولى</v>
          </cell>
          <cell r="O5929" t="str">
            <v>الأولى</v>
          </cell>
          <cell r="Q5929" t="str">
            <v>الأولى</v>
          </cell>
          <cell r="S5929" t="str">
            <v>الأولى</v>
          </cell>
          <cell r="U5929" t="str">
            <v>الأولى</v>
          </cell>
        </row>
        <row r="5930">
          <cell r="A5930">
            <v>814156</v>
          </cell>
          <cell r="B5930" t="str">
            <v>هيام زهريه</v>
          </cell>
          <cell r="K5930" t="str">
            <v>الأولى</v>
          </cell>
          <cell r="M5930" t="str">
            <v>الأولى</v>
          </cell>
          <cell r="O5930" t="str">
            <v>الأولى</v>
          </cell>
          <cell r="Q5930" t="str">
            <v>الأولى</v>
          </cell>
          <cell r="S5930" t="str">
            <v>الأولى</v>
          </cell>
          <cell r="U5930" t="str">
            <v>الأولى</v>
          </cell>
        </row>
        <row r="5931">
          <cell r="A5931">
            <v>814157</v>
          </cell>
          <cell r="B5931" t="str">
            <v>هيام عيسى</v>
          </cell>
          <cell r="J5931" t="str">
            <v>مبرر</v>
          </cell>
          <cell r="M5931" t="str">
            <v>الأولى</v>
          </cell>
          <cell r="O5931" t="str">
            <v>الأولى</v>
          </cell>
          <cell r="Q5931" t="str">
            <v>الثانية حديث</v>
          </cell>
          <cell r="S5931" t="str">
            <v>الثانية</v>
          </cell>
          <cell r="U5931" t="str">
            <v>الثانية</v>
          </cell>
        </row>
        <row r="5932">
          <cell r="A5932">
            <v>814158</v>
          </cell>
          <cell r="B5932" t="str">
            <v>هيلدا حسون</v>
          </cell>
          <cell r="J5932" t="str">
            <v>مبرر</v>
          </cell>
          <cell r="M5932" t="str">
            <v>الأولى</v>
          </cell>
          <cell r="O5932" t="str">
            <v>الثانية حديث</v>
          </cell>
          <cell r="Q5932" t="str">
            <v>الثانية</v>
          </cell>
          <cell r="S5932" t="str">
            <v>الثانية</v>
          </cell>
          <cell r="U5932" t="str">
            <v>الثانية</v>
          </cell>
        </row>
        <row r="5933">
          <cell r="A5933">
            <v>814160</v>
          </cell>
          <cell r="B5933" t="str">
            <v>وارفه دقو</v>
          </cell>
          <cell r="J5933" t="str">
            <v>مبرر</v>
          </cell>
          <cell r="M5933" t="str">
            <v>الأولى</v>
          </cell>
          <cell r="O5933" t="str">
            <v>الثانية حديث</v>
          </cell>
          <cell r="Q5933" t="str">
            <v>الثانية</v>
          </cell>
          <cell r="S5933" t="str">
            <v>الثانية</v>
          </cell>
          <cell r="U5933" t="str">
            <v>الثالثة حديث</v>
          </cell>
        </row>
        <row r="5934">
          <cell r="A5934">
            <v>814161</v>
          </cell>
          <cell r="B5934" t="str">
            <v>وائل عبود</v>
          </cell>
          <cell r="K5934" t="str">
            <v>الأولى</v>
          </cell>
          <cell r="M5934" t="str">
            <v>الأولى</v>
          </cell>
          <cell r="O5934" t="str">
            <v>الأولى</v>
          </cell>
          <cell r="Q5934" t="str">
            <v>الأولى</v>
          </cell>
          <cell r="S5934" t="str">
            <v>الأولى</v>
          </cell>
          <cell r="U5934" t="str">
            <v>الأولى</v>
          </cell>
        </row>
        <row r="5935">
          <cell r="A5935">
            <v>814162</v>
          </cell>
          <cell r="B5935" t="str">
            <v>وائل قرطاس</v>
          </cell>
          <cell r="J5935" t="str">
            <v>مبرر</v>
          </cell>
          <cell r="M5935" t="str">
            <v>الأولى</v>
          </cell>
          <cell r="O5935" t="str">
            <v>الثانية حديث</v>
          </cell>
          <cell r="Q5935" t="str">
            <v>الثانية</v>
          </cell>
          <cell r="S5935" t="str">
            <v>الثالثة حديث</v>
          </cell>
          <cell r="U5935" t="str">
            <v>الثالثة</v>
          </cell>
        </row>
        <row r="5936">
          <cell r="A5936">
            <v>814163</v>
          </cell>
          <cell r="B5936" t="str">
            <v>وديان سلوم</v>
          </cell>
          <cell r="J5936" t="str">
            <v>مبرر</v>
          </cell>
          <cell r="M5936" t="str">
            <v>الأولى</v>
          </cell>
          <cell r="O5936" t="str">
            <v>الأولى</v>
          </cell>
          <cell r="Q5936" t="str">
            <v>الثانية حديث</v>
          </cell>
          <cell r="S5936" t="str">
            <v>الثانية</v>
          </cell>
          <cell r="U5936" t="str">
            <v>الثانية</v>
          </cell>
        </row>
        <row r="5937">
          <cell r="A5937">
            <v>814164</v>
          </cell>
          <cell r="B5937" t="str">
            <v>وردان اسماعيل</v>
          </cell>
          <cell r="K5937" t="str">
            <v>الأولى</v>
          </cell>
          <cell r="M5937" t="str">
            <v>الأولى</v>
          </cell>
          <cell r="O5937" t="str">
            <v>الأولى</v>
          </cell>
          <cell r="Q5937" t="str">
            <v>الأولى</v>
          </cell>
          <cell r="S5937" t="str">
            <v>الأولى</v>
          </cell>
          <cell r="U5937" t="str">
            <v>الأولى</v>
          </cell>
        </row>
        <row r="5938">
          <cell r="A5938">
            <v>814165</v>
          </cell>
          <cell r="B5938" t="str">
            <v>وسام زينه</v>
          </cell>
          <cell r="J5938" t="str">
            <v>مبرر</v>
          </cell>
          <cell r="M5938" t="str">
            <v>الأولى</v>
          </cell>
          <cell r="O5938" t="str">
            <v>الثانية حديث</v>
          </cell>
          <cell r="Q5938" t="str">
            <v>الثانية</v>
          </cell>
          <cell r="S5938" t="str">
            <v>الثانية</v>
          </cell>
          <cell r="U5938" t="str">
            <v>الثانية</v>
          </cell>
        </row>
        <row r="5939">
          <cell r="A5939">
            <v>814166</v>
          </cell>
          <cell r="B5939" t="str">
            <v>وسام منصور</v>
          </cell>
          <cell r="K5939" t="str">
            <v>الأولى</v>
          </cell>
          <cell r="M5939" t="str">
            <v>الأولى</v>
          </cell>
          <cell r="O5939" t="str">
            <v>الأولى</v>
          </cell>
          <cell r="Q5939" t="str">
            <v>الأولى</v>
          </cell>
          <cell r="S5939" t="str">
            <v>الأولى</v>
          </cell>
          <cell r="U5939" t="str">
            <v>الأولى</v>
          </cell>
        </row>
        <row r="5940">
          <cell r="A5940">
            <v>814167</v>
          </cell>
          <cell r="B5940" t="str">
            <v>وسيم علويه</v>
          </cell>
          <cell r="K5940" t="str">
            <v>الأولى</v>
          </cell>
          <cell r="M5940" t="str">
            <v>الأولى</v>
          </cell>
          <cell r="O5940" t="str">
            <v>الأولى</v>
          </cell>
          <cell r="Q5940" t="str">
            <v>الأولى</v>
          </cell>
          <cell r="S5940" t="str">
            <v>الأولى</v>
          </cell>
          <cell r="U5940" t="str">
            <v>الأولى</v>
          </cell>
        </row>
        <row r="5941">
          <cell r="A5941">
            <v>814168</v>
          </cell>
          <cell r="B5941" t="str">
            <v>وصال رحال</v>
          </cell>
          <cell r="J5941" t="str">
            <v>مبرر</v>
          </cell>
          <cell r="M5941" t="str">
            <v>الأولى</v>
          </cell>
          <cell r="O5941" t="str">
            <v>الأولى</v>
          </cell>
          <cell r="Q5941" t="str">
            <v>الأولى</v>
          </cell>
          <cell r="S5941" t="str">
            <v>الثانية حديث</v>
          </cell>
          <cell r="T5941">
            <v>519</v>
          </cell>
          <cell r="U5941" t="str">
            <v>الثانية</v>
          </cell>
        </row>
        <row r="5942">
          <cell r="A5942">
            <v>814169</v>
          </cell>
          <cell r="B5942" t="str">
            <v>وعد القرة</v>
          </cell>
          <cell r="K5942" t="str">
            <v>الأولى</v>
          </cell>
          <cell r="M5942" t="str">
            <v>الأولى</v>
          </cell>
          <cell r="O5942" t="str">
            <v>الأولى</v>
          </cell>
          <cell r="Q5942" t="str">
            <v>الأولى</v>
          </cell>
          <cell r="S5942" t="str">
            <v>الأولى</v>
          </cell>
          <cell r="U5942" t="str">
            <v>الأولى</v>
          </cell>
        </row>
        <row r="5943">
          <cell r="A5943">
            <v>814170</v>
          </cell>
          <cell r="B5943" t="str">
            <v>وعد ديوب</v>
          </cell>
          <cell r="K5943" t="str">
            <v>الأولى</v>
          </cell>
          <cell r="M5943" t="str">
            <v>الأولى</v>
          </cell>
          <cell r="O5943" t="str">
            <v>الأولى</v>
          </cell>
          <cell r="Q5943" t="str">
            <v>الأولى</v>
          </cell>
          <cell r="S5943" t="str">
            <v>الأولى</v>
          </cell>
          <cell r="U5943" t="str">
            <v>الأولى</v>
          </cell>
        </row>
        <row r="5944">
          <cell r="A5944">
            <v>814171</v>
          </cell>
          <cell r="B5944" t="str">
            <v>وفاء المضرماني</v>
          </cell>
          <cell r="J5944" t="str">
            <v>مبرر</v>
          </cell>
          <cell r="M5944" t="str">
            <v>الأولى</v>
          </cell>
          <cell r="O5944" t="str">
            <v>الأولى</v>
          </cell>
          <cell r="Q5944" t="str">
            <v>الأولى</v>
          </cell>
          <cell r="S5944" t="str">
            <v>الثانية حديث</v>
          </cell>
          <cell r="U5944" t="str">
            <v>الثانية</v>
          </cell>
        </row>
        <row r="5945">
          <cell r="A5945">
            <v>814172</v>
          </cell>
          <cell r="B5945" t="str">
            <v>وفاء مختار</v>
          </cell>
          <cell r="J5945" t="str">
            <v>مبرر</v>
          </cell>
          <cell r="M5945" t="str">
            <v>الأولى</v>
          </cell>
          <cell r="O5945" t="str">
            <v>الأولى</v>
          </cell>
          <cell r="Q5945" t="str">
            <v>الثانية حديث</v>
          </cell>
          <cell r="S5945" t="str">
            <v>الثانية</v>
          </cell>
          <cell r="U5945" t="str">
            <v>الثانية</v>
          </cell>
        </row>
        <row r="5946">
          <cell r="A5946">
            <v>814173</v>
          </cell>
          <cell r="B5946" t="str">
            <v>ولاء احمد</v>
          </cell>
          <cell r="K5946" t="str">
            <v>الأولى</v>
          </cell>
          <cell r="M5946" t="str">
            <v>الأولى</v>
          </cell>
          <cell r="N5946">
            <v>2554</v>
          </cell>
          <cell r="O5946" t="str">
            <v>الأولى</v>
          </cell>
          <cell r="Q5946" t="str">
            <v>الأولى</v>
          </cell>
          <cell r="S5946" t="str">
            <v>الأولى</v>
          </cell>
          <cell r="U5946" t="str">
            <v>الأولى</v>
          </cell>
        </row>
        <row r="5947">
          <cell r="A5947">
            <v>814174</v>
          </cell>
          <cell r="B5947" t="str">
            <v>ولاء اسكيف</v>
          </cell>
          <cell r="J5947" t="str">
            <v>مبرر</v>
          </cell>
          <cell r="M5947" t="str">
            <v>الأولى</v>
          </cell>
          <cell r="O5947" t="str">
            <v>الثانية حديث</v>
          </cell>
          <cell r="Q5947" t="str">
            <v>الثانية</v>
          </cell>
          <cell r="R5947">
            <v>3041</v>
          </cell>
          <cell r="S5947" t="str">
            <v>الثانية</v>
          </cell>
          <cell r="U5947" t="str">
            <v>الثانية</v>
          </cell>
        </row>
        <row r="5948">
          <cell r="A5948">
            <v>814175</v>
          </cell>
          <cell r="B5948" t="str">
            <v>ولاء البصال</v>
          </cell>
          <cell r="J5948" t="str">
            <v>مبرر</v>
          </cell>
          <cell r="M5948" t="str">
            <v>الأولى</v>
          </cell>
          <cell r="O5948" t="str">
            <v>الأولى</v>
          </cell>
          <cell r="Q5948" t="str">
            <v>الثانية حديث</v>
          </cell>
          <cell r="S5948" t="str">
            <v>الثانية</v>
          </cell>
          <cell r="U5948" t="str">
            <v>الثانية</v>
          </cell>
        </row>
        <row r="5949">
          <cell r="A5949">
            <v>814176</v>
          </cell>
          <cell r="B5949" t="str">
            <v>ولاء الخجا</v>
          </cell>
          <cell r="K5949" t="str">
            <v>الأولى</v>
          </cell>
          <cell r="M5949" t="str">
            <v>الأولى</v>
          </cell>
          <cell r="O5949" t="str">
            <v>الأولى</v>
          </cell>
          <cell r="Q5949" t="str">
            <v>الأولى</v>
          </cell>
          <cell r="S5949" t="str">
            <v>الأولى</v>
          </cell>
          <cell r="U5949" t="str">
            <v>الأولى</v>
          </cell>
        </row>
        <row r="5950">
          <cell r="A5950">
            <v>814177</v>
          </cell>
          <cell r="B5950" t="str">
            <v>ولاء طري</v>
          </cell>
          <cell r="J5950" t="str">
            <v>مبرر</v>
          </cell>
          <cell r="M5950" t="str">
            <v>الأولى</v>
          </cell>
          <cell r="O5950" t="str">
            <v>الثانية حديث</v>
          </cell>
          <cell r="Q5950" t="str">
            <v>الثانية</v>
          </cell>
          <cell r="S5950" t="str">
            <v>الثالثة حديث</v>
          </cell>
          <cell r="U5950" t="str">
            <v>الثالثة</v>
          </cell>
        </row>
        <row r="5951">
          <cell r="A5951">
            <v>814178</v>
          </cell>
          <cell r="B5951" t="str">
            <v>ولاء عرابي</v>
          </cell>
          <cell r="K5951" t="str">
            <v>الأولى</v>
          </cell>
          <cell r="M5951" t="str">
            <v>الأولى</v>
          </cell>
          <cell r="O5951" t="str">
            <v>الأولى</v>
          </cell>
          <cell r="Q5951" t="str">
            <v>الأولى</v>
          </cell>
          <cell r="S5951" t="str">
            <v>الأولى</v>
          </cell>
          <cell r="U5951" t="str">
            <v>الأولى</v>
          </cell>
        </row>
        <row r="5952">
          <cell r="A5952">
            <v>814179</v>
          </cell>
          <cell r="B5952" t="str">
            <v>وليد الديري</v>
          </cell>
          <cell r="K5952" t="str">
            <v>الأولى</v>
          </cell>
          <cell r="M5952" t="str">
            <v>الأولى</v>
          </cell>
          <cell r="N5952">
            <v>2602</v>
          </cell>
          <cell r="O5952" t="str">
            <v>الأولى</v>
          </cell>
          <cell r="Q5952" t="str">
            <v>الأولى</v>
          </cell>
          <cell r="S5952" t="str">
            <v>الأولى</v>
          </cell>
          <cell r="U5952" t="str">
            <v>الأولى</v>
          </cell>
        </row>
        <row r="5953">
          <cell r="A5953">
            <v>814180</v>
          </cell>
          <cell r="B5953" t="str">
            <v>وليد الشناعه</v>
          </cell>
          <cell r="K5953" t="str">
            <v>الأولى</v>
          </cell>
          <cell r="M5953" t="str">
            <v>الأولى</v>
          </cell>
          <cell r="O5953" t="str">
            <v>الأولى</v>
          </cell>
          <cell r="Q5953" t="str">
            <v>الأولى</v>
          </cell>
          <cell r="S5953" t="str">
            <v>الأولى</v>
          </cell>
          <cell r="U5953" t="str">
            <v>الأولى</v>
          </cell>
        </row>
        <row r="5954">
          <cell r="A5954">
            <v>814181</v>
          </cell>
          <cell r="B5954" t="str">
            <v>وئام نصور</v>
          </cell>
          <cell r="K5954" t="str">
            <v>الأولى</v>
          </cell>
          <cell r="M5954" t="str">
            <v>الأولى</v>
          </cell>
          <cell r="O5954" t="str">
            <v>الأولى</v>
          </cell>
          <cell r="Q5954" t="str">
            <v>الأولى</v>
          </cell>
          <cell r="S5954" t="str">
            <v>الأولى</v>
          </cell>
          <cell r="U5954" t="str">
            <v>الأولى</v>
          </cell>
        </row>
        <row r="5955">
          <cell r="A5955">
            <v>814182</v>
          </cell>
          <cell r="B5955" t="str">
            <v>يارا عباس</v>
          </cell>
          <cell r="K5955" t="str">
            <v>الأولى</v>
          </cell>
          <cell r="M5955" t="str">
            <v>الأولى</v>
          </cell>
          <cell r="O5955" t="str">
            <v>الأولى</v>
          </cell>
          <cell r="Q5955" t="str">
            <v>الأولى</v>
          </cell>
          <cell r="S5955" t="str">
            <v>الأولى</v>
          </cell>
          <cell r="U5955" t="str">
            <v>الأولى</v>
          </cell>
        </row>
        <row r="5956">
          <cell r="A5956">
            <v>814183</v>
          </cell>
          <cell r="B5956" t="str">
            <v>يارا نصر الدين</v>
          </cell>
          <cell r="J5956" t="str">
            <v>مبرر</v>
          </cell>
          <cell r="M5956" t="str">
            <v>الأولى</v>
          </cell>
          <cell r="O5956" t="str">
            <v>الأولى</v>
          </cell>
          <cell r="Q5956" t="str">
            <v>الأولى</v>
          </cell>
          <cell r="S5956" t="str">
            <v>الثانية حديث</v>
          </cell>
          <cell r="U5956" t="str">
            <v>الثانية</v>
          </cell>
        </row>
        <row r="5957">
          <cell r="A5957">
            <v>814184</v>
          </cell>
          <cell r="B5957" t="str">
            <v>ياره السليم</v>
          </cell>
          <cell r="K5957" t="str">
            <v>الأولى</v>
          </cell>
          <cell r="M5957" t="str">
            <v>الأولى</v>
          </cell>
          <cell r="O5957" t="str">
            <v>الأولى</v>
          </cell>
          <cell r="Q5957" t="str">
            <v>الأولى</v>
          </cell>
          <cell r="S5957" t="str">
            <v>الأولى</v>
          </cell>
          <cell r="U5957" t="str">
            <v>الأولى</v>
          </cell>
        </row>
        <row r="5958">
          <cell r="A5958">
            <v>814185</v>
          </cell>
          <cell r="B5958" t="str">
            <v>ياره عقل</v>
          </cell>
          <cell r="K5958" t="str">
            <v>الأولى</v>
          </cell>
          <cell r="M5958" t="str">
            <v>الأولى</v>
          </cell>
          <cell r="O5958" t="str">
            <v>الأولى</v>
          </cell>
          <cell r="Q5958" t="str">
            <v>الأولى</v>
          </cell>
          <cell r="S5958" t="str">
            <v>الأولى</v>
          </cell>
          <cell r="U5958" t="str">
            <v>الأولى</v>
          </cell>
        </row>
        <row r="5959">
          <cell r="A5959">
            <v>814186</v>
          </cell>
          <cell r="B5959" t="str">
            <v>ياسر الزين</v>
          </cell>
          <cell r="K5959" t="str">
            <v>الأولى</v>
          </cell>
          <cell r="M5959" t="str">
            <v>الأولى</v>
          </cell>
          <cell r="O5959" t="str">
            <v>الأولى</v>
          </cell>
          <cell r="Q5959" t="str">
            <v>الأولى</v>
          </cell>
          <cell r="S5959" t="str">
            <v>الأولى</v>
          </cell>
          <cell r="U5959" t="str">
            <v>الأولى</v>
          </cell>
        </row>
        <row r="5960">
          <cell r="A5960">
            <v>814187</v>
          </cell>
          <cell r="B5960" t="str">
            <v>ياسمين الصوصو</v>
          </cell>
          <cell r="K5960" t="str">
            <v>الأولى</v>
          </cell>
          <cell r="M5960" t="str">
            <v>الأولى</v>
          </cell>
          <cell r="O5960" t="str">
            <v>الأولى</v>
          </cell>
          <cell r="Q5960" t="str">
            <v>الأولى</v>
          </cell>
          <cell r="S5960" t="str">
            <v>الأولى</v>
          </cell>
          <cell r="U5960" t="str">
            <v>الأولى</v>
          </cell>
        </row>
        <row r="5961">
          <cell r="A5961">
            <v>814188</v>
          </cell>
          <cell r="B5961" t="str">
            <v>ياسمين شلغين</v>
          </cell>
          <cell r="J5961" t="str">
            <v>مبرر</v>
          </cell>
          <cell r="M5961" t="str">
            <v>الأولى</v>
          </cell>
          <cell r="O5961" t="str">
            <v>الثانية حديث</v>
          </cell>
          <cell r="Q5961" t="str">
            <v>الثانية</v>
          </cell>
          <cell r="S5961" t="str">
            <v>الثالثة حديث</v>
          </cell>
          <cell r="U5961" t="str">
            <v>الثالثة</v>
          </cell>
        </row>
        <row r="5962">
          <cell r="A5962">
            <v>814189</v>
          </cell>
          <cell r="B5962" t="str">
            <v>ياسين الدالي المصري</v>
          </cell>
          <cell r="K5962" t="str">
            <v>الأولى</v>
          </cell>
          <cell r="M5962" t="str">
            <v>الأولى</v>
          </cell>
          <cell r="O5962" t="str">
            <v>الأولى</v>
          </cell>
          <cell r="Q5962" t="str">
            <v>الأولى</v>
          </cell>
          <cell r="S5962" t="str">
            <v>الأولى</v>
          </cell>
          <cell r="U5962" t="str">
            <v>الأولى</v>
          </cell>
        </row>
        <row r="5963">
          <cell r="A5963">
            <v>814190</v>
          </cell>
          <cell r="B5963" t="str">
            <v>يامن الداهوك</v>
          </cell>
          <cell r="K5963" t="str">
            <v>الأولى</v>
          </cell>
          <cell r="M5963" t="str">
            <v>الأولى</v>
          </cell>
          <cell r="O5963" t="str">
            <v>الأولى</v>
          </cell>
          <cell r="Q5963" t="str">
            <v>الأولى</v>
          </cell>
          <cell r="S5963" t="str">
            <v>الأولى</v>
          </cell>
          <cell r="U5963" t="str">
            <v>الأولى</v>
          </cell>
        </row>
        <row r="5964">
          <cell r="A5964">
            <v>814191</v>
          </cell>
          <cell r="B5964" t="str">
            <v>يامن الناضر</v>
          </cell>
          <cell r="K5964" t="str">
            <v>الأولى</v>
          </cell>
          <cell r="M5964" t="str">
            <v>الأولى</v>
          </cell>
          <cell r="O5964" t="str">
            <v>الأولى</v>
          </cell>
          <cell r="Q5964" t="str">
            <v>الأولى</v>
          </cell>
          <cell r="S5964" t="str">
            <v>الأولى</v>
          </cell>
          <cell r="U5964" t="str">
            <v>الأولى</v>
          </cell>
        </row>
        <row r="5965">
          <cell r="A5965">
            <v>814192</v>
          </cell>
          <cell r="B5965" t="str">
            <v>يامن مارديني</v>
          </cell>
          <cell r="K5965" t="str">
            <v>الأولى</v>
          </cell>
          <cell r="M5965" t="str">
            <v>الأولى</v>
          </cell>
          <cell r="O5965" t="str">
            <v>الأولى</v>
          </cell>
          <cell r="Q5965" t="str">
            <v>الأولى</v>
          </cell>
          <cell r="S5965" t="str">
            <v>الأولى</v>
          </cell>
          <cell r="U5965" t="str">
            <v>الأولى</v>
          </cell>
        </row>
        <row r="5966">
          <cell r="A5966">
            <v>814193</v>
          </cell>
          <cell r="B5966" t="str">
            <v>يزن اسماعيل</v>
          </cell>
          <cell r="K5966" t="str">
            <v>الأولى</v>
          </cell>
          <cell r="M5966" t="str">
            <v>الأولى</v>
          </cell>
          <cell r="O5966" t="str">
            <v>الأولى</v>
          </cell>
          <cell r="Q5966" t="str">
            <v>الأولى</v>
          </cell>
          <cell r="S5966" t="str">
            <v>الأولى</v>
          </cell>
          <cell r="U5966" t="str">
            <v>الأولى</v>
          </cell>
        </row>
        <row r="5967">
          <cell r="A5967">
            <v>814194</v>
          </cell>
          <cell r="B5967" t="str">
            <v>يزن الشتار</v>
          </cell>
          <cell r="K5967" t="str">
            <v>الأولى</v>
          </cell>
          <cell r="M5967" t="str">
            <v>الأولى</v>
          </cell>
          <cell r="O5967" t="str">
            <v>الأولى</v>
          </cell>
          <cell r="Q5967" t="str">
            <v>الأولى</v>
          </cell>
          <cell r="S5967" t="str">
            <v>الأولى</v>
          </cell>
          <cell r="U5967" t="str">
            <v>الأولى</v>
          </cell>
        </row>
        <row r="5968">
          <cell r="A5968">
            <v>814195</v>
          </cell>
          <cell r="B5968" t="str">
            <v>يزن درويش</v>
          </cell>
          <cell r="J5968" t="str">
            <v>مبرر</v>
          </cell>
          <cell r="M5968" t="str">
            <v>الأولى</v>
          </cell>
          <cell r="O5968" t="str">
            <v>الثانية حديث</v>
          </cell>
          <cell r="Q5968" t="str">
            <v>الثانية</v>
          </cell>
          <cell r="S5968" t="str">
            <v>الثالثة حديث</v>
          </cell>
          <cell r="U5968" t="str">
            <v>الثالثة</v>
          </cell>
        </row>
        <row r="5969">
          <cell r="A5969">
            <v>814196</v>
          </cell>
          <cell r="B5969" t="str">
            <v>يزن محمد</v>
          </cell>
          <cell r="K5969" t="str">
            <v>الأولى</v>
          </cell>
          <cell r="M5969" t="str">
            <v>الأولى</v>
          </cell>
          <cell r="O5969" t="str">
            <v>الأولى</v>
          </cell>
          <cell r="Q5969" t="str">
            <v>الأولى</v>
          </cell>
          <cell r="S5969" t="str">
            <v>الأولى</v>
          </cell>
          <cell r="U5969" t="str">
            <v>الأولى</v>
          </cell>
        </row>
        <row r="5970">
          <cell r="A5970">
            <v>814197</v>
          </cell>
          <cell r="B5970" t="str">
            <v>يوسف حمشو</v>
          </cell>
          <cell r="K5970" t="str">
            <v>الأولى</v>
          </cell>
          <cell r="M5970" t="str">
            <v>الأولى</v>
          </cell>
          <cell r="O5970" t="str">
            <v>الأولى</v>
          </cell>
          <cell r="Q5970" t="str">
            <v>الأولى</v>
          </cell>
          <cell r="S5970" t="str">
            <v>الأولى</v>
          </cell>
          <cell r="U5970" t="str">
            <v>الأولى</v>
          </cell>
        </row>
        <row r="5971">
          <cell r="A5971">
            <v>814198</v>
          </cell>
          <cell r="B5971" t="str">
            <v>يوسف وهبة</v>
          </cell>
          <cell r="K5971" t="str">
            <v>الأولى</v>
          </cell>
          <cell r="M5971" t="str">
            <v>الأولى</v>
          </cell>
          <cell r="O5971" t="str">
            <v>الأولى</v>
          </cell>
          <cell r="P5971">
            <v>594</v>
          </cell>
          <cell r="Q5971" t="str">
            <v>الأولى</v>
          </cell>
          <cell r="S5971" t="str">
            <v>الأولى</v>
          </cell>
          <cell r="U5971" t="str">
            <v>الأولى</v>
          </cell>
        </row>
        <row r="5972">
          <cell r="A5972">
            <v>814199</v>
          </cell>
          <cell r="B5972" t="str">
            <v>يونس العلي</v>
          </cell>
          <cell r="K5972" t="str">
            <v>الأولى</v>
          </cell>
          <cell r="M5972" t="str">
            <v>الأولى</v>
          </cell>
          <cell r="O5972" t="str">
            <v>الأولى</v>
          </cell>
          <cell r="Q5972" t="str">
            <v>الأولى</v>
          </cell>
          <cell r="S5972" t="str">
            <v>الأولى</v>
          </cell>
          <cell r="U5972" t="str">
            <v>الأولى</v>
          </cell>
        </row>
        <row r="5973">
          <cell r="A5973">
            <v>814200</v>
          </cell>
          <cell r="B5973" t="str">
            <v>احمد حبيب</v>
          </cell>
          <cell r="J5973" t="str">
            <v>مبرر</v>
          </cell>
          <cell r="M5973" t="str">
            <v>الثانية</v>
          </cell>
          <cell r="O5973" t="str">
            <v>الثانية</v>
          </cell>
          <cell r="Q5973" t="str">
            <v>الثالثة حديث</v>
          </cell>
          <cell r="S5973" t="str">
            <v>الثالثة</v>
          </cell>
          <cell r="U5973" t="str">
            <v>الثالثة</v>
          </cell>
        </row>
        <row r="5974">
          <cell r="A5974">
            <v>814201</v>
          </cell>
          <cell r="B5974" t="str">
            <v>احمد دعبول</v>
          </cell>
          <cell r="J5974" t="str">
            <v>مبرر</v>
          </cell>
          <cell r="M5974" t="str">
            <v>الثانية</v>
          </cell>
          <cell r="O5974" t="str">
            <v>الثانية</v>
          </cell>
          <cell r="Q5974" t="str">
            <v>الثانية</v>
          </cell>
          <cell r="S5974" t="str">
            <v>الثانية</v>
          </cell>
          <cell r="U5974" t="str">
            <v>الثانية</v>
          </cell>
        </row>
        <row r="5975">
          <cell r="A5975">
            <v>814202</v>
          </cell>
          <cell r="B5975" t="str">
            <v>اسراء عبد الوهاب</v>
          </cell>
          <cell r="J5975" t="str">
            <v>مبرر</v>
          </cell>
          <cell r="M5975" t="str">
            <v>الثانية</v>
          </cell>
          <cell r="O5975" t="str">
            <v>الثانية</v>
          </cell>
          <cell r="Q5975" t="str">
            <v>الثانية</v>
          </cell>
          <cell r="S5975" t="str">
            <v>الثالثة حديث</v>
          </cell>
          <cell r="U5975" t="str">
            <v>الثالثة</v>
          </cell>
        </row>
        <row r="5976">
          <cell r="A5976">
            <v>814203</v>
          </cell>
          <cell r="B5976" t="str">
            <v>امجد عرابي</v>
          </cell>
          <cell r="J5976" t="str">
            <v>مبرر</v>
          </cell>
          <cell r="M5976" t="str">
            <v>الثانية</v>
          </cell>
          <cell r="O5976" t="str">
            <v>الثالثة حديث</v>
          </cell>
          <cell r="Q5976" t="str">
            <v>الثالثة</v>
          </cell>
          <cell r="S5976" t="str">
            <v>الرابعة حديث</v>
          </cell>
          <cell r="U5976" t="str">
            <v>الرابعة</v>
          </cell>
        </row>
        <row r="5977">
          <cell r="A5977">
            <v>814204</v>
          </cell>
          <cell r="B5977" t="str">
            <v>ايمان عبد الحليم</v>
          </cell>
          <cell r="J5977" t="str">
            <v>مبرر</v>
          </cell>
          <cell r="L5977">
            <v>310</v>
          </cell>
          <cell r="M5977" t="str">
            <v>الثانية</v>
          </cell>
          <cell r="N5977">
            <v>2590</v>
          </cell>
          <cell r="O5977" t="str">
            <v>الثانية</v>
          </cell>
          <cell r="P5977">
            <v>322</v>
          </cell>
          <cell r="Q5977" t="str">
            <v>الثانية</v>
          </cell>
          <cell r="S5977" t="str">
            <v>الثانية</v>
          </cell>
          <cell r="U5977" t="str">
            <v>الثانية</v>
          </cell>
        </row>
        <row r="5978">
          <cell r="A5978">
            <v>814205</v>
          </cell>
          <cell r="B5978" t="str">
            <v>بشرى سرور</v>
          </cell>
          <cell r="J5978" t="str">
            <v>مبرر</v>
          </cell>
          <cell r="M5978" t="str">
            <v>الثانية</v>
          </cell>
          <cell r="O5978" t="str">
            <v>الثانية</v>
          </cell>
          <cell r="Q5978" t="str">
            <v>الثانية</v>
          </cell>
          <cell r="S5978" t="str">
            <v>الثانية</v>
          </cell>
          <cell r="U5978" t="str">
            <v>الثانية</v>
          </cell>
        </row>
        <row r="5979">
          <cell r="A5979">
            <v>814206</v>
          </cell>
          <cell r="B5979" t="str">
            <v>جود الفتحي</v>
          </cell>
          <cell r="J5979" t="str">
            <v>مبرر</v>
          </cell>
          <cell r="M5979" t="str">
            <v>الثانية</v>
          </cell>
          <cell r="O5979" t="str">
            <v>الثانية</v>
          </cell>
          <cell r="Q5979" t="str">
            <v>الثانية</v>
          </cell>
          <cell r="S5979" t="str">
            <v>الثانية</v>
          </cell>
          <cell r="U5979" t="str">
            <v>الثانية</v>
          </cell>
        </row>
        <row r="5980">
          <cell r="A5980">
            <v>814207</v>
          </cell>
          <cell r="B5980" t="str">
            <v>حسان عبد الرحمن</v>
          </cell>
          <cell r="J5980" t="str">
            <v>مبرر</v>
          </cell>
          <cell r="M5980" t="str">
            <v>الثانية</v>
          </cell>
          <cell r="O5980" t="str">
            <v>الثانية</v>
          </cell>
          <cell r="Q5980" t="str">
            <v>الثانية</v>
          </cell>
          <cell r="S5980" t="str">
            <v>الثانية</v>
          </cell>
          <cell r="U5980" t="str">
            <v>الثالثة حديث</v>
          </cell>
        </row>
        <row r="5981">
          <cell r="A5981">
            <v>814208</v>
          </cell>
          <cell r="B5981" t="str">
            <v>داليا الباشا</v>
          </cell>
          <cell r="J5981" t="str">
            <v>مبرر</v>
          </cell>
          <cell r="M5981" t="str">
            <v>الثانية</v>
          </cell>
          <cell r="O5981" t="str">
            <v>الثانية</v>
          </cell>
          <cell r="Q5981" t="str">
            <v>الثالثة حديث</v>
          </cell>
          <cell r="S5981" t="str">
            <v>الثالثة</v>
          </cell>
          <cell r="U5981" t="str">
            <v>الثالثة</v>
          </cell>
        </row>
        <row r="5982">
          <cell r="A5982">
            <v>814209</v>
          </cell>
          <cell r="B5982" t="str">
            <v>دعاء مصطفى</v>
          </cell>
          <cell r="J5982" t="str">
            <v>مبرر</v>
          </cell>
          <cell r="M5982" t="str">
            <v>الثانية</v>
          </cell>
          <cell r="O5982" t="str">
            <v>الثانية</v>
          </cell>
          <cell r="Q5982" t="str">
            <v>الثانية</v>
          </cell>
          <cell r="S5982" t="str">
            <v>الثانية</v>
          </cell>
          <cell r="U5982" t="str">
            <v>الثانية</v>
          </cell>
        </row>
        <row r="5983">
          <cell r="A5983">
            <v>814210</v>
          </cell>
          <cell r="B5983" t="str">
            <v>روضه سيروان</v>
          </cell>
          <cell r="J5983" t="str">
            <v>مبرر</v>
          </cell>
          <cell r="M5983" t="str">
            <v>الثانية</v>
          </cell>
          <cell r="O5983" t="str">
            <v>الثانية</v>
          </cell>
          <cell r="Q5983" t="str">
            <v>الثالثة حديث</v>
          </cell>
          <cell r="S5983" t="str">
            <v>الثالثة</v>
          </cell>
          <cell r="U5983" t="str">
            <v>الرابعة حديث</v>
          </cell>
        </row>
        <row r="5984">
          <cell r="A5984">
            <v>814211</v>
          </cell>
          <cell r="B5984" t="str">
            <v>رؤى دلال</v>
          </cell>
          <cell r="J5984" t="str">
            <v>مبرر</v>
          </cell>
          <cell r="M5984" t="str">
            <v>الثانية</v>
          </cell>
          <cell r="O5984" t="str">
            <v>الثانية</v>
          </cell>
          <cell r="Q5984" t="str">
            <v>الثانية</v>
          </cell>
          <cell r="S5984" t="str">
            <v>الثانية</v>
          </cell>
          <cell r="U5984" t="str">
            <v>الثانية</v>
          </cell>
        </row>
        <row r="5985">
          <cell r="A5985">
            <v>814212</v>
          </cell>
          <cell r="B5985" t="str">
            <v>سجى المفرج</v>
          </cell>
          <cell r="J5985" t="str">
            <v>مبرر</v>
          </cell>
          <cell r="M5985" t="str">
            <v>الثانية</v>
          </cell>
          <cell r="O5985" t="str">
            <v>الثانية</v>
          </cell>
          <cell r="Q5985" t="str">
            <v>الثانية</v>
          </cell>
          <cell r="S5985" t="str">
            <v>الثانية</v>
          </cell>
          <cell r="U5985" t="str">
            <v>الثانية</v>
          </cell>
        </row>
        <row r="5986">
          <cell r="A5986">
            <v>814213</v>
          </cell>
          <cell r="B5986" t="str">
            <v>سماح المحب</v>
          </cell>
          <cell r="J5986" t="str">
            <v>مبرر</v>
          </cell>
          <cell r="M5986" t="str">
            <v>الثانية</v>
          </cell>
          <cell r="O5986" t="str">
            <v>الثانية</v>
          </cell>
          <cell r="Q5986" t="str">
            <v>الثانية</v>
          </cell>
          <cell r="S5986" t="str">
            <v>الثانية</v>
          </cell>
          <cell r="U5986" t="str">
            <v>الثانية</v>
          </cell>
        </row>
        <row r="5987">
          <cell r="A5987">
            <v>814214</v>
          </cell>
          <cell r="B5987" t="str">
            <v>محمد حسن المونس</v>
          </cell>
          <cell r="J5987" t="str">
            <v>مبرر</v>
          </cell>
          <cell r="M5987" t="str">
            <v>الثانية</v>
          </cell>
          <cell r="O5987" t="str">
            <v>الثانية</v>
          </cell>
          <cell r="Q5987" t="str">
            <v>الثانية</v>
          </cell>
          <cell r="S5987" t="str">
            <v>الثانية</v>
          </cell>
          <cell r="T5987">
            <v>616</v>
          </cell>
          <cell r="U5987" t="str">
            <v>الثانية</v>
          </cell>
        </row>
        <row r="5988">
          <cell r="A5988">
            <v>814215</v>
          </cell>
          <cell r="B5988" t="str">
            <v>منال صيلين</v>
          </cell>
          <cell r="J5988" t="str">
            <v>مبرر</v>
          </cell>
          <cell r="M5988" t="str">
            <v>الثانية</v>
          </cell>
          <cell r="O5988" t="str">
            <v>الثانية</v>
          </cell>
          <cell r="Q5988" t="str">
            <v>الثانية</v>
          </cell>
          <cell r="S5988" t="str">
            <v>الثانية</v>
          </cell>
          <cell r="U5988" t="str">
            <v>الثانية</v>
          </cell>
        </row>
        <row r="5989">
          <cell r="A5989">
            <v>814216</v>
          </cell>
          <cell r="B5989" t="str">
            <v>منى زيدان</v>
          </cell>
          <cell r="J5989" t="str">
            <v>مبرر</v>
          </cell>
          <cell r="M5989" t="str">
            <v>الثانية</v>
          </cell>
          <cell r="O5989" t="str">
            <v>الثانية</v>
          </cell>
          <cell r="Q5989" t="str">
            <v>الثانية</v>
          </cell>
          <cell r="S5989" t="str">
            <v>الثانية</v>
          </cell>
          <cell r="U5989" t="str">
            <v>الثانية</v>
          </cell>
        </row>
        <row r="5990">
          <cell r="A5990">
            <v>814217</v>
          </cell>
          <cell r="B5990" t="str">
            <v>نور الهدى مقيد</v>
          </cell>
          <cell r="J5990" t="str">
            <v>مبرر</v>
          </cell>
          <cell r="M5990" t="str">
            <v>الثانية</v>
          </cell>
          <cell r="O5990" t="str">
            <v>الثانية</v>
          </cell>
          <cell r="Q5990" t="str">
            <v>الثانية</v>
          </cell>
          <cell r="S5990" t="str">
            <v>الثالثة حديث</v>
          </cell>
          <cell r="U5990" t="str">
            <v>الثالثة</v>
          </cell>
        </row>
        <row r="5991">
          <cell r="A5991">
            <v>814218</v>
          </cell>
          <cell r="B5991" t="str">
            <v>هدى المدني</v>
          </cell>
          <cell r="J5991" t="str">
            <v>مبرر</v>
          </cell>
          <cell r="M5991" t="str">
            <v>الثانية</v>
          </cell>
          <cell r="O5991" t="str">
            <v>الثانية</v>
          </cell>
          <cell r="Q5991" t="str">
            <v>الثالثة حديث</v>
          </cell>
          <cell r="S5991" t="str">
            <v>الثالثة</v>
          </cell>
          <cell r="U5991" t="str">
            <v>الرابعة حديث</v>
          </cell>
        </row>
        <row r="5992">
          <cell r="A5992">
            <v>814219</v>
          </cell>
          <cell r="B5992" t="str">
            <v>هزار العلي</v>
          </cell>
          <cell r="J5992" t="str">
            <v>مبرر</v>
          </cell>
          <cell r="M5992" t="str">
            <v>الثانية</v>
          </cell>
          <cell r="O5992" t="str">
            <v>الثانية</v>
          </cell>
          <cell r="Q5992" t="str">
            <v>الثالثة حديث</v>
          </cell>
          <cell r="S5992" t="str">
            <v>الثالثة</v>
          </cell>
          <cell r="U5992" t="str">
            <v>الرابعة حديث</v>
          </cell>
        </row>
        <row r="5993">
          <cell r="A5993">
            <v>814220</v>
          </cell>
          <cell r="B5993" t="str">
            <v>يوسف الغزي</v>
          </cell>
          <cell r="J5993" t="str">
            <v>مبرر</v>
          </cell>
          <cell r="M5993" t="str">
            <v>الثانية</v>
          </cell>
          <cell r="N5993">
            <v>2635</v>
          </cell>
          <cell r="O5993" t="str">
            <v>الثانية</v>
          </cell>
          <cell r="Q5993" t="str">
            <v>الثانية</v>
          </cell>
          <cell r="S5993" t="str">
            <v>الثانية</v>
          </cell>
          <cell r="U5993" t="str">
            <v>الثانية</v>
          </cell>
        </row>
        <row r="5994">
          <cell r="A5994">
            <v>814221</v>
          </cell>
          <cell r="B5994" t="str">
            <v>محمد غياث الشاطر</v>
          </cell>
          <cell r="K5994" t="str">
            <v>الأولى</v>
          </cell>
          <cell r="M5994" t="str">
            <v>الأولى</v>
          </cell>
          <cell r="O5994" t="str">
            <v>الأولى</v>
          </cell>
          <cell r="Q5994" t="str">
            <v>الأولى</v>
          </cell>
          <cell r="S5994" t="str">
            <v>الأولى</v>
          </cell>
          <cell r="U5994" t="str">
            <v>الأولى</v>
          </cell>
        </row>
        <row r="5995">
          <cell r="A5995">
            <v>814222</v>
          </cell>
          <cell r="B5995" t="str">
            <v>هيام الدبس</v>
          </cell>
          <cell r="J5995" t="str">
            <v>مبرر</v>
          </cell>
          <cell r="M5995" t="str">
            <v>الأولى</v>
          </cell>
          <cell r="O5995" t="str">
            <v>الثالثة</v>
          </cell>
          <cell r="Q5995" t="str">
            <v>الثالثة</v>
          </cell>
          <cell r="S5995" t="str">
            <v>الثالثة</v>
          </cell>
          <cell r="U5995" t="str">
            <v>الرابعة حديث</v>
          </cell>
        </row>
        <row r="5996">
          <cell r="A5996">
            <v>814223</v>
          </cell>
          <cell r="B5996" t="str">
            <v>رغد الحرش</v>
          </cell>
          <cell r="J5996" t="str">
            <v>مبرر</v>
          </cell>
          <cell r="M5996" t="str">
            <v>الأولى</v>
          </cell>
          <cell r="O5996" t="str">
            <v>الأولى</v>
          </cell>
          <cell r="Q5996" t="str">
            <v>الأولى</v>
          </cell>
          <cell r="S5996" t="str">
            <v>الأولى</v>
          </cell>
          <cell r="U5996" t="str">
            <v>الأولى</v>
          </cell>
        </row>
        <row r="5997">
          <cell r="A5997">
            <v>814224</v>
          </cell>
          <cell r="B5997" t="str">
            <v>بشرى حمودة</v>
          </cell>
          <cell r="K5997" t="str">
            <v>الأولى</v>
          </cell>
          <cell r="M5997" t="str">
            <v>الأولى</v>
          </cell>
          <cell r="O5997" t="str">
            <v>الأولى</v>
          </cell>
          <cell r="P5997">
            <v>956</v>
          </cell>
          <cell r="Q5997" t="str">
            <v>الأولى</v>
          </cell>
          <cell r="S5997" t="str">
            <v>الأولى</v>
          </cell>
          <cell r="U5997" t="str">
            <v>الأولى</v>
          </cell>
        </row>
        <row r="5998">
          <cell r="A5998">
            <v>814227</v>
          </cell>
          <cell r="B5998" t="str">
            <v>بيان صهيون</v>
          </cell>
          <cell r="J5998" t="str">
            <v>مبرر</v>
          </cell>
          <cell r="O5998" t="str">
            <v>الأولى</v>
          </cell>
          <cell r="Q5998" t="str">
            <v>الأولى</v>
          </cell>
          <cell r="S5998" t="str">
            <v>الأولى</v>
          </cell>
          <cell r="U5998" t="str">
            <v>الثانية حديث</v>
          </cell>
        </row>
        <row r="5999">
          <cell r="A5999">
            <v>814228</v>
          </cell>
          <cell r="B5999" t="str">
            <v>احمد خضره</v>
          </cell>
          <cell r="J5999" t="str">
            <v>مبرر</v>
          </cell>
          <cell r="O5999" t="str">
            <v>الأولى حديث</v>
          </cell>
          <cell r="Q5999" t="str">
            <v>الأولى</v>
          </cell>
          <cell r="S5999" t="str">
            <v>الأولى</v>
          </cell>
          <cell r="U5999" t="str">
            <v>الأولى</v>
          </cell>
        </row>
        <row r="6000">
          <cell r="A6000">
            <v>814229</v>
          </cell>
          <cell r="B6000" t="str">
            <v>احمد سعديه</v>
          </cell>
          <cell r="J6000" t="str">
            <v>مبرر</v>
          </cell>
          <cell r="O6000" t="str">
            <v>الثانية حديث</v>
          </cell>
          <cell r="Q6000" t="str">
            <v>الثانية</v>
          </cell>
          <cell r="S6000" t="str">
            <v>الثانية</v>
          </cell>
          <cell r="U6000" t="str">
            <v>الثانية</v>
          </cell>
        </row>
        <row r="6001">
          <cell r="A6001">
            <v>814230</v>
          </cell>
          <cell r="B6001" t="str">
            <v>احمد عباس</v>
          </cell>
          <cell r="J6001" t="str">
            <v>مبرر</v>
          </cell>
          <cell r="O6001" t="str">
            <v>الأولى حديث</v>
          </cell>
          <cell r="Q6001" t="str">
            <v>الأولى</v>
          </cell>
          <cell r="S6001" t="str">
            <v>الأولى</v>
          </cell>
          <cell r="U6001" t="str">
            <v>الأولى</v>
          </cell>
        </row>
        <row r="6002">
          <cell r="A6002">
            <v>814231</v>
          </cell>
          <cell r="B6002" t="str">
            <v>احمد كواكه</v>
          </cell>
          <cell r="O6002" t="str">
            <v>الثانية حديث</v>
          </cell>
          <cell r="Q6002" t="str">
            <v>الثانية</v>
          </cell>
          <cell r="S6002" t="str">
            <v>الثانية</v>
          </cell>
          <cell r="U6002" t="str">
            <v>الثالثة حديث</v>
          </cell>
        </row>
        <row r="6003">
          <cell r="A6003">
            <v>814232</v>
          </cell>
          <cell r="B6003" t="str">
            <v>ادهم الخالد</v>
          </cell>
          <cell r="J6003" t="str">
            <v>مبرر</v>
          </cell>
          <cell r="O6003" t="str">
            <v>الأولى حديث</v>
          </cell>
          <cell r="Q6003" t="str">
            <v>الأولى</v>
          </cell>
          <cell r="S6003" t="str">
            <v>الأولى</v>
          </cell>
          <cell r="U6003" t="str">
            <v>الأولى</v>
          </cell>
        </row>
        <row r="6004">
          <cell r="A6004">
            <v>814233</v>
          </cell>
          <cell r="B6004" t="str">
            <v>استبرق العسلي</v>
          </cell>
          <cell r="J6004" t="str">
            <v>مبرر</v>
          </cell>
          <cell r="O6004" t="str">
            <v>الأولى حديث</v>
          </cell>
          <cell r="Q6004" t="str">
            <v>الأولى</v>
          </cell>
          <cell r="S6004" t="str">
            <v>الثانية حديث</v>
          </cell>
          <cell r="U6004" t="str">
            <v>الثانية</v>
          </cell>
        </row>
        <row r="6005">
          <cell r="A6005">
            <v>814234</v>
          </cell>
          <cell r="B6005" t="str">
            <v>اسراء عثمان</v>
          </cell>
          <cell r="J6005" t="str">
            <v>مبرر</v>
          </cell>
          <cell r="O6005" t="str">
            <v>الأولى حديث</v>
          </cell>
          <cell r="Q6005" t="str">
            <v>الأولى</v>
          </cell>
          <cell r="S6005" t="str">
            <v>الأولى</v>
          </cell>
          <cell r="U6005" t="str">
            <v>الثانية حديث</v>
          </cell>
        </row>
        <row r="6006">
          <cell r="A6006">
            <v>814235</v>
          </cell>
          <cell r="B6006" t="str">
            <v>اسراء عزو</v>
          </cell>
          <cell r="J6006" t="str">
            <v>مبرر</v>
          </cell>
          <cell r="O6006" t="str">
            <v>الأولى حديث</v>
          </cell>
          <cell r="Q6006" t="str">
            <v>الأولى</v>
          </cell>
          <cell r="S6006" t="str">
            <v>الأولى</v>
          </cell>
          <cell r="U6006" t="str">
            <v>الأولى</v>
          </cell>
        </row>
        <row r="6007">
          <cell r="A6007">
            <v>814236</v>
          </cell>
          <cell r="B6007" t="str">
            <v>اسماء الخطبا</v>
          </cell>
          <cell r="J6007" t="str">
            <v>مبرر</v>
          </cell>
          <cell r="O6007" t="str">
            <v>الأولى حديث</v>
          </cell>
          <cell r="Q6007" t="str">
            <v>الأولى</v>
          </cell>
          <cell r="S6007" t="str">
            <v>الأولى</v>
          </cell>
          <cell r="U6007" t="str">
            <v>الأولى</v>
          </cell>
        </row>
        <row r="6008">
          <cell r="A6008">
            <v>814237</v>
          </cell>
          <cell r="B6008" t="str">
            <v>اسماعيل هديوه</v>
          </cell>
          <cell r="J6008" t="str">
            <v>مبرر</v>
          </cell>
          <cell r="O6008" t="str">
            <v>الأولى حديث</v>
          </cell>
          <cell r="Q6008" t="str">
            <v>الأولى</v>
          </cell>
          <cell r="S6008" t="str">
            <v>الثانية حديث</v>
          </cell>
          <cell r="U6008" t="str">
            <v>الثانية</v>
          </cell>
        </row>
        <row r="6009">
          <cell r="A6009">
            <v>814238</v>
          </cell>
          <cell r="B6009" t="str">
            <v>الاء المجلي</v>
          </cell>
          <cell r="J6009" t="str">
            <v>مبرر</v>
          </cell>
          <cell r="O6009" t="str">
            <v>الأولى حديث</v>
          </cell>
          <cell r="Q6009" t="str">
            <v>الأولى</v>
          </cell>
          <cell r="S6009" t="str">
            <v>الأولى</v>
          </cell>
          <cell r="U6009" t="str">
            <v>الأولى</v>
          </cell>
        </row>
        <row r="6010">
          <cell r="A6010">
            <v>814239</v>
          </cell>
          <cell r="B6010" t="str">
            <v>الاء عيسى</v>
          </cell>
          <cell r="J6010" t="str">
            <v>مبرر</v>
          </cell>
          <cell r="O6010" t="str">
            <v>الأولى حديث</v>
          </cell>
          <cell r="Q6010" t="str">
            <v>الأولى</v>
          </cell>
          <cell r="S6010" t="str">
            <v>الأولى</v>
          </cell>
          <cell r="U6010" t="str">
            <v>الأولى</v>
          </cell>
        </row>
        <row r="6011">
          <cell r="A6011">
            <v>814240</v>
          </cell>
          <cell r="B6011" t="str">
            <v>الحسن عبد الله</v>
          </cell>
          <cell r="J6011" t="str">
            <v>مبرر</v>
          </cell>
          <cell r="O6011" t="str">
            <v>الأولى حديث</v>
          </cell>
          <cell r="Q6011" t="str">
            <v>الأولى</v>
          </cell>
          <cell r="S6011" t="str">
            <v>الأولى</v>
          </cell>
          <cell r="U6011" t="str">
            <v>الأولى</v>
          </cell>
        </row>
        <row r="6012">
          <cell r="A6012">
            <v>814241</v>
          </cell>
          <cell r="B6012" t="str">
            <v>امارات عواد</v>
          </cell>
          <cell r="J6012" t="str">
            <v>مبرر</v>
          </cell>
          <cell r="O6012" t="str">
            <v>الأولى حديث</v>
          </cell>
          <cell r="Q6012" t="str">
            <v>الأولى</v>
          </cell>
          <cell r="S6012" t="str">
            <v>الأولى</v>
          </cell>
          <cell r="U6012" t="str">
            <v>الأولى</v>
          </cell>
        </row>
        <row r="6013">
          <cell r="A6013">
            <v>814242</v>
          </cell>
          <cell r="B6013" t="str">
            <v>اناس دارب نصر</v>
          </cell>
          <cell r="J6013" t="str">
            <v>مبرر</v>
          </cell>
          <cell r="O6013" t="str">
            <v>الأولى حديث</v>
          </cell>
          <cell r="Q6013" t="str">
            <v>الأولى</v>
          </cell>
          <cell r="S6013" t="str">
            <v>الثانية حديث</v>
          </cell>
          <cell r="U6013" t="str">
            <v>الثانية</v>
          </cell>
        </row>
        <row r="6014">
          <cell r="A6014">
            <v>814243</v>
          </cell>
          <cell r="B6014" t="str">
            <v>انجي حسون</v>
          </cell>
          <cell r="J6014" t="str">
            <v>مبرر</v>
          </cell>
          <cell r="O6014" t="str">
            <v>الأولى حديث</v>
          </cell>
          <cell r="Q6014" t="str">
            <v>الأولى</v>
          </cell>
          <cell r="S6014" t="str">
            <v>الأولى</v>
          </cell>
          <cell r="U6014" t="str">
            <v>الأولى</v>
          </cell>
        </row>
        <row r="6015">
          <cell r="A6015">
            <v>814244</v>
          </cell>
          <cell r="B6015" t="str">
            <v>انس عريج</v>
          </cell>
          <cell r="J6015" t="str">
            <v>مبرر</v>
          </cell>
          <cell r="O6015" t="str">
            <v>الأولى حديث</v>
          </cell>
          <cell r="P6015">
            <v>705</v>
          </cell>
          <cell r="Q6015" t="str">
            <v>الأولى</v>
          </cell>
          <cell r="R6015">
            <v>5059</v>
          </cell>
          <cell r="S6015" t="str">
            <v>الأولى</v>
          </cell>
          <cell r="U6015" t="str">
            <v>الأولى</v>
          </cell>
        </row>
        <row r="6016">
          <cell r="A6016">
            <v>814245</v>
          </cell>
          <cell r="B6016" t="str">
            <v>ايهم الخضر</v>
          </cell>
          <cell r="J6016" t="str">
            <v>مبرر</v>
          </cell>
          <cell r="O6016" t="str">
            <v>الأولى حديث</v>
          </cell>
          <cell r="Q6016" t="str">
            <v>الأولى</v>
          </cell>
          <cell r="S6016" t="str">
            <v>الأولى</v>
          </cell>
          <cell r="U6016" t="str">
            <v>الأولى</v>
          </cell>
        </row>
        <row r="6017">
          <cell r="A6017">
            <v>814246</v>
          </cell>
          <cell r="B6017" t="str">
            <v>ايهم ايوبي</v>
          </cell>
          <cell r="J6017" t="str">
            <v>مبرر</v>
          </cell>
          <cell r="O6017" t="str">
            <v>الأولى حديث</v>
          </cell>
          <cell r="Q6017" t="str">
            <v>الأولى</v>
          </cell>
          <cell r="S6017" t="str">
            <v>الأولى</v>
          </cell>
          <cell r="U6017" t="str">
            <v>الأولى</v>
          </cell>
        </row>
        <row r="6018">
          <cell r="A6018">
            <v>814247</v>
          </cell>
          <cell r="B6018" t="str">
            <v>إياد غانم</v>
          </cell>
          <cell r="J6018" t="str">
            <v>مبرر</v>
          </cell>
          <cell r="O6018" t="str">
            <v>الأولى حديث</v>
          </cell>
          <cell r="Q6018" t="str">
            <v>الأولى</v>
          </cell>
          <cell r="S6018" t="str">
            <v>الأولى</v>
          </cell>
          <cell r="U6018" t="str">
            <v>الأولى</v>
          </cell>
        </row>
        <row r="6019">
          <cell r="A6019">
            <v>814248</v>
          </cell>
          <cell r="B6019" t="str">
            <v>أحمد الشريف</v>
          </cell>
          <cell r="J6019" t="str">
            <v>مبرر</v>
          </cell>
          <cell r="O6019" t="str">
            <v>الأولى حديث</v>
          </cell>
          <cell r="Q6019" t="str">
            <v>الأولى</v>
          </cell>
          <cell r="S6019" t="str">
            <v>الأولى</v>
          </cell>
          <cell r="U6019" t="str">
            <v>الأولى</v>
          </cell>
        </row>
        <row r="6020">
          <cell r="A6020">
            <v>814249</v>
          </cell>
          <cell r="B6020" t="str">
            <v>أدهم أسد</v>
          </cell>
          <cell r="J6020" t="str">
            <v>مبرر</v>
          </cell>
          <cell r="O6020" t="str">
            <v>الأولى حديث</v>
          </cell>
          <cell r="Q6020" t="str">
            <v>الأولى</v>
          </cell>
          <cell r="S6020" t="str">
            <v>الأولى</v>
          </cell>
          <cell r="U6020" t="str">
            <v>الأولى</v>
          </cell>
        </row>
        <row r="6021">
          <cell r="A6021">
            <v>814250</v>
          </cell>
          <cell r="B6021" t="str">
            <v>ألفت السعدعزام</v>
          </cell>
          <cell r="J6021" t="str">
            <v>مبرر</v>
          </cell>
          <cell r="O6021" t="str">
            <v>الأولى حديث</v>
          </cell>
          <cell r="Q6021" t="str">
            <v>الأولى</v>
          </cell>
          <cell r="S6021" t="str">
            <v>الثانية حديث</v>
          </cell>
          <cell r="U6021" t="str">
            <v>الثانية</v>
          </cell>
        </row>
        <row r="6022">
          <cell r="A6022">
            <v>814251</v>
          </cell>
          <cell r="B6022" t="str">
            <v>أماني الغضبان</v>
          </cell>
          <cell r="J6022" t="str">
            <v>مبرر</v>
          </cell>
          <cell r="O6022" t="str">
            <v>الأولى حديث</v>
          </cell>
          <cell r="Q6022" t="str">
            <v>الأولى</v>
          </cell>
          <cell r="S6022" t="str">
            <v>الثانية حديث</v>
          </cell>
          <cell r="U6022" t="str">
            <v>الثانية</v>
          </cell>
        </row>
        <row r="6023">
          <cell r="A6023">
            <v>814252</v>
          </cell>
          <cell r="B6023" t="str">
            <v>أمل خليف</v>
          </cell>
          <cell r="J6023" t="str">
            <v>مبرر</v>
          </cell>
          <cell r="O6023" t="str">
            <v>الثانية حديث</v>
          </cell>
          <cell r="Q6023" t="str">
            <v>الثانية</v>
          </cell>
          <cell r="S6023" t="str">
            <v>الثانية</v>
          </cell>
          <cell r="T6023">
            <v>471</v>
          </cell>
          <cell r="U6023" t="str">
            <v>الثانية</v>
          </cell>
        </row>
        <row r="6024">
          <cell r="A6024">
            <v>814253</v>
          </cell>
          <cell r="B6024" t="str">
            <v>أمين منصور</v>
          </cell>
          <cell r="J6024" t="str">
            <v>مبرر</v>
          </cell>
          <cell r="O6024" t="str">
            <v>الثانية حديث</v>
          </cell>
          <cell r="Q6024" t="str">
            <v>الثانية</v>
          </cell>
          <cell r="S6024" t="str">
            <v>الثانية</v>
          </cell>
          <cell r="U6024" t="str">
            <v>الثانية</v>
          </cell>
        </row>
        <row r="6025">
          <cell r="A6025">
            <v>814254</v>
          </cell>
          <cell r="B6025" t="str">
            <v>أنس الخلف</v>
          </cell>
          <cell r="J6025" t="str">
            <v>مبرر</v>
          </cell>
          <cell r="O6025" t="str">
            <v>الثانية حديث</v>
          </cell>
          <cell r="Q6025" t="str">
            <v>الثانية</v>
          </cell>
          <cell r="S6025" t="str">
            <v>الثانية</v>
          </cell>
          <cell r="U6025" t="str">
            <v>الثانية</v>
          </cell>
        </row>
        <row r="6026">
          <cell r="A6026">
            <v>814255</v>
          </cell>
          <cell r="B6026" t="str">
            <v>أيمن عموش</v>
          </cell>
          <cell r="J6026" t="str">
            <v>مبرر</v>
          </cell>
          <cell r="O6026" t="str">
            <v>الأولى حديث</v>
          </cell>
          <cell r="Q6026" t="str">
            <v>الأولى</v>
          </cell>
          <cell r="S6026" t="str">
            <v>الأولى</v>
          </cell>
          <cell r="U6026" t="str">
            <v>الأولى</v>
          </cell>
        </row>
        <row r="6027">
          <cell r="A6027">
            <v>814256</v>
          </cell>
          <cell r="B6027" t="str">
            <v>آلاء الهندي</v>
          </cell>
          <cell r="J6027" t="str">
            <v>مبرر</v>
          </cell>
          <cell r="O6027" t="str">
            <v>الأولى حديث</v>
          </cell>
          <cell r="Q6027" t="str">
            <v>الأولى</v>
          </cell>
          <cell r="S6027" t="str">
            <v>الثانية حديث</v>
          </cell>
          <cell r="U6027" t="str">
            <v>الثانية</v>
          </cell>
        </row>
        <row r="6028">
          <cell r="A6028">
            <v>814257</v>
          </cell>
          <cell r="B6028" t="str">
            <v>باسل محمد</v>
          </cell>
          <cell r="J6028" t="str">
            <v>مبرر</v>
          </cell>
          <cell r="O6028" t="str">
            <v>الأولى حديث</v>
          </cell>
          <cell r="Q6028" t="str">
            <v>الأولى</v>
          </cell>
          <cell r="S6028" t="str">
            <v>الأولى</v>
          </cell>
          <cell r="U6028" t="str">
            <v>الأولى</v>
          </cell>
        </row>
        <row r="6029">
          <cell r="A6029">
            <v>814258</v>
          </cell>
          <cell r="B6029" t="str">
            <v>باسم الشاعر</v>
          </cell>
          <cell r="J6029" t="str">
            <v>مبرر</v>
          </cell>
          <cell r="O6029" t="str">
            <v>الأولى حديث</v>
          </cell>
          <cell r="Q6029" t="str">
            <v>الثانية</v>
          </cell>
          <cell r="S6029" t="str">
            <v>الثانية</v>
          </cell>
          <cell r="U6029" t="str">
            <v>الثانية</v>
          </cell>
        </row>
        <row r="6030">
          <cell r="A6030">
            <v>814259</v>
          </cell>
          <cell r="B6030" t="str">
            <v>باسمه السادات</v>
          </cell>
          <cell r="J6030" t="str">
            <v>مبرر</v>
          </cell>
          <cell r="O6030" t="str">
            <v>الأولى حديث</v>
          </cell>
          <cell r="Q6030" t="str">
            <v>الأولى</v>
          </cell>
          <cell r="S6030" t="str">
            <v>الأولى</v>
          </cell>
          <cell r="U6030" t="str">
            <v>الأولى</v>
          </cell>
        </row>
        <row r="6031">
          <cell r="A6031">
            <v>814260</v>
          </cell>
          <cell r="B6031" t="str">
            <v>بتول محمود</v>
          </cell>
          <cell r="J6031" t="str">
            <v>مبرر</v>
          </cell>
          <cell r="O6031" t="str">
            <v>الأولى حديث</v>
          </cell>
          <cell r="Q6031" t="str">
            <v>الأولى</v>
          </cell>
          <cell r="S6031" t="str">
            <v>الثانية حديث</v>
          </cell>
          <cell r="U6031" t="str">
            <v>الثانية</v>
          </cell>
        </row>
        <row r="6032">
          <cell r="A6032">
            <v>814261</v>
          </cell>
          <cell r="B6032" t="str">
            <v>براءة الدكاك</v>
          </cell>
          <cell r="J6032" t="str">
            <v>مبرر</v>
          </cell>
          <cell r="O6032" t="str">
            <v>الأولى حديث</v>
          </cell>
          <cell r="Q6032" t="str">
            <v>الأولى</v>
          </cell>
          <cell r="S6032" t="str">
            <v>الأولى</v>
          </cell>
          <cell r="U6032" t="str">
            <v>الأولى</v>
          </cell>
        </row>
        <row r="6033">
          <cell r="A6033">
            <v>814262</v>
          </cell>
          <cell r="B6033" t="str">
            <v>بسام ديب</v>
          </cell>
          <cell r="J6033" t="str">
            <v>مبرر</v>
          </cell>
          <cell r="O6033" t="str">
            <v>الثانية حديث</v>
          </cell>
          <cell r="Q6033" t="str">
            <v>الثانية</v>
          </cell>
          <cell r="S6033" t="str">
            <v>الثانية</v>
          </cell>
          <cell r="U6033" t="str">
            <v>الثانية</v>
          </cell>
        </row>
        <row r="6034">
          <cell r="A6034">
            <v>814263</v>
          </cell>
          <cell r="B6034" t="str">
            <v>بسام موسى</v>
          </cell>
          <cell r="J6034" t="str">
            <v>مبرر</v>
          </cell>
          <cell r="O6034" t="str">
            <v>الأولى حديث</v>
          </cell>
          <cell r="Q6034" t="str">
            <v>الأولى</v>
          </cell>
          <cell r="S6034" t="str">
            <v>الأولى</v>
          </cell>
          <cell r="U6034" t="str">
            <v>الأولى</v>
          </cell>
        </row>
        <row r="6035">
          <cell r="A6035">
            <v>814264</v>
          </cell>
          <cell r="B6035" t="str">
            <v>بشار امون</v>
          </cell>
          <cell r="J6035" t="str">
            <v>مبرر</v>
          </cell>
          <cell r="O6035" t="str">
            <v>الأولى حديث</v>
          </cell>
          <cell r="Q6035" t="str">
            <v>الأولى</v>
          </cell>
          <cell r="S6035" t="str">
            <v>الثانية حديث</v>
          </cell>
          <cell r="U6035" t="str">
            <v>الثانية</v>
          </cell>
        </row>
        <row r="6036">
          <cell r="A6036">
            <v>814265</v>
          </cell>
          <cell r="B6036" t="str">
            <v>بهاء مظلوم</v>
          </cell>
          <cell r="J6036" t="str">
            <v>مبرر</v>
          </cell>
          <cell r="O6036" t="str">
            <v>الأولى حديث</v>
          </cell>
          <cell r="Q6036" t="str">
            <v>الأولى</v>
          </cell>
          <cell r="S6036" t="str">
            <v>الثانية حديث</v>
          </cell>
          <cell r="U6036" t="str">
            <v>الثانية</v>
          </cell>
        </row>
        <row r="6037">
          <cell r="A6037">
            <v>814266</v>
          </cell>
          <cell r="B6037" t="str">
            <v>بيان المحاميد</v>
          </cell>
          <cell r="J6037" t="str">
            <v>مبرر</v>
          </cell>
          <cell r="O6037" t="str">
            <v>الأولى حديث</v>
          </cell>
          <cell r="Q6037" t="str">
            <v>الأولى</v>
          </cell>
          <cell r="S6037" t="str">
            <v>الأولى</v>
          </cell>
          <cell r="U6037" t="str">
            <v>الأولى</v>
          </cell>
        </row>
        <row r="6038">
          <cell r="A6038">
            <v>814267</v>
          </cell>
          <cell r="B6038" t="str">
            <v>بيداء ديوب</v>
          </cell>
          <cell r="J6038" t="str">
            <v>مبرر</v>
          </cell>
          <cell r="O6038" t="str">
            <v>الأولى حديث</v>
          </cell>
          <cell r="Q6038" t="str">
            <v>الأولى</v>
          </cell>
          <cell r="S6038" t="str">
            <v>الثانية حديث</v>
          </cell>
          <cell r="U6038" t="str">
            <v>الثانية</v>
          </cell>
        </row>
        <row r="6039">
          <cell r="A6039">
            <v>814268</v>
          </cell>
          <cell r="B6039" t="str">
            <v>بيرق الخطيب ابو فخر</v>
          </cell>
          <cell r="J6039" t="str">
            <v>مبرر</v>
          </cell>
          <cell r="O6039" t="str">
            <v>الأولى حديث</v>
          </cell>
          <cell r="Q6039" t="str">
            <v>الأولى</v>
          </cell>
          <cell r="S6039" t="str">
            <v>الأولى</v>
          </cell>
          <cell r="U6039" t="str">
            <v>الأولى</v>
          </cell>
        </row>
        <row r="6040">
          <cell r="A6040">
            <v>814269</v>
          </cell>
          <cell r="B6040" t="str">
            <v>تامر المفلح</v>
          </cell>
          <cell r="J6040" t="str">
            <v>مبرر</v>
          </cell>
          <cell r="O6040" t="str">
            <v>الأولى حديث</v>
          </cell>
          <cell r="P6040">
            <v>391</v>
          </cell>
          <cell r="Q6040" t="str">
            <v>الأولى</v>
          </cell>
          <cell r="S6040" t="str">
            <v>الأولى</v>
          </cell>
          <cell r="U6040" t="str">
            <v>الأولى</v>
          </cell>
        </row>
        <row r="6041">
          <cell r="A6041">
            <v>814270</v>
          </cell>
          <cell r="B6041" t="str">
            <v>تسنيم الحاج ابراهيم</v>
          </cell>
          <cell r="J6041" t="str">
            <v>مبرر</v>
          </cell>
          <cell r="O6041" t="str">
            <v>الأولى حديث</v>
          </cell>
          <cell r="Q6041" t="str">
            <v>الأولى</v>
          </cell>
          <cell r="R6041">
            <v>5038</v>
          </cell>
          <cell r="S6041" t="str">
            <v>الأولى</v>
          </cell>
          <cell r="U6041" t="str">
            <v>الأولى</v>
          </cell>
        </row>
        <row r="6042">
          <cell r="A6042">
            <v>814271</v>
          </cell>
          <cell r="B6042" t="str">
            <v>تهاني الهندي</v>
          </cell>
          <cell r="J6042" t="str">
            <v>مبرر</v>
          </cell>
          <cell r="O6042" t="str">
            <v>الأولى حديث</v>
          </cell>
          <cell r="Q6042" t="str">
            <v>الأولى</v>
          </cell>
          <cell r="S6042" t="str">
            <v>الثانية حديث</v>
          </cell>
          <cell r="T6042">
            <v>653</v>
          </cell>
          <cell r="U6042" t="str">
            <v>الثانية</v>
          </cell>
        </row>
        <row r="6043">
          <cell r="A6043">
            <v>814272</v>
          </cell>
          <cell r="B6043" t="str">
            <v>جمال سليمان</v>
          </cell>
          <cell r="J6043" t="str">
            <v>مبرر</v>
          </cell>
          <cell r="O6043" t="str">
            <v>الأولى حديث</v>
          </cell>
          <cell r="Q6043" t="str">
            <v>الأولى</v>
          </cell>
          <cell r="S6043" t="str">
            <v>الثانية حديث</v>
          </cell>
          <cell r="U6043" t="str">
            <v>الثانية</v>
          </cell>
        </row>
        <row r="6044">
          <cell r="A6044">
            <v>814273</v>
          </cell>
          <cell r="B6044" t="str">
            <v>جنى نعيم</v>
          </cell>
          <cell r="J6044" t="str">
            <v>مبرر</v>
          </cell>
          <cell r="O6044" t="str">
            <v>الأولى حديث</v>
          </cell>
          <cell r="Q6044" t="str">
            <v>الأولى</v>
          </cell>
          <cell r="S6044" t="str">
            <v>الثانية حديث</v>
          </cell>
          <cell r="U6044" t="str">
            <v>الثانية</v>
          </cell>
        </row>
        <row r="6045">
          <cell r="A6045">
            <v>814274</v>
          </cell>
          <cell r="B6045" t="str">
            <v>جهان الشاطر</v>
          </cell>
          <cell r="J6045" t="str">
            <v>مبرر</v>
          </cell>
          <cell r="O6045" t="str">
            <v>الأولى حديث</v>
          </cell>
          <cell r="Q6045" t="str">
            <v>الأولى</v>
          </cell>
          <cell r="S6045" t="str">
            <v>الأولى</v>
          </cell>
          <cell r="U6045" t="str">
            <v>الثانية حديث</v>
          </cell>
        </row>
        <row r="6046">
          <cell r="A6046">
            <v>814275</v>
          </cell>
          <cell r="B6046" t="str">
            <v>جودي طلس</v>
          </cell>
          <cell r="J6046" t="str">
            <v>مبرر</v>
          </cell>
          <cell r="O6046" t="str">
            <v>الأولى حديث</v>
          </cell>
          <cell r="Q6046" t="str">
            <v>الأولى</v>
          </cell>
          <cell r="S6046" t="str">
            <v>الأولى</v>
          </cell>
          <cell r="U6046" t="str">
            <v>الثانية حديث</v>
          </cell>
        </row>
        <row r="6047">
          <cell r="A6047">
            <v>814276</v>
          </cell>
          <cell r="B6047" t="str">
            <v>حسام الحسن الجاسم</v>
          </cell>
          <cell r="J6047" t="str">
            <v>مبرر</v>
          </cell>
          <cell r="O6047" t="str">
            <v>الأولى حديث</v>
          </cell>
          <cell r="Q6047" t="str">
            <v>الأولى</v>
          </cell>
          <cell r="S6047" t="str">
            <v>الثانية حديث</v>
          </cell>
          <cell r="U6047" t="str">
            <v>الثانية</v>
          </cell>
        </row>
        <row r="6048">
          <cell r="A6048">
            <v>814277</v>
          </cell>
          <cell r="B6048" t="str">
            <v>حسان ابوحلا</v>
          </cell>
          <cell r="J6048" t="str">
            <v>مبرر</v>
          </cell>
          <cell r="O6048" t="str">
            <v>الأولى حديث</v>
          </cell>
          <cell r="Q6048" t="str">
            <v>الأولى</v>
          </cell>
          <cell r="S6048" t="str">
            <v>الثانية حديث</v>
          </cell>
          <cell r="U6048" t="str">
            <v>الثانية</v>
          </cell>
        </row>
        <row r="6049">
          <cell r="A6049">
            <v>814278</v>
          </cell>
          <cell r="B6049" t="str">
            <v>حسان بقله</v>
          </cell>
          <cell r="J6049" t="str">
            <v>مبرر</v>
          </cell>
          <cell r="O6049" t="str">
            <v>الأولى حديث</v>
          </cell>
          <cell r="Q6049" t="str">
            <v>الأولى</v>
          </cell>
          <cell r="S6049" t="str">
            <v>الثانية حديث</v>
          </cell>
          <cell r="U6049" t="str">
            <v>الثانية</v>
          </cell>
        </row>
        <row r="6050">
          <cell r="A6050">
            <v>814279</v>
          </cell>
          <cell r="B6050" t="str">
            <v>حسين الخبازه</v>
          </cell>
          <cell r="J6050" t="str">
            <v>مبرر</v>
          </cell>
          <cell r="O6050" t="str">
            <v>الأولى حديث</v>
          </cell>
          <cell r="Q6050" t="str">
            <v>الأولى</v>
          </cell>
          <cell r="S6050" t="str">
            <v>الأولى</v>
          </cell>
          <cell r="U6050" t="str">
            <v>الأولى</v>
          </cell>
        </row>
        <row r="6051">
          <cell r="A6051">
            <v>814280</v>
          </cell>
          <cell r="B6051" t="str">
            <v>حسين علي</v>
          </cell>
          <cell r="J6051" t="str">
            <v>مبرر</v>
          </cell>
          <cell r="O6051" t="str">
            <v>الأولى حديث</v>
          </cell>
          <cell r="Q6051" t="str">
            <v>الأولى</v>
          </cell>
          <cell r="S6051" t="str">
            <v>الأولى</v>
          </cell>
          <cell r="U6051" t="str">
            <v>الأولى</v>
          </cell>
        </row>
        <row r="6052">
          <cell r="A6052">
            <v>814281</v>
          </cell>
          <cell r="B6052" t="str">
            <v>حلا سلمان</v>
          </cell>
          <cell r="J6052" t="str">
            <v>مبرر</v>
          </cell>
          <cell r="O6052" t="str">
            <v>الأولى حديث</v>
          </cell>
          <cell r="Q6052" t="str">
            <v>الأولى</v>
          </cell>
          <cell r="S6052" t="str">
            <v>الأولى</v>
          </cell>
          <cell r="U6052" t="str">
            <v>الأولى</v>
          </cell>
        </row>
        <row r="6053">
          <cell r="A6053">
            <v>814282</v>
          </cell>
          <cell r="B6053" t="str">
            <v>حمزة ريشة</v>
          </cell>
          <cell r="J6053" t="str">
            <v>مبرر</v>
          </cell>
          <cell r="O6053" t="str">
            <v>الأولى حديث</v>
          </cell>
          <cell r="Q6053" t="str">
            <v>الأولى</v>
          </cell>
          <cell r="S6053" t="str">
            <v>الأولى</v>
          </cell>
          <cell r="U6053" t="str">
            <v>الأولى</v>
          </cell>
        </row>
        <row r="6054">
          <cell r="A6054">
            <v>814283</v>
          </cell>
          <cell r="B6054" t="str">
            <v>حنان الحصوة</v>
          </cell>
          <cell r="O6054" t="str">
            <v>الثانية حديث</v>
          </cell>
          <cell r="Q6054" t="str">
            <v>الثانية</v>
          </cell>
          <cell r="S6054" t="str">
            <v>الثانية</v>
          </cell>
          <cell r="U6054" t="str">
            <v>الثالثة حديث</v>
          </cell>
        </row>
        <row r="6055">
          <cell r="A6055">
            <v>814284</v>
          </cell>
          <cell r="B6055" t="str">
            <v>حنين عثمان</v>
          </cell>
          <cell r="J6055" t="str">
            <v>مبرر</v>
          </cell>
          <cell r="O6055" t="str">
            <v>الأولى حديث</v>
          </cell>
          <cell r="Q6055" t="str">
            <v>الأولى</v>
          </cell>
          <cell r="S6055" t="str">
            <v>الثانية حديث</v>
          </cell>
          <cell r="U6055" t="str">
            <v>الثانية</v>
          </cell>
        </row>
        <row r="6056">
          <cell r="A6056">
            <v>814285</v>
          </cell>
          <cell r="B6056" t="str">
            <v>حنين مبروك</v>
          </cell>
          <cell r="J6056" t="str">
            <v>مبرر</v>
          </cell>
          <cell r="O6056" t="str">
            <v>الأولى حديث</v>
          </cell>
          <cell r="Q6056" t="str">
            <v>الأولى</v>
          </cell>
          <cell r="S6056" t="str">
            <v>الأولى</v>
          </cell>
          <cell r="U6056" t="str">
            <v>الأولى</v>
          </cell>
        </row>
        <row r="6057">
          <cell r="A6057">
            <v>814286</v>
          </cell>
          <cell r="B6057" t="str">
            <v>حيدر سلامه</v>
          </cell>
          <cell r="J6057" t="str">
            <v>مبرر</v>
          </cell>
          <cell r="O6057" t="str">
            <v>الأولى حديث</v>
          </cell>
          <cell r="Q6057" t="str">
            <v>الأولى</v>
          </cell>
          <cell r="S6057" t="str">
            <v>الأولى</v>
          </cell>
          <cell r="U6057" t="str">
            <v>الأولى</v>
          </cell>
        </row>
        <row r="6058">
          <cell r="A6058">
            <v>814287</v>
          </cell>
          <cell r="B6058" t="str">
            <v>حيدر سلطان</v>
          </cell>
          <cell r="J6058" t="str">
            <v>مبرر</v>
          </cell>
          <cell r="O6058" t="str">
            <v>الأولى حديث</v>
          </cell>
          <cell r="Q6058" t="str">
            <v>الأولى</v>
          </cell>
          <cell r="S6058" t="str">
            <v>الأولى</v>
          </cell>
          <cell r="U6058" t="str">
            <v>الأولى</v>
          </cell>
        </row>
        <row r="6059">
          <cell r="A6059">
            <v>814288</v>
          </cell>
          <cell r="B6059" t="str">
            <v>خالد حرب</v>
          </cell>
          <cell r="J6059" t="str">
            <v>مبرر</v>
          </cell>
          <cell r="O6059" t="str">
            <v>الأولى حديث</v>
          </cell>
          <cell r="Q6059" t="str">
            <v>الأولى</v>
          </cell>
          <cell r="S6059" t="str">
            <v>الثانية حديث</v>
          </cell>
          <cell r="U6059" t="str">
            <v>الثانية</v>
          </cell>
        </row>
        <row r="6060">
          <cell r="A6060">
            <v>814289</v>
          </cell>
          <cell r="B6060" t="str">
            <v>خالد دركزللي البغدادي</v>
          </cell>
          <cell r="J6060" t="str">
            <v>مبرر</v>
          </cell>
          <cell r="O6060" t="str">
            <v>الأولى حديث</v>
          </cell>
          <cell r="Q6060" t="str">
            <v>الأولى</v>
          </cell>
          <cell r="S6060" t="str">
            <v>الأولى</v>
          </cell>
          <cell r="U6060" t="str">
            <v>الأولى</v>
          </cell>
        </row>
        <row r="6061">
          <cell r="A6061">
            <v>814290</v>
          </cell>
          <cell r="B6061" t="str">
            <v>خضر سليمان</v>
          </cell>
          <cell r="J6061" t="str">
            <v>مبرر</v>
          </cell>
          <cell r="O6061" t="str">
            <v>الأولى حديث</v>
          </cell>
          <cell r="Q6061" t="str">
            <v>الأولى</v>
          </cell>
          <cell r="S6061" t="str">
            <v>الأولى</v>
          </cell>
          <cell r="U6061" t="str">
            <v>الأولى</v>
          </cell>
        </row>
        <row r="6062">
          <cell r="A6062">
            <v>814291</v>
          </cell>
          <cell r="B6062" t="str">
            <v>خلود طبيخ</v>
          </cell>
          <cell r="J6062" t="str">
            <v>مبرر</v>
          </cell>
          <cell r="O6062" t="str">
            <v>الأولى حديث</v>
          </cell>
          <cell r="Q6062" t="str">
            <v>الأولى</v>
          </cell>
          <cell r="R6062">
            <v>5088</v>
          </cell>
          <cell r="S6062" t="str">
            <v>الأولى</v>
          </cell>
          <cell r="U6062" t="str">
            <v>الأولى</v>
          </cell>
        </row>
        <row r="6063">
          <cell r="A6063">
            <v>814292</v>
          </cell>
          <cell r="B6063" t="str">
            <v>خليل زهره</v>
          </cell>
          <cell r="J6063" t="str">
            <v>مبرر</v>
          </cell>
          <cell r="O6063" t="str">
            <v>الأولى حديث</v>
          </cell>
          <cell r="Q6063" t="str">
            <v>الأولى</v>
          </cell>
          <cell r="S6063" t="str">
            <v>الأولى</v>
          </cell>
          <cell r="U6063" t="str">
            <v>الأولى</v>
          </cell>
        </row>
        <row r="6064">
          <cell r="A6064">
            <v>814294</v>
          </cell>
          <cell r="B6064" t="str">
            <v>دانا شيباني</v>
          </cell>
          <cell r="J6064" t="str">
            <v>مبرر</v>
          </cell>
          <cell r="O6064" t="str">
            <v>الأولى حديث</v>
          </cell>
          <cell r="Q6064" t="str">
            <v>الأولى</v>
          </cell>
          <cell r="S6064" t="str">
            <v>الأولى</v>
          </cell>
          <cell r="U6064" t="str">
            <v>الثانية حديث</v>
          </cell>
        </row>
        <row r="6065">
          <cell r="A6065">
            <v>814295</v>
          </cell>
          <cell r="B6065" t="str">
            <v>دانيا الموصلي</v>
          </cell>
          <cell r="J6065" t="str">
            <v>مبرر</v>
          </cell>
          <cell r="O6065" t="str">
            <v>الأولى حديث</v>
          </cell>
          <cell r="Q6065" t="str">
            <v>الأولى</v>
          </cell>
          <cell r="S6065" t="str">
            <v>الأولى</v>
          </cell>
          <cell r="U6065" t="str">
            <v>الأولى</v>
          </cell>
        </row>
        <row r="6066">
          <cell r="A6066">
            <v>814296</v>
          </cell>
          <cell r="B6066" t="str">
            <v>دانية المدلل</v>
          </cell>
          <cell r="J6066" t="str">
            <v>مبرر</v>
          </cell>
          <cell r="O6066" t="str">
            <v>الأولى حديث</v>
          </cell>
          <cell r="Q6066" t="str">
            <v>الثانية</v>
          </cell>
          <cell r="S6066" t="str">
            <v>الثانية</v>
          </cell>
          <cell r="U6066" t="str">
            <v>الثالثة حديث</v>
          </cell>
        </row>
        <row r="6067">
          <cell r="A6067">
            <v>814297</v>
          </cell>
          <cell r="B6067" t="str">
            <v>دنيا غازي</v>
          </cell>
          <cell r="J6067" t="str">
            <v>مبرر</v>
          </cell>
          <cell r="O6067" t="str">
            <v>الأولى حديث</v>
          </cell>
          <cell r="Q6067" t="str">
            <v>الأولى</v>
          </cell>
          <cell r="S6067" t="str">
            <v>الثانية حديث</v>
          </cell>
          <cell r="U6067" t="str">
            <v>الثانية</v>
          </cell>
        </row>
        <row r="6068">
          <cell r="A6068">
            <v>814298</v>
          </cell>
          <cell r="B6068" t="str">
            <v>ذوالفقار ابراهيم</v>
          </cell>
          <cell r="J6068" t="str">
            <v>مبرر</v>
          </cell>
          <cell r="O6068" t="str">
            <v>الأولى حديث</v>
          </cell>
          <cell r="Q6068" t="str">
            <v>الأولى</v>
          </cell>
          <cell r="S6068" t="str">
            <v>الثانية حديث</v>
          </cell>
          <cell r="U6068" t="str">
            <v>الثانية</v>
          </cell>
        </row>
        <row r="6069">
          <cell r="A6069">
            <v>814299</v>
          </cell>
          <cell r="B6069" t="str">
            <v>راما المصطفى</v>
          </cell>
          <cell r="J6069" t="str">
            <v>مبرر</v>
          </cell>
          <cell r="O6069" t="str">
            <v>الأولى حديث</v>
          </cell>
          <cell r="Q6069" t="str">
            <v>الأولى</v>
          </cell>
          <cell r="S6069" t="str">
            <v>الأولى</v>
          </cell>
          <cell r="U6069" t="str">
            <v>الأولى</v>
          </cell>
        </row>
        <row r="6070">
          <cell r="A6070">
            <v>814300</v>
          </cell>
          <cell r="B6070" t="str">
            <v>راما صالحه</v>
          </cell>
          <cell r="J6070" t="str">
            <v>مبرر</v>
          </cell>
          <cell r="O6070" t="str">
            <v>الأولى حديث</v>
          </cell>
          <cell r="Q6070" t="str">
            <v>الثانية</v>
          </cell>
          <cell r="S6070" t="str">
            <v>الثانية</v>
          </cell>
          <cell r="U6070" t="str">
            <v>الثالثة حديث</v>
          </cell>
        </row>
        <row r="6071">
          <cell r="A6071">
            <v>814301</v>
          </cell>
          <cell r="B6071" t="str">
            <v>رامة الأحمد</v>
          </cell>
          <cell r="J6071" t="str">
            <v>مبرر</v>
          </cell>
          <cell r="O6071" t="str">
            <v>الأولى حديث</v>
          </cell>
          <cell r="Q6071" t="str">
            <v>الأولى</v>
          </cell>
          <cell r="S6071" t="str">
            <v>الأولى</v>
          </cell>
          <cell r="U6071" t="str">
            <v>الأولى</v>
          </cell>
        </row>
        <row r="6072">
          <cell r="A6072">
            <v>814302</v>
          </cell>
          <cell r="B6072" t="str">
            <v>رامي الدكرلي</v>
          </cell>
          <cell r="J6072" t="str">
            <v>مبرر</v>
          </cell>
          <cell r="O6072" t="str">
            <v>الأولى حديث</v>
          </cell>
          <cell r="Q6072" t="str">
            <v>الأولى</v>
          </cell>
          <cell r="S6072" t="str">
            <v>الثانية حديث</v>
          </cell>
          <cell r="U6072" t="str">
            <v>الثانية</v>
          </cell>
        </row>
        <row r="6073">
          <cell r="A6073">
            <v>814303</v>
          </cell>
          <cell r="B6073" t="str">
            <v>رامي درويش</v>
          </cell>
          <cell r="J6073" t="str">
            <v>مبرر</v>
          </cell>
          <cell r="O6073" t="str">
            <v>الأولى حديث</v>
          </cell>
          <cell r="Q6073" t="str">
            <v>الأولى</v>
          </cell>
          <cell r="S6073" t="str">
            <v>الثانية حديث</v>
          </cell>
          <cell r="U6073" t="str">
            <v>الثانية</v>
          </cell>
        </row>
        <row r="6074">
          <cell r="A6074">
            <v>814304</v>
          </cell>
          <cell r="B6074" t="str">
            <v>راميا حسن</v>
          </cell>
          <cell r="J6074" t="str">
            <v>مبرر</v>
          </cell>
          <cell r="O6074" t="str">
            <v>الأولى حديث</v>
          </cell>
          <cell r="Q6074" t="str">
            <v>الأولى</v>
          </cell>
          <cell r="S6074" t="str">
            <v>الأولى</v>
          </cell>
          <cell r="U6074" t="str">
            <v>الأولى</v>
          </cell>
        </row>
        <row r="6075">
          <cell r="A6075">
            <v>814305</v>
          </cell>
          <cell r="B6075" t="str">
            <v>رانيا التع</v>
          </cell>
          <cell r="J6075" t="str">
            <v>مبرر</v>
          </cell>
          <cell r="O6075" t="str">
            <v>الأولى حديث</v>
          </cell>
          <cell r="Q6075" t="str">
            <v>الأولى</v>
          </cell>
          <cell r="S6075" t="str">
            <v>الأولى</v>
          </cell>
          <cell r="U6075" t="str">
            <v>الأولى</v>
          </cell>
        </row>
        <row r="6076">
          <cell r="A6076">
            <v>814306</v>
          </cell>
          <cell r="B6076" t="str">
            <v>راويه دبوس</v>
          </cell>
          <cell r="J6076" t="str">
            <v>مبرر</v>
          </cell>
          <cell r="O6076" t="str">
            <v>الأولى حديث</v>
          </cell>
          <cell r="Q6076" t="str">
            <v>الأولى</v>
          </cell>
          <cell r="S6076" t="str">
            <v>الأولى</v>
          </cell>
          <cell r="U6076" t="str">
            <v>الأولى</v>
          </cell>
        </row>
        <row r="6077">
          <cell r="A6077">
            <v>814307</v>
          </cell>
          <cell r="B6077" t="str">
            <v>راويه ملقط</v>
          </cell>
          <cell r="J6077" t="str">
            <v>مبرر</v>
          </cell>
          <cell r="O6077" t="str">
            <v>الأولى حديث</v>
          </cell>
          <cell r="Q6077" t="str">
            <v>الأولى</v>
          </cell>
          <cell r="S6077" t="str">
            <v>الأولى</v>
          </cell>
          <cell r="U6077" t="str">
            <v>الثانية حديث</v>
          </cell>
        </row>
        <row r="6078">
          <cell r="A6078">
            <v>814308</v>
          </cell>
          <cell r="B6078" t="str">
            <v>رأفت المصري</v>
          </cell>
          <cell r="J6078" t="str">
            <v>مبرر</v>
          </cell>
          <cell r="O6078" t="str">
            <v>الأولى حديث</v>
          </cell>
          <cell r="Q6078" t="str">
            <v>الأولى</v>
          </cell>
          <cell r="S6078" t="str">
            <v>الأولى</v>
          </cell>
          <cell r="U6078" t="str">
            <v>الأولى</v>
          </cell>
        </row>
        <row r="6079">
          <cell r="A6079">
            <v>814309</v>
          </cell>
          <cell r="B6079" t="str">
            <v>ربا الدبيسي</v>
          </cell>
          <cell r="J6079" t="str">
            <v>مبرر</v>
          </cell>
          <cell r="O6079" t="str">
            <v>الأولى حديث</v>
          </cell>
          <cell r="Q6079" t="str">
            <v>الأولى</v>
          </cell>
          <cell r="S6079" t="str">
            <v>الأولى</v>
          </cell>
          <cell r="U6079" t="str">
            <v>الأولى</v>
          </cell>
        </row>
        <row r="6080">
          <cell r="A6080">
            <v>814310</v>
          </cell>
          <cell r="B6080" t="str">
            <v>ربا مرهج</v>
          </cell>
          <cell r="J6080" t="str">
            <v>مبرر</v>
          </cell>
          <cell r="O6080" t="str">
            <v>الأولى حديث</v>
          </cell>
          <cell r="Q6080" t="str">
            <v>الأولى</v>
          </cell>
          <cell r="S6080" t="str">
            <v>الأولى</v>
          </cell>
          <cell r="U6080" t="str">
            <v>الأولى</v>
          </cell>
        </row>
        <row r="6081">
          <cell r="A6081">
            <v>814311</v>
          </cell>
          <cell r="B6081" t="str">
            <v>ردينه رشيد</v>
          </cell>
          <cell r="J6081" t="str">
            <v>مبرر</v>
          </cell>
          <cell r="O6081" t="str">
            <v>الأولى حديث</v>
          </cell>
          <cell r="Q6081" t="str">
            <v>الأولى</v>
          </cell>
          <cell r="S6081" t="str">
            <v>الثانية حديث</v>
          </cell>
          <cell r="U6081" t="str">
            <v>الثانية</v>
          </cell>
        </row>
        <row r="6082">
          <cell r="A6082">
            <v>814312</v>
          </cell>
          <cell r="B6082" t="str">
            <v>رشيد الحكيم</v>
          </cell>
          <cell r="J6082" t="str">
            <v>مبرر</v>
          </cell>
          <cell r="O6082" t="str">
            <v>الأولى حديث</v>
          </cell>
          <cell r="Q6082" t="str">
            <v>الأولى</v>
          </cell>
          <cell r="S6082" t="str">
            <v>الثانية حديث</v>
          </cell>
          <cell r="U6082" t="str">
            <v>الثانية</v>
          </cell>
        </row>
        <row r="6083">
          <cell r="A6083">
            <v>814313</v>
          </cell>
          <cell r="B6083" t="str">
            <v>رضوان شعبان</v>
          </cell>
          <cell r="J6083" t="str">
            <v>مبرر</v>
          </cell>
          <cell r="O6083" t="str">
            <v>الأولى حديث</v>
          </cell>
          <cell r="Q6083" t="str">
            <v>الأولى</v>
          </cell>
          <cell r="R6083">
            <v>4045</v>
          </cell>
          <cell r="S6083" t="str">
            <v>الأولى</v>
          </cell>
          <cell r="U6083" t="str">
            <v>الأولى</v>
          </cell>
        </row>
        <row r="6084">
          <cell r="A6084">
            <v>814314</v>
          </cell>
          <cell r="B6084" t="str">
            <v>رغد جنعير</v>
          </cell>
          <cell r="J6084" t="str">
            <v>مبرر</v>
          </cell>
          <cell r="O6084" t="str">
            <v>الأولى حديث</v>
          </cell>
          <cell r="Q6084" t="str">
            <v>الأولى</v>
          </cell>
          <cell r="S6084" t="str">
            <v>الأولى</v>
          </cell>
          <cell r="U6084" t="str">
            <v>الأولى</v>
          </cell>
        </row>
        <row r="6085">
          <cell r="A6085">
            <v>814315</v>
          </cell>
          <cell r="B6085" t="str">
            <v>رغد طعان</v>
          </cell>
          <cell r="J6085" t="str">
            <v>مبرر</v>
          </cell>
          <cell r="O6085" t="str">
            <v>الأولى حديث</v>
          </cell>
          <cell r="Q6085" t="str">
            <v>الأولى</v>
          </cell>
          <cell r="S6085" t="str">
            <v>الثانية حديث</v>
          </cell>
          <cell r="U6085" t="str">
            <v>الثانية</v>
          </cell>
        </row>
        <row r="6086">
          <cell r="A6086">
            <v>814316</v>
          </cell>
          <cell r="B6086" t="str">
            <v>رنيم السمان</v>
          </cell>
          <cell r="J6086" t="str">
            <v>مبرر</v>
          </cell>
          <cell r="O6086" t="str">
            <v>الأولى حديث</v>
          </cell>
          <cell r="Q6086" t="str">
            <v>الأولى</v>
          </cell>
          <cell r="S6086" t="str">
            <v>الأولى</v>
          </cell>
          <cell r="U6086" t="str">
            <v>الأولى</v>
          </cell>
        </row>
        <row r="6087">
          <cell r="A6087">
            <v>814317</v>
          </cell>
          <cell r="B6087" t="str">
            <v>رهام اسبر</v>
          </cell>
          <cell r="J6087" t="str">
            <v>مبرر</v>
          </cell>
          <cell r="O6087" t="str">
            <v>الأولى حديث</v>
          </cell>
          <cell r="Q6087" t="str">
            <v>الأولى</v>
          </cell>
          <cell r="S6087" t="str">
            <v>الأولى</v>
          </cell>
          <cell r="U6087" t="str">
            <v>الثانية حديث</v>
          </cell>
        </row>
        <row r="6088">
          <cell r="A6088">
            <v>814318</v>
          </cell>
          <cell r="B6088" t="str">
            <v>رهف زلغنه</v>
          </cell>
          <cell r="J6088" t="str">
            <v>مبرر</v>
          </cell>
          <cell r="O6088" t="str">
            <v>الأولى حديث</v>
          </cell>
          <cell r="Q6088" t="str">
            <v>الأولى</v>
          </cell>
          <cell r="S6088" t="str">
            <v>الأولى</v>
          </cell>
          <cell r="T6088">
            <v>561</v>
          </cell>
          <cell r="U6088" t="str">
            <v>الأولى</v>
          </cell>
        </row>
        <row r="6089">
          <cell r="A6089">
            <v>814319</v>
          </cell>
          <cell r="B6089" t="str">
            <v>رهف سقر</v>
          </cell>
          <cell r="J6089" t="str">
            <v>مبرر</v>
          </cell>
          <cell r="O6089" t="str">
            <v>الأولى حديث</v>
          </cell>
          <cell r="Q6089" t="str">
            <v>الأولى</v>
          </cell>
          <cell r="S6089" t="str">
            <v>الثانية حديث</v>
          </cell>
          <cell r="U6089" t="str">
            <v>الثانية</v>
          </cell>
        </row>
        <row r="6090">
          <cell r="A6090">
            <v>814320</v>
          </cell>
          <cell r="B6090" t="str">
            <v>رهف عمران</v>
          </cell>
          <cell r="J6090" t="str">
            <v>مبرر</v>
          </cell>
          <cell r="O6090" t="str">
            <v>الأولى حديث</v>
          </cell>
          <cell r="Q6090" t="str">
            <v>الأولى</v>
          </cell>
          <cell r="S6090" t="str">
            <v>الثانية حديث</v>
          </cell>
          <cell r="U6090" t="str">
            <v>الثانية</v>
          </cell>
        </row>
        <row r="6091">
          <cell r="A6091">
            <v>814321</v>
          </cell>
          <cell r="B6091" t="str">
            <v>روان القاسم</v>
          </cell>
          <cell r="J6091" t="str">
            <v>مبرر</v>
          </cell>
          <cell r="O6091" t="str">
            <v>الأولى حديث</v>
          </cell>
          <cell r="Q6091" t="str">
            <v>الأولى</v>
          </cell>
          <cell r="S6091" t="str">
            <v>الأولى</v>
          </cell>
          <cell r="U6091" t="str">
            <v>الأولى</v>
          </cell>
        </row>
        <row r="6092">
          <cell r="A6092">
            <v>814322</v>
          </cell>
          <cell r="B6092" t="str">
            <v>رولا حسن</v>
          </cell>
          <cell r="J6092" t="str">
            <v>مبرر</v>
          </cell>
          <cell r="O6092" t="str">
            <v>الأولى حديث</v>
          </cell>
          <cell r="Q6092" t="str">
            <v>الأولى</v>
          </cell>
          <cell r="S6092" t="str">
            <v>الثانية حديث</v>
          </cell>
          <cell r="U6092" t="str">
            <v>الثانية</v>
          </cell>
        </row>
        <row r="6093">
          <cell r="A6093">
            <v>814323</v>
          </cell>
          <cell r="B6093" t="str">
            <v>ريم احمد</v>
          </cell>
          <cell r="J6093" t="str">
            <v>مبرر</v>
          </cell>
          <cell r="O6093" t="str">
            <v>الأولى حديث</v>
          </cell>
          <cell r="Q6093" t="str">
            <v>الأولى</v>
          </cell>
          <cell r="S6093" t="str">
            <v>الأولى</v>
          </cell>
          <cell r="U6093" t="str">
            <v>الأولى</v>
          </cell>
        </row>
        <row r="6094">
          <cell r="A6094">
            <v>814324</v>
          </cell>
          <cell r="B6094" t="str">
            <v>زاهر صقر</v>
          </cell>
          <cell r="J6094" t="str">
            <v>مبرر</v>
          </cell>
          <cell r="O6094" t="str">
            <v>الأولى حديث</v>
          </cell>
          <cell r="Q6094" t="str">
            <v>الأولى</v>
          </cell>
          <cell r="S6094" t="str">
            <v>الأولى</v>
          </cell>
          <cell r="U6094" t="str">
            <v>الأولى</v>
          </cell>
        </row>
        <row r="6095">
          <cell r="A6095">
            <v>814325</v>
          </cell>
          <cell r="B6095" t="str">
            <v>زياد العلي</v>
          </cell>
          <cell r="J6095" t="str">
            <v>مبرر</v>
          </cell>
          <cell r="O6095" t="str">
            <v>الأولى حديث</v>
          </cell>
          <cell r="Q6095" t="str">
            <v>الأولى</v>
          </cell>
          <cell r="S6095" t="str">
            <v>الأولى</v>
          </cell>
          <cell r="U6095" t="str">
            <v>الأولى</v>
          </cell>
        </row>
        <row r="6096">
          <cell r="A6096">
            <v>814326</v>
          </cell>
          <cell r="B6096" t="str">
            <v>زيد حمادة</v>
          </cell>
          <cell r="J6096" t="str">
            <v>مبرر</v>
          </cell>
          <cell r="O6096" t="str">
            <v>الأولى حديث</v>
          </cell>
          <cell r="Q6096" t="str">
            <v>الأولى</v>
          </cell>
          <cell r="S6096" t="str">
            <v>الأولى</v>
          </cell>
          <cell r="U6096" t="str">
            <v>الأولى</v>
          </cell>
        </row>
        <row r="6097">
          <cell r="A6097">
            <v>814327</v>
          </cell>
          <cell r="B6097" t="str">
            <v>زينب اسبر</v>
          </cell>
          <cell r="J6097" t="str">
            <v>مبرر</v>
          </cell>
          <cell r="O6097" t="str">
            <v>الأولى حديث</v>
          </cell>
          <cell r="Q6097" t="str">
            <v>الأولى</v>
          </cell>
          <cell r="S6097" t="str">
            <v>الأولى</v>
          </cell>
          <cell r="U6097" t="str">
            <v>الأولى</v>
          </cell>
        </row>
        <row r="6098">
          <cell r="A6098">
            <v>814328</v>
          </cell>
          <cell r="B6098" t="str">
            <v>زينه  سعد</v>
          </cell>
          <cell r="J6098" t="str">
            <v>مبرر</v>
          </cell>
          <cell r="O6098" t="str">
            <v>الأولى حديث</v>
          </cell>
          <cell r="P6098">
            <v>640</v>
          </cell>
          <cell r="Q6098" t="str">
            <v>الأولى</v>
          </cell>
          <cell r="R6098">
            <v>3064</v>
          </cell>
          <cell r="S6098" t="str">
            <v>الأولى</v>
          </cell>
          <cell r="U6098" t="str">
            <v>الأولى</v>
          </cell>
        </row>
        <row r="6099">
          <cell r="A6099">
            <v>814329</v>
          </cell>
          <cell r="B6099" t="str">
            <v>ساره الالا</v>
          </cell>
          <cell r="J6099" t="str">
            <v>مبرر</v>
          </cell>
          <cell r="O6099" t="str">
            <v>الأولى حديث</v>
          </cell>
          <cell r="Q6099" t="str">
            <v>الأولى</v>
          </cell>
          <cell r="S6099" t="str">
            <v>الأولى</v>
          </cell>
          <cell r="U6099" t="str">
            <v>الأولى</v>
          </cell>
        </row>
        <row r="6100">
          <cell r="A6100">
            <v>814330</v>
          </cell>
          <cell r="B6100" t="str">
            <v>ساريه عكروش</v>
          </cell>
          <cell r="J6100" t="str">
            <v>مبرر</v>
          </cell>
          <cell r="O6100" t="str">
            <v>الثانية حديث</v>
          </cell>
          <cell r="Q6100" t="str">
            <v>الثانية</v>
          </cell>
          <cell r="S6100" t="str">
            <v>الثانية</v>
          </cell>
          <cell r="U6100" t="str">
            <v>الثانية</v>
          </cell>
        </row>
        <row r="6101">
          <cell r="A6101">
            <v>814331</v>
          </cell>
          <cell r="B6101" t="str">
            <v>سالي الحسن</v>
          </cell>
          <cell r="J6101" t="str">
            <v>مبرر</v>
          </cell>
          <cell r="O6101" t="str">
            <v>الأولى حديث</v>
          </cell>
          <cell r="Q6101" t="str">
            <v>الأولى</v>
          </cell>
          <cell r="S6101" t="str">
            <v>الأولى</v>
          </cell>
          <cell r="U6101" t="str">
            <v>الأولى</v>
          </cell>
        </row>
        <row r="6102">
          <cell r="A6102">
            <v>814332</v>
          </cell>
          <cell r="B6102" t="str">
            <v>سامر عجيب</v>
          </cell>
          <cell r="J6102" t="str">
            <v>مبرر</v>
          </cell>
          <cell r="O6102" t="str">
            <v>الأولى حديث</v>
          </cell>
          <cell r="Q6102" t="str">
            <v>الأولى</v>
          </cell>
          <cell r="R6102">
            <v>4075</v>
          </cell>
          <cell r="S6102" t="str">
            <v>الأولى</v>
          </cell>
          <cell r="T6102">
            <v>452</v>
          </cell>
          <cell r="U6102" t="str">
            <v>الأولى</v>
          </cell>
        </row>
        <row r="6103">
          <cell r="A6103">
            <v>814333</v>
          </cell>
          <cell r="B6103" t="str">
            <v>ساميه جمل الدين</v>
          </cell>
          <cell r="J6103" t="str">
            <v>مبرر</v>
          </cell>
          <cell r="O6103" t="str">
            <v>الأولى حديث</v>
          </cell>
          <cell r="Q6103" t="str">
            <v>الأولى</v>
          </cell>
          <cell r="S6103" t="str">
            <v>الثانية حديث</v>
          </cell>
          <cell r="U6103" t="str">
            <v>الثانية</v>
          </cell>
        </row>
        <row r="6104">
          <cell r="A6104">
            <v>814334</v>
          </cell>
          <cell r="B6104" t="str">
            <v>سعيد جغنون</v>
          </cell>
          <cell r="J6104" t="str">
            <v>مبرر</v>
          </cell>
          <cell r="O6104" t="str">
            <v>الأولى حديث</v>
          </cell>
          <cell r="Q6104" t="str">
            <v>الأولى</v>
          </cell>
          <cell r="R6104">
            <v>3015</v>
          </cell>
          <cell r="S6104" t="str">
            <v>الأولى</v>
          </cell>
          <cell r="U6104" t="str">
            <v>الأولى</v>
          </cell>
        </row>
        <row r="6105">
          <cell r="A6105">
            <v>814335</v>
          </cell>
          <cell r="B6105" t="str">
            <v>سعيد هناوي</v>
          </cell>
          <cell r="J6105" t="str">
            <v>مبرر</v>
          </cell>
          <cell r="O6105" t="str">
            <v>الأولى حديث</v>
          </cell>
          <cell r="Q6105" t="str">
            <v>الأولى</v>
          </cell>
          <cell r="R6105">
            <v>3005</v>
          </cell>
          <cell r="S6105" t="str">
            <v>الأولى</v>
          </cell>
          <cell r="U6105" t="str">
            <v>الأولى</v>
          </cell>
        </row>
        <row r="6106">
          <cell r="A6106">
            <v>814336</v>
          </cell>
          <cell r="B6106" t="str">
            <v>سكينه كنعان</v>
          </cell>
          <cell r="J6106" t="str">
            <v>مبرر</v>
          </cell>
          <cell r="O6106" t="str">
            <v>الأولى حديث</v>
          </cell>
          <cell r="Q6106" t="str">
            <v>الأولى</v>
          </cell>
          <cell r="S6106" t="str">
            <v>الأولى</v>
          </cell>
          <cell r="U6106" t="str">
            <v>الأولى</v>
          </cell>
        </row>
        <row r="6107">
          <cell r="A6107">
            <v>814337</v>
          </cell>
          <cell r="B6107" t="str">
            <v>سلاف طالب</v>
          </cell>
          <cell r="J6107" t="str">
            <v>مبرر</v>
          </cell>
          <cell r="O6107" t="str">
            <v>الأولى حديث</v>
          </cell>
          <cell r="Q6107" t="str">
            <v>الأولى</v>
          </cell>
          <cell r="S6107" t="str">
            <v>الثانية حديث</v>
          </cell>
          <cell r="U6107" t="str">
            <v>الثانية</v>
          </cell>
        </row>
        <row r="6108">
          <cell r="A6108">
            <v>814338</v>
          </cell>
          <cell r="B6108" t="str">
            <v>سلوى بصل</v>
          </cell>
          <cell r="J6108" t="str">
            <v>مبرر</v>
          </cell>
          <cell r="O6108" t="str">
            <v>الأولى حديث</v>
          </cell>
          <cell r="Q6108" t="str">
            <v>الأولى</v>
          </cell>
          <cell r="S6108" t="str">
            <v>الأولى</v>
          </cell>
          <cell r="U6108" t="str">
            <v>الثانية حديث</v>
          </cell>
        </row>
        <row r="6109">
          <cell r="A6109">
            <v>814339</v>
          </cell>
          <cell r="B6109" t="str">
            <v>سليمان عبد الله</v>
          </cell>
          <cell r="J6109" t="str">
            <v>مبرر</v>
          </cell>
          <cell r="O6109" t="str">
            <v>الأولى حديث</v>
          </cell>
          <cell r="Q6109" t="str">
            <v>الأولى</v>
          </cell>
          <cell r="S6109" t="str">
            <v>الأولى</v>
          </cell>
          <cell r="U6109" t="str">
            <v>الثانية حديث</v>
          </cell>
        </row>
        <row r="6110">
          <cell r="A6110">
            <v>814340</v>
          </cell>
          <cell r="B6110" t="str">
            <v>سليمان عون</v>
          </cell>
          <cell r="J6110" t="str">
            <v>مبرر</v>
          </cell>
          <cell r="O6110" t="str">
            <v>الأولى حديث</v>
          </cell>
          <cell r="Q6110" t="str">
            <v>الأولى</v>
          </cell>
          <cell r="S6110" t="str">
            <v>الثانية حديث</v>
          </cell>
          <cell r="U6110" t="str">
            <v>الثانية</v>
          </cell>
        </row>
        <row r="6111">
          <cell r="A6111">
            <v>814341</v>
          </cell>
          <cell r="B6111" t="str">
            <v>سمر الحوراني</v>
          </cell>
          <cell r="J6111" t="str">
            <v>مبرر</v>
          </cell>
          <cell r="O6111" t="str">
            <v>الأولى حديث</v>
          </cell>
          <cell r="Q6111" t="str">
            <v>الأولى</v>
          </cell>
          <cell r="S6111" t="str">
            <v>الأولى</v>
          </cell>
          <cell r="U6111" t="str">
            <v>الأولى</v>
          </cell>
        </row>
        <row r="6112">
          <cell r="A6112">
            <v>814342</v>
          </cell>
          <cell r="B6112" t="str">
            <v>سناء نقرش</v>
          </cell>
          <cell r="J6112" t="str">
            <v>مبرر</v>
          </cell>
          <cell r="O6112" t="str">
            <v>الأولى حديث</v>
          </cell>
          <cell r="Q6112" t="str">
            <v>الأولى</v>
          </cell>
          <cell r="S6112" t="str">
            <v>الأولى</v>
          </cell>
          <cell r="T6112">
            <v>467</v>
          </cell>
          <cell r="U6112" t="str">
            <v>الأولى</v>
          </cell>
        </row>
        <row r="6113">
          <cell r="A6113">
            <v>814343</v>
          </cell>
          <cell r="B6113" t="str">
            <v>سهير احمد</v>
          </cell>
          <cell r="J6113" t="str">
            <v>مبرر</v>
          </cell>
          <cell r="O6113" t="str">
            <v>الثانية حديث</v>
          </cell>
          <cell r="Q6113" t="str">
            <v>الثانية</v>
          </cell>
          <cell r="S6113" t="str">
            <v>الثانية</v>
          </cell>
          <cell r="U6113" t="str">
            <v>الثانية</v>
          </cell>
        </row>
        <row r="6114">
          <cell r="A6114">
            <v>814344</v>
          </cell>
          <cell r="B6114" t="str">
            <v>سوزان شوفان</v>
          </cell>
          <cell r="J6114" t="str">
            <v>مبرر</v>
          </cell>
          <cell r="O6114" t="str">
            <v>الأولى حديث</v>
          </cell>
          <cell r="Q6114" t="str">
            <v>الأولى</v>
          </cell>
          <cell r="S6114" t="str">
            <v>الأولى</v>
          </cell>
          <cell r="U6114" t="str">
            <v>الأولى</v>
          </cell>
        </row>
        <row r="6115">
          <cell r="A6115">
            <v>814345</v>
          </cell>
          <cell r="B6115" t="str">
            <v>سومر صقر</v>
          </cell>
          <cell r="J6115" t="str">
            <v>مبرر</v>
          </cell>
          <cell r="O6115" t="str">
            <v>الأولى حديث</v>
          </cell>
          <cell r="Q6115" t="str">
            <v>الأولى</v>
          </cell>
          <cell r="S6115" t="str">
            <v>الأولى</v>
          </cell>
          <cell r="U6115" t="str">
            <v>الأولى</v>
          </cell>
        </row>
        <row r="6116">
          <cell r="A6116">
            <v>814346</v>
          </cell>
          <cell r="B6116" t="str">
            <v>شادي الوني</v>
          </cell>
          <cell r="J6116" t="str">
            <v>مبرر</v>
          </cell>
          <cell r="O6116" t="str">
            <v>الأولى حديث</v>
          </cell>
          <cell r="Q6116" t="str">
            <v>الأولى</v>
          </cell>
          <cell r="S6116" t="str">
            <v>الأولى</v>
          </cell>
          <cell r="T6116">
            <v>418</v>
          </cell>
          <cell r="U6116" t="str">
            <v>الأولى</v>
          </cell>
        </row>
        <row r="6117">
          <cell r="A6117">
            <v>814347</v>
          </cell>
          <cell r="B6117" t="str">
            <v>شادي بكور</v>
          </cell>
          <cell r="J6117" t="str">
            <v>مبرر</v>
          </cell>
          <cell r="O6117" t="str">
            <v>الأولى حديث</v>
          </cell>
          <cell r="Q6117" t="str">
            <v>الأولى</v>
          </cell>
          <cell r="S6117" t="str">
            <v>الأولى</v>
          </cell>
          <cell r="U6117" t="str">
            <v>الأولى</v>
          </cell>
        </row>
        <row r="6118">
          <cell r="A6118">
            <v>814348</v>
          </cell>
          <cell r="B6118" t="str">
            <v>شادي معروف</v>
          </cell>
          <cell r="J6118" t="str">
            <v>مبرر</v>
          </cell>
          <cell r="O6118" t="str">
            <v>الأولى حديث</v>
          </cell>
          <cell r="Q6118" t="str">
            <v>الأولى</v>
          </cell>
          <cell r="S6118" t="str">
            <v>الأولى</v>
          </cell>
          <cell r="U6118" t="str">
            <v>الأولى</v>
          </cell>
        </row>
        <row r="6119">
          <cell r="A6119">
            <v>814349</v>
          </cell>
          <cell r="B6119" t="str">
            <v>شدوان حبيب</v>
          </cell>
          <cell r="J6119" t="str">
            <v>مبرر</v>
          </cell>
          <cell r="O6119" t="str">
            <v>الأولى حديث</v>
          </cell>
          <cell r="Q6119" t="str">
            <v>الأولى</v>
          </cell>
          <cell r="S6119" t="str">
            <v>الأولى</v>
          </cell>
          <cell r="U6119" t="str">
            <v>الأولى</v>
          </cell>
        </row>
        <row r="6120">
          <cell r="A6120">
            <v>814350</v>
          </cell>
          <cell r="B6120" t="str">
            <v>شذا عزيز</v>
          </cell>
          <cell r="J6120" t="str">
            <v>مبرر</v>
          </cell>
          <cell r="O6120" t="str">
            <v>الأولى حديث</v>
          </cell>
          <cell r="Q6120" t="str">
            <v>الأولى</v>
          </cell>
          <cell r="S6120" t="str">
            <v>الأولى</v>
          </cell>
          <cell r="U6120" t="str">
            <v>الأولى</v>
          </cell>
        </row>
        <row r="6121">
          <cell r="A6121">
            <v>814351</v>
          </cell>
          <cell r="B6121" t="str">
            <v>شروق الذيب</v>
          </cell>
          <cell r="J6121" t="str">
            <v>مبرر</v>
          </cell>
          <cell r="O6121" t="str">
            <v>الأولى حديث</v>
          </cell>
          <cell r="Q6121" t="str">
            <v>الأولى</v>
          </cell>
          <cell r="S6121" t="str">
            <v>الأولى</v>
          </cell>
          <cell r="U6121" t="str">
            <v>الأولى</v>
          </cell>
        </row>
        <row r="6122">
          <cell r="A6122">
            <v>814352</v>
          </cell>
          <cell r="B6122" t="str">
            <v>شيرين حمدان</v>
          </cell>
          <cell r="J6122" t="str">
            <v>مبرر</v>
          </cell>
          <cell r="O6122" t="str">
            <v>الأولى حديث</v>
          </cell>
          <cell r="Q6122" t="str">
            <v>الأولى</v>
          </cell>
          <cell r="R6122">
            <v>3069</v>
          </cell>
          <cell r="S6122" t="str">
            <v>الأولى</v>
          </cell>
          <cell r="U6122" t="str">
            <v>الأولى</v>
          </cell>
        </row>
        <row r="6123">
          <cell r="A6123">
            <v>814353</v>
          </cell>
          <cell r="B6123" t="str">
            <v>صابرين ونوس</v>
          </cell>
          <cell r="J6123" t="str">
            <v>مبرر</v>
          </cell>
          <cell r="O6123" t="str">
            <v>الأولى حديث</v>
          </cell>
          <cell r="Q6123" t="str">
            <v>الأولى</v>
          </cell>
          <cell r="S6123" t="str">
            <v>الأولى</v>
          </cell>
          <cell r="U6123" t="str">
            <v>الأولى</v>
          </cell>
        </row>
        <row r="6124">
          <cell r="A6124">
            <v>814354</v>
          </cell>
          <cell r="B6124" t="str">
            <v>صالح نصار</v>
          </cell>
          <cell r="J6124" t="str">
            <v>مبرر</v>
          </cell>
          <cell r="O6124" t="str">
            <v>الأولى حديث</v>
          </cell>
          <cell r="Q6124" t="str">
            <v>الأولى</v>
          </cell>
          <cell r="S6124" t="str">
            <v>الثانية حديث</v>
          </cell>
          <cell r="U6124" t="str">
            <v>الثانية</v>
          </cell>
        </row>
        <row r="6125">
          <cell r="A6125">
            <v>814355</v>
          </cell>
          <cell r="B6125" t="str">
            <v>طارق الحاج علي</v>
          </cell>
          <cell r="J6125" t="str">
            <v>مبرر</v>
          </cell>
          <cell r="O6125" t="str">
            <v>الأولى حديث</v>
          </cell>
          <cell r="Q6125" t="str">
            <v>الأولى</v>
          </cell>
          <cell r="S6125" t="str">
            <v>الثانية حديث</v>
          </cell>
          <cell r="U6125" t="str">
            <v>الثانية</v>
          </cell>
        </row>
        <row r="6126">
          <cell r="A6126">
            <v>814356</v>
          </cell>
          <cell r="B6126" t="str">
            <v>عائشه الغريب</v>
          </cell>
          <cell r="J6126" t="str">
            <v>مبرر</v>
          </cell>
          <cell r="O6126" t="str">
            <v>الأولى حديث</v>
          </cell>
          <cell r="Q6126" t="str">
            <v>الأولى</v>
          </cell>
          <cell r="R6126">
            <v>4001</v>
          </cell>
          <cell r="S6126" t="str">
            <v>الأولى</v>
          </cell>
          <cell r="U6126" t="str">
            <v>الأولى</v>
          </cell>
        </row>
        <row r="6127">
          <cell r="A6127">
            <v>814357</v>
          </cell>
          <cell r="B6127" t="str">
            <v>عبد الرحمن الأمعري</v>
          </cell>
          <cell r="J6127" t="str">
            <v>مبرر</v>
          </cell>
          <cell r="O6127" t="str">
            <v>الأولى حديث</v>
          </cell>
          <cell r="Q6127" t="str">
            <v>الأولى</v>
          </cell>
          <cell r="S6127" t="str">
            <v>الأولى</v>
          </cell>
          <cell r="U6127" t="str">
            <v>الأولى</v>
          </cell>
        </row>
        <row r="6128">
          <cell r="A6128">
            <v>814358</v>
          </cell>
          <cell r="B6128" t="str">
            <v>عبير قسام</v>
          </cell>
          <cell r="J6128" t="str">
            <v>مبرر</v>
          </cell>
          <cell r="O6128" t="str">
            <v>الأولى حديث</v>
          </cell>
          <cell r="Q6128" t="str">
            <v>الأولى</v>
          </cell>
          <cell r="S6128" t="str">
            <v>الأولى</v>
          </cell>
          <cell r="U6128" t="str">
            <v>الأولى</v>
          </cell>
        </row>
        <row r="6129">
          <cell r="A6129">
            <v>814359</v>
          </cell>
          <cell r="B6129" t="str">
            <v>عفاف الجاسم</v>
          </cell>
          <cell r="J6129" t="str">
            <v>مبرر</v>
          </cell>
          <cell r="O6129" t="str">
            <v>الأولى حديث</v>
          </cell>
          <cell r="Q6129" t="str">
            <v>الأولى</v>
          </cell>
          <cell r="S6129" t="str">
            <v>الثانية حديث</v>
          </cell>
          <cell r="U6129" t="str">
            <v>الثانية</v>
          </cell>
        </row>
        <row r="6130">
          <cell r="A6130">
            <v>814360</v>
          </cell>
          <cell r="B6130" t="str">
            <v>علا الاسدي</v>
          </cell>
          <cell r="J6130" t="str">
            <v>مبرر</v>
          </cell>
          <cell r="O6130" t="str">
            <v>الأولى حديث</v>
          </cell>
          <cell r="Q6130" t="str">
            <v>الأولى</v>
          </cell>
          <cell r="S6130" t="str">
            <v>الثانية حديث</v>
          </cell>
          <cell r="U6130" t="str">
            <v>الثانية</v>
          </cell>
        </row>
        <row r="6131">
          <cell r="A6131">
            <v>814361</v>
          </cell>
          <cell r="B6131" t="str">
            <v>علا الاغواني</v>
          </cell>
          <cell r="J6131" t="str">
            <v>مبرر</v>
          </cell>
          <cell r="O6131" t="str">
            <v>الأولى حديث</v>
          </cell>
          <cell r="Q6131" t="str">
            <v>الأولى</v>
          </cell>
          <cell r="S6131" t="str">
            <v>الأولى</v>
          </cell>
          <cell r="U6131" t="str">
            <v>الثانية حديث</v>
          </cell>
        </row>
        <row r="6132">
          <cell r="A6132">
            <v>814362</v>
          </cell>
          <cell r="B6132" t="str">
            <v>علاء محمد</v>
          </cell>
          <cell r="J6132" t="str">
            <v>مبرر</v>
          </cell>
          <cell r="O6132" t="str">
            <v>الأولى حديث</v>
          </cell>
          <cell r="Q6132" t="str">
            <v>الأولى</v>
          </cell>
          <cell r="S6132" t="str">
            <v>الثانية حديث</v>
          </cell>
          <cell r="U6132" t="str">
            <v>الثانية</v>
          </cell>
        </row>
        <row r="6133">
          <cell r="A6133">
            <v>814363</v>
          </cell>
          <cell r="B6133" t="str">
            <v>علي برهوم</v>
          </cell>
          <cell r="J6133" t="str">
            <v>مبرر</v>
          </cell>
          <cell r="O6133" t="str">
            <v>الأولى حديث</v>
          </cell>
          <cell r="P6133">
            <v>137</v>
          </cell>
          <cell r="Q6133" t="str">
            <v>الأولى</v>
          </cell>
          <cell r="R6133">
            <v>5022</v>
          </cell>
          <cell r="S6133" t="str">
            <v>الأولى</v>
          </cell>
          <cell r="T6133">
            <v>392</v>
          </cell>
          <cell r="U6133" t="str">
            <v>الأولى</v>
          </cell>
        </row>
        <row r="6134">
          <cell r="A6134">
            <v>814364</v>
          </cell>
          <cell r="B6134" t="str">
            <v>علي جلول</v>
          </cell>
          <cell r="J6134" t="str">
            <v>مبرر</v>
          </cell>
          <cell r="O6134" t="str">
            <v>الأولى حديث</v>
          </cell>
          <cell r="Q6134" t="str">
            <v>الأولى</v>
          </cell>
          <cell r="S6134" t="str">
            <v>الأولى</v>
          </cell>
          <cell r="U6134" t="str">
            <v>الأولى</v>
          </cell>
        </row>
        <row r="6135">
          <cell r="A6135">
            <v>814365</v>
          </cell>
          <cell r="B6135" t="str">
            <v>علي حمود</v>
          </cell>
          <cell r="J6135" t="str">
            <v>مبرر</v>
          </cell>
          <cell r="O6135" t="str">
            <v>الأولى حديث</v>
          </cell>
          <cell r="Q6135" t="str">
            <v>الأولى</v>
          </cell>
          <cell r="R6135">
            <v>5027</v>
          </cell>
          <cell r="S6135" t="str">
            <v>الأولى</v>
          </cell>
          <cell r="U6135" t="str">
            <v>الأولى</v>
          </cell>
        </row>
        <row r="6136">
          <cell r="A6136">
            <v>814366</v>
          </cell>
          <cell r="B6136" t="str">
            <v>علي شرف الدين</v>
          </cell>
          <cell r="J6136" t="str">
            <v>مبرر</v>
          </cell>
          <cell r="O6136" t="str">
            <v>الأولى حديث</v>
          </cell>
          <cell r="Q6136" t="str">
            <v>الأولى</v>
          </cell>
          <cell r="S6136" t="str">
            <v>الأولى</v>
          </cell>
          <cell r="U6136" t="str">
            <v>الأولى</v>
          </cell>
        </row>
        <row r="6137">
          <cell r="A6137">
            <v>814367</v>
          </cell>
          <cell r="B6137" t="str">
            <v>علي علي</v>
          </cell>
          <cell r="J6137" t="str">
            <v>مبرر</v>
          </cell>
          <cell r="O6137" t="str">
            <v>الأولى حديث</v>
          </cell>
          <cell r="Q6137" t="str">
            <v>الأولى</v>
          </cell>
          <cell r="S6137" t="str">
            <v>الأولى</v>
          </cell>
          <cell r="U6137" t="str">
            <v>الأولى</v>
          </cell>
        </row>
        <row r="6138">
          <cell r="A6138">
            <v>814368</v>
          </cell>
          <cell r="B6138" t="str">
            <v>علي عوكر</v>
          </cell>
          <cell r="J6138" t="str">
            <v>مبرر</v>
          </cell>
          <cell r="O6138" t="str">
            <v>الأولى حديث</v>
          </cell>
          <cell r="Q6138" t="str">
            <v>الأولى</v>
          </cell>
          <cell r="S6138" t="str">
            <v>الأولى</v>
          </cell>
          <cell r="U6138" t="str">
            <v>الأولى</v>
          </cell>
        </row>
        <row r="6139">
          <cell r="A6139">
            <v>814369</v>
          </cell>
          <cell r="B6139" t="str">
            <v>عماد شلهوب</v>
          </cell>
          <cell r="J6139" t="str">
            <v>مبرر</v>
          </cell>
          <cell r="O6139" t="str">
            <v>الأولى حديث</v>
          </cell>
          <cell r="Q6139" t="str">
            <v>الأولى</v>
          </cell>
          <cell r="S6139" t="str">
            <v>الأولى</v>
          </cell>
          <cell r="U6139" t="str">
            <v>الأولى</v>
          </cell>
        </row>
        <row r="6140">
          <cell r="A6140">
            <v>814370</v>
          </cell>
          <cell r="B6140" t="str">
            <v>عمران عميره</v>
          </cell>
          <cell r="J6140" t="str">
            <v>مبرر</v>
          </cell>
          <cell r="O6140" t="str">
            <v>الأولى حديث</v>
          </cell>
          <cell r="Q6140" t="str">
            <v>الأولى</v>
          </cell>
          <cell r="S6140" t="str">
            <v>الأولى</v>
          </cell>
          <cell r="U6140" t="str">
            <v>الأولى</v>
          </cell>
        </row>
        <row r="6141">
          <cell r="A6141">
            <v>814371</v>
          </cell>
          <cell r="B6141" t="str">
            <v>غاليه ترجمان</v>
          </cell>
          <cell r="J6141" t="str">
            <v>مبرر</v>
          </cell>
          <cell r="O6141" t="str">
            <v>الأولى حديث</v>
          </cell>
          <cell r="Q6141" t="str">
            <v>الأولى</v>
          </cell>
          <cell r="S6141" t="str">
            <v>الثانية حديث</v>
          </cell>
          <cell r="U6141" t="str">
            <v>الثانية</v>
          </cell>
        </row>
        <row r="6142">
          <cell r="A6142">
            <v>814372</v>
          </cell>
          <cell r="B6142" t="str">
            <v>غدير الطويل</v>
          </cell>
          <cell r="J6142" t="str">
            <v>مبرر</v>
          </cell>
          <cell r="O6142" t="str">
            <v>الأولى حديث</v>
          </cell>
          <cell r="Q6142" t="str">
            <v>الأولى</v>
          </cell>
          <cell r="S6142" t="str">
            <v>الثانية حديث</v>
          </cell>
          <cell r="U6142" t="str">
            <v>الثانية</v>
          </cell>
        </row>
        <row r="6143">
          <cell r="A6143">
            <v>814373</v>
          </cell>
          <cell r="B6143" t="str">
            <v>غراء عساف</v>
          </cell>
          <cell r="J6143" t="str">
            <v>مبرر</v>
          </cell>
          <cell r="O6143" t="str">
            <v>الأولى حديث</v>
          </cell>
          <cell r="Q6143" t="str">
            <v>الأولى</v>
          </cell>
          <cell r="S6143" t="str">
            <v>الثانية حديث</v>
          </cell>
          <cell r="U6143" t="str">
            <v>الثانية</v>
          </cell>
        </row>
        <row r="6144">
          <cell r="A6144">
            <v>814374</v>
          </cell>
          <cell r="B6144" t="str">
            <v>غريس السبسبي</v>
          </cell>
          <cell r="J6144" t="str">
            <v>مبرر</v>
          </cell>
          <cell r="O6144" t="str">
            <v>الأولى حديث</v>
          </cell>
          <cell r="Q6144" t="str">
            <v>الأولى</v>
          </cell>
          <cell r="S6144" t="str">
            <v>الثانية حديث</v>
          </cell>
          <cell r="U6144" t="str">
            <v>الثانية</v>
          </cell>
        </row>
        <row r="6145">
          <cell r="A6145">
            <v>814375</v>
          </cell>
          <cell r="B6145" t="str">
            <v>غفران الملحم</v>
          </cell>
          <cell r="J6145" t="str">
            <v>مبرر</v>
          </cell>
          <cell r="O6145" t="str">
            <v>الأولى حديث</v>
          </cell>
          <cell r="Q6145" t="str">
            <v>الأولى</v>
          </cell>
          <cell r="S6145" t="str">
            <v>الأولى</v>
          </cell>
          <cell r="U6145" t="str">
            <v>الأولى</v>
          </cell>
        </row>
        <row r="6146">
          <cell r="A6146">
            <v>814376</v>
          </cell>
          <cell r="B6146" t="str">
            <v>غلادس أبو عقل</v>
          </cell>
          <cell r="J6146" t="str">
            <v>مبرر</v>
          </cell>
          <cell r="O6146" t="str">
            <v>الأولى حديث</v>
          </cell>
          <cell r="Q6146" t="str">
            <v>الأولى</v>
          </cell>
          <cell r="S6146" t="str">
            <v>الأولى</v>
          </cell>
          <cell r="U6146" t="str">
            <v>الأولى</v>
          </cell>
        </row>
        <row r="6147">
          <cell r="A6147">
            <v>814377</v>
          </cell>
          <cell r="B6147" t="str">
            <v>غيث النصار</v>
          </cell>
          <cell r="J6147" t="str">
            <v>مبرر</v>
          </cell>
          <cell r="O6147" t="str">
            <v>الأولى حديث</v>
          </cell>
          <cell r="Q6147" t="str">
            <v>الأولى</v>
          </cell>
          <cell r="S6147" t="str">
            <v>الأولى</v>
          </cell>
          <cell r="U6147" t="str">
            <v>الثانية حديث</v>
          </cell>
        </row>
        <row r="6148">
          <cell r="A6148">
            <v>814378</v>
          </cell>
          <cell r="B6148" t="str">
            <v>غيث فوزي</v>
          </cell>
          <cell r="J6148" t="str">
            <v>مبرر</v>
          </cell>
          <cell r="O6148" t="str">
            <v>الأولى حديث</v>
          </cell>
          <cell r="Q6148" t="str">
            <v>الأولى</v>
          </cell>
          <cell r="S6148" t="str">
            <v>الثانية حديث</v>
          </cell>
          <cell r="U6148" t="str">
            <v>الثانية</v>
          </cell>
        </row>
        <row r="6149">
          <cell r="A6149">
            <v>814379</v>
          </cell>
          <cell r="B6149" t="str">
            <v>غيث ناصرالدين</v>
          </cell>
          <cell r="J6149" t="str">
            <v>مبرر</v>
          </cell>
          <cell r="O6149" t="str">
            <v>الأولى حديث</v>
          </cell>
          <cell r="Q6149" t="str">
            <v>الأولى</v>
          </cell>
          <cell r="S6149" t="str">
            <v>الأولى</v>
          </cell>
          <cell r="U6149" t="str">
            <v>الأولى</v>
          </cell>
        </row>
        <row r="6150">
          <cell r="A6150">
            <v>814380</v>
          </cell>
          <cell r="B6150" t="str">
            <v>فاديه جمال الدين</v>
          </cell>
          <cell r="J6150" t="str">
            <v>مبرر</v>
          </cell>
          <cell r="O6150" t="str">
            <v>الأولى حديث</v>
          </cell>
          <cell r="P6150">
            <v>668</v>
          </cell>
          <cell r="Q6150" t="str">
            <v>الأولى</v>
          </cell>
          <cell r="S6150" t="str">
            <v>الأولى</v>
          </cell>
          <cell r="U6150" t="str">
            <v>الأولى</v>
          </cell>
        </row>
        <row r="6151">
          <cell r="A6151">
            <v>814381</v>
          </cell>
          <cell r="B6151" t="str">
            <v>فارس عساف</v>
          </cell>
          <cell r="J6151" t="str">
            <v>مبرر</v>
          </cell>
          <cell r="O6151" t="str">
            <v>الأولى حديث</v>
          </cell>
          <cell r="Q6151" t="str">
            <v>الأولى</v>
          </cell>
          <cell r="S6151" t="str">
            <v>الثانية حديث</v>
          </cell>
          <cell r="U6151" t="str">
            <v>الثانية</v>
          </cell>
        </row>
        <row r="6152">
          <cell r="A6152">
            <v>814382</v>
          </cell>
          <cell r="B6152" t="str">
            <v>فارس كحيله</v>
          </cell>
          <cell r="J6152" t="str">
            <v>مبرر</v>
          </cell>
          <cell r="O6152" t="str">
            <v>الأولى حديث</v>
          </cell>
          <cell r="Q6152" t="str">
            <v>الأولى</v>
          </cell>
          <cell r="S6152" t="str">
            <v>الأولى</v>
          </cell>
          <cell r="U6152" t="str">
            <v>الأولى</v>
          </cell>
        </row>
        <row r="6153">
          <cell r="A6153">
            <v>814383</v>
          </cell>
          <cell r="B6153" t="str">
            <v>فاطمة حمود</v>
          </cell>
          <cell r="J6153" t="str">
            <v>مبرر</v>
          </cell>
          <cell r="O6153" t="str">
            <v>الأولى حديث</v>
          </cell>
          <cell r="Q6153" t="str">
            <v>الأولى</v>
          </cell>
          <cell r="S6153" t="str">
            <v>الأولى</v>
          </cell>
          <cell r="U6153" t="str">
            <v>الأولى</v>
          </cell>
        </row>
        <row r="6154">
          <cell r="A6154">
            <v>814384</v>
          </cell>
          <cell r="B6154" t="str">
            <v>فاطمة غنيمي</v>
          </cell>
          <cell r="J6154" t="str">
            <v>مبرر</v>
          </cell>
          <cell r="O6154" t="str">
            <v>الأولى حديث</v>
          </cell>
          <cell r="Q6154" t="str">
            <v>الأولى</v>
          </cell>
          <cell r="S6154" t="str">
            <v>الأولى</v>
          </cell>
          <cell r="U6154" t="str">
            <v>الثانية حديث</v>
          </cell>
        </row>
        <row r="6155">
          <cell r="A6155">
            <v>814385</v>
          </cell>
          <cell r="B6155" t="str">
            <v>فاطمه الخطيب</v>
          </cell>
          <cell r="J6155" t="str">
            <v>مبرر</v>
          </cell>
          <cell r="O6155" t="str">
            <v>الأولى حديث</v>
          </cell>
          <cell r="Q6155" t="str">
            <v>الأولى</v>
          </cell>
          <cell r="S6155" t="str">
            <v>الأولى</v>
          </cell>
          <cell r="U6155" t="str">
            <v>الأولى</v>
          </cell>
        </row>
        <row r="6156">
          <cell r="A6156">
            <v>814386</v>
          </cell>
          <cell r="B6156" t="str">
            <v>فاطمه فندي</v>
          </cell>
          <cell r="J6156" t="str">
            <v>مبرر</v>
          </cell>
          <cell r="O6156" t="str">
            <v>الأولى حديث</v>
          </cell>
          <cell r="Q6156" t="str">
            <v>الأولى</v>
          </cell>
          <cell r="S6156" t="str">
            <v>الثانية حديث</v>
          </cell>
          <cell r="U6156" t="str">
            <v>الثانية</v>
          </cell>
        </row>
        <row r="6157">
          <cell r="A6157">
            <v>814387</v>
          </cell>
          <cell r="B6157" t="str">
            <v>فراس غانم</v>
          </cell>
          <cell r="J6157" t="str">
            <v>مبرر</v>
          </cell>
          <cell r="O6157" t="str">
            <v>الأولى حديث</v>
          </cell>
          <cell r="Q6157" t="str">
            <v>الأولى</v>
          </cell>
          <cell r="S6157" t="str">
            <v>الأولى</v>
          </cell>
          <cell r="U6157" t="str">
            <v>الأولى</v>
          </cell>
        </row>
        <row r="6158">
          <cell r="A6158">
            <v>814388</v>
          </cell>
          <cell r="B6158" t="str">
            <v>فراس محمد</v>
          </cell>
          <cell r="J6158" t="str">
            <v>مبرر</v>
          </cell>
          <cell r="O6158" t="str">
            <v>الثانية حديث</v>
          </cell>
          <cell r="Q6158" t="str">
            <v>الثانية</v>
          </cell>
          <cell r="S6158" t="str">
            <v>الثانية</v>
          </cell>
          <cell r="T6158">
            <v>430</v>
          </cell>
          <cell r="U6158" t="str">
            <v>الثانية</v>
          </cell>
        </row>
        <row r="6159">
          <cell r="A6159">
            <v>814389</v>
          </cell>
          <cell r="B6159" t="str">
            <v>فرح جاويش</v>
          </cell>
          <cell r="J6159" t="str">
            <v>مبرر</v>
          </cell>
          <cell r="O6159" t="str">
            <v>الأولى حديث</v>
          </cell>
          <cell r="Q6159" t="str">
            <v>الأولى</v>
          </cell>
          <cell r="S6159" t="str">
            <v>الثانية حديث</v>
          </cell>
          <cell r="U6159" t="str">
            <v>الثالثة حديث</v>
          </cell>
        </row>
        <row r="6160">
          <cell r="A6160">
            <v>814390</v>
          </cell>
          <cell r="B6160" t="str">
            <v>فرحان زغيب</v>
          </cell>
          <cell r="J6160" t="str">
            <v>مبرر</v>
          </cell>
          <cell r="O6160" t="str">
            <v>الأولى حديث</v>
          </cell>
          <cell r="Q6160" t="str">
            <v>الأولى</v>
          </cell>
          <cell r="S6160" t="str">
            <v>الأولى</v>
          </cell>
          <cell r="U6160" t="str">
            <v>الثانية حديث</v>
          </cell>
        </row>
        <row r="6161">
          <cell r="A6161">
            <v>814391</v>
          </cell>
          <cell r="B6161" t="str">
            <v>قصي ديب</v>
          </cell>
          <cell r="J6161" t="str">
            <v>مبرر</v>
          </cell>
          <cell r="O6161" t="str">
            <v>الأولى حديث</v>
          </cell>
          <cell r="Q6161" t="str">
            <v>الأولى</v>
          </cell>
          <cell r="S6161" t="str">
            <v>الثانية حديث</v>
          </cell>
          <cell r="U6161" t="str">
            <v>الثانية</v>
          </cell>
        </row>
        <row r="6162">
          <cell r="A6162">
            <v>814392</v>
          </cell>
          <cell r="B6162" t="str">
            <v>قمر انجيلة</v>
          </cell>
          <cell r="J6162" t="str">
            <v>مبرر</v>
          </cell>
          <cell r="O6162" t="str">
            <v>الأولى حديث</v>
          </cell>
          <cell r="P6162">
            <v>540</v>
          </cell>
          <cell r="Q6162" t="str">
            <v>الأولى</v>
          </cell>
          <cell r="R6162">
            <v>4029</v>
          </cell>
          <cell r="S6162" t="str">
            <v>الأولى</v>
          </cell>
          <cell r="T6162">
            <v>474</v>
          </cell>
          <cell r="U6162" t="str">
            <v>الأولى</v>
          </cell>
        </row>
        <row r="6163">
          <cell r="A6163">
            <v>814393</v>
          </cell>
          <cell r="B6163" t="str">
            <v>قيس القاعد</v>
          </cell>
          <cell r="J6163" t="str">
            <v>مبرر</v>
          </cell>
          <cell r="O6163" t="str">
            <v>الأولى حديث</v>
          </cell>
          <cell r="Q6163" t="str">
            <v>الأولى</v>
          </cell>
          <cell r="S6163" t="str">
            <v>الثانية حديث</v>
          </cell>
          <cell r="U6163" t="str">
            <v>الثانية</v>
          </cell>
        </row>
        <row r="6164">
          <cell r="A6164">
            <v>814394</v>
          </cell>
          <cell r="B6164" t="str">
            <v>كنانه فرزات</v>
          </cell>
          <cell r="J6164" t="str">
            <v>مبرر</v>
          </cell>
          <cell r="O6164" t="str">
            <v>الأولى حديث</v>
          </cell>
          <cell r="Q6164" t="str">
            <v>الأولى</v>
          </cell>
          <cell r="R6164">
            <v>6091</v>
          </cell>
          <cell r="S6164" t="str">
            <v>الأولى</v>
          </cell>
          <cell r="U6164" t="str">
            <v>الأولى</v>
          </cell>
        </row>
        <row r="6165">
          <cell r="A6165">
            <v>814395</v>
          </cell>
          <cell r="B6165" t="str">
            <v>كنده الشاعر</v>
          </cell>
          <cell r="J6165" t="str">
            <v>مبرر</v>
          </cell>
          <cell r="O6165" t="str">
            <v>الأولى حديث</v>
          </cell>
          <cell r="Q6165" t="str">
            <v>الأولى</v>
          </cell>
          <cell r="S6165" t="str">
            <v>الأولى</v>
          </cell>
          <cell r="U6165" t="str">
            <v>الأولى</v>
          </cell>
        </row>
        <row r="6166">
          <cell r="A6166">
            <v>814396</v>
          </cell>
          <cell r="B6166" t="str">
            <v>لانا بقدونس</v>
          </cell>
          <cell r="J6166" t="str">
            <v>مبرر</v>
          </cell>
          <cell r="O6166" t="str">
            <v>الأولى حديث</v>
          </cell>
          <cell r="Q6166" t="str">
            <v>الأولى</v>
          </cell>
          <cell r="R6166">
            <v>4094</v>
          </cell>
          <cell r="S6166" t="str">
            <v>الأولى</v>
          </cell>
          <cell r="U6166" t="str">
            <v>الأولى</v>
          </cell>
        </row>
        <row r="6167">
          <cell r="A6167">
            <v>814397</v>
          </cell>
          <cell r="B6167" t="str">
            <v>لبانه دقاق</v>
          </cell>
          <cell r="J6167" t="str">
            <v>مبرر</v>
          </cell>
          <cell r="O6167" t="str">
            <v>الأولى حديث</v>
          </cell>
          <cell r="Q6167" t="str">
            <v>الأولى</v>
          </cell>
          <cell r="S6167" t="str">
            <v>الأولى</v>
          </cell>
          <cell r="U6167" t="str">
            <v>الأولى</v>
          </cell>
        </row>
        <row r="6168">
          <cell r="A6168">
            <v>814398</v>
          </cell>
          <cell r="B6168" t="str">
            <v>لطيفة قبيطري</v>
          </cell>
          <cell r="J6168" t="str">
            <v>مبرر</v>
          </cell>
          <cell r="O6168" t="str">
            <v>الأولى حديث</v>
          </cell>
          <cell r="Q6168" t="str">
            <v>الأولى</v>
          </cell>
          <cell r="S6168" t="str">
            <v>الأولى</v>
          </cell>
          <cell r="U6168" t="str">
            <v>الأولى</v>
          </cell>
        </row>
        <row r="6169">
          <cell r="A6169">
            <v>814399</v>
          </cell>
          <cell r="B6169" t="str">
            <v>لمى الشاطر</v>
          </cell>
          <cell r="J6169" t="str">
            <v>مبرر</v>
          </cell>
          <cell r="O6169" t="str">
            <v>الأولى حديث</v>
          </cell>
          <cell r="Q6169" t="str">
            <v>الأولى</v>
          </cell>
          <cell r="S6169" t="str">
            <v>الأولى</v>
          </cell>
          <cell r="U6169" t="str">
            <v>الأولى</v>
          </cell>
        </row>
        <row r="6170">
          <cell r="A6170">
            <v>814400</v>
          </cell>
          <cell r="B6170" t="str">
            <v>لوريس الخالد</v>
          </cell>
          <cell r="J6170" t="str">
            <v>مبرر</v>
          </cell>
          <cell r="O6170" t="str">
            <v>الأولى حديث</v>
          </cell>
          <cell r="Q6170" t="str">
            <v>الأولى</v>
          </cell>
          <cell r="S6170" t="str">
            <v>الأولى</v>
          </cell>
          <cell r="U6170" t="str">
            <v>الأولى</v>
          </cell>
        </row>
        <row r="6171">
          <cell r="A6171">
            <v>814401</v>
          </cell>
          <cell r="B6171" t="str">
            <v>لؤي عمران</v>
          </cell>
          <cell r="J6171" t="str">
            <v>مبرر</v>
          </cell>
          <cell r="O6171" t="str">
            <v>الأولى حديث</v>
          </cell>
          <cell r="Q6171" t="str">
            <v>الأولى</v>
          </cell>
          <cell r="S6171" t="str">
            <v>الأولى</v>
          </cell>
          <cell r="U6171" t="str">
            <v>الأولى</v>
          </cell>
        </row>
        <row r="6172">
          <cell r="A6172">
            <v>814402</v>
          </cell>
          <cell r="B6172" t="str">
            <v>لين ابراهيم</v>
          </cell>
          <cell r="J6172" t="str">
            <v>مبرر</v>
          </cell>
          <cell r="O6172" t="str">
            <v>الأولى حديث</v>
          </cell>
          <cell r="Q6172" t="str">
            <v>الأولى</v>
          </cell>
          <cell r="S6172" t="str">
            <v>الثانية حديث</v>
          </cell>
          <cell r="U6172" t="str">
            <v>الثانية</v>
          </cell>
        </row>
        <row r="6173">
          <cell r="A6173">
            <v>814403</v>
          </cell>
          <cell r="B6173" t="str">
            <v>ماجدولين حميدي</v>
          </cell>
          <cell r="J6173" t="str">
            <v>مبرر</v>
          </cell>
          <cell r="O6173" t="str">
            <v>الأولى حديث</v>
          </cell>
          <cell r="Q6173" t="str">
            <v>الأولى</v>
          </cell>
          <cell r="R6173">
            <v>4053</v>
          </cell>
          <cell r="S6173" t="str">
            <v>الأولى</v>
          </cell>
          <cell r="U6173" t="str">
            <v>الأولى</v>
          </cell>
        </row>
        <row r="6174">
          <cell r="A6174">
            <v>814404</v>
          </cell>
          <cell r="B6174" t="str">
            <v>مازن بركات</v>
          </cell>
          <cell r="J6174" t="str">
            <v>مبرر</v>
          </cell>
          <cell r="O6174" t="str">
            <v>الأولى حديث</v>
          </cell>
          <cell r="Q6174" t="str">
            <v>الأولى</v>
          </cell>
          <cell r="S6174" t="str">
            <v>الأولى</v>
          </cell>
          <cell r="U6174" t="str">
            <v>الأولى</v>
          </cell>
        </row>
        <row r="6175">
          <cell r="A6175">
            <v>814405</v>
          </cell>
          <cell r="B6175" t="str">
            <v>ماشيستي بركات</v>
          </cell>
          <cell r="J6175" t="str">
            <v>مبرر</v>
          </cell>
          <cell r="O6175" t="str">
            <v>الأولى حديث</v>
          </cell>
          <cell r="Q6175" t="str">
            <v>الأولى</v>
          </cell>
          <cell r="S6175" t="str">
            <v>الأولى</v>
          </cell>
          <cell r="U6175" t="str">
            <v>الأولى</v>
          </cell>
        </row>
        <row r="6176">
          <cell r="A6176">
            <v>814406</v>
          </cell>
          <cell r="B6176" t="str">
            <v>ماهر المجذوب</v>
          </cell>
          <cell r="J6176" t="str">
            <v>مبرر</v>
          </cell>
          <cell r="O6176" t="str">
            <v>الأولى حديث</v>
          </cell>
          <cell r="Q6176" t="str">
            <v>الأولى</v>
          </cell>
          <cell r="S6176" t="str">
            <v>الثانية حديث</v>
          </cell>
          <cell r="U6176" t="str">
            <v>الثانية</v>
          </cell>
        </row>
        <row r="6177">
          <cell r="A6177">
            <v>814407</v>
          </cell>
          <cell r="B6177" t="str">
            <v>مايا كربوج</v>
          </cell>
          <cell r="J6177" t="str">
            <v>مبرر</v>
          </cell>
          <cell r="O6177" t="str">
            <v>الأولى حديث</v>
          </cell>
          <cell r="Q6177" t="str">
            <v>الأولى</v>
          </cell>
          <cell r="S6177" t="str">
            <v>الأولى</v>
          </cell>
          <cell r="U6177" t="str">
            <v>الأولى</v>
          </cell>
        </row>
        <row r="6178">
          <cell r="A6178">
            <v>814408</v>
          </cell>
          <cell r="B6178" t="str">
            <v>مجد احسان</v>
          </cell>
          <cell r="J6178" t="str">
            <v>مبرر</v>
          </cell>
          <cell r="O6178" t="str">
            <v>الأولى حديث</v>
          </cell>
          <cell r="P6178">
            <v>98</v>
          </cell>
          <cell r="Q6178" t="str">
            <v>الأولى</v>
          </cell>
          <cell r="S6178" t="str">
            <v>الأولى</v>
          </cell>
          <cell r="U6178" t="str">
            <v>الأولى</v>
          </cell>
        </row>
        <row r="6179">
          <cell r="A6179">
            <v>814409</v>
          </cell>
          <cell r="B6179" t="str">
            <v>مجد العلاوي</v>
          </cell>
          <cell r="J6179" t="str">
            <v>مبرر</v>
          </cell>
          <cell r="O6179" t="str">
            <v>الأولى حديث</v>
          </cell>
          <cell r="Q6179" t="str">
            <v>الأولى</v>
          </cell>
          <cell r="S6179" t="str">
            <v>الأولى</v>
          </cell>
          <cell r="U6179" t="str">
            <v>الأولى</v>
          </cell>
        </row>
        <row r="6180">
          <cell r="A6180">
            <v>814410</v>
          </cell>
          <cell r="B6180" t="str">
            <v>محمد ابودحلوش</v>
          </cell>
          <cell r="J6180" t="str">
            <v>مبرر</v>
          </cell>
          <cell r="O6180" t="str">
            <v>الأولى حديث</v>
          </cell>
          <cell r="Q6180" t="str">
            <v>الأولى</v>
          </cell>
          <cell r="S6180" t="str">
            <v>الأولى</v>
          </cell>
          <cell r="U6180" t="str">
            <v>الأولى</v>
          </cell>
        </row>
        <row r="6181">
          <cell r="A6181">
            <v>814411</v>
          </cell>
          <cell r="B6181" t="str">
            <v>محمد الحمود</v>
          </cell>
          <cell r="J6181" t="str">
            <v>مبرر</v>
          </cell>
          <cell r="O6181" t="str">
            <v>الأولى حديث</v>
          </cell>
          <cell r="Q6181" t="str">
            <v>الأولى</v>
          </cell>
          <cell r="S6181" t="str">
            <v>الثانية حديث</v>
          </cell>
          <cell r="U6181" t="str">
            <v>الثانية</v>
          </cell>
        </row>
        <row r="6182">
          <cell r="A6182">
            <v>814412</v>
          </cell>
          <cell r="B6182" t="str">
            <v>محمد الرجب</v>
          </cell>
          <cell r="J6182" t="str">
            <v>مبرر</v>
          </cell>
          <cell r="O6182" t="str">
            <v>الأولى حديث</v>
          </cell>
          <cell r="Q6182" t="str">
            <v>الأولى</v>
          </cell>
          <cell r="S6182" t="str">
            <v>الثانية حديث</v>
          </cell>
          <cell r="U6182" t="str">
            <v>الثانية</v>
          </cell>
        </row>
        <row r="6183">
          <cell r="A6183">
            <v>814413</v>
          </cell>
          <cell r="B6183" t="str">
            <v>محمد السعدي</v>
          </cell>
          <cell r="J6183" t="str">
            <v>مبرر</v>
          </cell>
          <cell r="O6183" t="str">
            <v>الأولى حديث</v>
          </cell>
          <cell r="Q6183" t="str">
            <v>الأولى</v>
          </cell>
          <cell r="S6183" t="str">
            <v>الأولى</v>
          </cell>
          <cell r="U6183" t="str">
            <v>الأولى</v>
          </cell>
        </row>
        <row r="6184">
          <cell r="A6184">
            <v>814414</v>
          </cell>
          <cell r="B6184" t="str">
            <v>محمد السلمان</v>
          </cell>
          <cell r="J6184" t="str">
            <v>مبرر</v>
          </cell>
          <cell r="O6184" t="str">
            <v>الأولى حديث</v>
          </cell>
          <cell r="Q6184" t="str">
            <v>الأولى</v>
          </cell>
          <cell r="S6184" t="str">
            <v>الأولى</v>
          </cell>
          <cell r="U6184" t="str">
            <v>الأولى</v>
          </cell>
        </row>
        <row r="6185">
          <cell r="A6185">
            <v>814415</v>
          </cell>
          <cell r="B6185" t="str">
            <v>محمد الشعبي</v>
          </cell>
          <cell r="J6185" t="str">
            <v>مبرر</v>
          </cell>
          <cell r="O6185" t="str">
            <v>الأولى حديث</v>
          </cell>
          <cell r="Q6185" t="str">
            <v>الأولى</v>
          </cell>
          <cell r="S6185" t="str">
            <v>الأولى</v>
          </cell>
          <cell r="U6185" t="str">
            <v>الأولى</v>
          </cell>
        </row>
        <row r="6186">
          <cell r="A6186">
            <v>814416</v>
          </cell>
          <cell r="B6186" t="str">
            <v>محمد أنس مارديني</v>
          </cell>
          <cell r="J6186" t="str">
            <v>مبرر</v>
          </cell>
          <cell r="O6186" t="str">
            <v>الأولى حديث</v>
          </cell>
          <cell r="Q6186" t="str">
            <v>الأولى</v>
          </cell>
          <cell r="S6186" t="str">
            <v>الثانية حديث</v>
          </cell>
          <cell r="U6186" t="str">
            <v>الثانية</v>
          </cell>
        </row>
        <row r="6187">
          <cell r="A6187">
            <v>814417</v>
          </cell>
          <cell r="B6187" t="str">
            <v>محمد بركات</v>
          </cell>
          <cell r="J6187" t="str">
            <v>مبرر</v>
          </cell>
          <cell r="O6187" t="str">
            <v>الأولى حديث</v>
          </cell>
          <cell r="Q6187" t="str">
            <v>الأولى</v>
          </cell>
          <cell r="S6187" t="str">
            <v>الأولى</v>
          </cell>
          <cell r="U6187" t="str">
            <v>الأولى</v>
          </cell>
        </row>
        <row r="6188">
          <cell r="A6188">
            <v>814418</v>
          </cell>
          <cell r="B6188" t="str">
            <v>محمد بكر</v>
          </cell>
          <cell r="J6188" t="str">
            <v>مبرر</v>
          </cell>
          <cell r="O6188" t="str">
            <v>الأولى حديث</v>
          </cell>
          <cell r="Q6188" t="str">
            <v>الأولى</v>
          </cell>
          <cell r="S6188" t="str">
            <v>الثانية حديث</v>
          </cell>
          <cell r="U6188" t="str">
            <v>الثانية</v>
          </cell>
        </row>
        <row r="6189">
          <cell r="A6189">
            <v>814419</v>
          </cell>
          <cell r="B6189" t="str">
            <v>محمد حبيبه</v>
          </cell>
          <cell r="J6189" t="str">
            <v>مبرر</v>
          </cell>
          <cell r="O6189" t="str">
            <v>الأولى حديث</v>
          </cell>
          <cell r="Q6189" t="str">
            <v>الأولى</v>
          </cell>
          <cell r="S6189" t="str">
            <v>الأولى</v>
          </cell>
          <cell r="U6189" t="str">
            <v>الأولى</v>
          </cell>
        </row>
        <row r="6190">
          <cell r="A6190">
            <v>814420</v>
          </cell>
          <cell r="B6190" t="str">
            <v>محمد حسام الدين</v>
          </cell>
          <cell r="J6190" t="str">
            <v>مبرر</v>
          </cell>
          <cell r="O6190" t="str">
            <v>الأولى حديث</v>
          </cell>
          <cell r="Q6190" t="str">
            <v>الأولى</v>
          </cell>
          <cell r="S6190" t="str">
            <v>الأولى</v>
          </cell>
          <cell r="U6190" t="str">
            <v>الأولى</v>
          </cell>
        </row>
        <row r="6191">
          <cell r="A6191">
            <v>814421</v>
          </cell>
          <cell r="B6191" t="str">
            <v>محمد حموده</v>
          </cell>
          <cell r="J6191" t="str">
            <v>مبرر</v>
          </cell>
          <cell r="O6191" t="str">
            <v>الأولى حديث</v>
          </cell>
          <cell r="Q6191" t="str">
            <v>الأولى</v>
          </cell>
          <cell r="S6191" t="str">
            <v>الأولى</v>
          </cell>
          <cell r="U6191" t="str">
            <v>الأولى</v>
          </cell>
        </row>
        <row r="6192">
          <cell r="A6192">
            <v>814422</v>
          </cell>
          <cell r="B6192" t="str">
            <v>محمد خير قصار</v>
          </cell>
          <cell r="J6192" t="str">
            <v>مبرر</v>
          </cell>
          <cell r="O6192" t="str">
            <v>الأولى حديث</v>
          </cell>
          <cell r="Q6192" t="str">
            <v>الأولى</v>
          </cell>
          <cell r="S6192" t="str">
            <v>الأولى</v>
          </cell>
          <cell r="U6192" t="str">
            <v>الأولى</v>
          </cell>
        </row>
        <row r="6193">
          <cell r="A6193">
            <v>814423</v>
          </cell>
          <cell r="B6193" t="str">
            <v>محمد رجا</v>
          </cell>
          <cell r="J6193" t="str">
            <v>مبرر</v>
          </cell>
          <cell r="O6193" t="str">
            <v>الثانية حديث</v>
          </cell>
          <cell r="Q6193" t="str">
            <v>الثانية</v>
          </cell>
          <cell r="S6193" t="str">
            <v>الثانية</v>
          </cell>
          <cell r="U6193" t="str">
            <v>الثانية</v>
          </cell>
        </row>
        <row r="6194">
          <cell r="A6194">
            <v>814424</v>
          </cell>
          <cell r="B6194" t="str">
            <v>محمد رمضان زكريا</v>
          </cell>
          <cell r="J6194" t="str">
            <v>مبرر</v>
          </cell>
          <cell r="O6194" t="str">
            <v>الأولى حديث</v>
          </cell>
          <cell r="Q6194" t="str">
            <v>الأولى</v>
          </cell>
          <cell r="S6194" t="str">
            <v>الأولى</v>
          </cell>
          <cell r="U6194" t="str">
            <v>الأولى</v>
          </cell>
        </row>
        <row r="6195">
          <cell r="A6195">
            <v>814425</v>
          </cell>
          <cell r="B6195" t="str">
            <v>محمد شرقاوي</v>
          </cell>
          <cell r="J6195" t="str">
            <v>مبرر</v>
          </cell>
          <cell r="O6195" t="str">
            <v>الأولى حديث</v>
          </cell>
          <cell r="Q6195" t="str">
            <v>الأولى</v>
          </cell>
          <cell r="S6195" t="str">
            <v>الأولى</v>
          </cell>
          <cell r="U6195" t="str">
            <v>الأولى</v>
          </cell>
        </row>
        <row r="6196">
          <cell r="A6196">
            <v>814426</v>
          </cell>
          <cell r="B6196" t="str">
            <v>محمد طنبري</v>
          </cell>
          <cell r="J6196" t="str">
            <v>مبرر</v>
          </cell>
          <cell r="O6196" t="str">
            <v>الأولى حديث</v>
          </cell>
          <cell r="Q6196" t="str">
            <v>الأولى</v>
          </cell>
          <cell r="S6196" t="str">
            <v>الأولى</v>
          </cell>
          <cell r="U6196" t="str">
            <v>الأولى</v>
          </cell>
        </row>
        <row r="6197">
          <cell r="A6197">
            <v>814427</v>
          </cell>
          <cell r="B6197" t="str">
            <v>محمد علي الأشقر</v>
          </cell>
          <cell r="J6197" t="str">
            <v>مبرر</v>
          </cell>
          <cell r="O6197" t="str">
            <v>الأولى حديث</v>
          </cell>
          <cell r="Q6197" t="str">
            <v>الأولى</v>
          </cell>
          <cell r="R6197">
            <v>3079</v>
          </cell>
          <cell r="S6197" t="str">
            <v>الأولى</v>
          </cell>
          <cell r="U6197" t="str">
            <v>الأولى</v>
          </cell>
        </row>
        <row r="6198">
          <cell r="A6198">
            <v>814428</v>
          </cell>
          <cell r="B6198" t="str">
            <v>محمد عليان</v>
          </cell>
          <cell r="J6198" t="str">
            <v>مبرر</v>
          </cell>
          <cell r="O6198" t="str">
            <v>الأولى حديث</v>
          </cell>
          <cell r="Q6198" t="str">
            <v>الأولى</v>
          </cell>
          <cell r="S6198" t="str">
            <v>الثانية حديث</v>
          </cell>
          <cell r="U6198" t="str">
            <v>الثانية</v>
          </cell>
        </row>
        <row r="6199">
          <cell r="A6199">
            <v>814429</v>
          </cell>
          <cell r="B6199" t="str">
            <v>محمد ميقري</v>
          </cell>
          <cell r="J6199" t="str">
            <v>مبرر</v>
          </cell>
          <cell r="O6199" t="str">
            <v>الأولى حديث</v>
          </cell>
          <cell r="Q6199" t="str">
            <v>الأولى</v>
          </cell>
          <cell r="S6199" t="str">
            <v>الثانية حديث</v>
          </cell>
          <cell r="U6199" t="str">
            <v>الثانية</v>
          </cell>
        </row>
        <row r="6200">
          <cell r="A6200">
            <v>814430</v>
          </cell>
          <cell r="B6200" t="str">
            <v>محمد نور مصطفى</v>
          </cell>
          <cell r="J6200" t="str">
            <v>مبرر</v>
          </cell>
          <cell r="O6200" t="str">
            <v>الأولى حديث</v>
          </cell>
          <cell r="Q6200" t="str">
            <v>الأولى</v>
          </cell>
          <cell r="S6200" t="str">
            <v>الأولى</v>
          </cell>
          <cell r="U6200" t="str">
            <v>الأولى</v>
          </cell>
        </row>
        <row r="6201">
          <cell r="A6201">
            <v>814431</v>
          </cell>
          <cell r="B6201" t="str">
            <v>محمدايمن مجلوبا</v>
          </cell>
          <cell r="J6201" t="str">
            <v>مبرر</v>
          </cell>
          <cell r="O6201" t="str">
            <v>الأولى حديث</v>
          </cell>
          <cell r="Q6201" t="str">
            <v>الأولى</v>
          </cell>
          <cell r="S6201" t="str">
            <v>الأولى</v>
          </cell>
          <cell r="U6201" t="str">
            <v>الأولى</v>
          </cell>
        </row>
        <row r="6202">
          <cell r="A6202">
            <v>814432</v>
          </cell>
          <cell r="B6202" t="str">
            <v>محمدناصر دردس</v>
          </cell>
          <cell r="J6202" t="str">
            <v>مبرر</v>
          </cell>
          <cell r="O6202" t="str">
            <v>الأولى حديث</v>
          </cell>
          <cell r="Q6202" t="str">
            <v>الأولى</v>
          </cell>
          <cell r="S6202" t="str">
            <v>الثانية حديث</v>
          </cell>
          <cell r="U6202" t="str">
            <v>الثانية</v>
          </cell>
        </row>
        <row r="6203">
          <cell r="A6203">
            <v>814433</v>
          </cell>
          <cell r="B6203" t="str">
            <v>محمود الملحم</v>
          </cell>
          <cell r="J6203" t="str">
            <v>مبرر</v>
          </cell>
          <cell r="O6203" t="str">
            <v>الأولى حديث</v>
          </cell>
          <cell r="Q6203" t="str">
            <v>الأولى</v>
          </cell>
          <cell r="S6203" t="str">
            <v>الأولى</v>
          </cell>
          <cell r="U6203" t="str">
            <v>الأولى</v>
          </cell>
        </row>
        <row r="6204">
          <cell r="A6204">
            <v>814434</v>
          </cell>
          <cell r="B6204" t="str">
            <v>محمود اومري</v>
          </cell>
          <cell r="J6204" t="str">
            <v>مبرر</v>
          </cell>
          <cell r="O6204" t="str">
            <v>الأولى حديث</v>
          </cell>
          <cell r="Q6204" t="str">
            <v>الأولى</v>
          </cell>
          <cell r="S6204" t="str">
            <v>الثانية حديث</v>
          </cell>
          <cell r="U6204" t="str">
            <v>الثانية</v>
          </cell>
        </row>
        <row r="6205">
          <cell r="A6205">
            <v>814435</v>
          </cell>
          <cell r="B6205" t="str">
            <v>محمود فيومي</v>
          </cell>
          <cell r="J6205" t="str">
            <v>مبرر</v>
          </cell>
          <cell r="O6205" t="str">
            <v>الأولى حديث</v>
          </cell>
          <cell r="Q6205" t="str">
            <v>الأولى</v>
          </cell>
          <cell r="S6205" t="str">
            <v>الأولى</v>
          </cell>
          <cell r="U6205" t="str">
            <v>الأولى</v>
          </cell>
        </row>
        <row r="6206">
          <cell r="A6206">
            <v>814436</v>
          </cell>
          <cell r="B6206" t="str">
            <v>محمود محمد</v>
          </cell>
          <cell r="J6206" t="str">
            <v>مبرر</v>
          </cell>
          <cell r="O6206" t="str">
            <v>الثانية حديث</v>
          </cell>
          <cell r="Q6206" t="str">
            <v>الثانية</v>
          </cell>
          <cell r="S6206" t="str">
            <v>الثانية</v>
          </cell>
          <cell r="U6206" t="str">
            <v>الثالثة حديث</v>
          </cell>
        </row>
        <row r="6207">
          <cell r="A6207">
            <v>814437</v>
          </cell>
          <cell r="B6207" t="str">
            <v>محي الدين برهوم</v>
          </cell>
          <cell r="J6207" t="str">
            <v>مبرر</v>
          </cell>
          <cell r="O6207" t="str">
            <v>الأولى حديث</v>
          </cell>
          <cell r="Q6207" t="str">
            <v>الأولى</v>
          </cell>
          <cell r="S6207" t="str">
            <v>الأولى</v>
          </cell>
          <cell r="U6207" t="str">
            <v>الأولى</v>
          </cell>
        </row>
        <row r="6208">
          <cell r="A6208">
            <v>814438</v>
          </cell>
          <cell r="B6208" t="str">
            <v>مرح حسون</v>
          </cell>
          <cell r="J6208" t="str">
            <v>مبرر</v>
          </cell>
          <cell r="O6208" t="str">
            <v>الأولى حديث</v>
          </cell>
          <cell r="Q6208" t="str">
            <v>الأولى</v>
          </cell>
          <cell r="S6208" t="str">
            <v>الأولى</v>
          </cell>
          <cell r="U6208" t="str">
            <v>الأولى</v>
          </cell>
        </row>
        <row r="6209">
          <cell r="A6209">
            <v>814439</v>
          </cell>
          <cell r="B6209" t="str">
            <v>مرح شبابيبي</v>
          </cell>
          <cell r="J6209" t="str">
            <v>مبرر</v>
          </cell>
          <cell r="O6209" t="str">
            <v>الأولى حديث</v>
          </cell>
          <cell r="Q6209" t="str">
            <v>الأولى</v>
          </cell>
          <cell r="S6209" t="str">
            <v>الثانية حديث</v>
          </cell>
          <cell r="U6209" t="str">
            <v>الثانية</v>
          </cell>
        </row>
        <row r="6210">
          <cell r="A6210">
            <v>814440</v>
          </cell>
          <cell r="B6210" t="str">
            <v>مرح محمد</v>
          </cell>
          <cell r="J6210" t="str">
            <v>مبرر</v>
          </cell>
          <cell r="O6210" t="str">
            <v>الأولى حديث</v>
          </cell>
          <cell r="Q6210" t="str">
            <v>الأولى</v>
          </cell>
          <cell r="S6210" t="str">
            <v>الأولى</v>
          </cell>
          <cell r="U6210" t="str">
            <v>الأولى</v>
          </cell>
        </row>
        <row r="6211">
          <cell r="A6211">
            <v>814441</v>
          </cell>
          <cell r="B6211" t="str">
            <v>مروان الحمود</v>
          </cell>
          <cell r="J6211" t="str">
            <v>مبرر</v>
          </cell>
          <cell r="O6211" t="str">
            <v>الأولى حديث</v>
          </cell>
          <cell r="Q6211" t="str">
            <v>الأولى</v>
          </cell>
          <cell r="S6211" t="str">
            <v>الأولى</v>
          </cell>
          <cell r="U6211" t="str">
            <v>الأولى</v>
          </cell>
        </row>
        <row r="6212">
          <cell r="A6212">
            <v>814442</v>
          </cell>
          <cell r="B6212" t="str">
            <v>مروى سليم</v>
          </cell>
          <cell r="J6212" t="str">
            <v>مبرر</v>
          </cell>
          <cell r="O6212" t="str">
            <v>الأولى حديث</v>
          </cell>
          <cell r="Q6212" t="str">
            <v>الأولى</v>
          </cell>
          <cell r="S6212" t="str">
            <v>الأولى</v>
          </cell>
          <cell r="U6212" t="str">
            <v>الأولى</v>
          </cell>
        </row>
        <row r="6213">
          <cell r="A6213">
            <v>814443</v>
          </cell>
          <cell r="B6213" t="str">
            <v>مصطفى النصار</v>
          </cell>
          <cell r="J6213" t="str">
            <v>مبرر</v>
          </cell>
          <cell r="O6213" t="str">
            <v>الأولى حديث</v>
          </cell>
          <cell r="P6213">
            <v>598</v>
          </cell>
          <cell r="Q6213" t="str">
            <v>الأولى</v>
          </cell>
          <cell r="S6213" t="str">
            <v>الأولى</v>
          </cell>
          <cell r="U6213" t="str">
            <v>الأولى</v>
          </cell>
        </row>
        <row r="6214">
          <cell r="A6214">
            <v>814444</v>
          </cell>
          <cell r="B6214" t="str">
            <v>مصونه خليل</v>
          </cell>
          <cell r="J6214" t="str">
            <v>مبرر</v>
          </cell>
          <cell r="O6214" t="str">
            <v>الأولى حديث</v>
          </cell>
          <cell r="Q6214" t="str">
            <v>الأولى</v>
          </cell>
          <cell r="S6214" t="str">
            <v>الأولى</v>
          </cell>
          <cell r="U6214" t="str">
            <v>الأولى</v>
          </cell>
        </row>
        <row r="6215">
          <cell r="A6215">
            <v>814445</v>
          </cell>
          <cell r="B6215" t="str">
            <v>معاذ شكاس</v>
          </cell>
          <cell r="J6215" t="str">
            <v>مبرر</v>
          </cell>
          <cell r="O6215" t="str">
            <v>الأولى حديث</v>
          </cell>
          <cell r="Q6215" t="str">
            <v>الأولى</v>
          </cell>
          <cell r="R6215">
            <v>4066</v>
          </cell>
          <cell r="S6215" t="str">
            <v>الأولى</v>
          </cell>
          <cell r="U6215" t="str">
            <v>الأولى</v>
          </cell>
        </row>
        <row r="6216">
          <cell r="A6216">
            <v>814446</v>
          </cell>
          <cell r="B6216" t="str">
            <v>معتصم غزلان</v>
          </cell>
          <cell r="J6216" t="str">
            <v>مبرر</v>
          </cell>
          <cell r="O6216" t="str">
            <v>الأولى حديث</v>
          </cell>
          <cell r="Q6216" t="str">
            <v>الأولى</v>
          </cell>
          <cell r="S6216" t="str">
            <v>الأولى</v>
          </cell>
          <cell r="U6216" t="str">
            <v>الأولى</v>
          </cell>
        </row>
        <row r="6217">
          <cell r="A6217">
            <v>814447</v>
          </cell>
          <cell r="B6217" t="str">
            <v>ملاذ بحيري</v>
          </cell>
          <cell r="J6217" t="str">
            <v>مبرر</v>
          </cell>
          <cell r="O6217" t="str">
            <v>الأولى حديث</v>
          </cell>
          <cell r="Q6217" t="str">
            <v>الأولى</v>
          </cell>
          <cell r="S6217" t="str">
            <v>الأولى</v>
          </cell>
          <cell r="U6217" t="str">
            <v>الأولى</v>
          </cell>
        </row>
        <row r="6218">
          <cell r="A6218">
            <v>814448</v>
          </cell>
          <cell r="B6218" t="str">
            <v>ملكة صالحاني</v>
          </cell>
          <cell r="J6218" t="str">
            <v>مبرر</v>
          </cell>
          <cell r="O6218" t="str">
            <v>الأولى حديث</v>
          </cell>
          <cell r="Q6218" t="str">
            <v>الثانية</v>
          </cell>
          <cell r="S6218" t="str">
            <v>الثانية</v>
          </cell>
          <cell r="U6218" t="str">
            <v>الثانية</v>
          </cell>
        </row>
        <row r="6219">
          <cell r="A6219">
            <v>814449</v>
          </cell>
          <cell r="B6219" t="str">
            <v>منار البريحي</v>
          </cell>
          <cell r="J6219" t="str">
            <v>مبرر</v>
          </cell>
          <cell r="O6219" t="str">
            <v>الأولى حديث</v>
          </cell>
          <cell r="Q6219" t="str">
            <v>الأولى</v>
          </cell>
          <cell r="S6219" t="str">
            <v>الثانية حديث</v>
          </cell>
          <cell r="U6219" t="str">
            <v>الثانية</v>
          </cell>
        </row>
        <row r="6220">
          <cell r="A6220">
            <v>814450</v>
          </cell>
          <cell r="B6220" t="str">
            <v>منار العلي الحويج</v>
          </cell>
          <cell r="J6220" t="str">
            <v>مبرر</v>
          </cell>
          <cell r="O6220" t="str">
            <v>الأولى حديث</v>
          </cell>
          <cell r="Q6220" t="str">
            <v>الأولى</v>
          </cell>
          <cell r="S6220" t="str">
            <v>الأولى</v>
          </cell>
          <cell r="U6220" t="str">
            <v>الأولى</v>
          </cell>
        </row>
        <row r="6221">
          <cell r="A6221">
            <v>814451</v>
          </cell>
          <cell r="B6221" t="str">
            <v>منال السيد</v>
          </cell>
          <cell r="J6221" t="str">
            <v>مبرر</v>
          </cell>
          <cell r="O6221" t="str">
            <v>الأولى حديث</v>
          </cell>
          <cell r="Q6221" t="str">
            <v>الأولى</v>
          </cell>
          <cell r="S6221" t="str">
            <v>الثانية حديث</v>
          </cell>
          <cell r="U6221" t="str">
            <v>الثانية</v>
          </cell>
        </row>
        <row r="6222">
          <cell r="A6222">
            <v>814452</v>
          </cell>
          <cell r="B6222" t="str">
            <v>مهدي سودان</v>
          </cell>
          <cell r="J6222" t="str">
            <v>مبرر</v>
          </cell>
          <cell r="O6222" t="str">
            <v>الأولى حديث</v>
          </cell>
          <cell r="Q6222" t="str">
            <v>الأولى</v>
          </cell>
          <cell r="S6222" t="str">
            <v>الأولى</v>
          </cell>
          <cell r="U6222" t="str">
            <v>الأولى</v>
          </cell>
        </row>
        <row r="6223">
          <cell r="A6223">
            <v>814453</v>
          </cell>
          <cell r="B6223" t="str">
            <v>مهران جمول</v>
          </cell>
          <cell r="J6223" t="str">
            <v>مبرر</v>
          </cell>
          <cell r="O6223" t="str">
            <v>الأولى حديث</v>
          </cell>
          <cell r="Q6223" t="str">
            <v>الأولى</v>
          </cell>
          <cell r="S6223" t="str">
            <v>الأولى</v>
          </cell>
          <cell r="U6223" t="str">
            <v>الثانية حديث</v>
          </cell>
        </row>
        <row r="6224">
          <cell r="A6224">
            <v>814454</v>
          </cell>
          <cell r="B6224" t="str">
            <v>مهند خضر</v>
          </cell>
          <cell r="J6224" t="str">
            <v>مبرر</v>
          </cell>
          <cell r="O6224" t="str">
            <v>الأولى حديث</v>
          </cell>
          <cell r="Q6224" t="str">
            <v>الأولى</v>
          </cell>
          <cell r="S6224" t="str">
            <v>الأولى</v>
          </cell>
          <cell r="U6224" t="str">
            <v>الأولى</v>
          </cell>
        </row>
        <row r="6225">
          <cell r="A6225">
            <v>814455</v>
          </cell>
          <cell r="B6225" t="str">
            <v>مي الشوحه</v>
          </cell>
          <cell r="J6225" t="str">
            <v>مبرر</v>
          </cell>
          <cell r="O6225" t="str">
            <v>الأولى حديث</v>
          </cell>
          <cell r="Q6225" t="str">
            <v>الأولى</v>
          </cell>
          <cell r="S6225" t="str">
            <v>الأولى</v>
          </cell>
          <cell r="U6225" t="str">
            <v>الأولى</v>
          </cell>
        </row>
        <row r="6226">
          <cell r="A6226">
            <v>814456</v>
          </cell>
          <cell r="B6226" t="str">
            <v>مياده العلي</v>
          </cell>
          <cell r="J6226" t="str">
            <v>مبرر</v>
          </cell>
          <cell r="O6226" t="str">
            <v>الأولى حديث</v>
          </cell>
          <cell r="Q6226" t="str">
            <v>الأولى</v>
          </cell>
          <cell r="R6226">
            <v>3029</v>
          </cell>
          <cell r="S6226" t="str">
            <v>الأولى</v>
          </cell>
          <cell r="U6226" t="str">
            <v>الأولى</v>
          </cell>
        </row>
        <row r="6227">
          <cell r="A6227">
            <v>814457</v>
          </cell>
          <cell r="B6227" t="str">
            <v>ميرفت سليمان</v>
          </cell>
          <cell r="J6227" t="str">
            <v>مبرر</v>
          </cell>
          <cell r="O6227" t="str">
            <v>الأولى حديث</v>
          </cell>
          <cell r="Q6227" t="str">
            <v>الأولى</v>
          </cell>
          <cell r="S6227" t="str">
            <v>الأولى</v>
          </cell>
          <cell r="U6227" t="str">
            <v>الأولى</v>
          </cell>
        </row>
        <row r="6228">
          <cell r="A6228">
            <v>814458</v>
          </cell>
          <cell r="B6228" t="str">
            <v>ميرنا ابوسمره</v>
          </cell>
          <cell r="J6228" t="str">
            <v>مبرر</v>
          </cell>
          <cell r="O6228" t="str">
            <v>الأولى حديث</v>
          </cell>
          <cell r="Q6228" t="str">
            <v>الأولى</v>
          </cell>
          <cell r="S6228" t="str">
            <v>الأولى</v>
          </cell>
          <cell r="U6228" t="str">
            <v>الأولى</v>
          </cell>
        </row>
        <row r="6229">
          <cell r="A6229">
            <v>814459</v>
          </cell>
          <cell r="B6229" t="str">
            <v>ميرنا احمد</v>
          </cell>
          <cell r="J6229" t="str">
            <v>مبرر</v>
          </cell>
          <cell r="O6229" t="str">
            <v>الأولى حديث</v>
          </cell>
          <cell r="P6229">
            <v>669</v>
          </cell>
          <cell r="Q6229" t="str">
            <v>الأولى</v>
          </cell>
          <cell r="R6229">
            <v>5021</v>
          </cell>
          <cell r="S6229" t="str">
            <v>الأولى</v>
          </cell>
          <cell r="U6229" t="str">
            <v>الأولى</v>
          </cell>
        </row>
        <row r="6230">
          <cell r="A6230">
            <v>814460</v>
          </cell>
          <cell r="B6230" t="str">
            <v>ميس علي</v>
          </cell>
          <cell r="J6230" t="str">
            <v>مبرر</v>
          </cell>
          <cell r="O6230" t="str">
            <v>الأولى حديث</v>
          </cell>
          <cell r="Q6230" t="str">
            <v>الأولى</v>
          </cell>
          <cell r="S6230" t="str">
            <v>الأولى</v>
          </cell>
          <cell r="U6230" t="str">
            <v>الأولى</v>
          </cell>
        </row>
        <row r="6231">
          <cell r="A6231">
            <v>814461</v>
          </cell>
          <cell r="B6231" t="str">
            <v>نادر الجرمقاني</v>
          </cell>
          <cell r="J6231" t="str">
            <v>مبرر</v>
          </cell>
          <cell r="O6231" t="str">
            <v>الأولى حديث</v>
          </cell>
          <cell r="Q6231" t="str">
            <v>الأولى</v>
          </cell>
          <cell r="S6231" t="str">
            <v>الثانية حديث</v>
          </cell>
          <cell r="U6231" t="str">
            <v>الثانية</v>
          </cell>
        </row>
        <row r="6232">
          <cell r="A6232">
            <v>814462</v>
          </cell>
          <cell r="B6232" t="str">
            <v>ناديا محمد</v>
          </cell>
          <cell r="J6232" t="str">
            <v>مبرر</v>
          </cell>
          <cell r="O6232" t="str">
            <v>الأولى حديث</v>
          </cell>
          <cell r="Q6232" t="str">
            <v>الأولى</v>
          </cell>
          <cell r="S6232" t="str">
            <v>الأولى</v>
          </cell>
          <cell r="U6232" t="str">
            <v>الأولى</v>
          </cell>
        </row>
        <row r="6233">
          <cell r="A6233">
            <v>814463</v>
          </cell>
          <cell r="B6233" t="str">
            <v>نبال كلاوي</v>
          </cell>
          <cell r="J6233" t="str">
            <v>مبرر</v>
          </cell>
          <cell r="O6233" t="str">
            <v>الثانية حديث</v>
          </cell>
          <cell r="Q6233" t="str">
            <v>الثانية</v>
          </cell>
          <cell r="S6233" t="str">
            <v>الثانية</v>
          </cell>
          <cell r="U6233" t="str">
            <v>الثانية</v>
          </cell>
        </row>
        <row r="6234">
          <cell r="A6234">
            <v>814464</v>
          </cell>
          <cell r="B6234" t="str">
            <v>نرمين جمعه</v>
          </cell>
          <cell r="J6234" t="str">
            <v>مبرر</v>
          </cell>
          <cell r="O6234" t="str">
            <v>الأولى حديث</v>
          </cell>
          <cell r="Q6234" t="str">
            <v>الأولى</v>
          </cell>
          <cell r="S6234" t="str">
            <v>الثانية حديث</v>
          </cell>
          <cell r="U6234" t="str">
            <v>الثانية</v>
          </cell>
        </row>
        <row r="6235">
          <cell r="A6235">
            <v>814465</v>
          </cell>
          <cell r="B6235" t="str">
            <v>نرمين سلوم</v>
          </cell>
          <cell r="J6235" t="str">
            <v>مبرر</v>
          </cell>
          <cell r="O6235" t="str">
            <v>الأولى حديث</v>
          </cell>
          <cell r="Q6235" t="str">
            <v>الأولى</v>
          </cell>
          <cell r="S6235" t="str">
            <v>الأولى</v>
          </cell>
          <cell r="T6235">
            <v>596</v>
          </cell>
          <cell r="U6235" t="str">
            <v>الأولى</v>
          </cell>
        </row>
        <row r="6236">
          <cell r="A6236">
            <v>814466</v>
          </cell>
          <cell r="B6236" t="str">
            <v>نسرين اسبر</v>
          </cell>
          <cell r="J6236" t="str">
            <v>مبرر</v>
          </cell>
          <cell r="O6236" t="str">
            <v>الأولى حديث</v>
          </cell>
          <cell r="Q6236" t="str">
            <v>الأولى</v>
          </cell>
          <cell r="S6236" t="str">
            <v>الأولى</v>
          </cell>
          <cell r="U6236" t="str">
            <v>الأولى</v>
          </cell>
        </row>
        <row r="6237">
          <cell r="A6237">
            <v>814467</v>
          </cell>
          <cell r="B6237" t="str">
            <v>نغم سلامه</v>
          </cell>
          <cell r="J6237" t="str">
            <v>مبرر</v>
          </cell>
          <cell r="O6237" t="str">
            <v>الأولى حديث</v>
          </cell>
          <cell r="Q6237" t="str">
            <v>الأولى</v>
          </cell>
          <cell r="S6237" t="str">
            <v>الأولى</v>
          </cell>
          <cell r="U6237" t="str">
            <v>الأولى</v>
          </cell>
        </row>
        <row r="6238">
          <cell r="A6238">
            <v>814468</v>
          </cell>
          <cell r="B6238" t="str">
            <v>نهاد ملقط</v>
          </cell>
          <cell r="J6238" t="str">
            <v>مبرر</v>
          </cell>
          <cell r="O6238" t="str">
            <v>الأولى حديث</v>
          </cell>
          <cell r="Q6238" t="str">
            <v>الأولى</v>
          </cell>
          <cell r="S6238" t="str">
            <v>الأولى</v>
          </cell>
          <cell r="U6238" t="str">
            <v>الثانية حديث</v>
          </cell>
        </row>
        <row r="6239">
          <cell r="A6239">
            <v>814469</v>
          </cell>
          <cell r="B6239" t="str">
            <v>نور الدين غوري</v>
          </cell>
          <cell r="J6239" t="str">
            <v>مبرر</v>
          </cell>
          <cell r="O6239" t="str">
            <v>الأولى حديث</v>
          </cell>
          <cell r="Q6239" t="str">
            <v>الأولى</v>
          </cell>
          <cell r="R6239">
            <v>2086</v>
          </cell>
          <cell r="S6239" t="str">
            <v>الأولى</v>
          </cell>
          <cell r="U6239" t="str">
            <v>الأولى</v>
          </cell>
        </row>
        <row r="6240">
          <cell r="A6240">
            <v>814470</v>
          </cell>
          <cell r="B6240" t="str">
            <v>نور الهدى عبارة</v>
          </cell>
          <cell r="J6240" t="str">
            <v>مبرر</v>
          </cell>
          <cell r="O6240" t="str">
            <v>الأولى حديث</v>
          </cell>
          <cell r="Q6240" t="str">
            <v>الأولى</v>
          </cell>
          <cell r="S6240" t="str">
            <v>الأولى</v>
          </cell>
          <cell r="U6240" t="str">
            <v>الأولى</v>
          </cell>
        </row>
        <row r="6241">
          <cell r="A6241">
            <v>814471</v>
          </cell>
          <cell r="B6241" t="str">
            <v>نورا الحلبي</v>
          </cell>
          <cell r="J6241" t="str">
            <v>مبرر</v>
          </cell>
          <cell r="O6241" t="str">
            <v>الأولى حديث</v>
          </cell>
          <cell r="Q6241" t="str">
            <v>الأولى</v>
          </cell>
          <cell r="S6241" t="str">
            <v>الأولى</v>
          </cell>
          <cell r="U6241" t="str">
            <v>الثانية حديث</v>
          </cell>
        </row>
        <row r="6242">
          <cell r="A6242">
            <v>814472</v>
          </cell>
          <cell r="B6242" t="str">
            <v>نورس الشعار</v>
          </cell>
          <cell r="J6242" t="str">
            <v>مبرر</v>
          </cell>
          <cell r="O6242" t="str">
            <v>الأولى حديث</v>
          </cell>
          <cell r="Q6242" t="str">
            <v>الأولى</v>
          </cell>
          <cell r="S6242" t="str">
            <v>الأولى</v>
          </cell>
          <cell r="T6242">
            <v>485</v>
          </cell>
          <cell r="U6242" t="str">
            <v>الأولى</v>
          </cell>
        </row>
        <row r="6243">
          <cell r="A6243">
            <v>814473</v>
          </cell>
          <cell r="B6243" t="str">
            <v>نورشان معتوق</v>
          </cell>
          <cell r="J6243" t="str">
            <v>مبرر</v>
          </cell>
          <cell r="O6243" t="str">
            <v>الأولى حديث</v>
          </cell>
          <cell r="Q6243" t="str">
            <v>الأولى</v>
          </cell>
          <cell r="S6243" t="str">
            <v>الثانية حديث</v>
          </cell>
          <cell r="U6243" t="str">
            <v>الثانية</v>
          </cell>
        </row>
        <row r="6244">
          <cell r="A6244">
            <v>814474</v>
          </cell>
          <cell r="B6244" t="str">
            <v>نيفين الغضبان</v>
          </cell>
          <cell r="J6244" t="str">
            <v>مبرر</v>
          </cell>
          <cell r="O6244" t="str">
            <v>الأولى حديث</v>
          </cell>
          <cell r="Q6244" t="str">
            <v>الأولى</v>
          </cell>
          <cell r="S6244" t="str">
            <v>الثانية حديث</v>
          </cell>
          <cell r="U6244" t="str">
            <v>الثانية</v>
          </cell>
        </row>
        <row r="6245">
          <cell r="A6245">
            <v>814475</v>
          </cell>
          <cell r="B6245" t="str">
            <v>هاله يوزغاتلي</v>
          </cell>
          <cell r="J6245" t="str">
            <v>مبرر</v>
          </cell>
          <cell r="O6245" t="str">
            <v>الأولى حديث</v>
          </cell>
          <cell r="Q6245" t="str">
            <v>الأولى</v>
          </cell>
          <cell r="S6245" t="str">
            <v>الأولى</v>
          </cell>
          <cell r="U6245" t="str">
            <v>الأولى</v>
          </cell>
        </row>
        <row r="6246">
          <cell r="A6246">
            <v>814476</v>
          </cell>
          <cell r="B6246" t="str">
            <v>هاني الخطيب</v>
          </cell>
          <cell r="J6246" t="str">
            <v>مبرر</v>
          </cell>
          <cell r="O6246" t="str">
            <v>الأولى حديث</v>
          </cell>
          <cell r="Q6246" t="str">
            <v>الأولى</v>
          </cell>
          <cell r="S6246" t="str">
            <v>الأولى</v>
          </cell>
          <cell r="U6246" t="str">
            <v>الأولى</v>
          </cell>
        </row>
        <row r="6247">
          <cell r="A6247">
            <v>814477</v>
          </cell>
          <cell r="B6247" t="str">
            <v>هبه قسام</v>
          </cell>
          <cell r="J6247" t="str">
            <v>مبرر</v>
          </cell>
          <cell r="O6247" t="str">
            <v>الأولى حديث</v>
          </cell>
          <cell r="Q6247" t="str">
            <v>الأولى</v>
          </cell>
          <cell r="S6247" t="str">
            <v>الأولى</v>
          </cell>
          <cell r="U6247" t="str">
            <v>الأولى</v>
          </cell>
        </row>
        <row r="6248">
          <cell r="A6248">
            <v>814478</v>
          </cell>
          <cell r="B6248" t="str">
            <v>هبه محمد الأحمد</v>
          </cell>
          <cell r="J6248" t="str">
            <v>مبرر</v>
          </cell>
          <cell r="O6248" t="str">
            <v>الأولى حديث</v>
          </cell>
          <cell r="Q6248" t="str">
            <v>الأولى</v>
          </cell>
          <cell r="S6248" t="str">
            <v>الأولى</v>
          </cell>
          <cell r="U6248" t="str">
            <v>الأولى</v>
          </cell>
        </row>
        <row r="6249">
          <cell r="A6249">
            <v>814479</v>
          </cell>
          <cell r="B6249" t="str">
            <v>هبه هلاله</v>
          </cell>
          <cell r="J6249" t="str">
            <v>مبرر</v>
          </cell>
          <cell r="O6249" t="str">
            <v>الأولى حديث</v>
          </cell>
          <cell r="Q6249" t="str">
            <v>الأولى</v>
          </cell>
          <cell r="S6249" t="str">
            <v>الأولى</v>
          </cell>
          <cell r="U6249" t="str">
            <v>الأولى</v>
          </cell>
        </row>
        <row r="6250">
          <cell r="A6250">
            <v>814480</v>
          </cell>
          <cell r="B6250" t="str">
            <v>هدى حموي</v>
          </cell>
          <cell r="J6250" t="str">
            <v>مبرر</v>
          </cell>
          <cell r="O6250" t="str">
            <v>الأولى حديث</v>
          </cell>
          <cell r="Q6250" t="str">
            <v>الأولى</v>
          </cell>
          <cell r="S6250" t="str">
            <v>الأولى</v>
          </cell>
          <cell r="U6250" t="str">
            <v>الأولى</v>
          </cell>
        </row>
        <row r="6251">
          <cell r="A6251">
            <v>814481</v>
          </cell>
          <cell r="B6251" t="str">
            <v>هديل النابلسي</v>
          </cell>
          <cell r="J6251" t="str">
            <v>مبرر</v>
          </cell>
          <cell r="O6251" t="str">
            <v>الأولى حديث</v>
          </cell>
          <cell r="Q6251" t="str">
            <v>الأولى</v>
          </cell>
          <cell r="S6251" t="str">
            <v>الثانية حديث</v>
          </cell>
          <cell r="U6251" t="str">
            <v>الثانية</v>
          </cell>
        </row>
        <row r="6252">
          <cell r="A6252">
            <v>814482</v>
          </cell>
          <cell r="B6252" t="str">
            <v>هديل فخر</v>
          </cell>
          <cell r="J6252" t="str">
            <v>مبرر</v>
          </cell>
          <cell r="O6252" t="str">
            <v>الأولى حديث</v>
          </cell>
          <cell r="Q6252" t="str">
            <v>الأولى</v>
          </cell>
          <cell r="S6252" t="str">
            <v>الثانية حديث</v>
          </cell>
          <cell r="U6252" t="str">
            <v>الثانية</v>
          </cell>
        </row>
        <row r="6253">
          <cell r="A6253">
            <v>814483</v>
          </cell>
          <cell r="B6253" t="str">
            <v>هزار الاورفلي</v>
          </cell>
          <cell r="J6253" t="str">
            <v>مبرر</v>
          </cell>
          <cell r="O6253" t="str">
            <v>الأولى حديث</v>
          </cell>
          <cell r="Q6253" t="str">
            <v>الأولى</v>
          </cell>
          <cell r="S6253" t="str">
            <v>الثانية حديث</v>
          </cell>
          <cell r="U6253" t="str">
            <v>الثانية</v>
          </cell>
        </row>
        <row r="6254">
          <cell r="A6254">
            <v>814484</v>
          </cell>
          <cell r="B6254" t="str">
            <v>هزار طبنج</v>
          </cell>
          <cell r="J6254" t="str">
            <v>مبرر</v>
          </cell>
          <cell r="O6254" t="str">
            <v>الأولى حديث</v>
          </cell>
          <cell r="Q6254" t="str">
            <v>الأولى</v>
          </cell>
          <cell r="S6254" t="str">
            <v>الثانية حديث</v>
          </cell>
          <cell r="U6254" t="str">
            <v>الثانية</v>
          </cell>
        </row>
        <row r="6255">
          <cell r="A6255">
            <v>814485</v>
          </cell>
          <cell r="B6255" t="str">
            <v>هناء حوريه</v>
          </cell>
          <cell r="J6255" t="str">
            <v>مبرر</v>
          </cell>
          <cell r="O6255" t="str">
            <v>الأولى حديث</v>
          </cell>
          <cell r="P6255">
            <v>753</v>
          </cell>
          <cell r="Q6255" t="str">
            <v>الأولى</v>
          </cell>
          <cell r="R6255">
            <v>2093</v>
          </cell>
          <cell r="S6255" t="str">
            <v>الأولى</v>
          </cell>
          <cell r="U6255" t="str">
            <v>الأولى</v>
          </cell>
        </row>
        <row r="6256">
          <cell r="A6256">
            <v>814486</v>
          </cell>
          <cell r="B6256" t="str">
            <v>هنادى بكر</v>
          </cell>
          <cell r="J6256" t="str">
            <v>مبرر</v>
          </cell>
          <cell r="O6256" t="str">
            <v>الأولى حديث</v>
          </cell>
          <cell r="Q6256" t="str">
            <v>الأولى</v>
          </cell>
          <cell r="S6256" t="str">
            <v>الأولى</v>
          </cell>
          <cell r="U6256" t="str">
            <v>الأولى</v>
          </cell>
        </row>
        <row r="6257">
          <cell r="A6257">
            <v>814487</v>
          </cell>
          <cell r="B6257" t="str">
            <v>هندرين شيخو</v>
          </cell>
          <cell r="J6257" t="str">
            <v>مبرر</v>
          </cell>
          <cell r="O6257" t="str">
            <v>الأولى حديث</v>
          </cell>
          <cell r="Q6257" t="str">
            <v>الأولى</v>
          </cell>
          <cell r="S6257" t="str">
            <v>الأولى</v>
          </cell>
          <cell r="U6257" t="str">
            <v>الأولى</v>
          </cell>
        </row>
        <row r="6258">
          <cell r="A6258">
            <v>814488</v>
          </cell>
          <cell r="B6258" t="str">
            <v>هيا مخيبر</v>
          </cell>
          <cell r="J6258" t="str">
            <v>مبرر</v>
          </cell>
          <cell r="O6258" t="str">
            <v>الأولى حديث</v>
          </cell>
          <cell r="Q6258" t="str">
            <v>الأولى</v>
          </cell>
          <cell r="S6258" t="str">
            <v>الثانية حديث</v>
          </cell>
          <cell r="U6258" t="str">
            <v>الثانية</v>
          </cell>
        </row>
        <row r="6259">
          <cell r="A6259">
            <v>814489</v>
          </cell>
          <cell r="B6259" t="str">
            <v>هيام الفروان</v>
          </cell>
          <cell r="J6259" t="str">
            <v>مبرر</v>
          </cell>
          <cell r="O6259" t="str">
            <v>الأولى حديث</v>
          </cell>
          <cell r="Q6259" t="str">
            <v>الأولى</v>
          </cell>
          <cell r="S6259" t="str">
            <v>الأولى</v>
          </cell>
          <cell r="U6259" t="str">
            <v>الأولى</v>
          </cell>
        </row>
        <row r="6260">
          <cell r="A6260">
            <v>814490</v>
          </cell>
          <cell r="B6260" t="str">
            <v>هيام مصطفى</v>
          </cell>
          <cell r="J6260" t="str">
            <v>مبرر</v>
          </cell>
          <cell r="O6260" t="str">
            <v>الأولى حديث</v>
          </cell>
          <cell r="Q6260" t="str">
            <v>الأولى</v>
          </cell>
          <cell r="S6260" t="str">
            <v>الأولى</v>
          </cell>
          <cell r="U6260" t="str">
            <v>الأولى</v>
          </cell>
        </row>
        <row r="6261">
          <cell r="A6261">
            <v>814491</v>
          </cell>
          <cell r="B6261" t="str">
            <v>وائل محمد</v>
          </cell>
          <cell r="J6261" t="str">
            <v>مبرر</v>
          </cell>
          <cell r="O6261" t="str">
            <v>الأولى حديث</v>
          </cell>
          <cell r="Q6261" t="str">
            <v>الأولى</v>
          </cell>
          <cell r="S6261" t="str">
            <v>الأولى</v>
          </cell>
          <cell r="U6261" t="str">
            <v>الأولى</v>
          </cell>
        </row>
        <row r="6262">
          <cell r="A6262">
            <v>814492</v>
          </cell>
          <cell r="B6262" t="str">
            <v>وديان المالح</v>
          </cell>
          <cell r="J6262" t="str">
            <v>مبرر</v>
          </cell>
          <cell r="O6262" t="str">
            <v>الأولى حديث</v>
          </cell>
          <cell r="Q6262" t="str">
            <v>الأولى</v>
          </cell>
          <cell r="S6262" t="str">
            <v>الأولى</v>
          </cell>
          <cell r="U6262" t="str">
            <v>الأولى</v>
          </cell>
        </row>
        <row r="6263">
          <cell r="A6263">
            <v>814493</v>
          </cell>
          <cell r="B6263" t="str">
            <v>وسام علي</v>
          </cell>
          <cell r="J6263" t="str">
            <v>مبرر</v>
          </cell>
          <cell r="O6263" t="str">
            <v>الأولى حديث</v>
          </cell>
          <cell r="Q6263" t="str">
            <v>الأولى</v>
          </cell>
          <cell r="S6263" t="str">
            <v>الثانية حديث</v>
          </cell>
          <cell r="U6263" t="str">
            <v>الثانية</v>
          </cell>
        </row>
        <row r="6264">
          <cell r="A6264">
            <v>814494</v>
          </cell>
          <cell r="B6264" t="str">
            <v>وطفه الغصين</v>
          </cell>
          <cell r="J6264" t="str">
            <v>مبرر</v>
          </cell>
          <cell r="O6264" t="str">
            <v>الأولى حديث</v>
          </cell>
          <cell r="Q6264" t="str">
            <v>الأولى</v>
          </cell>
          <cell r="S6264" t="str">
            <v>الثانية حديث</v>
          </cell>
          <cell r="U6264" t="str">
            <v>الثانية</v>
          </cell>
        </row>
        <row r="6265">
          <cell r="A6265">
            <v>814495</v>
          </cell>
          <cell r="B6265" t="str">
            <v>وعد الاسعد</v>
          </cell>
          <cell r="J6265" t="str">
            <v>مبرر</v>
          </cell>
          <cell r="O6265" t="str">
            <v>الأولى حديث</v>
          </cell>
          <cell r="Q6265" t="str">
            <v>الأولى</v>
          </cell>
          <cell r="S6265" t="str">
            <v>الثانية حديث</v>
          </cell>
          <cell r="U6265" t="str">
            <v>الثانية</v>
          </cell>
        </row>
        <row r="6266">
          <cell r="A6266">
            <v>814496</v>
          </cell>
          <cell r="B6266" t="str">
            <v>ولاء ابواحمد</v>
          </cell>
          <cell r="J6266" t="str">
            <v>مبرر</v>
          </cell>
          <cell r="O6266" t="str">
            <v>الأولى حديث</v>
          </cell>
          <cell r="Q6266" t="str">
            <v>الأولى</v>
          </cell>
          <cell r="S6266" t="str">
            <v>الثانية حديث</v>
          </cell>
          <cell r="U6266" t="str">
            <v>الثانية</v>
          </cell>
        </row>
        <row r="6267">
          <cell r="A6267">
            <v>814497</v>
          </cell>
          <cell r="B6267" t="str">
            <v>ولاء عبد الرازق</v>
          </cell>
          <cell r="J6267" t="str">
            <v>مبرر</v>
          </cell>
          <cell r="O6267" t="str">
            <v>الأولى حديث</v>
          </cell>
          <cell r="Q6267" t="str">
            <v>الثانية</v>
          </cell>
          <cell r="S6267" t="str">
            <v>الثانية</v>
          </cell>
          <cell r="U6267" t="str">
            <v>الثالثة حديث</v>
          </cell>
        </row>
        <row r="6268">
          <cell r="A6268">
            <v>814498</v>
          </cell>
          <cell r="B6268" t="str">
            <v>ولاء عياش</v>
          </cell>
          <cell r="J6268" t="str">
            <v>مبرر</v>
          </cell>
          <cell r="O6268" t="str">
            <v>الأولى حديث</v>
          </cell>
          <cell r="Q6268" t="str">
            <v>الأولى</v>
          </cell>
          <cell r="S6268" t="str">
            <v>الثانية حديث</v>
          </cell>
          <cell r="U6268" t="str">
            <v>الثانية</v>
          </cell>
        </row>
        <row r="6269">
          <cell r="A6269">
            <v>814499</v>
          </cell>
          <cell r="B6269" t="str">
            <v>يارا جمول</v>
          </cell>
          <cell r="J6269" t="str">
            <v>مبرر</v>
          </cell>
          <cell r="O6269" t="str">
            <v>الأولى حديث</v>
          </cell>
          <cell r="Q6269" t="str">
            <v>الأولى</v>
          </cell>
          <cell r="S6269" t="str">
            <v>الأولى</v>
          </cell>
          <cell r="U6269" t="str">
            <v>الأولى</v>
          </cell>
        </row>
        <row r="6270">
          <cell r="A6270">
            <v>814500</v>
          </cell>
          <cell r="B6270" t="str">
            <v>ياسمين المحمد</v>
          </cell>
          <cell r="J6270" t="str">
            <v>مبرر</v>
          </cell>
          <cell r="O6270" t="str">
            <v>الأولى حديث</v>
          </cell>
          <cell r="Q6270" t="str">
            <v>الأولى</v>
          </cell>
          <cell r="S6270" t="str">
            <v>الأولى</v>
          </cell>
          <cell r="U6270" t="str">
            <v>الأولى</v>
          </cell>
        </row>
        <row r="6271">
          <cell r="A6271">
            <v>814501</v>
          </cell>
          <cell r="B6271" t="str">
            <v>ياسين زين العابدين</v>
          </cell>
          <cell r="J6271" t="str">
            <v>مبرر</v>
          </cell>
          <cell r="O6271" t="str">
            <v>الأولى حديث</v>
          </cell>
          <cell r="Q6271" t="str">
            <v>الأولى</v>
          </cell>
          <cell r="S6271" t="str">
            <v>الأولى</v>
          </cell>
          <cell r="U6271" t="str">
            <v>الأولى</v>
          </cell>
        </row>
        <row r="6272">
          <cell r="A6272">
            <v>814502</v>
          </cell>
          <cell r="B6272" t="str">
            <v>يائل اسماعيل</v>
          </cell>
          <cell r="J6272" t="str">
            <v>مبرر</v>
          </cell>
          <cell r="O6272" t="str">
            <v>الأولى حديث</v>
          </cell>
          <cell r="Q6272" t="str">
            <v>الأولى</v>
          </cell>
          <cell r="S6272" t="str">
            <v>الثانية حديث</v>
          </cell>
          <cell r="U6272" t="str">
            <v>الثانية</v>
          </cell>
        </row>
        <row r="6273">
          <cell r="A6273">
            <v>814503</v>
          </cell>
          <cell r="B6273" t="str">
            <v>يزن ابراهيم</v>
          </cell>
          <cell r="J6273" t="str">
            <v>مبرر</v>
          </cell>
          <cell r="O6273" t="str">
            <v>الأولى حديث</v>
          </cell>
          <cell r="Q6273" t="str">
            <v>الأولى</v>
          </cell>
          <cell r="S6273" t="str">
            <v>الأولى</v>
          </cell>
          <cell r="U6273" t="str">
            <v>الأولى</v>
          </cell>
        </row>
        <row r="6274">
          <cell r="A6274">
            <v>814504</v>
          </cell>
          <cell r="B6274" t="str">
            <v>يونس النجار</v>
          </cell>
          <cell r="J6274" t="str">
            <v>مبرر</v>
          </cell>
          <cell r="O6274" t="str">
            <v>الأولى حديث</v>
          </cell>
          <cell r="Q6274" t="str">
            <v>الأولى</v>
          </cell>
          <cell r="S6274" t="str">
            <v>الأولى</v>
          </cell>
          <cell r="U6274" t="str">
            <v>الأولى</v>
          </cell>
        </row>
        <row r="6275">
          <cell r="A6275">
            <v>814505</v>
          </cell>
          <cell r="B6275" t="str">
            <v>يونس زهرا</v>
          </cell>
          <cell r="J6275" t="str">
            <v>مبرر</v>
          </cell>
          <cell r="O6275" t="str">
            <v>الأولى حديث</v>
          </cell>
          <cell r="Q6275" t="str">
            <v>الأولى</v>
          </cell>
          <cell r="S6275" t="str">
            <v>الأولى</v>
          </cell>
          <cell r="U6275" t="str">
            <v>الأولى</v>
          </cell>
        </row>
        <row r="6276">
          <cell r="A6276">
            <v>814506</v>
          </cell>
          <cell r="B6276" t="str">
            <v>يونس هيفا</v>
          </cell>
          <cell r="J6276" t="str">
            <v>مبرر</v>
          </cell>
          <cell r="O6276" t="str">
            <v>الأولى حديث</v>
          </cell>
          <cell r="Q6276" t="str">
            <v>الأولى</v>
          </cell>
          <cell r="S6276" t="str">
            <v>الأولى</v>
          </cell>
          <cell r="U6276" t="str">
            <v>الأولى</v>
          </cell>
        </row>
        <row r="6277">
          <cell r="A6277">
            <v>814507</v>
          </cell>
          <cell r="B6277" t="str">
            <v>مرام العصلي</v>
          </cell>
          <cell r="J6277" t="str">
            <v>مبرر</v>
          </cell>
          <cell r="O6277" t="str">
            <v>الأولى حديث</v>
          </cell>
          <cell r="Q6277" t="str">
            <v>الأولى</v>
          </cell>
          <cell r="S6277" t="str">
            <v>الأولى</v>
          </cell>
          <cell r="U6277" t="str">
            <v>الأولى</v>
          </cell>
        </row>
        <row r="6278">
          <cell r="A6278">
            <v>814508</v>
          </cell>
          <cell r="B6278" t="str">
            <v>معاذ بدوي</v>
          </cell>
          <cell r="J6278" t="str">
            <v>مبرر</v>
          </cell>
          <cell r="O6278" t="str">
            <v>الأولى حديث</v>
          </cell>
          <cell r="Q6278" t="str">
            <v>الأولى</v>
          </cell>
          <cell r="S6278" t="str">
            <v>الأولى</v>
          </cell>
          <cell r="U6278" t="str">
            <v>الأولى</v>
          </cell>
        </row>
        <row r="6279">
          <cell r="A6279">
            <v>814509</v>
          </cell>
          <cell r="B6279" t="str">
            <v>سماح كعيكاتي</v>
          </cell>
          <cell r="J6279" t="str">
            <v>مبرر</v>
          </cell>
          <cell r="O6279" t="str">
            <v>الأولى حديث</v>
          </cell>
          <cell r="Q6279" t="str">
            <v>الأولى</v>
          </cell>
          <cell r="S6279" t="str">
            <v>الأولى</v>
          </cell>
          <cell r="U6279" t="str">
            <v>الأولى</v>
          </cell>
        </row>
        <row r="6280">
          <cell r="A6280">
            <v>814510</v>
          </cell>
          <cell r="B6280" t="str">
            <v>ورود الصمادي</v>
          </cell>
          <cell r="O6280" t="str">
            <v>الأولى حديث</v>
          </cell>
          <cell r="Q6280" t="str">
            <v>الأولى</v>
          </cell>
          <cell r="S6280" t="str">
            <v>الأولى</v>
          </cell>
          <cell r="U6280" t="str">
            <v>الأولى</v>
          </cell>
        </row>
        <row r="6281">
          <cell r="A6281">
            <v>814511</v>
          </cell>
          <cell r="B6281" t="str">
            <v>اباء عمراني كرندي</v>
          </cell>
          <cell r="S6281" t="str">
            <v>الثانية حديث</v>
          </cell>
          <cell r="U6281" t="str">
            <v>الثانية</v>
          </cell>
        </row>
        <row r="6282">
          <cell r="A6282">
            <v>814512</v>
          </cell>
          <cell r="B6282" t="str">
            <v>ابان النفوري</v>
          </cell>
          <cell r="S6282" t="str">
            <v>الأولى حديث</v>
          </cell>
          <cell r="U6282" t="str">
            <v>الأولى</v>
          </cell>
        </row>
        <row r="6283">
          <cell r="A6283">
            <v>814513</v>
          </cell>
          <cell r="B6283" t="str">
            <v>ابراهيم الابراهيم</v>
          </cell>
          <cell r="S6283" t="str">
            <v>الأولى حديث</v>
          </cell>
          <cell r="U6283" t="str">
            <v>الأولى</v>
          </cell>
        </row>
        <row r="6284">
          <cell r="A6284">
            <v>814514</v>
          </cell>
          <cell r="B6284" t="str">
            <v>احمد العبدالله</v>
          </cell>
          <cell r="S6284" t="str">
            <v>الأولى حديث</v>
          </cell>
          <cell r="U6284" t="str">
            <v>الأولى</v>
          </cell>
        </row>
        <row r="6285">
          <cell r="A6285">
            <v>814515</v>
          </cell>
          <cell r="B6285" t="str">
            <v>احمد الهنداوى</v>
          </cell>
          <cell r="S6285" t="str">
            <v>الأولى حديث</v>
          </cell>
          <cell r="U6285" t="str">
            <v>الأولى</v>
          </cell>
        </row>
        <row r="6286">
          <cell r="A6286">
            <v>814516</v>
          </cell>
          <cell r="B6286" t="str">
            <v>احمد عادل غره</v>
          </cell>
          <cell r="S6286" t="str">
            <v>الأولى حديث</v>
          </cell>
          <cell r="U6286" t="str">
            <v>الأولى</v>
          </cell>
        </row>
        <row r="6287">
          <cell r="A6287">
            <v>814517</v>
          </cell>
          <cell r="B6287" t="str">
            <v>احمد مجر</v>
          </cell>
          <cell r="S6287" t="str">
            <v>الأولى حديث</v>
          </cell>
          <cell r="U6287" t="str">
            <v>الأولى</v>
          </cell>
        </row>
        <row r="6288">
          <cell r="A6288">
            <v>814518</v>
          </cell>
          <cell r="B6288" t="str">
            <v>الاء المحمد</v>
          </cell>
          <cell r="S6288" t="str">
            <v>الأولى حديث</v>
          </cell>
          <cell r="U6288" t="str">
            <v>الأولى</v>
          </cell>
        </row>
        <row r="6289">
          <cell r="A6289">
            <v>814519</v>
          </cell>
          <cell r="B6289" t="str">
            <v>الاميره شام السقال</v>
          </cell>
          <cell r="S6289" t="str">
            <v>الأولى حديث</v>
          </cell>
          <cell r="U6289" t="str">
            <v>الأولى</v>
          </cell>
        </row>
        <row r="6290">
          <cell r="A6290">
            <v>814520</v>
          </cell>
          <cell r="B6290" t="str">
            <v>الفت سليمان</v>
          </cell>
          <cell r="S6290" t="str">
            <v>الأولى حديث</v>
          </cell>
          <cell r="U6290" t="str">
            <v>الأولى</v>
          </cell>
        </row>
        <row r="6291">
          <cell r="A6291">
            <v>814521</v>
          </cell>
          <cell r="B6291" t="str">
            <v>اليدا داود</v>
          </cell>
          <cell r="S6291" t="str">
            <v>الأولى حديث</v>
          </cell>
          <cell r="U6291" t="str">
            <v>الأولى</v>
          </cell>
        </row>
        <row r="6292">
          <cell r="A6292">
            <v>814522</v>
          </cell>
          <cell r="B6292" t="str">
            <v>امتثال درباز</v>
          </cell>
          <cell r="S6292" t="str">
            <v>الثانية حديث</v>
          </cell>
          <cell r="U6292" t="str">
            <v>الثانية</v>
          </cell>
        </row>
        <row r="6293">
          <cell r="A6293">
            <v>814523</v>
          </cell>
          <cell r="B6293" t="str">
            <v>امل عبد الله</v>
          </cell>
          <cell r="S6293" t="str">
            <v>الأولى حديث</v>
          </cell>
          <cell r="U6293" t="str">
            <v>الأولى</v>
          </cell>
        </row>
        <row r="6294">
          <cell r="A6294">
            <v>814524</v>
          </cell>
          <cell r="B6294" t="str">
            <v>اميرة الوقة</v>
          </cell>
          <cell r="S6294" t="str">
            <v>الأولى حديث</v>
          </cell>
          <cell r="U6294" t="str">
            <v>الأولى</v>
          </cell>
        </row>
        <row r="6295">
          <cell r="A6295">
            <v>814525</v>
          </cell>
          <cell r="B6295" t="str">
            <v>اميره العلي</v>
          </cell>
          <cell r="S6295" t="str">
            <v>الأولى حديث</v>
          </cell>
          <cell r="U6295" t="str">
            <v>الأولى</v>
          </cell>
        </row>
        <row r="6296">
          <cell r="A6296">
            <v>814526</v>
          </cell>
          <cell r="B6296" t="str">
            <v>انتصار جزماتي</v>
          </cell>
          <cell r="S6296" t="str">
            <v>الأولى</v>
          </cell>
          <cell r="U6296" t="str">
            <v>الثانية حديث</v>
          </cell>
        </row>
        <row r="6297">
          <cell r="A6297">
            <v>814527</v>
          </cell>
          <cell r="B6297" t="str">
            <v>انس عيد</v>
          </cell>
          <cell r="S6297" t="str">
            <v>الأولى حديث</v>
          </cell>
          <cell r="U6297" t="str">
            <v>الأولى</v>
          </cell>
        </row>
        <row r="6298">
          <cell r="A6298">
            <v>814528</v>
          </cell>
          <cell r="B6298" t="str">
            <v>ايمان بدوي</v>
          </cell>
          <cell r="S6298" t="str">
            <v>الثانية حديث</v>
          </cell>
          <cell r="U6298" t="str">
            <v>الثانية</v>
          </cell>
        </row>
        <row r="6299">
          <cell r="A6299">
            <v>814529</v>
          </cell>
          <cell r="B6299" t="str">
            <v>ايه سليمان</v>
          </cell>
          <cell r="S6299" t="str">
            <v>الثانية حديث</v>
          </cell>
          <cell r="U6299" t="str">
            <v>الثانية</v>
          </cell>
        </row>
        <row r="6300">
          <cell r="A6300">
            <v>814530</v>
          </cell>
          <cell r="B6300" t="str">
            <v>أحمد الحميد</v>
          </cell>
          <cell r="S6300" t="str">
            <v>الأولى حديث</v>
          </cell>
          <cell r="U6300" t="str">
            <v>الأولى</v>
          </cell>
        </row>
        <row r="6301">
          <cell r="A6301">
            <v>814531</v>
          </cell>
          <cell r="B6301" t="str">
            <v>أحمد شلحة</v>
          </cell>
          <cell r="S6301" t="str">
            <v>الأولى حديث</v>
          </cell>
          <cell r="T6301">
            <v>221</v>
          </cell>
          <cell r="U6301" t="str">
            <v>الأولى</v>
          </cell>
        </row>
        <row r="6302">
          <cell r="A6302">
            <v>814532</v>
          </cell>
          <cell r="B6302" t="str">
            <v>أريج الحلبي</v>
          </cell>
          <cell r="S6302" t="str">
            <v>الأولى حديث</v>
          </cell>
          <cell r="U6302" t="str">
            <v>الأولى</v>
          </cell>
        </row>
        <row r="6303">
          <cell r="A6303">
            <v>814533</v>
          </cell>
          <cell r="B6303" t="str">
            <v>أريج الحمدان</v>
          </cell>
          <cell r="S6303" t="str">
            <v>الأولى حديث</v>
          </cell>
          <cell r="U6303" t="str">
            <v>الثانية حديث</v>
          </cell>
        </row>
        <row r="6304">
          <cell r="A6304">
            <v>814534</v>
          </cell>
          <cell r="B6304" t="str">
            <v>أماني كباريتي</v>
          </cell>
          <cell r="S6304" t="str">
            <v>الأولى حديث</v>
          </cell>
          <cell r="U6304" t="str">
            <v>الأولى</v>
          </cell>
        </row>
        <row r="6305">
          <cell r="A6305">
            <v>814535</v>
          </cell>
          <cell r="B6305" t="str">
            <v>أنس صالح</v>
          </cell>
          <cell r="S6305" t="str">
            <v>الأولى حديث</v>
          </cell>
          <cell r="U6305" t="str">
            <v>الأولى</v>
          </cell>
        </row>
        <row r="6306">
          <cell r="A6306">
            <v>814536</v>
          </cell>
          <cell r="B6306" t="str">
            <v>أنس لبابيدي</v>
          </cell>
          <cell r="S6306" t="str">
            <v>الأولى حديث</v>
          </cell>
          <cell r="U6306" t="str">
            <v>الأولى</v>
          </cell>
        </row>
        <row r="6307">
          <cell r="A6307">
            <v>814537</v>
          </cell>
          <cell r="B6307" t="str">
            <v>آمنه صبره</v>
          </cell>
          <cell r="S6307" t="str">
            <v>الثانية حديث</v>
          </cell>
          <cell r="U6307" t="str">
            <v>الثانية</v>
          </cell>
        </row>
        <row r="6308">
          <cell r="A6308">
            <v>814538</v>
          </cell>
          <cell r="B6308" t="str">
            <v>آيه  حبق</v>
          </cell>
          <cell r="S6308" t="str">
            <v>الثانية حديث</v>
          </cell>
          <cell r="U6308" t="str">
            <v>الثانية</v>
          </cell>
        </row>
        <row r="6309">
          <cell r="A6309">
            <v>814539</v>
          </cell>
          <cell r="B6309" t="str">
            <v>باسل اسماعيل</v>
          </cell>
          <cell r="S6309" t="str">
            <v>الأولى حديث</v>
          </cell>
          <cell r="U6309" t="str">
            <v>الأولى</v>
          </cell>
        </row>
        <row r="6310">
          <cell r="A6310">
            <v>814540</v>
          </cell>
          <cell r="B6310" t="str">
            <v>باسل عباس</v>
          </cell>
          <cell r="S6310" t="str">
            <v>الأولى حديث</v>
          </cell>
          <cell r="U6310" t="str">
            <v>الأولى</v>
          </cell>
        </row>
        <row r="6311">
          <cell r="A6311">
            <v>814541</v>
          </cell>
          <cell r="B6311" t="str">
            <v>باسل عثمان</v>
          </cell>
          <cell r="S6311" t="str">
            <v>الأولى حديث</v>
          </cell>
          <cell r="U6311" t="str">
            <v>الأولى</v>
          </cell>
        </row>
        <row r="6312">
          <cell r="A6312">
            <v>814542</v>
          </cell>
          <cell r="B6312" t="str">
            <v>باسمه الداود</v>
          </cell>
          <cell r="S6312" t="str">
            <v>الأولى حديث</v>
          </cell>
          <cell r="U6312" t="str">
            <v>الأولى</v>
          </cell>
        </row>
        <row r="6313">
          <cell r="A6313">
            <v>814543</v>
          </cell>
          <cell r="B6313" t="str">
            <v>بتول الاسعد</v>
          </cell>
          <cell r="S6313" t="str">
            <v>الأولى حديث</v>
          </cell>
          <cell r="U6313" t="str">
            <v>الأولى</v>
          </cell>
        </row>
        <row r="6314">
          <cell r="A6314">
            <v>814544</v>
          </cell>
          <cell r="B6314" t="str">
            <v>بتول راعي</v>
          </cell>
          <cell r="S6314" t="str">
            <v>الأولى حديث</v>
          </cell>
          <cell r="U6314" t="str">
            <v>الأولى</v>
          </cell>
        </row>
        <row r="6315">
          <cell r="A6315">
            <v>814545</v>
          </cell>
          <cell r="B6315" t="str">
            <v>بتول قاقو</v>
          </cell>
          <cell r="S6315" t="str">
            <v>الأولى</v>
          </cell>
          <cell r="U6315" t="str">
            <v>الأولى</v>
          </cell>
        </row>
        <row r="6316">
          <cell r="A6316">
            <v>814546</v>
          </cell>
          <cell r="B6316" t="str">
            <v>بدور العلبي</v>
          </cell>
          <cell r="S6316" t="str">
            <v>الأولى حديث</v>
          </cell>
          <cell r="U6316" t="str">
            <v>الأولى</v>
          </cell>
        </row>
        <row r="6317">
          <cell r="A6317">
            <v>814547</v>
          </cell>
          <cell r="B6317" t="str">
            <v>بدور رحمه</v>
          </cell>
          <cell r="S6317" t="str">
            <v>الثانية حديث</v>
          </cell>
          <cell r="U6317" t="str">
            <v>الثانية</v>
          </cell>
        </row>
        <row r="6318">
          <cell r="A6318">
            <v>814548</v>
          </cell>
          <cell r="B6318" t="str">
            <v>براءة الاغا</v>
          </cell>
          <cell r="S6318" t="str">
            <v>الأولى</v>
          </cell>
          <cell r="U6318" t="str">
            <v>الثانية حديث</v>
          </cell>
        </row>
        <row r="6319">
          <cell r="A6319">
            <v>814549</v>
          </cell>
          <cell r="B6319" t="str">
            <v>بسام الحميدات</v>
          </cell>
          <cell r="S6319" t="str">
            <v>الأولى حديث</v>
          </cell>
          <cell r="T6319">
            <v>659</v>
          </cell>
          <cell r="U6319" t="str">
            <v>الأولى</v>
          </cell>
        </row>
        <row r="6320">
          <cell r="A6320">
            <v>814550</v>
          </cell>
          <cell r="B6320" t="str">
            <v>بشار حنجر</v>
          </cell>
          <cell r="S6320" t="str">
            <v>الأولى حديث</v>
          </cell>
          <cell r="U6320" t="str">
            <v>الأولى</v>
          </cell>
        </row>
        <row r="6321">
          <cell r="A6321">
            <v>814551</v>
          </cell>
          <cell r="B6321" t="str">
            <v>بشرة صارم</v>
          </cell>
          <cell r="S6321" t="str">
            <v>الأولى حديث</v>
          </cell>
          <cell r="U6321" t="str">
            <v>الأولى</v>
          </cell>
        </row>
        <row r="6322">
          <cell r="A6322">
            <v>814552</v>
          </cell>
          <cell r="B6322" t="str">
            <v>بشرى الحسين</v>
          </cell>
          <cell r="S6322" t="str">
            <v>الأولى حديث</v>
          </cell>
          <cell r="U6322" t="str">
            <v>الأولى</v>
          </cell>
        </row>
        <row r="6323">
          <cell r="A6323">
            <v>814553</v>
          </cell>
          <cell r="B6323" t="str">
            <v>بشرى بلول</v>
          </cell>
          <cell r="S6323" t="str">
            <v>الأولى حديث</v>
          </cell>
          <cell r="U6323" t="str">
            <v>الأولى</v>
          </cell>
        </row>
        <row r="6324">
          <cell r="A6324">
            <v>814554</v>
          </cell>
          <cell r="B6324" t="str">
            <v>بشرى عجوب</v>
          </cell>
          <cell r="S6324" t="str">
            <v>الثانية حديث</v>
          </cell>
          <cell r="U6324" t="str">
            <v>الثانية</v>
          </cell>
        </row>
        <row r="6325">
          <cell r="A6325">
            <v>814555</v>
          </cell>
          <cell r="B6325" t="str">
            <v>بشرى محمود</v>
          </cell>
          <cell r="S6325" t="str">
            <v>الأولى حديث</v>
          </cell>
          <cell r="U6325" t="str">
            <v>الأولى</v>
          </cell>
        </row>
        <row r="6326">
          <cell r="A6326">
            <v>814556</v>
          </cell>
          <cell r="B6326" t="str">
            <v>بكيناز الشومر الحراكي</v>
          </cell>
          <cell r="S6326" t="str">
            <v>الأولى حديث</v>
          </cell>
          <cell r="U6326" t="str">
            <v>الأولى</v>
          </cell>
        </row>
        <row r="6327">
          <cell r="A6327">
            <v>814557</v>
          </cell>
          <cell r="B6327" t="str">
            <v>بندر الجاسم</v>
          </cell>
          <cell r="S6327" t="str">
            <v>الأولى</v>
          </cell>
          <cell r="U6327" t="str">
            <v>الأولى</v>
          </cell>
        </row>
        <row r="6328">
          <cell r="A6328">
            <v>814558</v>
          </cell>
          <cell r="B6328" t="str">
            <v>بيان الحنبرجي</v>
          </cell>
          <cell r="S6328" t="str">
            <v>الثانية حديث</v>
          </cell>
          <cell r="U6328" t="str">
            <v>الثانية</v>
          </cell>
        </row>
        <row r="6329">
          <cell r="A6329">
            <v>814559</v>
          </cell>
          <cell r="B6329" t="str">
            <v>بيان محملجي</v>
          </cell>
          <cell r="S6329" t="str">
            <v>الأولى حديث</v>
          </cell>
          <cell r="U6329" t="str">
            <v>الأولى</v>
          </cell>
        </row>
        <row r="6330">
          <cell r="A6330">
            <v>814560</v>
          </cell>
          <cell r="B6330" t="str">
            <v>بيداء العليوي</v>
          </cell>
          <cell r="S6330" t="str">
            <v>الأولى</v>
          </cell>
          <cell r="U6330" t="str">
            <v>الأولى</v>
          </cell>
        </row>
        <row r="6331">
          <cell r="A6331">
            <v>814561</v>
          </cell>
          <cell r="B6331" t="str">
            <v>بيسان رمضان</v>
          </cell>
          <cell r="S6331" t="str">
            <v>الأولى حديث</v>
          </cell>
          <cell r="U6331" t="str">
            <v>الأولى</v>
          </cell>
        </row>
        <row r="6332">
          <cell r="A6332">
            <v>814562</v>
          </cell>
          <cell r="B6332" t="str">
            <v>تبارك الغندور</v>
          </cell>
          <cell r="S6332" t="str">
            <v>الثانية حديث</v>
          </cell>
          <cell r="U6332" t="str">
            <v>الثانية</v>
          </cell>
        </row>
        <row r="6333">
          <cell r="A6333">
            <v>814563</v>
          </cell>
          <cell r="B6333" t="str">
            <v>ثائر كريدي</v>
          </cell>
          <cell r="S6333" t="str">
            <v>الأولى حديث</v>
          </cell>
          <cell r="U6333" t="str">
            <v>الأولى</v>
          </cell>
        </row>
        <row r="6334">
          <cell r="A6334">
            <v>814564</v>
          </cell>
          <cell r="B6334" t="str">
            <v>جمال الدين ملحم</v>
          </cell>
          <cell r="S6334" t="str">
            <v>الأولى حديث</v>
          </cell>
          <cell r="U6334" t="str">
            <v>الأولى</v>
          </cell>
        </row>
        <row r="6335">
          <cell r="A6335">
            <v>814565</v>
          </cell>
          <cell r="B6335" t="str">
            <v>جنان الشيخ</v>
          </cell>
          <cell r="S6335" t="str">
            <v>الثانية حديث</v>
          </cell>
          <cell r="U6335" t="str">
            <v>الثانية</v>
          </cell>
        </row>
        <row r="6336">
          <cell r="A6336">
            <v>814566</v>
          </cell>
          <cell r="B6336" t="str">
            <v>جهان بدران</v>
          </cell>
          <cell r="S6336" t="str">
            <v>الأولى حديث</v>
          </cell>
          <cell r="U6336" t="str">
            <v>الأولى</v>
          </cell>
        </row>
        <row r="6337">
          <cell r="A6337">
            <v>814567</v>
          </cell>
          <cell r="B6337" t="str">
            <v>جودي شما</v>
          </cell>
          <cell r="S6337" t="str">
            <v>الأولى حديث</v>
          </cell>
          <cell r="U6337" t="str">
            <v>الأولى</v>
          </cell>
        </row>
        <row r="6338">
          <cell r="A6338">
            <v>814568</v>
          </cell>
          <cell r="B6338" t="str">
            <v>جولي حماديه</v>
          </cell>
          <cell r="S6338" t="str">
            <v>الأولى حديث</v>
          </cell>
          <cell r="U6338" t="str">
            <v>الأولى</v>
          </cell>
        </row>
        <row r="6339">
          <cell r="A6339">
            <v>814569</v>
          </cell>
          <cell r="B6339" t="str">
            <v>حاتم درويش</v>
          </cell>
          <cell r="S6339" t="str">
            <v>الأولى حديث</v>
          </cell>
          <cell r="T6339">
            <v>141</v>
          </cell>
          <cell r="U6339" t="str">
            <v>الأولى</v>
          </cell>
        </row>
        <row r="6340">
          <cell r="A6340">
            <v>814570</v>
          </cell>
          <cell r="B6340" t="str">
            <v>حبيب عباس</v>
          </cell>
          <cell r="S6340" t="str">
            <v>الأولى حديث</v>
          </cell>
          <cell r="U6340" t="str">
            <v>الأولى</v>
          </cell>
        </row>
        <row r="6341">
          <cell r="A6341">
            <v>814571</v>
          </cell>
          <cell r="B6341" t="str">
            <v>حسان العر</v>
          </cell>
          <cell r="S6341" t="str">
            <v>الأولى حديث</v>
          </cell>
          <cell r="U6341" t="str">
            <v>الأولى</v>
          </cell>
        </row>
        <row r="6342">
          <cell r="A6342">
            <v>814572</v>
          </cell>
          <cell r="B6342" t="str">
            <v>حسن احمد</v>
          </cell>
          <cell r="S6342" t="str">
            <v>الأولى حديث</v>
          </cell>
          <cell r="T6342">
            <v>448</v>
          </cell>
          <cell r="U6342" t="str">
            <v>الأولى</v>
          </cell>
        </row>
        <row r="6343">
          <cell r="A6343">
            <v>814573</v>
          </cell>
          <cell r="B6343" t="str">
            <v>حسن الكردي</v>
          </cell>
          <cell r="S6343" t="str">
            <v>الأولى حديث</v>
          </cell>
          <cell r="U6343" t="str">
            <v>الأولى</v>
          </cell>
        </row>
        <row r="6344">
          <cell r="A6344">
            <v>814574</v>
          </cell>
          <cell r="B6344" t="str">
            <v>حسن رمضان</v>
          </cell>
          <cell r="S6344" t="str">
            <v>الأولى حديث</v>
          </cell>
          <cell r="T6344">
            <v>8</v>
          </cell>
          <cell r="U6344" t="str">
            <v>الأولى</v>
          </cell>
        </row>
        <row r="6345">
          <cell r="A6345">
            <v>814575</v>
          </cell>
          <cell r="B6345" t="str">
            <v>حسن قاسم</v>
          </cell>
          <cell r="S6345" t="str">
            <v>الأولى حديث</v>
          </cell>
          <cell r="U6345" t="str">
            <v>الأولى</v>
          </cell>
        </row>
        <row r="6346">
          <cell r="A6346">
            <v>814576</v>
          </cell>
          <cell r="B6346" t="str">
            <v>حسينة العكيلي</v>
          </cell>
          <cell r="S6346" t="str">
            <v>الأولى حديث</v>
          </cell>
          <cell r="U6346" t="str">
            <v>الأولى</v>
          </cell>
        </row>
        <row r="6347">
          <cell r="A6347">
            <v>814577</v>
          </cell>
          <cell r="B6347" t="str">
            <v>حمزة الخالد</v>
          </cell>
          <cell r="S6347" t="str">
            <v>الأولى حديث</v>
          </cell>
          <cell r="U6347" t="str">
            <v>الأولى</v>
          </cell>
        </row>
        <row r="6348">
          <cell r="A6348">
            <v>814578</v>
          </cell>
          <cell r="B6348" t="str">
            <v>حمزة شرف</v>
          </cell>
          <cell r="S6348" t="str">
            <v>الأولى حديث</v>
          </cell>
          <cell r="U6348" t="str">
            <v>الأولى</v>
          </cell>
        </row>
        <row r="6349">
          <cell r="A6349">
            <v>814579</v>
          </cell>
          <cell r="B6349" t="str">
            <v>حنان الجمعات</v>
          </cell>
          <cell r="S6349" t="str">
            <v>الأولى حديث</v>
          </cell>
          <cell r="U6349" t="str">
            <v>الأولى</v>
          </cell>
        </row>
        <row r="6350">
          <cell r="A6350">
            <v>814580</v>
          </cell>
          <cell r="B6350" t="str">
            <v>حنين غرز الدين</v>
          </cell>
          <cell r="S6350" t="str">
            <v>الأولى حديث</v>
          </cell>
          <cell r="U6350" t="str">
            <v>الأولى</v>
          </cell>
        </row>
        <row r="6351">
          <cell r="A6351">
            <v>814581</v>
          </cell>
          <cell r="B6351" t="str">
            <v>حوراء الشلبي</v>
          </cell>
          <cell r="S6351" t="str">
            <v>الأولى حديث</v>
          </cell>
          <cell r="U6351" t="str">
            <v>الأولى</v>
          </cell>
        </row>
        <row r="6352">
          <cell r="A6352">
            <v>814582</v>
          </cell>
          <cell r="B6352" t="str">
            <v>حوريه عثمان</v>
          </cell>
          <cell r="S6352" t="str">
            <v>الأولى حديث</v>
          </cell>
          <cell r="U6352" t="str">
            <v>الأولى</v>
          </cell>
        </row>
        <row r="6353">
          <cell r="A6353">
            <v>814583</v>
          </cell>
          <cell r="B6353" t="str">
            <v>حيدر احمد</v>
          </cell>
          <cell r="S6353" t="str">
            <v>الأولى حديث</v>
          </cell>
          <cell r="U6353" t="str">
            <v>الأولى</v>
          </cell>
        </row>
        <row r="6354">
          <cell r="A6354">
            <v>814584</v>
          </cell>
          <cell r="B6354" t="str">
            <v>حيدره منصور</v>
          </cell>
          <cell r="S6354" t="str">
            <v>الأولى حديث</v>
          </cell>
          <cell r="U6354" t="str">
            <v>الأولى</v>
          </cell>
        </row>
        <row r="6355">
          <cell r="A6355">
            <v>814585</v>
          </cell>
          <cell r="B6355" t="str">
            <v>خالد الحوراني</v>
          </cell>
          <cell r="S6355" t="str">
            <v>الأولى حديث</v>
          </cell>
          <cell r="U6355" t="str">
            <v>الأولى</v>
          </cell>
        </row>
        <row r="6356">
          <cell r="A6356">
            <v>814586</v>
          </cell>
          <cell r="B6356" t="str">
            <v>خضر دحبور</v>
          </cell>
          <cell r="S6356" t="str">
            <v>الأولى حديث</v>
          </cell>
          <cell r="U6356" t="str">
            <v>الأولى</v>
          </cell>
        </row>
        <row r="6357">
          <cell r="A6357">
            <v>814587</v>
          </cell>
          <cell r="B6357" t="str">
            <v>دارين كيوان</v>
          </cell>
          <cell r="S6357" t="str">
            <v>الأولى حديث</v>
          </cell>
          <cell r="U6357" t="str">
            <v>الأولى</v>
          </cell>
        </row>
        <row r="6358">
          <cell r="A6358">
            <v>814588</v>
          </cell>
          <cell r="B6358" t="str">
            <v>دالينا غوجل</v>
          </cell>
          <cell r="S6358" t="str">
            <v>الأولى حديث</v>
          </cell>
          <cell r="U6358" t="str">
            <v>الأولى</v>
          </cell>
        </row>
        <row r="6359">
          <cell r="A6359">
            <v>814589</v>
          </cell>
          <cell r="B6359" t="str">
            <v>دانيا خليفه</v>
          </cell>
          <cell r="S6359" t="str">
            <v>الثانية حديث</v>
          </cell>
          <cell r="U6359" t="str">
            <v>الثانية</v>
          </cell>
        </row>
        <row r="6360">
          <cell r="A6360">
            <v>814590</v>
          </cell>
          <cell r="B6360" t="str">
            <v>دانيال ابو عاصي</v>
          </cell>
          <cell r="S6360" t="str">
            <v>الأولى حديث</v>
          </cell>
          <cell r="U6360" t="str">
            <v>الأولى</v>
          </cell>
        </row>
        <row r="6361">
          <cell r="A6361">
            <v>814591</v>
          </cell>
          <cell r="B6361" t="str">
            <v>دانيال العلوش</v>
          </cell>
          <cell r="S6361" t="str">
            <v>الأولى حديث</v>
          </cell>
          <cell r="T6361">
            <v>11</v>
          </cell>
          <cell r="U6361" t="str">
            <v>الأولى</v>
          </cell>
        </row>
        <row r="6362">
          <cell r="A6362">
            <v>814592</v>
          </cell>
          <cell r="B6362" t="str">
            <v>دعاء الخليل</v>
          </cell>
          <cell r="S6362" t="str">
            <v>الأولى حديث</v>
          </cell>
          <cell r="U6362" t="str">
            <v>الأولى</v>
          </cell>
        </row>
        <row r="6363">
          <cell r="A6363">
            <v>814593</v>
          </cell>
          <cell r="B6363" t="str">
            <v>دعاء الهيمد</v>
          </cell>
          <cell r="S6363" t="str">
            <v>الأولى حديث</v>
          </cell>
          <cell r="U6363" t="str">
            <v>الأولى</v>
          </cell>
        </row>
        <row r="6364">
          <cell r="A6364">
            <v>814594</v>
          </cell>
          <cell r="B6364" t="str">
            <v>دعاء مصطفى</v>
          </cell>
          <cell r="S6364" t="str">
            <v>الأولى حديث</v>
          </cell>
          <cell r="U6364" t="str">
            <v>الأولى</v>
          </cell>
        </row>
        <row r="6365">
          <cell r="A6365">
            <v>814595</v>
          </cell>
          <cell r="B6365" t="str">
            <v>ديالا حسن</v>
          </cell>
          <cell r="S6365" t="str">
            <v>الأولى حديث</v>
          </cell>
          <cell r="U6365" t="str">
            <v>الأولى</v>
          </cell>
        </row>
        <row r="6366">
          <cell r="A6366">
            <v>814596</v>
          </cell>
          <cell r="B6366" t="str">
            <v>ديما دبرها</v>
          </cell>
          <cell r="S6366" t="str">
            <v>الثانية حديث</v>
          </cell>
          <cell r="U6366" t="str">
            <v>الثانية</v>
          </cell>
        </row>
        <row r="6367">
          <cell r="A6367">
            <v>814597</v>
          </cell>
          <cell r="B6367" t="str">
            <v>ديما عبدالرحمن</v>
          </cell>
          <cell r="S6367" t="str">
            <v>الأولى حديث</v>
          </cell>
          <cell r="U6367" t="str">
            <v>الأولى</v>
          </cell>
        </row>
        <row r="6368">
          <cell r="A6368">
            <v>814598</v>
          </cell>
          <cell r="B6368" t="str">
            <v>راشد خادم السروجي</v>
          </cell>
          <cell r="S6368" t="str">
            <v>الأولى حديث</v>
          </cell>
          <cell r="U6368" t="str">
            <v>الأولى</v>
          </cell>
        </row>
        <row r="6369">
          <cell r="A6369">
            <v>814599</v>
          </cell>
          <cell r="B6369" t="str">
            <v>راما الخطيب</v>
          </cell>
          <cell r="S6369" t="str">
            <v>الأولى حديث</v>
          </cell>
          <cell r="U6369" t="str">
            <v>الأولى</v>
          </cell>
        </row>
        <row r="6370">
          <cell r="A6370">
            <v>814600</v>
          </cell>
          <cell r="B6370" t="str">
            <v>راما الشاويش</v>
          </cell>
          <cell r="S6370" t="str">
            <v>الأولى حديث</v>
          </cell>
          <cell r="U6370" t="str">
            <v>الأولى</v>
          </cell>
        </row>
        <row r="6371">
          <cell r="A6371">
            <v>814601</v>
          </cell>
          <cell r="B6371" t="str">
            <v>راما عيسى</v>
          </cell>
          <cell r="S6371" t="str">
            <v>الأولى حديث</v>
          </cell>
          <cell r="U6371" t="str">
            <v>الأولى</v>
          </cell>
        </row>
        <row r="6372">
          <cell r="A6372">
            <v>814602</v>
          </cell>
          <cell r="B6372" t="str">
            <v>راما فهد</v>
          </cell>
          <cell r="S6372" t="str">
            <v>الثانية حديث</v>
          </cell>
          <cell r="U6372" t="str">
            <v>الثانية</v>
          </cell>
        </row>
        <row r="6373">
          <cell r="A6373">
            <v>814603</v>
          </cell>
          <cell r="B6373" t="str">
            <v>رامي ابوريا</v>
          </cell>
          <cell r="S6373" t="str">
            <v>الأولى حديث</v>
          </cell>
          <cell r="U6373" t="str">
            <v>الأولى</v>
          </cell>
        </row>
        <row r="6374">
          <cell r="A6374">
            <v>814604</v>
          </cell>
          <cell r="B6374" t="str">
            <v>رامي الجهماني</v>
          </cell>
          <cell r="S6374" t="str">
            <v>الأولى حديث</v>
          </cell>
          <cell r="U6374" t="str">
            <v>الأولى</v>
          </cell>
        </row>
        <row r="6375">
          <cell r="A6375">
            <v>814605</v>
          </cell>
          <cell r="B6375" t="str">
            <v>رامية الخديجة</v>
          </cell>
          <cell r="S6375" t="str">
            <v>الأولى حديث</v>
          </cell>
          <cell r="U6375" t="str">
            <v>الأولى</v>
          </cell>
        </row>
        <row r="6376">
          <cell r="A6376">
            <v>814606</v>
          </cell>
          <cell r="B6376" t="str">
            <v>رانيا أمين</v>
          </cell>
          <cell r="S6376" t="str">
            <v>الأولى حديث</v>
          </cell>
          <cell r="U6376" t="str">
            <v>الأولى</v>
          </cell>
        </row>
        <row r="6377">
          <cell r="A6377">
            <v>814607</v>
          </cell>
          <cell r="B6377" t="str">
            <v>رائد زيتوني</v>
          </cell>
          <cell r="S6377" t="str">
            <v>الأولى حديث</v>
          </cell>
          <cell r="U6377" t="str">
            <v>الأولى</v>
          </cell>
        </row>
        <row r="6378">
          <cell r="A6378">
            <v>814608</v>
          </cell>
          <cell r="B6378" t="str">
            <v>ربا الراشد</v>
          </cell>
          <cell r="S6378" t="str">
            <v>الأولى حديث</v>
          </cell>
          <cell r="U6378" t="str">
            <v>الأولى</v>
          </cell>
        </row>
        <row r="6379">
          <cell r="A6379">
            <v>814609</v>
          </cell>
          <cell r="B6379" t="str">
            <v>ربيع الجباعي</v>
          </cell>
          <cell r="S6379" t="str">
            <v>الأولى حديث</v>
          </cell>
          <cell r="U6379" t="str">
            <v>الأولى</v>
          </cell>
        </row>
        <row r="6380">
          <cell r="A6380">
            <v>814610</v>
          </cell>
          <cell r="B6380" t="str">
            <v>رجاء جوهرالمحمد</v>
          </cell>
          <cell r="S6380" t="str">
            <v>الأولى حديث</v>
          </cell>
          <cell r="U6380" t="str">
            <v>الأولى</v>
          </cell>
        </row>
        <row r="6381">
          <cell r="A6381">
            <v>814611</v>
          </cell>
          <cell r="B6381" t="str">
            <v>رزان الحلاق</v>
          </cell>
          <cell r="S6381" t="str">
            <v>الأولى حديث</v>
          </cell>
          <cell r="U6381" t="str">
            <v>الأولى</v>
          </cell>
        </row>
        <row r="6382">
          <cell r="A6382">
            <v>814612</v>
          </cell>
          <cell r="B6382" t="str">
            <v>رشا بلال</v>
          </cell>
          <cell r="S6382" t="str">
            <v>الأولى</v>
          </cell>
          <cell r="T6382">
            <v>8</v>
          </cell>
          <cell r="U6382" t="str">
            <v>الأولى</v>
          </cell>
        </row>
        <row r="6383">
          <cell r="A6383">
            <v>814613</v>
          </cell>
          <cell r="B6383" t="str">
            <v>رشوان علوان</v>
          </cell>
          <cell r="S6383" t="str">
            <v>الأولى حديث</v>
          </cell>
          <cell r="U6383" t="str">
            <v>الأولى</v>
          </cell>
        </row>
        <row r="6384">
          <cell r="A6384">
            <v>814614</v>
          </cell>
          <cell r="B6384" t="str">
            <v>رضوان زريق</v>
          </cell>
          <cell r="S6384" t="str">
            <v>الأولى حديث</v>
          </cell>
          <cell r="U6384" t="str">
            <v>الأولى</v>
          </cell>
        </row>
        <row r="6385">
          <cell r="A6385">
            <v>814615</v>
          </cell>
          <cell r="B6385" t="str">
            <v>رغد برنيه</v>
          </cell>
          <cell r="S6385" t="str">
            <v>الثانية حديث</v>
          </cell>
          <cell r="U6385" t="str">
            <v>الثانية</v>
          </cell>
        </row>
        <row r="6386">
          <cell r="A6386">
            <v>814616</v>
          </cell>
          <cell r="B6386" t="str">
            <v>رغد حميض</v>
          </cell>
          <cell r="S6386" t="str">
            <v>الأولى حديث</v>
          </cell>
          <cell r="U6386" t="str">
            <v>الأولى</v>
          </cell>
        </row>
        <row r="6387">
          <cell r="A6387">
            <v>814617</v>
          </cell>
          <cell r="B6387" t="str">
            <v>رغد قدور</v>
          </cell>
          <cell r="S6387" t="str">
            <v>الأولى</v>
          </cell>
          <cell r="U6387" t="str">
            <v>الثانية حديث</v>
          </cell>
        </row>
        <row r="6388">
          <cell r="A6388">
            <v>814618</v>
          </cell>
          <cell r="B6388" t="str">
            <v>رفاه ماريه</v>
          </cell>
          <cell r="S6388" t="str">
            <v>الأولى حديث</v>
          </cell>
          <cell r="U6388" t="str">
            <v>الأولى</v>
          </cell>
        </row>
        <row r="6389">
          <cell r="A6389">
            <v>814619</v>
          </cell>
          <cell r="B6389" t="str">
            <v>رنا صيوح</v>
          </cell>
          <cell r="S6389" t="str">
            <v>الأولى حديث</v>
          </cell>
          <cell r="T6389">
            <v>8</v>
          </cell>
          <cell r="U6389" t="str">
            <v>الأولى</v>
          </cell>
        </row>
        <row r="6390">
          <cell r="A6390">
            <v>814620</v>
          </cell>
          <cell r="B6390" t="str">
            <v>رنيم سعود</v>
          </cell>
          <cell r="S6390" t="str">
            <v>الأولى حديث</v>
          </cell>
          <cell r="U6390" t="str">
            <v>الأولى</v>
          </cell>
        </row>
        <row r="6391">
          <cell r="A6391">
            <v>814621</v>
          </cell>
          <cell r="B6391" t="str">
            <v>روان السلامة</v>
          </cell>
          <cell r="S6391" t="str">
            <v>الأولى حديث</v>
          </cell>
          <cell r="U6391" t="str">
            <v>الأولى</v>
          </cell>
        </row>
        <row r="6392">
          <cell r="A6392">
            <v>814622</v>
          </cell>
          <cell r="B6392" t="str">
            <v>روان عثمان</v>
          </cell>
          <cell r="S6392" t="str">
            <v>الأولى حديث</v>
          </cell>
          <cell r="U6392" t="str">
            <v>الأولى</v>
          </cell>
        </row>
        <row r="6393">
          <cell r="A6393">
            <v>814623</v>
          </cell>
          <cell r="B6393" t="str">
            <v>روان عجاج</v>
          </cell>
          <cell r="S6393" t="str">
            <v>الأولى حديث</v>
          </cell>
          <cell r="U6393" t="str">
            <v>الأولى</v>
          </cell>
        </row>
        <row r="6394">
          <cell r="A6394">
            <v>814624</v>
          </cell>
          <cell r="B6394" t="str">
            <v>روان علوان</v>
          </cell>
          <cell r="S6394" t="str">
            <v>الثانية حديث</v>
          </cell>
          <cell r="U6394" t="str">
            <v>الثانية</v>
          </cell>
        </row>
        <row r="6395">
          <cell r="A6395">
            <v>814625</v>
          </cell>
          <cell r="B6395" t="str">
            <v>روشان خليفة</v>
          </cell>
          <cell r="S6395" t="str">
            <v>الأولى حديث</v>
          </cell>
          <cell r="U6395" t="str">
            <v>الأولى</v>
          </cell>
        </row>
        <row r="6396">
          <cell r="A6396">
            <v>814626</v>
          </cell>
          <cell r="B6396" t="str">
            <v>رونزا الابراهيم</v>
          </cell>
          <cell r="S6396" t="str">
            <v>الأولى حديث</v>
          </cell>
          <cell r="U6396" t="str">
            <v>الأولى</v>
          </cell>
        </row>
        <row r="6397">
          <cell r="A6397">
            <v>814627</v>
          </cell>
          <cell r="B6397" t="str">
            <v>رؤى حموي</v>
          </cell>
          <cell r="S6397" t="str">
            <v>الأولى</v>
          </cell>
          <cell r="U6397" t="str">
            <v>الثانية حديث</v>
          </cell>
        </row>
        <row r="6398">
          <cell r="A6398">
            <v>814628</v>
          </cell>
          <cell r="B6398" t="str">
            <v>ريتا العساف</v>
          </cell>
          <cell r="S6398" t="str">
            <v>الأولى حديث</v>
          </cell>
          <cell r="U6398" t="str">
            <v>الأولى</v>
          </cell>
        </row>
        <row r="6399">
          <cell r="A6399">
            <v>814629</v>
          </cell>
          <cell r="B6399" t="str">
            <v>ريم النونو</v>
          </cell>
          <cell r="S6399" t="str">
            <v>الأولى حديث</v>
          </cell>
          <cell r="T6399">
            <v>425</v>
          </cell>
          <cell r="U6399" t="str">
            <v>الأولى</v>
          </cell>
        </row>
        <row r="6400">
          <cell r="A6400">
            <v>814630</v>
          </cell>
          <cell r="B6400" t="str">
            <v>ريم طيفور</v>
          </cell>
          <cell r="S6400" t="str">
            <v>الأولى حديث</v>
          </cell>
          <cell r="U6400" t="str">
            <v>الأولى</v>
          </cell>
        </row>
        <row r="6401">
          <cell r="A6401">
            <v>814631</v>
          </cell>
          <cell r="B6401" t="str">
            <v>ريما بدوي</v>
          </cell>
          <cell r="S6401" t="str">
            <v>الأولى حديث</v>
          </cell>
          <cell r="U6401" t="str">
            <v>الأولى</v>
          </cell>
        </row>
        <row r="6402">
          <cell r="A6402">
            <v>814632</v>
          </cell>
          <cell r="B6402" t="str">
            <v>ريما حكيم</v>
          </cell>
          <cell r="S6402" t="str">
            <v>الأولى حديث</v>
          </cell>
          <cell r="T6402">
            <v>11</v>
          </cell>
          <cell r="U6402" t="str">
            <v>الأولى</v>
          </cell>
        </row>
        <row r="6403">
          <cell r="A6403">
            <v>814633</v>
          </cell>
          <cell r="B6403" t="str">
            <v>ريمون عامر</v>
          </cell>
          <cell r="S6403" t="str">
            <v>الأولى حديث</v>
          </cell>
          <cell r="T6403">
            <v>11</v>
          </cell>
          <cell r="U6403" t="str">
            <v>الأولى</v>
          </cell>
        </row>
        <row r="6404">
          <cell r="A6404">
            <v>814634</v>
          </cell>
          <cell r="B6404" t="str">
            <v>زكريا قاشيط</v>
          </cell>
          <cell r="S6404" t="str">
            <v>الأولى حديث</v>
          </cell>
          <cell r="U6404" t="str">
            <v>الأولى</v>
          </cell>
        </row>
        <row r="6405">
          <cell r="A6405">
            <v>814635</v>
          </cell>
          <cell r="B6405" t="str">
            <v>زهراء الشيخ</v>
          </cell>
          <cell r="S6405" t="str">
            <v>الأولى حديث</v>
          </cell>
          <cell r="U6405" t="str">
            <v>الأولى</v>
          </cell>
        </row>
        <row r="6406">
          <cell r="A6406">
            <v>814636</v>
          </cell>
          <cell r="B6406" t="str">
            <v>زهرة صالح</v>
          </cell>
          <cell r="S6406" t="str">
            <v>الأولى حديث</v>
          </cell>
          <cell r="U6406" t="str">
            <v>الأولى</v>
          </cell>
        </row>
        <row r="6407">
          <cell r="A6407">
            <v>814637</v>
          </cell>
          <cell r="B6407" t="str">
            <v>زياد عبسي</v>
          </cell>
          <cell r="S6407" t="str">
            <v>الأولى حديث</v>
          </cell>
          <cell r="U6407" t="str">
            <v>الأولى</v>
          </cell>
        </row>
        <row r="6408">
          <cell r="A6408">
            <v>814638</v>
          </cell>
          <cell r="B6408" t="str">
            <v>زينب السعيد</v>
          </cell>
          <cell r="S6408" t="str">
            <v>الأولى حديث</v>
          </cell>
          <cell r="U6408" t="str">
            <v>الأولى</v>
          </cell>
        </row>
        <row r="6409">
          <cell r="A6409">
            <v>814639</v>
          </cell>
          <cell r="B6409" t="str">
            <v>زينب علي</v>
          </cell>
          <cell r="S6409" t="str">
            <v>الأولى حديث</v>
          </cell>
          <cell r="U6409" t="str">
            <v>الأولى</v>
          </cell>
        </row>
        <row r="6410">
          <cell r="A6410">
            <v>814641</v>
          </cell>
          <cell r="B6410" t="str">
            <v>زينه عدرا</v>
          </cell>
          <cell r="S6410" t="str">
            <v>الأولى حديث</v>
          </cell>
          <cell r="U6410" t="str">
            <v>الأولى</v>
          </cell>
        </row>
        <row r="6411">
          <cell r="A6411">
            <v>814642</v>
          </cell>
          <cell r="B6411" t="str">
            <v>ساره الزنجي</v>
          </cell>
          <cell r="S6411" t="str">
            <v>الأولى حديث</v>
          </cell>
          <cell r="U6411" t="str">
            <v>الأولى</v>
          </cell>
        </row>
        <row r="6412">
          <cell r="A6412">
            <v>814643</v>
          </cell>
          <cell r="B6412" t="str">
            <v>سامر النجم</v>
          </cell>
          <cell r="S6412" t="str">
            <v>الأولى حديث</v>
          </cell>
          <cell r="T6412">
            <v>8</v>
          </cell>
          <cell r="U6412" t="str">
            <v>الأولى</v>
          </cell>
        </row>
        <row r="6413">
          <cell r="A6413">
            <v>814644</v>
          </cell>
          <cell r="B6413" t="str">
            <v>سامر وسوف</v>
          </cell>
          <cell r="S6413" t="str">
            <v>الأولى حديث</v>
          </cell>
          <cell r="U6413" t="str">
            <v>الأولى</v>
          </cell>
        </row>
        <row r="6414">
          <cell r="A6414">
            <v>814645</v>
          </cell>
          <cell r="B6414" t="str">
            <v>سعيد عزية</v>
          </cell>
          <cell r="S6414" t="str">
            <v>الأولى حديث</v>
          </cell>
          <cell r="U6414" t="str">
            <v>الأولى</v>
          </cell>
        </row>
        <row r="6415">
          <cell r="A6415">
            <v>814646</v>
          </cell>
          <cell r="B6415" t="str">
            <v>سلاف حسين</v>
          </cell>
          <cell r="S6415" t="str">
            <v>الأولى حديث</v>
          </cell>
          <cell r="U6415" t="str">
            <v>الأولى</v>
          </cell>
        </row>
        <row r="6416">
          <cell r="A6416">
            <v>814647</v>
          </cell>
          <cell r="B6416" t="str">
            <v>سلمان الابراهيم الكردي</v>
          </cell>
          <cell r="S6416" t="str">
            <v>الأولى حديث</v>
          </cell>
          <cell r="U6416" t="str">
            <v>الأولى</v>
          </cell>
        </row>
        <row r="6417">
          <cell r="A6417">
            <v>814648</v>
          </cell>
          <cell r="B6417" t="str">
            <v>سليمان عيسى</v>
          </cell>
          <cell r="S6417" t="str">
            <v>الأولى حديث</v>
          </cell>
          <cell r="U6417" t="str">
            <v>الأولى</v>
          </cell>
        </row>
        <row r="6418">
          <cell r="A6418">
            <v>814649</v>
          </cell>
          <cell r="B6418" t="str">
            <v>سماهر قسو</v>
          </cell>
          <cell r="S6418" t="str">
            <v>الأولى حديث</v>
          </cell>
          <cell r="U6418" t="str">
            <v>الأولى</v>
          </cell>
        </row>
        <row r="6419">
          <cell r="A6419">
            <v>814650</v>
          </cell>
          <cell r="B6419" t="str">
            <v>سهير الجنادي</v>
          </cell>
          <cell r="S6419" t="str">
            <v>الأولى حديث</v>
          </cell>
          <cell r="U6419" t="str">
            <v>الأولى</v>
          </cell>
        </row>
        <row r="6420">
          <cell r="A6420">
            <v>814651</v>
          </cell>
          <cell r="B6420" t="str">
            <v>سومر صالح</v>
          </cell>
          <cell r="S6420" t="str">
            <v>الأولى حديث</v>
          </cell>
          <cell r="U6420" t="str">
            <v>الأولى</v>
          </cell>
        </row>
        <row r="6421">
          <cell r="A6421">
            <v>814652</v>
          </cell>
          <cell r="B6421" t="str">
            <v>سيدرا المكاوي</v>
          </cell>
          <cell r="S6421" t="str">
            <v>الأولى حديث</v>
          </cell>
          <cell r="U6421" t="str">
            <v>الأولى</v>
          </cell>
        </row>
        <row r="6422">
          <cell r="A6422">
            <v>814653</v>
          </cell>
          <cell r="B6422" t="str">
            <v>شادي هناوي</v>
          </cell>
          <cell r="S6422" t="str">
            <v>الأولى حديث</v>
          </cell>
          <cell r="U6422" t="str">
            <v>الأولى</v>
          </cell>
        </row>
        <row r="6423">
          <cell r="A6423">
            <v>814654</v>
          </cell>
          <cell r="B6423" t="str">
            <v>شذى تركماني</v>
          </cell>
          <cell r="S6423" t="str">
            <v>الأولى حديث</v>
          </cell>
          <cell r="U6423" t="str">
            <v>الأولى</v>
          </cell>
        </row>
        <row r="6424">
          <cell r="A6424">
            <v>814655</v>
          </cell>
          <cell r="B6424" t="str">
            <v>شهد العلي الحسن</v>
          </cell>
          <cell r="S6424" t="str">
            <v>الأولى حديث</v>
          </cell>
          <cell r="U6424" t="str">
            <v>الأولى</v>
          </cell>
        </row>
        <row r="6425">
          <cell r="A6425">
            <v>814656</v>
          </cell>
          <cell r="B6425" t="str">
            <v>شورش ديركي</v>
          </cell>
          <cell r="S6425" t="str">
            <v>الأولى حديث</v>
          </cell>
          <cell r="U6425" t="str">
            <v>الأولى</v>
          </cell>
        </row>
        <row r="6426">
          <cell r="A6426">
            <v>814657</v>
          </cell>
          <cell r="B6426" t="str">
            <v>شيرين صقر</v>
          </cell>
          <cell r="S6426" t="str">
            <v>الأولى حديث</v>
          </cell>
          <cell r="U6426" t="str">
            <v>الأولى</v>
          </cell>
        </row>
        <row r="6427">
          <cell r="A6427">
            <v>814658</v>
          </cell>
          <cell r="B6427" t="str">
            <v>صالح خضير</v>
          </cell>
          <cell r="S6427" t="str">
            <v>الأولى حديث</v>
          </cell>
          <cell r="U6427" t="str">
            <v>الأولى</v>
          </cell>
        </row>
        <row r="6428">
          <cell r="A6428">
            <v>814659</v>
          </cell>
          <cell r="B6428" t="str">
            <v>صبا عباس</v>
          </cell>
          <cell r="S6428" t="str">
            <v>الأولى حديث</v>
          </cell>
          <cell r="U6428" t="str">
            <v>الأولى</v>
          </cell>
        </row>
        <row r="6429">
          <cell r="A6429">
            <v>814660</v>
          </cell>
          <cell r="B6429" t="str">
            <v>صبا قاسم</v>
          </cell>
          <cell r="S6429" t="str">
            <v>الثانية حديث</v>
          </cell>
          <cell r="U6429" t="str">
            <v>الثانية</v>
          </cell>
        </row>
        <row r="6430">
          <cell r="A6430">
            <v>814661</v>
          </cell>
          <cell r="B6430" t="str">
            <v>صلاح الخالد</v>
          </cell>
          <cell r="S6430" t="str">
            <v>الأولى حديث</v>
          </cell>
          <cell r="U6430" t="str">
            <v>الأولى</v>
          </cell>
        </row>
        <row r="6431">
          <cell r="A6431">
            <v>814662</v>
          </cell>
          <cell r="B6431" t="str">
            <v>صلاح الدين الخطيب</v>
          </cell>
          <cell r="S6431" t="str">
            <v>الأولى حديث</v>
          </cell>
          <cell r="U6431" t="str">
            <v>الأولى</v>
          </cell>
        </row>
        <row r="6432">
          <cell r="A6432">
            <v>814663</v>
          </cell>
          <cell r="B6432" t="str">
            <v>ضرار بكار</v>
          </cell>
          <cell r="S6432" t="str">
            <v>الأولى حديث</v>
          </cell>
          <cell r="U6432" t="str">
            <v>الأولى</v>
          </cell>
        </row>
        <row r="6433">
          <cell r="A6433">
            <v>814664</v>
          </cell>
          <cell r="B6433" t="str">
            <v>ضياء الصالح</v>
          </cell>
          <cell r="S6433" t="str">
            <v>الأولى حديث</v>
          </cell>
          <cell r="U6433" t="str">
            <v>الأولى</v>
          </cell>
        </row>
        <row r="6434">
          <cell r="A6434">
            <v>814665</v>
          </cell>
          <cell r="B6434" t="str">
            <v>طه المحمود</v>
          </cell>
          <cell r="S6434" t="str">
            <v>الأولى حديث</v>
          </cell>
          <cell r="U6434" t="str">
            <v>الأولى</v>
          </cell>
        </row>
        <row r="6435">
          <cell r="A6435">
            <v>814666</v>
          </cell>
          <cell r="B6435" t="str">
            <v>عاصم شنان</v>
          </cell>
          <cell r="S6435" t="str">
            <v>الأولى حديث</v>
          </cell>
          <cell r="U6435" t="str">
            <v>الأولى</v>
          </cell>
        </row>
        <row r="6436">
          <cell r="A6436">
            <v>814667</v>
          </cell>
          <cell r="B6436" t="str">
            <v>عائشه الرمضان</v>
          </cell>
          <cell r="S6436" t="str">
            <v>الأولى حديث</v>
          </cell>
          <cell r="U6436" t="str">
            <v>الأولى</v>
          </cell>
        </row>
        <row r="6437">
          <cell r="A6437">
            <v>814668</v>
          </cell>
          <cell r="B6437" t="str">
            <v>عباده شعبان</v>
          </cell>
          <cell r="S6437" t="str">
            <v>الأولى حديث</v>
          </cell>
          <cell r="U6437" t="str">
            <v>الأولى</v>
          </cell>
        </row>
        <row r="6438">
          <cell r="A6438">
            <v>814669</v>
          </cell>
          <cell r="B6438" t="str">
            <v>عبد الرحمن نخله</v>
          </cell>
          <cell r="S6438" t="str">
            <v>الأولى حديث</v>
          </cell>
          <cell r="U6438" t="str">
            <v>الأولى</v>
          </cell>
        </row>
        <row r="6439">
          <cell r="A6439">
            <v>814670</v>
          </cell>
          <cell r="B6439" t="str">
            <v>عبد الله ميرو</v>
          </cell>
          <cell r="S6439" t="str">
            <v>الأولى حديث</v>
          </cell>
          <cell r="U6439" t="str">
            <v>الأولى</v>
          </cell>
        </row>
        <row r="6440">
          <cell r="A6440">
            <v>814671</v>
          </cell>
          <cell r="B6440" t="str">
            <v>عبدالكريم عبدالكافي</v>
          </cell>
          <cell r="S6440" t="str">
            <v>الأولى حديث</v>
          </cell>
          <cell r="U6440" t="str">
            <v>الأولى</v>
          </cell>
        </row>
        <row r="6441">
          <cell r="A6441">
            <v>814672</v>
          </cell>
          <cell r="B6441" t="str">
            <v>عبدالله صوفان</v>
          </cell>
          <cell r="S6441" t="str">
            <v>الأولى حديث</v>
          </cell>
          <cell r="U6441" t="str">
            <v>الأولى</v>
          </cell>
        </row>
        <row r="6442">
          <cell r="A6442">
            <v>814673</v>
          </cell>
          <cell r="B6442" t="str">
            <v>عذراء السليم</v>
          </cell>
          <cell r="S6442" t="str">
            <v>الأولى حديث</v>
          </cell>
          <cell r="U6442" t="str">
            <v>الأولى</v>
          </cell>
        </row>
        <row r="6443">
          <cell r="A6443">
            <v>814674</v>
          </cell>
          <cell r="B6443" t="str">
            <v>عرين عبد الرحمن</v>
          </cell>
          <cell r="S6443" t="str">
            <v>الأولى حديث</v>
          </cell>
          <cell r="U6443" t="str">
            <v>الأولى</v>
          </cell>
        </row>
        <row r="6444">
          <cell r="A6444">
            <v>814675</v>
          </cell>
          <cell r="B6444" t="str">
            <v>عزام الجندي</v>
          </cell>
          <cell r="S6444" t="str">
            <v>الأولى حديث</v>
          </cell>
          <cell r="U6444" t="str">
            <v>الأولى</v>
          </cell>
        </row>
        <row r="6445">
          <cell r="A6445">
            <v>814676</v>
          </cell>
          <cell r="B6445" t="str">
            <v>عفاف الابراهيم</v>
          </cell>
          <cell r="S6445" t="str">
            <v>الأولى حديث</v>
          </cell>
          <cell r="U6445" t="str">
            <v>الأولى</v>
          </cell>
        </row>
        <row r="6446">
          <cell r="A6446">
            <v>814677</v>
          </cell>
          <cell r="B6446" t="str">
            <v>علا الزرعي البيات</v>
          </cell>
          <cell r="S6446" t="str">
            <v>الأولى</v>
          </cell>
          <cell r="U6446" t="str">
            <v>الثانية حديث</v>
          </cell>
        </row>
        <row r="6447">
          <cell r="A6447">
            <v>814678</v>
          </cell>
          <cell r="B6447" t="str">
            <v>علا الشيخ</v>
          </cell>
          <cell r="S6447" t="str">
            <v>الأولى حديث</v>
          </cell>
          <cell r="U6447" t="str">
            <v>الأولى</v>
          </cell>
        </row>
        <row r="6448">
          <cell r="A6448">
            <v>814679</v>
          </cell>
          <cell r="B6448" t="str">
            <v>علا فرج</v>
          </cell>
          <cell r="S6448" t="str">
            <v>الأولى حديث</v>
          </cell>
          <cell r="U6448" t="str">
            <v>الأولى</v>
          </cell>
        </row>
        <row r="6449">
          <cell r="A6449">
            <v>814680</v>
          </cell>
          <cell r="B6449" t="str">
            <v>علاء الشهاب</v>
          </cell>
          <cell r="S6449" t="str">
            <v>الأولى حديث</v>
          </cell>
          <cell r="U6449" t="str">
            <v>الأولى</v>
          </cell>
        </row>
        <row r="6450">
          <cell r="A6450">
            <v>814681</v>
          </cell>
          <cell r="B6450" t="str">
            <v>علي المرعي</v>
          </cell>
          <cell r="S6450" t="str">
            <v>الأولى حديث</v>
          </cell>
          <cell r="U6450" t="str">
            <v>الأولى</v>
          </cell>
        </row>
        <row r="6451">
          <cell r="A6451">
            <v>814682</v>
          </cell>
          <cell r="B6451" t="str">
            <v>علي برهوم</v>
          </cell>
          <cell r="S6451" t="str">
            <v>الأولى حديث</v>
          </cell>
          <cell r="T6451">
            <v>395</v>
          </cell>
          <cell r="U6451" t="str">
            <v>الأولى</v>
          </cell>
        </row>
        <row r="6452">
          <cell r="A6452">
            <v>814683</v>
          </cell>
          <cell r="B6452" t="str">
            <v>علي حربا</v>
          </cell>
          <cell r="S6452" t="str">
            <v>الأولى حديث</v>
          </cell>
          <cell r="U6452" t="str">
            <v>الأولى</v>
          </cell>
        </row>
        <row r="6453">
          <cell r="A6453">
            <v>814684</v>
          </cell>
          <cell r="B6453" t="str">
            <v>علي علوش</v>
          </cell>
          <cell r="S6453" t="str">
            <v>الأولى حديث</v>
          </cell>
          <cell r="U6453" t="str">
            <v>الأولى</v>
          </cell>
        </row>
        <row r="6454">
          <cell r="A6454">
            <v>814685</v>
          </cell>
          <cell r="B6454" t="str">
            <v>علي غالي</v>
          </cell>
          <cell r="S6454" t="str">
            <v>الأولى حديث</v>
          </cell>
          <cell r="T6454">
            <v>11</v>
          </cell>
          <cell r="U6454" t="str">
            <v>الأولى</v>
          </cell>
        </row>
        <row r="6455">
          <cell r="A6455">
            <v>814686</v>
          </cell>
          <cell r="B6455" t="str">
            <v>علي محمد</v>
          </cell>
          <cell r="S6455" t="str">
            <v>الأولى حديث</v>
          </cell>
          <cell r="U6455" t="str">
            <v>الأولى</v>
          </cell>
        </row>
        <row r="6456">
          <cell r="A6456">
            <v>814687</v>
          </cell>
          <cell r="B6456" t="str">
            <v>عماد الحلبي</v>
          </cell>
          <cell r="S6456" t="str">
            <v>الأولى حديث</v>
          </cell>
          <cell r="U6456" t="str">
            <v>الأولى</v>
          </cell>
        </row>
        <row r="6457">
          <cell r="A6457">
            <v>814688</v>
          </cell>
          <cell r="B6457" t="str">
            <v>عمار يعقوب</v>
          </cell>
          <cell r="S6457" t="str">
            <v>الأولى حديث</v>
          </cell>
          <cell r="U6457" t="str">
            <v>الأولى</v>
          </cell>
        </row>
        <row r="6458">
          <cell r="A6458">
            <v>814689</v>
          </cell>
          <cell r="B6458" t="str">
            <v>عمر الدرويش</v>
          </cell>
          <cell r="S6458" t="str">
            <v>الأولى حديث</v>
          </cell>
          <cell r="U6458" t="str">
            <v>الثانية حديث</v>
          </cell>
        </row>
        <row r="6459">
          <cell r="A6459">
            <v>814690</v>
          </cell>
          <cell r="B6459" t="str">
            <v>عوبيده ريحان</v>
          </cell>
          <cell r="S6459" t="str">
            <v>الأولى حديث</v>
          </cell>
          <cell r="U6459" t="str">
            <v>الأولى</v>
          </cell>
        </row>
        <row r="6460">
          <cell r="A6460">
            <v>814691</v>
          </cell>
          <cell r="B6460" t="str">
            <v>عيسى علوش</v>
          </cell>
          <cell r="S6460" t="str">
            <v>الأولى حديث</v>
          </cell>
          <cell r="U6460" t="str">
            <v>الأولى</v>
          </cell>
        </row>
        <row r="6461">
          <cell r="A6461">
            <v>814692</v>
          </cell>
          <cell r="B6461" t="str">
            <v>غزل البحري</v>
          </cell>
          <cell r="S6461" t="str">
            <v>الأولى حديث</v>
          </cell>
          <cell r="U6461" t="str">
            <v>الأولى</v>
          </cell>
        </row>
        <row r="6462">
          <cell r="A6462">
            <v>814693</v>
          </cell>
          <cell r="B6462" t="str">
            <v>غزل الحمد</v>
          </cell>
          <cell r="S6462" t="str">
            <v>الأولى حديث</v>
          </cell>
          <cell r="U6462" t="str">
            <v>الأولى</v>
          </cell>
        </row>
        <row r="6463">
          <cell r="A6463">
            <v>814694</v>
          </cell>
          <cell r="B6463" t="str">
            <v>غزل آغا</v>
          </cell>
          <cell r="S6463" t="str">
            <v>الأولى حديث</v>
          </cell>
          <cell r="T6463">
            <v>402</v>
          </cell>
          <cell r="U6463" t="str">
            <v>الأولى</v>
          </cell>
        </row>
        <row r="6464">
          <cell r="A6464">
            <v>814695</v>
          </cell>
          <cell r="B6464" t="str">
            <v>غصون عبدالعزيز</v>
          </cell>
          <cell r="S6464" t="str">
            <v>الأولى حديث</v>
          </cell>
          <cell r="U6464" t="str">
            <v>الأولى</v>
          </cell>
        </row>
        <row r="6465">
          <cell r="A6465">
            <v>814696</v>
          </cell>
          <cell r="B6465" t="str">
            <v>غنى سليمان</v>
          </cell>
          <cell r="S6465" t="str">
            <v>الأولى حديث</v>
          </cell>
          <cell r="U6465" t="str">
            <v>الأولى</v>
          </cell>
        </row>
        <row r="6466">
          <cell r="A6466">
            <v>814697</v>
          </cell>
          <cell r="B6466" t="str">
            <v>غنى قواص</v>
          </cell>
          <cell r="S6466" t="str">
            <v>الأولى حديث</v>
          </cell>
          <cell r="U6466" t="str">
            <v>الأولى</v>
          </cell>
        </row>
        <row r="6467">
          <cell r="A6467">
            <v>814698</v>
          </cell>
          <cell r="B6467" t="str">
            <v>غيث النابلسي</v>
          </cell>
          <cell r="S6467" t="str">
            <v>الأولى حديث</v>
          </cell>
          <cell r="U6467" t="str">
            <v>الأولى</v>
          </cell>
        </row>
        <row r="6468">
          <cell r="A6468">
            <v>814699</v>
          </cell>
          <cell r="B6468" t="str">
            <v>غيدق الحبيب</v>
          </cell>
          <cell r="S6468" t="str">
            <v>الأولى حديث</v>
          </cell>
          <cell r="U6468" t="str">
            <v>الأولى</v>
          </cell>
        </row>
        <row r="6469">
          <cell r="A6469">
            <v>814700</v>
          </cell>
          <cell r="B6469" t="str">
            <v>فادي صيوح</v>
          </cell>
          <cell r="S6469" t="str">
            <v>الأولى حديث</v>
          </cell>
          <cell r="U6469" t="str">
            <v>الأولى</v>
          </cell>
        </row>
        <row r="6470">
          <cell r="A6470">
            <v>814701</v>
          </cell>
          <cell r="B6470" t="str">
            <v>فاطمه الحفيري</v>
          </cell>
          <cell r="S6470" t="str">
            <v>الأولى حديث</v>
          </cell>
          <cell r="U6470" t="str">
            <v>الأولى</v>
          </cell>
        </row>
        <row r="6471">
          <cell r="A6471">
            <v>814702</v>
          </cell>
          <cell r="B6471" t="str">
            <v>فاطمه الزهراء الفشتكي</v>
          </cell>
          <cell r="S6471" t="str">
            <v>الأولى حديث</v>
          </cell>
          <cell r="U6471" t="str">
            <v>الأولى</v>
          </cell>
        </row>
        <row r="6472">
          <cell r="A6472">
            <v>814703</v>
          </cell>
          <cell r="B6472" t="str">
            <v>فاطمه طه</v>
          </cell>
          <cell r="S6472" t="str">
            <v>الأولى حديث</v>
          </cell>
          <cell r="U6472" t="str">
            <v>الأولى</v>
          </cell>
        </row>
        <row r="6473">
          <cell r="A6473">
            <v>814704</v>
          </cell>
          <cell r="B6473" t="str">
            <v>فتون ظاظا</v>
          </cell>
          <cell r="S6473" t="str">
            <v>الأولى حديث</v>
          </cell>
          <cell r="U6473" t="str">
            <v>الأولى</v>
          </cell>
        </row>
        <row r="6474">
          <cell r="A6474">
            <v>814705</v>
          </cell>
          <cell r="B6474" t="str">
            <v>فؤاد فتوح</v>
          </cell>
          <cell r="S6474" t="str">
            <v>الأولى حديث</v>
          </cell>
          <cell r="U6474" t="str">
            <v>الأولى</v>
          </cell>
        </row>
        <row r="6475">
          <cell r="A6475">
            <v>814706</v>
          </cell>
          <cell r="B6475" t="str">
            <v>فيما كوريه</v>
          </cell>
          <cell r="S6475" t="str">
            <v>الأولى حديث</v>
          </cell>
          <cell r="U6475" t="str">
            <v>الأولى</v>
          </cell>
        </row>
        <row r="6476">
          <cell r="A6476">
            <v>814707</v>
          </cell>
          <cell r="B6476" t="str">
            <v>قصي جباخنجي</v>
          </cell>
          <cell r="S6476" t="str">
            <v>الأولى حديث</v>
          </cell>
          <cell r="U6476" t="str">
            <v>الأولى</v>
          </cell>
        </row>
        <row r="6477">
          <cell r="A6477">
            <v>814708</v>
          </cell>
          <cell r="B6477" t="str">
            <v>كفى الرفاعي</v>
          </cell>
          <cell r="S6477" t="str">
            <v>الثانية حديث</v>
          </cell>
          <cell r="U6477" t="str">
            <v>الثانية</v>
          </cell>
        </row>
        <row r="6478">
          <cell r="A6478">
            <v>814709</v>
          </cell>
          <cell r="B6478" t="str">
            <v>كناز النوري</v>
          </cell>
          <cell r="S6478" t="str">
            <v>الأولى حديث</v>
          </cell>
          <cell r="U6478" t="str">
            <v>الأولى</v>
          </cell>
        </row>
        <row r="6479">
          <cell r="A6479">
            <v>814710</v>
          </cell>
          <cell r="B6479" t="str">
            <v>كنان السمكري</v>
          </cell>
          <cell r="S6479" t="str">
            <v>الأولى حديث</v>
          </cell>
          <cell r="U6479" t="str">
            <v>الأولى</v>
          </cell>
        </row>
        <row r="6480">
          <cell r="A6480">
            <v>814711</v>
          </cell>
          <cell r="B6480" t="str">
            <v>كنان حجه</v>
          </cell>
          <cell r="S6480" t="str">
            <v>الأولى حديث</v>
          </cell>
          <cell r="U6480" t="str">
            <v>الأولى</v>
          </cell>
        </row>
        <row r="6481">
          <cell r="A6481">
            <v>814712</v>
          </cell>
          <cell r="B6481" t="str">
            <v>كنان صياغه</v>
          </cell>
          <cell r="S6481" t="str">
            <v>الأولى حديث</v>
          </cell>
          <cell r="U6481" t="str">
            <v>الأولى</v>
          </cell>
        </row>
        <row r="6482">
          <cell r="A6482">
            <v>814713</v>
          </cell>
          <cell r="B6482" t="str">
            <v>لبنى صطوف</v>
          </cell>
          <cell r="S6482" t="str">
            <v>الأولى حديث</v>
          </cell>
          <cell r="U6482" t="str">
            <v>الأولى</v>
          </cell>
        </row>
        <row r="6483">
          <cell r="A6483">
            <v>814714</v>
          </cell>
          <cell r="B6483" t="str">
            <v>لما الحمصي</v>
          </cell>
          <cell r="S6483" t="str">
            <v>الأولى حديث</v>
          </cell>
          <cell r="U6483" t="str">
            <v>الأولى</v>
          </cell>
        </row>
        <row r="6484">
          <cell r="A6484">
            <v>814715</v>
          </cell>
          <cell r="B6484" t="str">
            <v>لميس حمدان</v>
          </cell>
          <cell r="S6484" t="str">
            <v>الأولى حديث</v>
          </cell>
          <cell r="U6484" t="str">
            <v>الأولى</v>
          </cell>
        </row>
        <row r="6485">
          <cell r="A6485">
            <v>814716</v>
          </cell>
          <cell r="B6485" t="str">
            <v>لميس محمود</v>
          </cell>
          <cell r="S6485" t="str">
            <v>الأولى حديث</v>
          </cell>
          <cell r="T6485">
            <v>372</v>
          </cell>
          <cell r="U6485" t="str">
            <v>الأولى</v>
          </cell>
        </row>
        <row r="6486">
          <cell r="A6486">
            <v>814717</v>
          </cell>
          <cell r="B6486" t="str">
            <v>لؤي الحسين</v>
          </cell>
          <cell r="S6486" t="str">
            <v>الأولى حديث</v>
          </cell>
          <cell r="U6486" t="str">
            <v>الأولى</v>
          </cell>
        </row>
        <row r="6487">
          <cell r="A6487">
            <v>814718</v>
          </cell>
          <cell r="B6487" t="str">
            <v>لؤي زهره</v>
          </cell>
          <cell r="S6487" t="str">
            <v>الأولى حديث</v>
          </cell>
          <cell r="T6487">
            <v>669</v>
          </cell>
          <cell r="U6487" t="str">
            <v>الأولى</v>
          </cell>
        </row>
        <row r="6488">
          <cell r="A6488">
            <v>814719</v>
          </cell>
          <cell r="B6488" t="str">
            <v>ليث داؤد</v>
          </cell>
          <cell r="S6488" t="str">
            <v>الأولى حديث</v>
          </cell>
          <cell r="T6488">
            <v>8</v>
          </cell>
          <cell r="U6488" t="str">
            <v>الأولى</v>
          </cell>
        </row>
        <row r="6489">
          <cell r="A6489">
            <v>814720</v>
          </cell>
          <cell r="B6489" t="str">
            <v>ليث سلامه</v>
          </cell>
          <cell r="S6489" t="str">
            <v>الأولى حديث</v>
          </cell>
          <cell r="U6489" t="str">
            <v>الأولى</v>
          </cell>
        </row>
        <row r="6490">
          <cell r="A6490">
            <v>814721</v>
          </cell>
          <cell r="B6490" t="str">
            <v>ليليان رضوان</v>
          </cell>
          <cell r="S6490" t="str">
            <v>الأولى حديث</v>
          </cell>
          <cell r="U6490" t="str">
            <v>الأولى</v>
          </cell>
        </row>
        <row r="6491">
          <cell r="A6491">
            <v>814722</v>
          </cell>
          <cell r="B6491" t="str">
            <v>ليليان عرموش</v>
          </cell>
          <cell r="S6491" t="str">
            <v>الأولى حديث</v>
          </cell>
          <cell r="U6491" t="str">
            <v>الأولى</v>
          </cell>
        </row>
        <row r="6492">
          <cell r="A6492">
            <v>814723</v>
          </cell>
          <cell r="B6492" t="str">
            <v>لين محمد</v>
          </cell>
          <cell r="S6492" t="str">
            <v>الأولى حديث</v>
          </cell>
          <cell r="U6492" t="str">
            <v>الأولى</v>
          </cell>
        </row>
        <row r="6493">
          <cell r="A6493">
            <v>814724</v>
          </cell>
          <cell r="B6493" t="str">
            <v>لين نعيسه</v>
          </cell>
          <cell r="S6493" t="str">
            <v>الأولى حديث</v>
          </cell>
          <cell r="U6493" t="str">
            <v>الأولى</v>
          </cell>
        </row>
        <row r="6494">
          <cell r="A6494">
            <v>814725</v>
          </cell>
          <cell r="B6494" t="str">
            <v>مارتا فاضل</v>
          </cell>
          <cell r="S6494" t="str">
            <v>الاولى حديث</v>
          </cell>
          <cell r="U6494" t="str">
            <v>الثانية</v>
          </cell>
        </row>
        <row r="6495">
          <cell r="A6495">
            <v>814726</v>
          </cell>
          <cell r="B6495" t="str">
            <v>ماري ابراهيم</v>
          </cell>
          <cell r="S6495" t="str">
            <v>الأولى حديث</v>
          </cell>
          <cell r="U6495" t="str">
            <v>الأولى</v>
          </cell>
        </row>
        <row r="6496">
          <cell r="A6496">
            <v>814727</v>
          </cell>
          <cell r="B6496" t="str">
            <v>ماريا عثمان</v>
          </cell>
          <cell r="S6496" t="str">
            <v>الثانية حديث</v>
          </cell>
          <cell r="U6496" t="str">
            <v>الثانية</v>
          </cell>
        </row>
        <row r="6497">
          <cell r="A6497">
            <v>814728</v>
          </cell>
          <cell r="B6497" t="str">
            <v>ماهر المرقباوي</v>
          </cell>
          <cell r="S6497" t="str">
            <v>الأولى حديث</v>
          </cell>
          <cell r="U6497" t="str">
            <v>الأولى</v>
          </cell>
        </row>
        <row r="6498">
          <cell r="A6498">
            <v>814729</v>
          </cell>
          <cell r="B6498" t="str">
            <v>ماهر صداقي</v>
          </cell>
          <cell r="S6498" t="str">
            <v>الأولى حديث</v>
          </cell>
          <cell r="U6498" t="str">
            <v>الأولى</v>
          </cell>
        </row>
        <row r="6499">
          <cell r="A6499">
            <v>814730</v>
          </cell>
          <cell r="B6499" t="str">
            <v>مايا حسن</v>
          </cell>
          <cell r="S6499" t="str">
            <v>الأولى</v>
          </cell>
          <cell r="U6499" t="str">
            <v>الأولى</v>
          </cell>
        </row>
        <row r="6500">
          <cell r="A6500">
            <v>814731</v>
          </cell>
          <cell r="B6500" t="str">
            <v>مايا حمود</v>
          </cell>
          <cell r="S6500" t="str">
            <v>الأولى حديث</v>
          </cell>
          <cell r="U6500" t="str">
            <v>الأولى</v>
          </cell>
        </row>
        <row r="6501">
          <cell r="A6501">
            <v>814732</v>
          </cell>
          <cell r="B6501" t="str">
            <v>مايا رواس</v>
          </cell>
          <cell r="S6501" t="str">
            <v>الأولى حديث</v>
          </cell>
          <cell r="U6501" t="str">
            <v>الأولى</v>
          </cell>
        </row>
        <row r="6502">
          <cell r="A6502">
            <v>814733</v>
          </cell>
          <cell r="B6502" t="str">
            <v>مايا عمران</v>
          </cell>
          <cell r="S6502" t="str">
            <v>الأولى حديث</v>
          </cell>
          <cell r="U6502" t="str">
            <v>الأولى</v>
          </cell>
        </row>
        <row r="6503">
          <cell r="A6503">
            <v>814734</v>
          </cell>
          <cell r="B6503" t="str">
            <v>مايا مصا</v>
          </cell>
          <cell r="S6503" t="str">
            <v>الأولى حديث</v>
          </cell>
          <cell r="U6503" t="str">
            <v>الأولى</v>
          </cell>
        </row>
        <row r="6504">
          <cell r="A6504">
            <v>814735</v>
          </cell>
          <cell r="B6504" t="str">
            <v>محمد الامين الاسعد</v>
          </cell>
          <cell r="S6504" t="str">
            <v>الأولى حديث</v>
          </cell>
          <cell r="U6504" t="str">
            <v>الأولى</v>
          </cell>
        </row>
        <row r="6505">
          <cell r="A6505">
            <v>814736</v>
          </cell>
          <cell r="B6505" t="str">
            <v>محمد الثلجي</v>
          </cell>
          <cell r="S6505" t="str">
            <v>الأولى حديث</v>
          </cell>
          <cell r="U6505" t="str">
            <v>الأولى</v>
          </cell>
        </row>
        <row r="6506">
          <cell r="A6506">
            <v>814737</v>
          </cell>
          <cell r="B6506" t="str">
            <v>محمد الجندي</v>
          </cell>
          <cell r="S6506" t="str">
            <v>الأولى حديث</v>
          </cell>
          <cell r="U6506" t="str">
            <v>الأولى</v>
          </cell>
        </row>
        <row r="6507">
          <cell r="A6507">
            <v>814738</v>
          </cell>
          <cell r="B6507" t="str">
            <v>محمد الخطاب</v>
          </cell>
          <cell r="S6507" t="str">
            <v>الأولى حديث</v>
          </cell>
          <cell r="U6507" t="str">
            <v>الأولى</v>
          </cell>
        </row>
        <row r="6508">
          <cell r="A6508">
            <v>814739</v>
          </cell>
          <cell r="B6508" t="str">
            <v>محمد الزوباني</v>
          </cell>
          <cell r="S6508" t="str">
            <v>الأولى حديث</v>
          </cell>
          <cell r="U6508" t="str">
            <v>الأولى</v>
          </cell>
        </row>
        <row r="6509">
          <cell r="A6509">
            <v>814740</v>
          </cell>
          <cell r="B6509" t="str">
            <v>محمد السامية</v>
          </cell>
          <cell r="S6509" t="str">
            <v>الأولى حديث</v>
          </cell>
          <cell r="T6509">
            <v>592</v>
          </cell>
          <cell r="U6509" t="str">
            <v>الأولى</v>
          </cell>
        </row>
        <row r="6510">
          <cell r="A6510">
            <v>814741</v>
          </cell>
          <cell r="B6510" t="str">
            <v>محمد الشبلاق</v>
          </cell>
          <cell r="S6510" t="str">
            <v>الأولى حديث</v>
          </cell>
          <cell r="U6510" t="str">
            <v>الأولى</v>
          </cell>
        </row>
        <row r="6511">
          <cell r="A6511">
            <v>814742</v>
          </cell>
          <cell r="B6511" t="str">
            <v>محمد الفجر</v>
          </cell>
          <cell r="S6511" t="str">
            <v>الأولى حديث</v>
          </cell>
          <cell r="U6511" t="str">
            <v>الأولى</v>
          </cell>
        </row>
        <row r="6512">
          <cell r="A6512">
            <v>814743</v>
          </cell>
          <cell r="B6512" t="str">
            <v>محمد القابوني</v>
          </cell>
          <cell r="S6512" t="str">
            <v>الأولى حديث</v>
          </cell>
          <cell r="U6512" t="str">
            <v>الأولى</v>
          </cell>
        </row>
        <row r="6513">
          <cell r="A6513">
            <v>814744</v>
          </cell>
          <cell r="B6513" t="str">
            <v>محمد القاسم</v>
          </cell>
          <cell r="S6513" t="str">
            <v>الأولى حديث</v>
          </cell>
          <cell r="U6513" t="str">
            <v>الأولى</v>
          </cell>
        </row>
        <row r="6514">
          <cell r="A6514">
            <v>814745</v>
          </cell>
          <cell r="B6514" t="str">
            <v>محمد الهندي</v>
          </cell>
          <cell r="S6514" t="str">
            <v>الأولى حديث</v>
          </cell>
          <cell r="U6514" t="str">
            <v>الأولى</v>
          </cell>
        </row>
        <row r="6515">
          <cell r="A6515">
            <v>814746</v>
          </cell>
          <cell r="B6515" t="str">
            <v>محمد الونوس</v>
          </cell>
          <cell r="S6515" t="str">
            <v>الأولى حديث</v>
          </cell>
          <cell r="U6515" t="str">
            <v>الأولى</v>
          </cell>
        </row>
        <row r="6516">
          <cell r="A6516">
            <v>814747</v>
          </cell>
          <cell r="B6516" t="str">
            <v>محمد اليحيى</v>
          </cell>
          <cell r="S6516" t="str">
            <v>الأولى حديث</v>
          </cell>
          <cell r="T6516">
            <v>55</v>
          </cell>
          <cell r="U6516" t="str">
            <v>الأولى</v>
          </cell>
        </row>
        <row r="6517">
          <cell r="A6517">
            <v>814748</v>
          </cell>
          <cell r="B6517" t="str">
            <v>محمد ايهم جابر</v>
          </cell>
          <cell r="S6517" t="str">
            <v>الأولى حديث</v>
          </cell>
          <cell r="U6517" t="str">
            <v>الأولى</v>
          </cell>
        </row>
        <row r="6518">
          <cell r="A6518">
            <v>814749</v>
          </cell>
          <cell r="B6518" t="str">
            <v>محمد برهوم</v>
          </cell>
          <cell r="S6518" t="str">
            <v>الأولى حديث</v>
          </cell>
          <cell r="U6518" t="str">
            <v>الأولى</v>
          </cell>
        </row>
        <row r="6519">
          <cell r="A6519">
            <v>814750</v>
          </cell>
          <cell r="B6519" t="str">
            <v>محمد بكر</v>
          </cell>
          <cell r="S6519" t="str">
            <v>الأولى حديث</v>
          </cell>
          <cell r="U6519" t="str">
            <v>الأولى</v>
          </cell>
        </row>
        <row r="6520">
          <cell r="A6520">
            <v>814751</v>
          </cell>
          <cell r="B6520" t="str">
            <v>محمد حسن</v>
          </cell>
          <cell r="S6520" t="str">
            <v>الأولى حديث</v>
          </cell>
          <cell r="U6520" t="str">
            <v>الأولى</v>
          </cell>
        </row>
        <row r="6521">
          <cell r="A6521">
            <v>814752</v>
          </cell>
          <cell r="B6521" t="str">
            <v>محمد حمزه البرغوث</v>
          </cell>
          <cell r="S6521" t="str">
            <v>الأولى حديث</v>
          </cell>
          <cell r="U6521" t="str">
            <v>الأولى</v>
          </cell>
        </row>
        <row r="6522">
          <cell r="A6522">
            <v>814753</v>
          </cell>
          <cell r="B6522" t="str">
            <v>محمد ديب</v>
          </cell>
          <cell r="S6522" t="str">
            <v>الأولى حديث</v>
          </cell>
          <cell r="U6522" t="str">
            <v>الأولى</v>
          </cell>
        </row>
        <row r="6523">
          <cell r="A6523">
            <v>814754</v>
          </cell>
          <cell r="B6523" t="str">
            <v>محمد ديب</v>
          </cell>
          <cell r="S6523" t="str">
            <v>الأولى حديث</v>
          </cell>
          <cell r="U6523" t="str">
            <v>الأولى</v>
          </cell>
        </row>
        <row r="6524">
          <cell r="A6524">
            <v>814755</v>
          </cell>
          <cell r="B6524" t="str">
            <v>محمد رأفت النحاس</v>
          </cell>
          <cell r="S6524" t="str">
            <v>الأولى حديث</v>
          </cell>
          <cell r="U6524" t="str">
            <v>الأولى</v>
          </cell>
        </row>
        <row r="6525">
          <cell r="A6525">
            <v>814756</v>
          </cell>
          <cell r="B6525" t="str">
            <v>محمد زيد صهيون</v>
          </cell>
          <cell r="S6525" t="str">
            <v>الأولى حديث</v>
          </cell>
          <cell r="U6525" t="str">
            <v>الأولى</v>
          </cell>
        </row>
        <row r="6526">
          <cell r="A6526">
            <v>814757</v>
          </cell>
          <cell r="B6526" t="str">
            <v>محمد صالح</v>
          </cell>
          <cell r="S6526" t="str">
            <v>الأولى حديث</v>
          </cell>
          <cell r="U6526" t="str">
            <v>الأولى</v>
          </cell>
        </row>
        <row r="6527">
          <cell r="A6527">
            <v>814758</v>
          </cell>
          <cell r="B6527" t="str">
            <v>محمد ضياء عنايه</v>
          </cell>
          <cell r="S6527" t="str">
            <v>الأولى حديث</v>
          </cell>
          <cell r="U6527" t="str">
            <v>الأولى</v>
          </cell>
        </row>
        <row r="6528">
          <cell r="A6528">
            <v>814759</v>
          </cell>
          <cell r="B6528" t="str">
            <v>محمد طارق حبي</v>
          </cell>
          <cell r="S6528" t="str">
            <v>الأولى حديث</v>
          </cell>
          <cell r="U6528" t="str">
            <v>الأولى</v>
          </cell>
        </row>
        <row r="6529">
          <cell r="A6529">
            <v>814760</v>
          </cell>
          <cell r="B6529" t="str">
            <v>محمد طويلة</v>
          </cell>
          <cell r="S6529" t="str">
            <v>الأولى حديث</v>
          </cell>
          <cell r="T6529">
            <v>8</v>
          </cell>
          <cell r="U6529" t="str">
            <v>الأولى</v>
          </cell>
        </row>
        <row r="6530">
          <cell r="A6530">
            <v>814761</v>
          </cell>
          <cell r="B6530" t="str">
            <v>محمد عيد محمود</v>
          </cell>
          <cell r="S6530" t="str">
            <v>الأولى حديث</v>
          </cell>
          <cell r="U6530" t="str">
            <v>الأولى</v>
          </cell>
        </row>
        <row r="6531">
          <cell r="A6531">
            <v>814762</v>
          </cell>
          <cell r="B6531" t="str">
            <v>محمد فايز باطيه</v>
          </cell>
          <cell r="S6531" t="str">
            <v>الثانية حديث</v>
          </cell>
          <cell r="U6531" t="str">
            <v>الثانية</v>
          </cell>
        </row>
        <row r="6532">
          <cell r="A6532">
            <v>814763</v>
          </cell>
          <cell r="B6532" t="str">
            <v>محمد قويدر</v>
          </cell>
          <cell r="S6532" t="str">
            <v>الأولى حديث</v>
          </cell>
          <cell r="U6532" t="str">
            <v>الأولى</v>
          </cell>
        </row>
        <row r="6533">
          <cell r="A6533">
            <v>814764</v>
          </cell>
          <cell r="B6533" t="str">
            <v>محمد قيسانية</v>
          </cell>
          <cell r="S6533" t="str">
            <v>الثانية حديث</v>
          </cell>
          <cell r="U6533" t="str">
            <v>الثانية</v>
          </cell>
        </row>
        <row r="6534">
          <cell r="A6534">
            <v>814765</v>
          </cell>
          <cell r="B6534" t="str">
            <v>محمد مازن الاميري</v>
          </cell>
          <cell r="S6534" t="str">
            <v>الأولى حديث</v>
          </cell>
          <cell r="U6534" t="str">
            <v>الأولى</v>
          </cell>
        </row>
        <row r="6535">
          <cell r="A6535">
            <v>814766</v>
          </cell>
          <cell r="B6535" t="str">
            <v>محمد محفوض</v>
          </cell>
          <cell r="S6535" t="str">
            <v>الأولى حديث</v>
          </cell>
          <cell r="U6535" t="str">
            <v>الأولى</v>
          </cell>
        </row>
        <row r="6536">
          <cell r="A6536">
            <v>814767</v>
          </cell>
          <cell r="B6536" t="str">
            <v>محمد مخلوف</v>
          </cell>
          <cell r="S6536" t="str">
            <v>الأولى حديث</v>
          </cell>
          <cell r="U6536" t="str">
            <v>الأولى</v>
          </cell>
        </row>
        <row r="6537">
          <cell r="A6537">
            <v>814768</v>
          </cell>
          <cell r="B6537" t="str">
            <v>محمد مصطفى</v>
          </cell>
          <cell r="S6537" t="str">
            <v>الأولى حديث</v>
          </cell>
          <cell r="U6537" t="str">
            <v>الأولى</v>
          </cell>
        </row>
        <row r="6538">
          <cell r="A6538">
            <v>814769</v>
          </cell>
          <cell r="B6538" t="str">
            <v>محمد نجم الخطيب</v>
          </cell>
          <cell r="S6538" t="str">
            <v>الثانية حديث</v>
          </cell>
          <cell r="U6538" t="str">
            <v>الثانية</v>
          </cell>
        </row>
        <row r="6539">
          <cell r="A6539">
            <v>814770</v>
          </cell>
          <cell r="B6539" t="str">
            <v>محمد نعيم حديد</v>
          </cell>
          <cell r="S6539" t="str">
            <v>الأولى حديث</v>
          </cell>
          <cell r="U6539" t="str">
            <v>الأولى</v>
          </cell>
        </row>
        <row r="6540">
          <cell r="A6540">
            <v>814771</v>
          </cell>
          <cell r="B6540" t="str">
            <v>محمد نور العمارين</v>
          </cell>
          <cell r="S6540" t="str">
            <v>الأولى حديث</v>
          </cell>
          <cell r="U6540" t="str">
            <v>الأولى</v>
          </cell>
        </row>
        <row r="6541">
          <cell r="A6541">
            <v>814772</v>
          </cell>
          <cell r="B6541" t="str">
            <v>محمد هاني اللولو</v>
          </cell>
          <cell r="S6541" t="str">
            <v>الأولى</v>
          </cell>
          <cell r="U6541" t="str">
            <v>الأولى</v>
          </cell>
        </row>
        <row r="6542">
          <cell r="A6542">
            <v>814773</v>
          </cell>
          <cell r="B6542" t="str">
            <v>محمد ياسين طباع</v>
          </cell>
          <cell r="S6542" t="str">
            <v>الأولى حديث</v>
          </cell>
          <cell r="U6542" t="str">
            <v>الأولى</v>
          </cell>
        </row>
        <row r="6543">
          <cell r="A6543">
            <v>814774</v>
          </cell>
          <cell r="B6543" t="str">
            <v>محمدرغيد الناظر</v>
          </cell>
          <cell r="S6543" t="str">
            <v>الأولى حديث</v>
          </cell>
          <cell r="U6543" t="str">
            <v>الأولى</v>
          </cell>
        </row>
        <row r="6544">
          <cell r="A6544">
            <v>814775</v>
          </cell>
          <cell r="B6544" t="str">
            <v>محمدعامر المولوي</v>
          </cell>
          <cell r="S6544" t="str">
            <v>الأولى حديث</v>
          </cell>
          <cell r="U6544" t="str">
            <v>الأولى</v>
          </cell>
        </row>
        <row r="6545">
          <cell r="A6545">
            <v>814776</v>
          </cell>
          <cell r="B6545" t="str">
            <v>محمدعلي علي</v>
          </cell>
          <cell r="S6545" t="str">
            <v>الأولى حديث</v>
          </cell>
          <cell r="U6545" t="str">
            <v>الأولى</v>
          </cell>
        </row>
        <row r="6546">
          <cell r="A6546">
            <v>814777</v>
          </cell>
          <cell r="B6546" t="str">
            <v>محمدمبارك قشوم</v>
          </cell>
          <cell r="S6546" t="str">
            <v>الأولى حديث</v>
          </cell>
          <cell r="U6546" t="str">
            <v>الأولى</v>
          </cell>
        </row>
        <row r="6547">
          <cell r="A6547">
            <v>814778</v>
          </cell>
          <cell r="B6547" t="str">
            <v>محمود اسماعيل</v>
          </cell>
          <cell r="S6547" t="str">
            <v>الأولى حديث</v>
          </cell>
          <cell r="U6547" t="str">
            <v>الأولى</v>
          </cell>
        </row>
        <row r="6548">
          <cell r="A6548">
            <v>814779</v>
          </cell>
          <cell r="B6548" t="str">
            <v>محمود أحمد</v>
          </cell>
          <cell r="S6548" t="str">
            <v>الأولى حديث</v>
          </cell>
          <cell r="U6548" t="str">
            <v>الأولى</v>
          </cell>
        </row>
        <row r="6549">
          <cell r="A6549">
            <v>814780</v>
          </cell>
          <cell r="B6549" t="str">
            <v>محمود محفوظ</v>
          </cell>
          <cell r="S6549" t="str">
            <v>الأولى حديث</v>
          </cell>
          <cell r="T6549">
            <v>584</v>
          </cell>
          <cell r="U6549" t="str">
            <v>الأولى</v>
          </cell>
        </row>
        <row r="6550">
          <cell r="A6550">
            <v>814781</v>
          </cell>
          <cell r="B6550" t="str">
            <v>محمود مؤذن</v>
          </cell>
          <cell r="S6550" t="str">
            <v>الثانية حديث</v>
          </cell>
          <cell r="T6550">
            <v>8</v>
          </cell>
          <cell r="U6550" t="str">
            <v>الثانية</v>
          </cell>
        </row>
        <row r="6551">
          <cell r="A6551">
            <v>814782</v>
          </cell>
          <cell r="B6551" t="str">
            <v>مراد يوسف</v>
          </cell>
          <cell r="S6551" t="str">
            <v>الأولى حديث</v>
          </cell>
          <cell r="U6551" t="str">
            <v>الأولى</v>
          </cell>
        </row>
        <row r="6552">
          <cell r="A6552">
            <v>814783</v>
          </cell>
          <cell r="B6552" t="str">
            <v>مرح الكردي</v>
          </cell>
          <cell r="S6552" t="str">
            <v>الأولى حديث</v>
          </cell>
          <cell r="U6552" t="str">
            <v>الأولى</v>
          </cell>
        </row>
        <row r="6553">
          <cell r="A6553">
            <v>814784</v>
          </cell>
          <cell r="B6553" t="str">
            <v>مرهف الصلخدي</v>
          </cell>
          <cell r="S6553" t="str">
            <v>الأولى حديث</v>
          </cell>
          <cell r="U6553" t="str">
            <v>الأولى</v>
          </cell>
        </row>
        <row r="6554">
          <cell r="A6554">
            <v>814785</v>
          </cell>
          <cell r="B6554" t="str">
            <v>مروه الحسن</v>
          </cell>
          <cell r="S6554" t="str">
            <v>الأولى حديث</v>
          </cell>
          <cell r="U6554" t="str">
            <v>الأولى</v>
          </cell>
        </row>
        <row r="6555">
          <cell r="A6555">
            <v>814786</v>
          </cell>
          <cell r="B6555" t="str">
            <v>مروه زعيتر</v>
          </cell>
          <cell r="S6555" t="str">
            <v>الأولى حديث</v>
          </cell>
          <cell r="U6555" t="str">
            <v>الأولى</v>
          </cell>
        </row>
        <row r="6556">
          <cell r="A6556">
            <v>814787</v>
          </cell>
          <cell r="B6556" t="str">
            <v>مروه شاهين</v>
          </cell>
          <cell r="S6556" t="str">
            <v>الأولى حديث</v>
          </cell>
          <cell r="U6556" t="str">
            <v>الأولى</v>
          </cell>
        </row>
        <row r="6557">
          <cell r="A6557">
            <v>814788</v>
          </cell>
          <cell r="B6557" t="str">
            <v>مريان عامر</v>
          </cell>
          <cell r="S6557" t="str">
            <v>الأولى حديث</v>
          </cell>
          <cell r="U6557" t="str">
            <v>الأولى</v>
          </cell>
        </row>
        <row r="6558">
          <cell r="A6558">
            <v>814789</v>
          </cell>
          <cell r="B6558" t="str">
            <v>مريم الزعبي</v>
          </cell>
          <cell r="S6558" t="str">
            <v>الأولى حديث</v>
          </cell>
          <cell r="U6558" t="str">
            <v>الأولى</v>
          </cell>
        </row>
        <row r="6559">
          <cell r="A6559">
            <v>814790</v>
          </cell>
          <cell r="B6559" t="str">
            <v>مريم النعسان</v>
          </cell>
          <cell r="S6559" t="str">
            <v>الاولى حديث</v>
          </cell>
          <cell r="U6559" t="str">
            <v>الأولى</v>
          </cell>
        </row>
        <row r="6560">
          <cell r="A6560">
            <v>814791</v>
          </cell>
          <cell r="B6560" t="str">
            <v>مريم حسن</v>
          </cell>
          <cell r="S6560" t="str">
            <v>الأولى حديث</v>
          </cell>
          <cell r="U6560" t="str">
            <v>الأولى</v>
          </cell>
        </row>
        <row r="6561">
          <cell r="A6561">
            <v>814792</v>
          </cell>
          <cell r="B6561" t="str">
            <v>مصداق المقداد</v>
          </cell>
          <cell r="S6561" t="str">
            <v>الأولى حديث</v>
          </cell>
          <cell r="U6561" t="str">
            <v>الأولى</v>
          </cell>
        </row>
        <row r="6562">
          <cell r="A6562">
            <v>814793</v>
          </cell>
          <cell r="B6562" t="str">
            <v>مصطفى رمضان</v>
          </cell>
          <cell r="S6562" t="str">
            <v>الأولى حديث</v>
          </cell>
          <cell r="U6562" t="str">
            <v>الأولى</v>
          </cell>
        </row>
        <row r="6563">
          <cell r="A6563">
            <v>814794</v>
          </cell>
          <cell r="B6563" t="str">
            <v>مصطفى صوفان</v>
          </cell>
          <cell r="S6563" t="str">
            <v>الأولى حديث</v>
          </cell>
          <cell r="U6563" t="str">
            <v>الأولى</v>
          </cell>
        </row>
        <row r="6564">
          <cell r="A6564">
            <v>814795</v>
          </cell>
          <cell r="B6564" t="str">
            <v>معاذ عبد المنعم</v>
          </cell>
          <cell r="S6564" t="str">
            <v>الأولى حديث</v>
          </cell>
          <cell r="U6564" t="str">
            <v>الأولى</v>
          </cell>
        </row>
        <row r="6565">
          <cell r="A6565">
            <v>814796</v>
          </cell>
          <cell r="B6565" t="str">
            <v>معاويه الجريده</v>
          </cell>
          <cell r="S6565" t="str">
            <v>الأولى حديث</v>
          </cell>
          <cell r="U6565" t="str">
            <v>الأولى</v>
          </cell>
        </row>
        <row r="6566">
          <cell r="A6566">
            <v>814797</v>
          </cell>
          <cell r="B6566" t="str">
            <v>معتز بالله كركورة</v>
          </cell>
          <cell r="S6566" t="str">
            <v>الثانية حديث</v>
          </cell>
          <cell r="U6566" t="str">
            <v>الثانية</v>
          </cell>
        </row>
        <row r="6567">
          <cell r="A6567">
            <v>814798</v>
          </cell>
          <cell r="B6567" t="str">
            <v>معتز حلاوه</v>
          </cell>
          <cell r="S6567" t="str">
            <v>الأولى حديث</v>
          </cell>
          <cell r="U6567" t="str">
            <v>الأولى</v>
          </cell>
        </row>
        <row r="6568">
          <cell r="A6568">
            <v>814799</v>
          </cell>
          <cell r="B6568" t="str">
            <v>منال بقاعي</v>
          </cell>
          <cell r="S6568" t="str">
            <v>الأولى حديث</v>
          </cell>
          <cell r="U6568" t="str">
            <v>الأولى</v>
          </cell>
        </row>
        <row r="6569">
          <cell r="A6569">
            <v>814800</v>
          </cell>
          <cell r="B6569" t="str">
            <v>منتجب مياسة</v>
          </cell>
          <cell r="S6569" t="str">
            <v>الأولى حديث</v>
          </cell>
          <cell r="U6569" t="str">
            <v>الأولى</v>
          </cell>
        </row>
        <row r="6570">
          <cell r="A6570">
            <v>814801</v>
          </cell>
          <cell r="B6570" t="str">
            <v>منى جركس</v>
          </cell>
          <cell r="S6570" t="str">
            <v>الأولى حديث</v>
          </cell>
          <cell r="U6570" t="str">
            <v>الأولى</v>
          </cell>
        </row>
        <row r="6571">
          <cell r="A6571">
            <v>814802</v>
          </cell>
          <cell r="B6571" t="str">
            <v>مها الجنيد</v>
          </cell>
          <cell r="S6571" t="str">
            <v>الأولى</v>
          </cell>
          <cell r="U6571" t="str">
            <v>الأولى</v>
          </cell>
        </row>
        <row r="6572">
          <cell r="A6572">
            <v>814803</v>
          </cell>
          <cell r="B6572" t="str">
            <v>مها سرحيل</v>
          </cell>
          <cell r="S6572" t="str">
            <v>الأولى حديث</v>
          </cell>
          <cell r="U6572" t="str">
            <v>الأولى</v>
          </cell>
        </row>
        <row r="6573">
          <cell r="A6573">
            <v>814804</v>
          </cell>
          <cell r="B6573" t="str">
            <v>مها سليمان</v>
          </cell>
          <cell r="S6573" t="str">
            <v>الأولى حديث</v>
          </cell>
          <cell r="U6573" t="str">
            <v>الأولى</v>
          </cell>
        </row>
        <row r="6574">
          <cell r="A6574">
            <v>814805</v>
          </cell>
          <cell r="B6574" t="str">
            <v>مهند المحمود</v>
          </cell>
          <cell r="S6574" t="str">
            <v>الأولى حديث</v>
          </cell>
          <cell r="U6574" t="str">
            <v>الأولى</v>
          </cell>
        </row>
        <row r="6575">
          <cell r="A6575">
            <v>814806</v>
          </cell>
          <cell r="B6575" t="str">
            <v>مهند شدود</v>
          </cell>
          <cell r="S6575" t="str">
            <v>الأولى حديث</v>
          </cell>
          <cell r="U6575" t="str">
            <v>الأولى</v>
          </cell>
        </row>
        <row r="6576">
          <cell r="A6576">
            <v>814807</v>
          </cell>
          <cell r="B6576" t="str">
            <v>مواهب خالد</v>
          </cell>
          <cell r="S6576" t="str">
            <v>الأولى</v>
          </cell>
          <cell r="U6576" t="str">
            <v>الأولى</v>
          </cell>
        </row>
        <row r="6577">
          <cell r="A6577">
            <v>814808</v>
          </cell>
          <cell r="B6577" t="str">
            <v>مؤمن عبد الحليم</v>
          </cell>
          <cell r="S6577" t="str">
            <v>الأولى حديث</v>
          </cell>
          <cell r="U6577" t="str">
            <v>الأولى</v>
          </cell>
        </row>
        <row r="6578">
          <cell r="A6578">
            <v>814809</v>
          </cell>
          <cell r="B6578" t="str">
            <v>ميرنا راجحه</v>
          </cell>
          <cell r="S6578" t="str">
            <v>الأولى حديث</v>
          </cell>
          <cell r="U6578" t="str">
            <v>الأولى</v>
          </cell>
        </row>
        <row r="6579">
          <cell r="A6579">
            <v>814810</v>
          </cell>
          <cell r="B6579" t="str">
            <v>ميساء الطون</v>
          </cell>
          <cell r="S6579" t="str">
            <v>الأولى حديث</v>
          </cell>
          <cell r="U6579" t="str">
            <v>الأولى</v>
          </cell>
        </row>
        <row r="6580">
          <cell r="A6580">
            <v>814811</v>
          </cell>
          <cell r="B6580" t="str">
            <v>ميساء العبدالله</v>
          </cell>
          <cell r="S6580" t="str">
            <v>الأولى حديث</v>
          </cell>
          <cell r="U6580" t="str">
            <v>الأولى</v>
          </cell>
        </row>
        <row r="6581">
          <cell r="A6581">
            <v>814812</v>
          </cell>
          <cell r="B6581" t="str">
            <v>ميسون الشيخ</v>
          </cell>
          <cell r="S6581" t="str">
            <v>الأولى حديث</v>
          </cell>
          <cell r="U6581" t="str">
            <v>الأولى</v>
          </cell>
        </row>
        <row r="6582">
          <cell r="A6582">
            <v>814813</v>
          </cell>
          <cell r="B6582" t="str">
            <v>ميسون حسن</v>
          </cell>
          <cell r="S6582" t="str">
            <v>الأولى حديث</v>
          </cell>
          <cell r="U6582" t="str">
            <v>الأولى</v>
          </cell>
        </row>
        <row r="6583">
          <cell r="A6583">
            <v>814814</v>
          </cell>
          <cell r="B6583" t="str">
            <v>ناديا حداد</v>
          </cell>
          <cell r="S6583" t="str">
            <v>الأولى</v>
          </cell>
          <cell r="U6583" t="str">
            <v>الأولى</v>
          </cell>
        </row>
        <row r="6584">
          <cell r="A6584">
            <v>814815</v>
          </cell>
          <cell r="B6584" t="str">
            <v>ناديا فضول</v>
          </cell>
          <cell r="S6584" t="str">
            <v>الاولى حديث</v>
          </cell>
          <cell r="U6584" t="str">
            <v>الثانية</v>
          </cell>
        </row>
        <row r="6585">
          <cell r="A6585">
            <v>814816</v>
          </cell>
          <cell r="B6585" t="str">
            <v>نجدت الغز</v>
          </cell>
          <cell r="S6585" t="str">
            <v xml:space="preserve">الأولى </v>
          </cell>
          <cell r="U6585" t="str">
            <v>الأولى</v>
          </cell>
        </row>
        <row r="6586">
          <cell r="A6586">
            <v>814817</v>
          </cell>
          <cell r="B6586" t="str">
            <v>ندى اليونس</v>
          </cell>
          <cell r="S6586" t="str">
            <v>الأولى حديث</v>
          </cell>
          <cell r="U6586" t="str">
            <v>الأولى</v>
          </cell>
        </row>
        <row r="6587">
          <cell r="A6587">
            <v>814818</v>
          </cell>
          <cell r="B6587" t="str">
            <v>نديم جودية</v>
          </cell>
          <cell r="S6587" t="str">
            <v>الثانية حديث</v>
          </cell>
          <cell r="T6587">
            <v>473</v>
          </cell>
          <cell r="U6587" t="str">
            <v>الثانية</v>
          </cell>
        </row>
        <row r="6588">
          <cell r="A6588">
            <v>814819</v>
          </cell>
          <cell r="B6588" t="str">
            <v>نعمات التواني</v>
          </cell>
          <cell r="S6588" t="str">
            <v>الأولى حديث</v>
          </cell>
          <cell r="U6588" t="str">
            <v>الأولى</v>
          </cell>
        </row>
        <row r="6589">
          <cell r="A6589">
            <v>814820</v>
          </cell>
          <cell r="B6589" t="str">
            <v>نعيم المحمد</v>
          </cell>
          <cell r="S6589" t="str">
            <v>الأولى حديث</v>
          </cell>
          <cell r="U6589" t="str">
            <v>الأولى</v>
          </cell>
        </row>
        <row r="6590">
          <cell r="A6590">
            <v>814821</v>
          </cell>
          <cell r="B6590" t="str">
            <v>نغم سحلول</v>
          </cell>
          <cell r="S6590" t="str">
            <v>الأولى حديث</v>
          </cell>
          <cell r="U6590" t="str">
            <v>الأولى</v>
          </cell>
        </row>
        <row r="6591">
          <cell r="A6591">
            <v>814822</v>
          </cell>
          <cell r="B6591" t="str">
            <v>نغم سلامة</v>
          </cell>
          <cell r="S6591" t="str">
            <v>الأولى حديث</v>
          </cell>
          <cell r="U6591" t="str">
            <v>الأولى</v>
          </cell>
        </row>
        <row r="6592">
          <cell r="A6592">
            <v>814823</v>
          </cell>
          <cell r="B6592" t="str">
            <v>نوار سليك</v>
          </cell>
          <cell r="S6592" t="str">
            <v>الأولى حديث</v>
          </cell>
          <cell r="U6592" t="str">
            <v>الأولى</v>
          </cell>
        </row>
        <row r="6593">
          <cell r="A6593">
            <v>814824</v>
          </cell>
          <cell r="B6593" t="str">
            <v>نوال جلحه</v>
          </cell>
          <cell r="S6593" t="str">
            <v>الأولى حديث</v>
          </cell>
          <cell r="U6593" t="str">
            <v>الأولى</v>
          </cell>
        </row>
        <row r="6594">
          <cell r="A6594">
            <v>814825</v>
          </cell>
          <cell r="B6594" t="str">
            <v>نوال حسن</v>
          </cell>
          <cell r="S6594" t="str">
            <v>الأولى حديث</v>
          </cell>
          <cell r="T6594">
            <v>583</v>
          </cell>
          <cell r="U6594" t="str">
            <v>الأولى</v>
          </cell>
        </row>
        <row r="6595">
          <cell r="A6595">
            <v>814826</v>
          </cell>
          <cell r="B6595" t="str">
            <v>نور بيطار</v>
          </cell>
          <cell r="S6595" t="str">
            <v>الأولى حديث</v>
          </cell>
          <cell r="U6595" t="str">
            <v>الأولى</v>
          </cell>
        </row>
        <row r="6596">
          <cell r="A6596">
            <v>814827</v>
          </cell>
          <cell r="B6596" t="str">
            <v>نور جمعه</v>
          </cell>
          <cell r="S6596" t="str">
            <v>الأولى حديث</v>
          </cell>
          <cell r="T6596">
            <v>552</v>
          </cell>
          <cell r="U6596" t="str">
            <v>الأولى</v>
          </cell>
        </row>
        <row r="6597">
          <cell r="A6597">
            <v>814828</v>
          </cell>
          <cell r="B6597" t="str">
            <v>نور رجوب</v>
          </cell>
          <cell r="S6597" t="str">
            <v>الأولى حديث</v>
          </cell>
          <cell r="U6597" t="str">
            <v>الأولى</v>
          </cell>
        </row>
        <row r="6598">
          <cell r="A6598">
            <v>814829</v>
          </cell>
          <cell r="B6598" t="str">
            <v>هادي الحسين</v>
          </cell>
          <cell r="S6598" t="str">
            <v>الأولى حديث</v>
          </cell>
          <cell r="U6598" t="str">
            <v>الأولى</v>
          </cell>
        </row>
        <row r="6599">
          <cell r="A6599">
            <v>814830</v>
          </cell>
          <cell r="B6599" t="str">
            <v>هبا السليمان</v>
          </cell>
          <cell r="S6599" t="str">
            <v>الأولى حديث</v>
          </cell>
          <cell r="U6599" t="str">
            <v>الأولى</v>
          </cell>
        </row>
        <row r="6600">
          <cell r="A6600">
            <v>814831</v>
          </cell>
          <cell r="B6600" t="str">
            <v>هبة خليل</v>
          </cell>
          <cell r="S6600" t="str">
            <v>الأولى حديث</v>
          </cell>
          <cell r="U6600" t="str">
            <v>الأولى</v>
          </cell>
        </row>
        <row r="6601">
          <cell r="A6601">
            <v>814832</v>
          </cell>
          <cell r="B6601" t="str">
            <v>هبة مقصود</v>
          </cell>
          <cell r="S6601" t="str">
            <v>الأولى حديث</v>
          </cell>
          <cell r="U6601" t="str">
            <v>الأولى</v>
          </cell>
        </row>
        <row r="6602">
          <cell r="A6602">
            <v>814833</v>
          </cell>
          <cell r="B6602" t="str">
            <v>هبه الخطيب</v>
          </cell>
          <cell r="S6602" t="str">
            <v>الأولى حديث</v>
          </cell>
          <cell r="T6602">
            <v>570</v>
          </cell>
          <cell r="U6602" t="str">
            <v>الأولى</v>
          </cell>
        </row>
        <row r="6603">
          <cell r="A6603">
            <v>814834</v>
          </cell>
          <cell r="B6603" t="str">
            <v>هبه السخلة</v>
          </cell>
          <cell r="S6603" t="str">
            <v>الأولى حديث</v>
          </cell>
          <cell r="U6603" t="str">
            <v>الأولى</v>
          </cell>
        </row>
        <row r="6604">
          <cell r="A6604">
            <v>814835</v>
          </cell>
          <cell r="B6604" t="str">
            <v>هبه الصالح</v>
          </cell>
          <cell r="S6604" t="str">
            <v>الأولى حديث</v>
          </cell>
          <cell r="U6604" t="str">
            <v>الأولى</v>
          </cell>
        </row>
        <row r="6605">
          <cell r="A6605">
            <v>814836</v>
          </cell>
          <cell r="B6605" t="str">
            <v>هبه العصيرى</v>
          </cell>
          <cell r="S6605" t="str">
            <v>الأولى حديث</v>
          </cell>
          <cell r="U6605" t="str">
            <v>الأولى</v>
          </cell>
        </row>
        <row r="6606">
          <cell r="A6606">
            <v>814837</v>
          </cell>
          <cell r="B6606" t="str">
            <v>هبه العيد</v>
          </cell>
          <cell r="S6606" t="str">
            <v>الأولى حديث</v>
          </cell>
          <cell r="U6606" t="str">
            <v>الأولى</v>
          </cell>
        </row>
        <row r="6607">
          <cell r="A6607">
            <v>814838</v>
          </cell>
          <cell r="B6607" t="str">
            <v>هبه كوكش</v>
          </cell>
          <cell r="S6607" t="str">
            <v>الاولى حديث</v>
          </cell>
          <cell r="U6607" t="str">
            <v>الثانية</v>
          </cell>
        </row>
        <row r="6608">
          <cell r="A6608">
            <v>814839</v>
          </cell>
          <cell r="B6608" t="str">
            <v>هبه معلا</v>
          </cell>
          <cell r="S6608" t="str">
            <v>الأولى حديث</v>
          </cell>
          <cell r="U6608" t="str">
            <v>الأولى</v>
          </cell>
        </row>
        <row r="6609">
          <cell r="A6609">
            <v>814840</v>
          </cell>
          <cell r="B6609" t="str">
            <v>هدى حافظ</v>
          </cell>
          <cell r="S6609" t="str">
            <v>الأولى حديث</v>
          </cell>
          <cell r="T6609">
            <v>8</v>
          </cell>
          <cell r="U6609" t="str">
            <v>الأولى</v>
          </cell>
        </row>
        <row r="6610">
          <cell r="A6610">
            <v>814841</v>
          </cell>
          <cell r="B6610" t="str">
            <v>هدى نزها</v>
          </cell>
          <cell r="S6610" t="str">
            <v>الثانية حديث</v>
          </cell>
          <cell r="U6610" t="str">
            <v>الثانية</v>
          </cell>
        </row>
        <row r="6611">
          <cell r="A6611">
            <v>814842</v>
          </cell>
          <cell r="B6611" t="str">
            <v>هديل حواط</v>
          </cell>
          <cell r="S6611" t="str">
            <v>الأولى حديث</v>
          </cell>
          <cell r="U6611" t="str">
            <v>الأولى</v>
          </cell>
        </row>
        <row r="6612">
          <cell r="A6612">
            <v>814843</v>
          </cell>
          <cell r="B6612" t="str">
            <v>هشام عربش</v>
          </cell>
          <cell r="S6612" t="str">
            <v>الأولى حديث</v>
          </cell>
          <cell r="U6612" t="str">
            <v>الأولى</v>
          </cell>
        </row>
        <row r="6613">
          <cell r="A6613">
            <v>814844</v>
          </cell>
          <cell r="B6613" t="str">
            <v>هناء الحسنه</v>
          </cell>
          <cell r="S6613" t="str">
            <v>الأولى حديث</v>
          </cell>
          <cell r="U6613" t="str">
            <v>الأولى</v>
          </cell>
        </row>
        <row r="6614">
          <cell r="A6614">
            <v>814845</v>
          </cell>
          <cell r="B6614" t="str">
            <v>هناء عبد الرازق</v>
          </cell>
          <cell r="S6614" t="str">
            <v>الأولى</v>
          </cell>
          <cell r="U6614" t="str">
            <v>الثانية حديث</v>
          </cell>
        </row>
        <row r="6615">
          <cell r="A6615">
            <v>814846</v>
          </cell>
          <cell r="B6615" t="str">
            <v>هند قدور</v>
          </cell>
          <cell r="S6615" t="str">
            <v>الأولى</v>
          </cell>
          <cell r="U6615" t="str">
            <v>الثانية حديث</v>
          </cell>
        </row>
        <row r="6616">
          <cell r="A6616">
            <v>814847</v>
          </cell>
          <cell r="B6616" t="str">
            <v>هيثم توتونجي</v>
          </cell>
          <cell r="S6616" t="str">
            <v>الأولى حديث</v>
          </cell>
          <cell r="T6616">
            <v>666</v>
          </cell>
          <cell r="U6616" t="str">
            <v>الأولى</v>
          </cell>
        </row>
        <row r="6617">
          <cell r="A6617">
            <v>814848</v>
          </cell>
          <cell r="B6617" t="str">
            <v>وائل معروف</v>
          </cell>
          <cell r="S6617" t="str">
            <v>الأولى حديث</v>
          </cell>
          <cell r="U6617" t="str">
            <v>الأولى</v>
          </cell>
        </row>
        <row r="6618">
          <cell r="A6618">
            <v>814849</v>
          </cell>
          <cell r="B6618" t="str">
            <v>وجدي البيطار</v>
          </cell>
          <cell r="S6618" t="str">
            <v>الأولى حديث</v>
          </cell>
          <cell r="U6618" t="str">
            <v>الأولى</v>
          </cell>
        </row>
        <row r="6619">
          <cell r="A6619">
            <v>814850</v>
          </cell>
          <cell r="B6619" t="str">
            <v>وسام شحادة</v>
          </cell>
          <cell r="S6619" t="str">
            <v>الثانية حديث</v>
          </cell>
          <cell r="U6619" t="str">
            <v>الثانية</v>
          </cell>
        </row>
        <row r="6620">
          <cell r="A6620">
            <v>814851</v>
          </cell>
          <cell r="B6620" t="str">
            <v>وسن الفنوش</v>
          </cell>
          <cell r="S6620" t="str">
            <v>الأولى حديث</v>
          </cell>
          <cell r="U6620" t="str">
            <v>الأولى</v>
          </cell>
        </row>
        <row r="6621">
          <cell r="A6621">
            <v>814852</v>
          </cell>
          <cell r="B6621" t="str">
            <v>وسيم الشلضي</v>
          </cell>
          <cell r="S6621" t="str">
            <v>الأولى حديث</v>
          </cell>
          <cell r="U6621" t="str">
            <v>الأولى</v>
          </cell>
        </row>
        <row r="6622">
          <cell r="A6622">
            <v>814853</v>
          </cell>
          <cell r="B6622" t="str">
            <v>وسيم حاج أحمد</v>
          </cell>
          <cell r="S6622" t="str">
            <v>الأولى حديث</v>
          </cell>
          <cell r="U6622" t="str">
            <v>الأولى</v>
          </cell>
        </row>
        <row r="6623">
          <cell r="A6623">
            <v>814854</v>
          </cell>
          <cell r="B6623" t="str">
            <v>وسيم ريحان</v>
          </cell>
          <cell r="S6623" t="str">
            <v>الأولى حديث</v>
          </cell>
          <cell r="U6623" t="str">
            <v>الأولى</v>
          </cell>
        </row>
        <row r="6624">
          <cell r="A6624">
            <v>814855</v>
          </cell>
          <cell r="B6624" t="str">
            <v>وفاء ابراهيم</v>
          </cell>
          <cell r="S6624" t="str">
            <v>الأولى حديث</v>
          </cell>
          <cell r="U6624" t="str">
            <v>الأولى</v>
          </cell>
        </row>
        <row r="6625">
          <cell r="A6625">
            <v>814856</v>
          </cell>
          <cell r="B6625" t="str">
            <v>وفاء سليمان</v>
          </cell>
          <cell r="S6625" t="str">
            <v>الأولى حديث</v>
          </cell>
          <cell r="U6625" t="str">
            <v>الأولى</v>
          </cell>
        </row>
        <row r="6626">
          <cell r="A6626">
            <v>814857</v>
          </cell>
          <cell r="B6626" t="str">
            <v>ولاء التركماني</v>
          </cell>
          <cell r="S6626" t="str">
            <v>الأولى حديث</v>
          </cell>
          <cell r="U6626" t="str">
            <v>الأولى</v>
          </cell>
        </row>
        <row r="6627">
          <cell r="A6627">
            <v>814858</v>
          </cell>
          <cell r="B6627" t="str">
            <v>ولاء الحسين</v>
          </cell>
          <cell r="S6627" t="str">
            <v>الأولى حديث</v>
          </cell>
          <cell r="U6627" t="str">
            <v>الأولى</v>
          </cell>
        </row>
        <row r="6628">
          <cell r="A6628">
            <v>814859</v>
          </cell>
          <cell r="B6628" t="str">
            <v>يارا الريشاني</v>
          </cell>
          <cell r="S6628" t="str">
            <v>الأولى حديث</v>
          </cell>
          <cell r="U6628" t="str">
            <v>الأولى</v>
          </cell>
        </row>
        <row r="6629">
          <cell r="A6629">
            <v>814860</v>
          </cell>
          <cell r="B6629" t="str">
            <v>ياسر غيلان</v>
          </cell>
          <cell r="S6629" t="str">
            <v>الأولى حديث</v>
          </cell>
          <cell r="U6629" t="str">
            <v>الأولى</v>
          </cell>
        </row>
        <row r="6630">
          <cell r="A6630">
            <v>814861</v>
          </cell>
          <cell r="B6630" t="str">
            <v>ياسمين معلا</v>
          </cell>
          <cell r="S6630" t="str">
            <v>الأولى حديث</v>
          </cell>
          <cell r="T6630">
            <v>8</v>
          </cell>
          <cell r="U6630" t="str">
            <v>الأولى</v>
          </cell>
        </row>
        <row r="6631">
          <cell r="A6631">
            <v>814862</v>
          </cell>
          <cell r="B6631" t="str">
            <v>ياسين الحسين</v>
          </cell>
          <cell r="S6631" t="str">
            <v>الأولى حديث</v>
          </cell>
          <cell r="U6631" t="str">
            <v>الأولى</v>
          </cell>
        </row>
        <row r="6632">
          <cell r="A6632">
            <v>814863</v>
          </cell>
          <cell r="B6632" t="str">
            <v>ياسين الشاكر</v>
          </cell>
          <cell r="S6632" t="str">
            <v>الأولى حديث</v>
          </cell>
          <cell r="T6632">
            <v>130</v>
          </cell>
          <cell r="U6632" t="str">
            <v>الأولى</v>
          </cell>
        </row>
        <row r="6633">
          <cell r="A6633">
            <v>814864</v>
          </cell>
          <cell r="B6633" t="str">
            <v>يامن المنجد</v>
          </cell>
          <cell r="S6633" t="str">
            <v>الأولى حديث</v>
          </cell>
          <cell r="U6633" t="str">
            <v>الأولى</v>
          </cell>
        </row>
        <row r="6634">
          <cell r="A6634">
            <v>814865</v>
          </cell>
          <cell r="B6634" t="str">
            <v>يامن يسوف</v>
          </cell>
          <cell r="S6634" t="str">
            <v>الأولى حديث</v>
          </cell>
          <cell r="U6634" t="str">
            <v>الأولى</v>
          </cell>
        </row>
        <row r="6635">
          <cell r="A6635">
            <v>814866</v>
          </cell>
          <cell r="B6635" t="str">
            <v>يزن اسعد</v>
          </cell>
          <cell r="S6635" t="str">
            <v>الأولى حديث</v>
          </cell>
          <cell r="U6635" t="str">
            <v>الأولى</v>
          </cell>
        </row>
        <row r="6636">
          <cell r="A6636">
            <v>814867</v>
          </cell>
          <cell r="B6636" t="str">
            <v>يزن دندش</v>
          </cell>
          <cell r="S6636" t="str">
            <v>الأولى حديث</v>
          </cell>
          <cell r="U6636" t="str">
            <v>الأولى</v>
          </cell>
        </row>
        <row r="6637">
          <cell r="A6637">
            <v>814868</v>
          </cell>
          <cell r="B6637" t="str">
            <v>يزن شلهوب</v>
          </cell>
          <cell r="S6637" t="str">
            <v>الأولى حديث</v>
          </cell>
          <cell r="U6637" t="str">
            <v>الثانية حديث</v>
          </cell>
        </row>
        <row r="6638">
          <cell r="A6638">
            <v>814869</v>
          </cell>
          <cell r="B6638" t="str">
            <v>يزن محمود</v>
          </cell>
          <cell r="S6638" t="str">
            <v>الأولى حديث</v>
          </cell>
          <cell r="U6638" t="str">
            <v>الأولى</v>
          </cell>
        </row>
        <row r="6639">
          <cell r="A6639">
            <v>814870</v>
          </cell>
          <cell r="B6639" t="str">
            <v>يسر تنبكجي</v>
          </cell>
          <cell r="S6639" t="str">
            <v>الأولى حديث</v>
          </cell>
          <cell r="U6639" t="str">
            <v>الأولى</v>
          </cell>
        </row>
        <row r="6640">
          <cell r="A6640">
            <v>814871</v>
          </cell>
          <cell r="B6640" t="str">
            <v>زينب اسبر</v>
          </cell>
          <cell r="S6640" t="str">
            <v>الأولى</v>
          </cell>
          <cell r="U6640" t="str">
            <v>الأولى</v>
          </cell>
        </row>
        <row r="6641">
          <cell r="A6641">
            <v>814872</v>
          </cell>
          <cell r="B6641" t="str">
            <v>مرفت الحاج حسين</v>
          </cell>
          <cell r="S6641" t="str">
            <v>الثانية حديث</v>
          </cell>
          <cell r="T6641">
            <v>675</v>
          </cell>
          <cell r="U6641" t="str">
            <v>الثانية</v>
          </cell>
        </row>
        <row r="6642">
          <cell r="A6642">
            <v>814873</v>
          </cell>
          <cell r="B6642" t="str">
            <v>غيداق المحمد</v>
          </cell>
          <cell r="S6642" t="str">
            <v>الأولى حديث</v>
          </cell>
          <cell r="U6642" t="str">
            <v>الأولى</v>
          </cell>
        </row>
        <row r="6643">
          <cell r="A6643">
            <v>814874</v>
          </cell>
          <cell r="B6643" t="str">
            <v>محمود العثمان</v>
          </cell>
          <cell r="S6643" t="str">
            <v>الأولى حديث</v>
          </cell>
          <cell r="U6643" t="str">
            <v>الأولى</v>
          </cell>
        </row>
        <row r="6644">
          <cell r="A6644">
            <v>814875</v>
          </cell>
          <cell r="B6644" t="str">
            <v>سجى الحميدي</v>
          </cell>
          <cell r="S6644" t="str">
            <v>الأولى حديث</v>
          </cell>
          <cell r="U6644" t="str">
            <v>الأولى</v>
          </cell>
        </row>
        <row r="6645">
          <cell r="A6645">
            <v>800303</v>
          </cell>
          <cell r="B6645" t="str">
            <v>رنا سليمان</v>
          </cell>
        </row>
        <row r="6646">
          <cell r="A6646">
            <v>803179</v>
          </cell>
          <cell r="B6646" t="str">
            <v>محمد ابراهيم</v>
          </cell>
        </row>
        <row r="6647">
          <cell r="A6647">
            <v>808970</v>
          </cell>
          <cell r="B6647" t="str">
            <v>رانيا العلي</v>
          </cell>
        </row>
        <row r="6648">
          <cell r="A6648">
            <v>8802254</v>
          </cell>
          <cell r="B6648" t="str">
            <v>فايز كرباج</v>
          </cell>
        </row>
        <row r="6649">
          <cell r="A6649">
            <v>806337</v>
          </cell>
          <cell r="B6649" t="str">
            <v>هبه  القصار بني المرجه</v>
          </cell>
        </row>
        <row r="6650">
          <cell r="A6650">
            <v>804401</v>
          </cell>
          <cell r="B6650" t="str">
            <v>محمد عبد الحق</v>
          </cell>
        </row>
      </sheetData>
      <sheetData sheetId="1"/>
      <sheetData sheetId="2"/>
      <sheetData sheetId="3"/>
      <sheetData sheetId="4"/>
      <sheetData sheetId="5"/>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D:\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3"/>
  <sheetViews>
    <sheetView showGridLines="0" showRowColHeaders="0" rightToLeft="1" tabSelected="1" workbookViewId="0">
      <selection activeCell="B8" sqref="B8:I12"/>
    </sheetView>
  </sheetViews>
  <sheetFormatPr defaultColWidth="9" defaultRowHeight="16.8" x14ac:dyDescent="0.5"/>
  <cols>
    <col min="1" max="1" width="2.44140625" style="13" customWidth="1"/>
    <col min="2" max="2" width="4.44140625" style="13" customWidth="1"/>
    <col min="3" max="6" width="9" style="13"/>
    <col min="7" max="7" width="1.44140625" style="13" customWidth="1"/>
    <col min="8" max="8" width="12.44140625" style="13" customWidth="1"/>
    <col min="9" max="9" width="16.88671875" style="13" customWidth="1"/>
    <col min="10" max="10" width="5" style="13" customWidth="1"/>
    <col min="11" max="11" width="9" style="13"/>
    <col min="12" max="12" width="2.44140625" style="13" customWidth="1"/>
    <col min="13" max="14" width="9" style="13"/>
    <col min="15" max="15" width="3.44140625" style="13" customWidth="1"/>
    <col min="16" max="17" width="9" style="13"/>
    <col min="18" max="18" width="4.44140625" style="13" customWidth="1"/>
    <col min="19" max="19" width="2" style="13" customWidth="1"/>
    <col min="20" max="20" width="8.88671875" style="13" customWidth="1"/>
    <col min="21" max="21" width="15.44140625" style="13" customWidth="1"/>
    <col min="22" max="16384" width="9" style="13"/>
  </cols>
  <sheetData>
    <row r="1" spans="1:22" ht="27" thickBot="1" x14ac:dyDescent="0.75">
      <c r="B1" s="232" t="s">
        <v>229</v>
      </c>
      <c r="C1" s="232"/>
      <c r="D1" s="232"/>
      <c r="E1" s="232"/>
      <c r="F1" s="232"/>
      <c r="G1" s="232"/>
      <c r="H1" s="232"/>
      <c r="I1" s="232"/>
      <c r="J1" s="232"/>
      <c r="K1" s="232"/>
      <c r="L1" s="232"/>
      <c r="M1" s="232"/>
      <c r="N1" s="232"/>
      <c r="O1" s="232"/>
      <c r="P1" s="232"/>
      <c r="Q1" s="232"/>
      <c r="R1" s="232"/>
      <c r="S1" s="232"/>
      <c r="T1" s="232"/>
      <c r="U1" s="232"/>
    </row>
    <row r="2" spans="1:22" ht="19.5" customHeight="1" thickBot="1" x14ac:dyDescent="0.7">
      <c r="B2" s="233" t="s">
        <v>120</v>
      </c>
      <c r="C2" s="233"/>
      <c r="D2" s="233"/>
      <c r="E2" s="233"/>
      <c r="F2" s="233"/>
      <c r="G2" s="233"/>
      <c r="H2" s="233"/>
      <c r="I2" s="233"/>
      <c r="J2" s="14"/>
      <c r="K2" s="234" t="s">
        <v>230</v>
      </c>
      <c r="L2" s="235"/>
      <c r="M2" s="235"/>
      <c r="N2" s="235"/>
      <c r="O2" s="235"/>
      <c r="P2" s="235"/>
      <c r="Q2" s="235"/>
      <c r="R2" s="235"/>
      <c r="S2" s="235"/>
      <c r="T2" s="238" t="s">
        <v>231</v>
      </c>
      <c r="U2" s="239"/>
    </row>
    <row r="3" spans="1:22" ht="22.5" customHeight="1" thickBot="1" x14ac:dyDescent="0.7">
      <c r="A3" s="15">
        <v>1</v>
      </c>
      <c r="B3" s="242" t="s">
        <v>500</v>
      </c>
      <c r="C3" s="243"/>
      <c r="D3" s="243"/>
      <c r="E3" s="243"/>
      <c r="F3" s="243"/>
      <c r="G3" s="243"/>
      <c r="H3" s="243"/>
      <c r="I3" s="244"/>
      <c r="K3" s="236"/>
      <c r="L3" s="237"/>
      <c r="M3" s="237"/>
      <c r="N3" s="237"/>
      <c r="O3" s="237"/>
      <c r="P3" s="237"/>
      <c r="Q3" s="237"/>
      <c r="R3" s="237"/>
      <c r="S3" s="237"/>
      <c r="T3" s="240"/>
      <c r="U3" s="241"/>
    </row>
    <row r="4" spans="1:22" ht="22.5" customHeight="1" thickBot="1" x14ac:dyDescent="0.7">
      <c r="A4" s="15">
        <v>2</v>
      </c>
      <c r="B4" s="224" t="s">
        <v>232</v>
      </c>
      <c r="C4" s="225"/>
      <c r="D4" s="225"/>
      <c r="E4" s="225"/>
      <c r="F4" s="225"/>
      <c r="G4" s="225"/>
      <c r="H4" s="225"/>
      <c r="I4" s="226"/>
      <c r="K4" s="227" t="s">
        <v>15</v>
      </c>
      <c r="L4" s="228"/>
      <c r="M4" s="228"/>
      <c r="N4" s="228"/>
      <c r="O4" s="228"/>
      <c r="P4" s="228"/>
      <c r="Q4" s="228"/>
      <c r="R4" s="228"/>
      <c r="S4" s="229"/>
      <c r="T4" s="230">
        <v>1</v>
      </c>
      <c r="U4" s="231"/>
    </row>
    <row r="5" spans="1:22" ht="22.5" customHeight="1" thickBot="1" x14ac:dyDescent="0.7">
      <c r="A5" s="15"/>
      <c r="B5" s="245" t="s">
        <v>233</v>
      </c>
      <c r="C5" s="246"/>
      <c r="D5" s="246"/>
      <c r="E5" s="246"/>
      <c r="F5" s="246"/>
      <c r="G5" s="246"/>
      <c r="H5" s="246"/>
      <c r="I5" s="16"/>
      <c r="K5" s="247" t="s">
        <v>234</v>
      </c>
      <c r="L5" s="248"/>
      <c r="M5" s="248"/>
      <c r="N5" s="248"/>
      <c r="O5" s="248"/>
      <c r="P5" s="248"/>
      <c r="Q5" s="248"/>
      <c r="R5" s="248"/>
      <c r="S5" s="248"/>
      <c r="T5" s="230">
        <v>1</v>
      </c>
      <c r="U5" s="231"/>
    </row>
    <row r="6" spans="1:22" ht="22.5" customHeight="1" thickBot="1" x14ac:dyDescent="0.7">
      <c r="A6" s="15"/>
      <c r="B6" s="249" t="s">
        <v>501</v>
      </c>
      <c r="C6" s="250"/>
      <c r="D6" s="250"/>
      <c r="E6" s="250"/>
      <c r="F6" s="250"/>
      <c r="G6" s="250"/>
      <c r="H6" s="250"/>
      <c r="I6" s="251"/>
      <c r="K6" s="247" t="s">
        <v>503</v>
      </c>
      <c r="L6" s="248"/>
      <c r="M6" s="248"/>
      <c r="N6" s="248"/>
      <c r="O6" s="248"/>
      <c r="P6" s="248"/>
      <c r="Q6" s="248"/>
      <c r="R6" s="248"/>
      <c r="S6" s="248"/>
      <c r="T6" s="252" t="s">
        <v>235</v>
      </c>
      <c r="U6" s="253"/>
    </row>
    <row r="7" spans="1:22" ht="22.5" customHeight="1" thickBot="1" x14ac:dyDescent="0.75">
      <c r="A7" s="15">
        <v>3</v>
      </c>
      <c r="B7" s="245" t="s">
        <v>502</v>
      </c>
      <c r="C7" s="246"/>
      <c r="D7" s="246"/>
      <c r="E7" s="246"/>
      <c r="F7" s="246"/>
      <c r="G7" s="246"/>
      <c r="H7" s="254" t="s">
        <v>506</v>
      </c>
      <c r="I7" s="255"/>
      <c r="K7" s="256" t="s">
        <v>505</v>
      </c>
      <c r="L7" s="257"/>
      <c r="M7" s="257"/>
      <c r="N7" s="257"/>
      <c r="O7" s="257"/>
      <c r="P7" s="257"/>
      <c r="Q7" s="257"/>
      <c r="R7" s="257"/>
      <c r="S7" s="258"/>
      <c r="T7" s="259">
        <v>0.5</v>
      </c>
      <c r="U7" s="260"/>
      <c r="V7" s="17"/>
    </row>
    <row r="8" spans="1:22" ht="22.5" customHeight="1" x14ac:dyDescent="0.65">
      <c r="A8" s="15">
        <v>4</v>
      </c>
      <c r="B8" s="261" t="s">
        <v>2235</v>
      </c>
      <c r="C8" s="261"/>
      <c r="D8" s="261"/>
      <c r="E8" s="261"/>
      <c r="F8" s="261"/>
      <c r="G8" s="261"/>
      <c r="H8" s="261"/>
      <c r="I8" s="261"/>
      <c r="J8" s="17"/>
      <c r="K8" s="264" t="s">
        <v>504</v>
      </c>
      <c r="L8" s="265"/>
      <c r="M8" s="265"/>
      <c r="N8" s="265"/>
      <c r="O8" s="265"/>
      <c r="P8" s="265"/>
      <c r="Q8" s="265"/>
      <c r="R8" s="265"/>
      <c r="S8" s="265"/>
      <c r="T8" s="266">
        <v>0.2</v>
      </c>
      <c r="U8" s="267"/>
    </row>
    <row r="9" spans="1:22" ht="22.5" customHeight="1" x14ac:dyDescent="0.65">
      <c r="A9" s="15"/>
      <c r="B9" s="262"/>
      <c r="C9" s="262"/>
      <c r="D9" s="262"/>
      <c r="E9" s="262"/>
      <c r="F9" s="262"/>
      <c r="G9" s="262"/>
      <c r="H9" s="262"/>
      <c r="I9" s="262"/>
      <c r="J9" s="18"/>
      <c r="K9" s="264"/>
      <c r="L9" s="265"/>
      <c r="M9" s="265"/>
      <c r="N9" s="265"/>
      <c r="O9" s="265"/>
      <c r="P9" s="265"/>
      <c r="Q9" s="265"/>
      <c r="R9" s="265"/>
      <c r="S9" s="265"/>
      <c r="T9" s="268"/>
      <c r="U9" s="267"/>
    </row>
    <row r="10" spans="1:22" ht="22.5" customHeight="1" x14ac:dyDescent="0.65">
      <c r="A10" s="15"/>
      <c r="B10" s="262"/>
      <c r="C10" s="262"/>
      <c r="D10" s="262"/>
      <c r="E10" s="262"/>
      <c r="F10" s="262"/>
      <c r="G10" s="262"/>
      <c r="H10" s="262"/>
      <c r="I10" s="262"/>
      <c r="K10" s="227" t="s">
        <v>210</v>
      </c>
      <c r="L10" s="228"/>
      <c r="M10" s="228"/>
      <c r="N10" s="228"/>
      <c r="O10" s="228"/>
      <c r="P10" s="228"/>
      <c r="Q10" s="228"/>
      <c r="R10" s="228"/>
      <c r="S10" s="229"/>
      <c r="T10" s="269">
        <v>0.2</v>
      </c>
      <c r="U10" s="270"/>
    </row>
    <row r="11" spans="1:22" ht="22.5" customHeight="1" x14ac:dyDescent="0.65">
      <c r="A11" s="15"/>
      <c r="B11" s="262"/>
      <c r="C11" s="262"/>
      <c r="D11" s="262"/>
      <c r="E11" s="262"/>
      <c r="F11" s="262"/>
      <c r="G11" s="262"/>
      <c r="H11" s="262"/>
      <c r="I11" s="262"/>
      <c r="K11" s="256" t="s">
        <v>240</v>
      </c>
      <c r="L11" s="257"/>
      <c r="M11" s="257"/>
      <c r="N11" s="257"/>
      <c r="O11" s="257"/>
      <c r="P11" s="257"/>
      <c r="Q11" s="257"/>
      <c r="R11" s="257"/>
      <c r="S11" s="258"/>
      <c r="T11" s="269">
        <v>0.2</v>
      </c>
      <c r="U11" s="270"/>
    </row>
    <row r="12" spans="1:22" ht="22.5" customHeight="1" thickBot="1" x14ac:dyDescent="0.7">
      <c r="A12" s="15"/>
      <c r="B12" s="263"/>
      <c r="C12" s="263"/>
      <c r="D12" s="263"/>
      <c r="E12" s="263"/>
      <c r="F12" s="263"/>
      <c r="G12" s="263"/>
      <c r="H12" s="263"/>
      <c r="I12" s="263"/>
      <c r="K12" s="280" t="s">
        <v>236</v>
      </c>
      <c r="L12" s="281"/>
      <c r="M12" s="281"/>
      <c r="N12" s="281"/>
      <c r="O12" s="281"/>
      <c r="P12" s="281"/>
      <c r="Q12" s="281"/>
      <c r="R12" s="281"/>
      <c r="S12" s="282"/>
      <c r="T12" s="283">
        <v>0.5</v>
      </c>
      <c r="U12" s="284"/>
    </row>
    <row r="13" spans="1:22" ht="22.5" customHeight="1" thickBot="1" x14ac:dyDescent="0.7">
      <c r="A13" s="15">
        <v>5</v>
      </c>
      <c r="B13" s="285" t="s">
        <v>237</v>
      </c>
      <c r="C13" s="286"/>
      <c r="D13" s="286"/>
      <c r="E13" s="286"/>
      <c r="F13" s="286"/>
      <c r="G13" s="286"/>
      <c r="H13" s="286"/>
      <c r="I13" s="287"/>
      <c r="K13" s="288" t="s">
        <v>238</v>
      </c>
      <c r="L13" s="289"/>
      <c r="M13" s="289"/>
      <c r="N13" s="289"/>
      <c r="O13" s="289"/>
      <c r="P13" s="289"/>
      <c r="Q13" s="289"/>
      <c r="R13" s="289"/>
      <c r="S13" s="289"/>
      <c r="T13" s="289"/>
      <c r="U13" s="289"/>
    </row>
    <row r="14" spans="1:22" ht="22.5" customHeight="1" x14ac:dyDescent="0.65">
      <c r="A14" s="15"/>
      <c r="B14" s="290" t="s">
        <v>239</v>
      </c>
      <c r="C14" s="290"/>
      <c r="D14" s="290"/>
      <c r="E14" s="290"/>
      <c r="F14" s="290"/>
      <c r="G14" s="290"/>
      <c r="H14" s="290"/>
      <c r="I14" s="290"/>
      <c r="K14" s="289"/>
      <c r="L14" s="289"/>
      <c r="M14" s="289"/>
      <c r="N14" s="289"/>
      <c r="O14" s="289"/>
      <c r="P14" s="289"/>
      <c r="Q14" s="289"/>
      <c r="R14" s="289"/>
      <c r="S14" s="289"/>
      <c r="T14" s="289"/>
      <c r="U14" s="289"/>
    </row>
    <row r="15" spans="1:22" ht="3.75" customHeight="1" x14ac:dyDescent="0.65">
      <c r="A15" s="15"/>
      <c r="B15" s="291"/>
      <c r="C15" s="291"/>
      <c r="D15" s="291"/>
      <c r="E15" s="291"/>
      <c r="F15" s="291"/>
      <c r="G15" s="291"/>
      <c r="H15" s="291"/>
      <c r="I15" s="291"/>
      <c r="K15" s="293"/>
      <c r="L15" s="293"/>
      <c r="M15" s="293"/>
      <c r="N15" s="293"/>
      <c r="O15" s="293"/>
      <c r="P15" s="293"/>
      <c r="Q15" s="293"/>
      <c r="R15" s="293"/>
      <c r="S15" s="293"/>
      <c r="T15" s="293"/>
      <c r="U15" s="293"/>
    </row>
    <row r="16" spans="1:22" ht="26.25" customHeight="1" x14ac:dyDescent="0.65">
      <c r="A16" s="15">
        <v>6</v>
      </c>
      <c r="B16" s="291"/>
      <c r="C16" s="291"/>
      <c r="D16" s="291"/>
      <c r="E16" s="291"/>
      <c r="F16" s="291"/>
      <c r="G16" s="291"/>
      <c r="H16" s="291"/>
      <c r="I16" s="291"/>
      <c r="K16" s="293"/>
      <c r="L16" s="293"/>
      <c r="M16" s="293"/>
      <c r="N16" s="293"/>
      <c r="O16" s="293"/>
      <c r="P16" s="293"/>
      <c r="Q16" s="293"/>
      <c r="R16" s="293"/>
      <c r="S16" s="293"/>
      <c r="T16" s="293"/>
      <c r="U16" s="293"/>
    </row>
    <row r="17" spans="2:21" ht="19.5" customHeight="1" x14ac:dyDescent="0.5">
      <c r="B17" s="291"/>
      <c r="C17" s="291"/>
      <c r="D17" s="291"/>
      <c r="E17" s="291"/>
      <c r="F17" s="291"/>
      <c r="G17" s="291"/>
      <c r="H17" s="291"/>
      <c r="I17" s="291"/>
      <c r="K17" s="293"/>
      <c r="L17" s="293"/>
      <c r="M17" s="293"/>
      <c r="N17" s="293"/>
      <c r="O17" s="293"/>
      <c r="P17" s="293"/>
      <c r="Q17" s="293"/>
      <c r="R17" s="293"/>
      <c r="S17" s="293"/>
      <c r="T17" s="293"/>
      <c r="U17" s="293"/>
    </row>
    <row r="18" spans="2:21" ht="19.5" customHeight="1" x14ac:dyDescent="0.65">
      <c r="B18" s="291"/>
      <c r="C18" s="291"/>
      <c r="D18" s="291"/>
      <c r="E18" s="291"/>
      <c r="F18" s="291"/>
      <c r="G18" s="291"/>
      <c r="H18" s="291"/>
      <c r="I18" s="291"/>
      <c r="K18" s="19"/>
      <c r="M18" s="293"/>
      <c r="N18" s="293"/>
      <c r="O18" s="293"/>
      <c r="P18" s="20"/>
      <c r="Q18" s="294"/>
      <c r="R18" s="294"/>
      <c r="S18" s="19"/>
      <c r="T18" s="19"/>
      <c r="U18" s="19"/>
    </row>
    <row r="19" spans="2:21" ht="21.75" customHeight="1" thickBot="1" x14ac:dyDescent="0.55000000000000004">
      <c r="B19" s="292"/>
      <c r="C19" s="292"/>
      <c r="D19" s="292"/>
      <c r="E19" s="292"/>
      <c r="F19" s="292"/>
      <c r="G19" s="292"/>
      <c r="H19" s="292"/>
      <c r="I19" s="292"/>
    </row>
    <row r="20" spans="2:21" ht="3.75" customHeight="1" thickBot="1" x14ac:dyDescent="0.55000000000000004"/>
    <row r="21" spans="2:21" ht="35.25" customHeight="1" x14ac:dyDescent="0.5">
      <c r="B21" s="271"/>
      <c r="C21" s="272"/>
      <c r="D21" s="272"/>
      <c r="E21" s="272"/>
      <c r="F21" s="272"/>
      <c r="G21" s="272"/>
      <c r="H21" s="272"/>
      <c r="I21" s="272"/>
      <c r="J21" s="272"/>
      <c r="K21" s="272"/>
      <c r="L21" s="272"/>
      <c r="M21" s="272"/>
      <c r="N21" s="272"/>
      <c r="O21" s="272"/>
      <c r="P21" s="272"/>
      <c r="Q21" s="272"/>
      <c r="R21" s="272"/>
      <c r="S21" s="272"/>
      <c r="T21" s="272"/>
      <c r="U21" s="273"/>
    </row>
    <row r="22" spans="2:21" ht="14.25" customHeight="1" x14ac:dyDescent="0.5">
      <c r="B22" s="274"/>
      <c r="C22" s="275"/>
      <c r="D22" s="275"/>
      <c r="E22" s="275"/>
      <c r="F22" s="275"/>
      <c r="G22" s="275"/>
      <c r="H22" s="275"/>
      <c r="I22" s="275"/>
      <c r="J22" s="275"/>
      <c r="K22" s="275"/>
      <c r="L22" s="275"/>
      <c r="M22" s="275"/>
      <c r="N22" s="275"/>
      <c r="O22" s="275"/>
      <c r="P22" s="275"/>
      <c r="Q22" s="275"/>
      <c r="R22" s="275"/>
      <c r="S22" s="275"/>
      <c r="T22" s="275"/>
      <c r="U22" s="276"/>
    </row>
    <row r="23" spans="2:21" ht="15" customHeight="1" thickBot="1" x14ac:dyDescent="0.55000000000000004">
      <c r="B23" s="277"/>
      <c r="C23" s="278"/>
      <c r="D23" s="278"/>
      <c r="E23" s="278"/>
      <c r="F23" s="278"/>
      <c r="G23" s="278"/>
      <c r="H23" s="278"/>
      <c r="I23" s="278"/>
      <c r="J23" s="278"/>
      <c r="K23" s="278"/>
      <c r="L23" s="278"/>
      <c r="M23" s="278"/>
      <c r="N23" s="278"/>
      <c r="O23" s="278"/>
      <c r="P23" s="278"/>
      <c r="Q23" s="278"/>
      <c r="R23" s="278"/>
      <c r="S23" s="278"/>
      <c r="T23" s="278"/>
      <c r="U23" s="279"/>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R24"/>
  <sheetViews>
    <sheetView showGridLines="0" rightToLeft="1" workbookViewId="0">
      <selection activeCell="C1" sqref="C1"/>
    </sheetView>
  </sheetViews>
  <sheetFormatPr defaultColWidth="9" defaultRowHeight="16.8" x14ac:dyDescent="0.3"/>
  <cols>
    <col min="1" max="1" width="13.88671875" style="125" bestFit="1" customWidth="1"/>
    <col min="2" max="2" width="22.44140625" style="125" customWidth="1"/>
    <col min="3" max="3" width="18.88671875" style="125" customWidth="1"/>
    <col min="4" max="4" width="26" style="125" customWidth="1"/>
    <col min="5" max="5" width="20.44140625" style="125" customWidth="1"/>
    <col min="6" max="6" width="20" style="125" customWidth="1"/>
    <col min="7" max="7" width="11.33203125" style="125" bestFit="1" customWidth="1"/>
    <col min="8" max="8" width="8.88671875" style="125" hidden="1" customWidth="1"/>
    <col min="9" max="9" width="2.44140625" style="125" hidden="1" customWidth="1"/>
    <col min="10" max="10" width="7.109375" style="125" hidden="1" customWidth="1"/>
    <col min="11" max="11" width="18.88671875" style="125" hidden="1" customWidth="1"/>
    <col min="12" max="12" width="14.109375" style="125" hidden="1" customWidth="1"/>
    <col min="13" max="13" width="11" style="125" hidden="1" customWidth="1"/>
    <col min="14" max="14" width="11" style="125" customWidth="1"/>
    <col min="15" max="15" width="15.44140625" style="125" customWidth="1"/>
    <col min="16" max="16" width="37.109375" style="125" customWidth="1"/>
    <col min="17" max="17" width="20" style="126" customWidth="1"/>
    <col min="18" max="18" width="18.44140625" style="126" customWidth="1"/>
    <col min="19" max="19" width="16.44140625" style="125" customWidth="1"/>
    <col min="20" max="16384" width="9" style="125"/>
  </cols>
  <sheetData>
    <row r="1" spans="1:14" ht="25.95" customHeight="1" x14ac:dyDescent="0.3">
      <c r="A1" s="295" t="s">
        <v>601</v>
      </c>
      <c r="B1" s="295"/>
      <c r="C1" s="203"/>
      <c r="D1" s="124" t="str">
        <f>IFERROR(VLOOKUP(C1,ورقة2!$A$3:$Z$3548,2,0),"")</f>
        <v/>
      </c>
      <c r="F1" s="171" t="e">
        <f>IF(VLOOKUP(C1,ورقة2!A$1:AX$3548,35,0)="","",VLOOKUP(C1,ورقة2!A$1:AX$3548,35,0))</f>
        <v>#N/A</v>
      </c>
    </row>
    <row r="2" spans="1:14" ht="44.4" customHeight="1" x14ac:dyDescent="0.3">
      <c r="A2" s="296" t="e">
        <f>IF(F1="","",IF(F1="ضعف الرسوم","ستسدد ضعف الرسوم بناءً على قرار مجلس التعليم العالي رقم268 تاريخ"&amp;2021&amp;"/"&amp;8&amp;"/"&amp;11,IF(F1="مستنفذمرسوم",""&amp;"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انقطاع 1050000 ورسم أي مقرر35000 و ليرة سورية ",""&amp;"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أي مقرر35000 و ليرة سورية")))</f>
        <v>#N/A</v>
      </c>
      <c r="B2" s="296"/>
      <c r="C2" s="296"/>
      <c r="D2" s="296"/>
      <c r="E2" s="296"/>
      <c r="F2" s="296"/>
    </row>
    <row r="3" spans="1:14" ht="26.4" x14ac:dyDescent="0.3">
      <c r="A3" s="297" t="s">
        <v>2107</v>
      </c>
      <c r="B3" s="297"/>
      <c r="C3" s="297"/>
      <c r="D3" s="297"/>
      <c r="E3" s="297"/>
      <c r="F3" s="297"/>
    </row>
    <row r="4" spans="1:14" ht="23.25" customHeight="1" x14ac:dyDescent="0.3">
      <c r="A4" s="146" t="s">
        <v>48</v>
      </c>
      <c r="B4" s="147" t="s">
        <v>599</v>
      </c>
      <c r="C4" s="146" t="s">
        <v>209</v>
      </c>
      <c r="D4" s="148" t="s">
        <v>53</v>
      </c>
      <c r="E4" s="148" t="s">
        <v>54</v>
      </c>
      <c r="F4" s="147" t="s">
        <v>52</v>
      </c>
      <c r="G4" s="147" t="s">
        <v>123</v>
      </c>
      <c r="H4" s="125" t="s">
        <v>228</v>
      </c>
      <c r="I4" s="127"/>
      <c r="J4" s="125" t="s">
        <v>561</v>
      </c>
      <c r="L4" s="125" t="s">
        <v>575</v>
      </c>
    </row>
    <row r="5" spans="1:14" s="128" customFormat="1" ht="33.75" customHeight="1" x14ac:dyDescent="0.3">
      <c r="A5" s="149"/>
      <c r="B5" s="150"/>
      <c r="C5" s="150"/>
      <c r="D5" s="149"/>
      <c r="E5" s="149"/>
      <c r="F5" s="150"/>
      <c r="G5" s="150"/>
      <c r="H5" s="128" t="s">
        <v>227</v>
      </c>
      <c r="I5" s="129" t="s">
        <v>562</v>
      </c>
      <c r="J5" s="125" t="s">
        <v>213</v>
      </c>
      <c r="L5" s="125" t="s">
        <v>576</v>
      </c>
    </row>
    <row r="6" spans="1:14" ht="23.25" customHeight="1" x14ac:dyDescent="0.3">
      <c r="A6" s="151" t="s">
        <v>45</v>
      </c>
      <c r="B6" s="146" t="s">
        <v>46</v>
      </c>
      <c r="C6" s="146" t="s">
        <v>2117</v>
      </c>
      <c r="D6" s="164"/>
      <c r="E6" s="164"/>
      <c r="F6" s="164"/>
      <c r="G6"/>
      <c r="H6" s="125" t="s">
        <v>1168</v>
      </c>
      <c r="I6" s="129" t="s">
        <v>563</v>
      </c>
      <c r="J6" s="125" t="s">
        <v>220</v>
      </c>
      <c r="L6" s="125" t="s">
        <v>588</v>
      </c>
    </row>
    <row r="7" spans="1:14" ht="33.75" customHeight="1" x14ac:dyDescent="0.3">
      <c r="A7" s="152" t="e">
        <f>IF(A8&lt;&gt;"",A8,VLOOKUP($C$1,ورقة2!$A$1:$AD$3548,3,0))</f>
        <v>#N/A</v>
      </c>
      <c r="B7" s="152" t="e">
        <f>IF(B8&lt;&gt;"",B8,VLOOKUP($C$1,ورقة2!$A$1:$AD$3548,4,0))</f>
        <v>#N/A</v>
      </c>
      <c r="C7" s="152" t="str">
        <f>IFERROR(IF('إختيار المقررات'!J3&lt;&gt;'إدخال البيانات'!L4,'إدخال البيانات'!J4,VLOOKUP(LEFT('إدخال البيانات'!A5,2),'إدخال البيانات'!I5:J19,2,0)),"")</f>
        <v>غير سوري</v>
      </c>
      <c r="D7" s="165"/>
      <c r="E7" s="165"/>
      <c r="F7" s="165"/>
      <c r="G7" s="153"/>
      <c r="H7" s="125" t="s">
        <v>1167</v>
      </c>
      <c r="I7" s="129" t="s">
        <v>564</v>
      </c>
      <c r="J7" s="125" t="s">
        <v>218</v>
      </c>
      <c r="L7" s="125" t="s">
        <v>581</v>
      </c>
    </row>
    <row r="8" spans="1:14" ht="23.25" customHeight="1" x14ac:dyDescent="0.3">
      <c r="A8" s="154"/>
      <c r="B8" s="150"/>
      <c r="C8" s="166"/>
      <c r="D8" s="166"/>
      <c r="E8" s="166"/>
      <c r="F8" s="166"/>
      <c r="G8"/>
      <c r="H8" s="125" t="s">
        <v>1169</v>
      </c>
      <c r="I8" s="129" t="s">
        <v>565</v>
      </c>
      <c r="J8" s="125" t="s">
        <v>219</v>
      </c>
      <c r="L8" s="125" t="s">
        <v>579</v>
      </c>
    </row>
    <row r="9" spans="1:14" ht="33.75" customHeight="1" x14ac:dyDescent="0.3">
      <c r="A9" s="146" t="s">
        <v>47</v>
      </c>
      <c r="B9" s="146" t="s">
        <v>6</v>
      </c>
      <c r="C9" s="146" t="s">
        <v>10</v>
      </c>
      <c r="D9" s="155" t="s">
        <v>11</v>
      </c>
      <c r="E9" s="146" t="s">
        <v>49</v>
      </c>
      <c r="F9" s="146" t="s">
        <v>50</v>
      </c>
      <c r="G9" s="146" t="s">
        <v>51</v>
      </c>
      <c r="H9" s="125" t="s">
        <v>1177</v>
      </c>
      <c r="I9" s="129" t="s">
        <v>566</v>
      </c>
      <c r="J9" s="125" t="s">
        <v>216</v>
      </c>
      <c r="L9" s="125" t="s">
        <v>583</v>
      </c>
    </row>
    <row r="10" spans="1:14" ht="33.75" customHeight="1" x14ac:dyDescent="0.3">
      <c r="A10" s="213" t="e">
        <f>IF(A11&lt;&gt;"",A11,VLOOKUP($C$1,ورقة2!$A$1:$AD$3548,6,0))</f>
        <v>#N/A</v>
      </c>
      <c r="B10" s="152" t="e">
        <f>IF(B11&lt;&gt;"",B11,VLOOKUP($C$1,ورقة2!$A$1:$AD$3548,7,0))</f>
        <v>#N/A</v>
      </c>
      <c r="C10" s="152" t="e">
        <f>IF(C11&lt;&gt;"",C11,VLOOKUP($C$1,ورقة2!$A$1:$AD$3548,8,0))</f>
        <v>#N/A</v>
      </c>
      <c r="D10" s="152" t="e">
        <f>IF(D11&lt;&gt;"",D11,VLOOKUP($C$1,ورقة2!$A$1:$AD$3548,5,0))</f>
        <v>#N/A</v>
      </c>
      <c r="E10" s="152" t="e">
        <f>IF(E11&lt;&gt;"",E11,VLOOKUP($C$1,ورقة2!$A$1:$AD$3548,10,0))</f>
        <v>#N/A</v>
      </c>
      <c r="F10" s="152" t="e">
        <f>IF(F11&lt;&gt;"",F11,VLOOKUP($C$1,ورقة2!$A$1:$AD$3548,11,0))</f>
        <v>#N/A</v>
      </c>
      <c r="G10" s="152" t="e">
        <f>IF(G11&lt;&gt;"",G11,VLOOKUP($C$1,ورقة2!$A$1:$AD$3548,12,0))</f>
        <v>#N/A</v>
      </c>
      <c r="H10" s="130" t="s">
        <v>2110</v>
      </c>
      <c r="I10" s="129" t="s">
        <v>567</v>
      </c>
      <c r="J10" s="125" t="s">
        <v>221</v>
      </c>
      <c r="K10" s="130"/>
      <c r="L10" s="125" t="s">
        <v>591</v>
      </c>
      <c r="M10" s="130"/>
      <c r="N10" s="130"/>
    </row>
    <row r="11" spans="1:14" ht="23.25" customHeight="1" x14ac:dyDescent="0.3">
      <c r="A11" s="156"/>
      <c r="B11" s="150"/>
      <c r="C11" s="150"/>
      <c r="D11" s="150"/>
      <c r="E11" s="150"/>
      <c r="F11" s="150"/>
      <c r="G11" s="150"/>
      <c r="H11" s="125" t="s">
        <v>2111</v>
      </c>
      <c r="I11" s="129" t="s">
        <v>568</v>
      </c>
      <c r="J11" s="125" t="s">
        <v>226</v>
      </c>
      <c r="L11" s="125" t="s">
        <v>595</v>
      </c>
    </row>
    <row r="12" spans="1:14" ht="33.75" customHeight="1" x14ac:dyDescent="0.3">
      <c r="A12" s="157"/>
      <c r="B12" s="157"/>
      <c r="C12" s="157"/>
      <c r="D12" s="158"/>
      <c r="E12" s="159"/>
      <c r="F12" s="159"/>
      <c r="H12" s="125" t="s">
        <v>2112</v>
      </c>
      <c r="I12" s="129" t="s">
        <v>569</v>
      </c>
      <c r="J12" s="125" t="s">
        <v>225</v>
      </c>
      <c r="L12" s="125" t="s">
        <v>589</v>
      </c>
    </row>
    <row r="13" spans="1:14" ht="33.75" customHeight="1" x14ac:dyDescent="0.3">
      <c r="A13" s="160"/>
      <c r="B13" s="160"/>
      <c r="C13" s="160"/>
      <c r="D13" s="160"/>
      <c r="G13" s="130"/>
      <c r="H13" s="130" t="s">
        <v>1170</v>
      </c>
      <c r="I13" s="129" t="s">
        <v>570</v>
      </c>
      <c r="J13" s="125" t="s">
        <v>214</v>
      </c>
      <c r="K13" s="130"/>
      <c r="L13" s="125" t="s">
        <v>586</v>
      </c>
      <c r="M13" s="130"/>
      <c r="N13" s="130"/>
    </row>
    <row r="14" spans="1:14" ht="23.25" customHeight="1" x14ac:dyDescent="0.3">
      <c r="A14" s="161"/>
      <c r="B14" s="162"/>
      <c r="C14" s="162"/>
      <c r="D14" s="162"/>
      <c r="F14" s="130"/>
      <c r="I14" s="129" t="s">
        <v>2115</v>
      </c>
      <c r="J14" s="125" t="s">
        <v>222</v>
      </c>
      <c r="L14" s="125" t="s">
        <v>590</v>
      </c>
    </row>
    <row r="15" spans="1:14" ht="33.75" customHeight="1" x14ac:dyDescent="0.3">
      <c r="A15" s="163"/>
      <c r="B15" s="163"/>
      <c r="I15" s="129" t="s">
        <v>571</v>
      </c>
      <c r="J15" s="125" t="s">
        <v>217</v>
      </c>
      <c r="L15" s="125" t="s">
        <v>596</v>
      </c>
    </row>
    <row r="16" spans="1:14" ht="29.4" customHeight="1" x14ac:dyDescent="0.3">
      <c r="A16" s="160"/>
      <c r="B16" s="160"/>
      <c r="G16" s="130"/>
      <c r="H16" s="130"/>
      <c r="I16" s="129" t="s">
        <v>572</v>
      </c>
      <c r="J16" s="125" t="s">
        <v>215</v>
      </c>
      <c r="K16" s="130"/>
      <c r="L16" s="125" t="s">
        <v>585</v>
      </c>
    </row>
    <row r="17" spans="1:12" ht="24.6" x14ac:dyDescent="0.3">
      <c r="A17" s="162"/>
      <c r="B17" s="162"/>
      <c r="C17" s="130"/>
      <c r="D17" s="130"/>
      <c r="E17" s="130"/>
      <c r="F17" s="130"/>
      <c r="I17" s="129" t="s">
        <v>573</v>
      </c>
      <c r="J17" s="125" t="s">
        <v>223</v>
      </c>
      <c r="L17" s="125" t="s">
        <v>587</v>
      </c>
    </row>
    <row r="18" spans="1:12" x14ac:dyDescent="0.3">
      <c r="I18" s="129" t="s">
        <v>574</v>
      </c>
      <c r="J18" s="125" t="s">
        <v>224</v>
      </c>
      <c r="L18" s="125" t="s">
        <v>593</v>
      </c>
    </row>
    <row r="19" spans="1:12" ht="24.6" x14ac:dyDescent="0.3">
      <c r="G19" s="130"/>
    </row>
    <row r="23" spans="1:12" x14ac:dyDescent="0.3">
      <c r="G23" s="131" t="s">
        <v>124</v>
      </c>
    </row>
    <row r="24" spans="1:12" x14ac:dyDescent="0.3">
      <c r="G24" s="131" t="s">
        <v>125</v>
      </c>
    </row>
  </sheetData>
  <sheetProtection algorithmName="SHA-512" hashValue="NI5jAptzApYCsyLc2dft8f+F0ZU1NxCQpBhbC+JAwlG4s1fi0GEevo0jg0+xpbUf2hWu2HKqdjjRcRkwnHg2pA==" saltValue="7Z+cuQbuRPDtyH0PjDal3A==" spinCount="100000" sheet="1" objects="1" scenarios="1"/>
  <protectedRanges>
    <protectedRange sqref="C1" name="نطاق1"/>
  </protectedRanges>
  <autoFilter ref="L4:L21" xr:uid="{00000000-0009-0000-0000-000001000000}">
    <sortState xmlns:xlrd2="http://schemas.microsoft.com/office/spreadsheetml/2017/richdata2" ref="L5:L21">
      <sortCondition ref="L4:L21"/>
    </sortState>
  </autoFilter>
  <mergeCells count="3">
    <mergeCell ref="A1:B1"/>
    <mergeCell ref="A2:F2"/>
    <mergeCell ref="A3:F3"/>
  </mergeCells>
  <phoneticPr fontId="39" type="noConversion"/>
  <conditionalFormatting sqref="C1">
    <cfRule type="duplicateValues" dxfId="21" priority="1"/>
    <cfRule type="duplicateValues" dxfId="20" priority="2"/>
  </conditionalFormatting>
  <dataValidations xWindow="80" yWindow="317" count="11">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0000000}">
      <formula1>AND(OR(LEFT(A5,1)="0",LEFT(A5,1)="1",LEFT(A5,1)="9"),LEFT(A5,2)&lt;&gt;"00",LEN(A5)=11)</formula1>
    </dataValidation>
    <dataValidation type="list" allowBlank="1" showInputMessage="1" showErrorMessage="1" sqref="D14 D11" xr:uid="{00000000-0002-0000-0100-000001000000}">
      <formula1>$G$23:$G$24</formula1>
    </dataValidation>
    <dataValidation type="custom" allowBlank="1" showInputMessage="1" showErrorMessage="1" errorTitle="خطأ" error="رقم الموبايل غير صحيح" sqref="D5:E5" xr:uid="{00000000-0002-0000-0100-000002000000}">
      <formula1>AND(LEFT(D5,2)="09",LEN(D5)=10)</formula1>
    </dataValidation>
    <dataValidation type="date" allowBlank="1" showInputMessage="1" showErrorMessage="1" promptTitle="يجب أن يكون التاريخ " prompt="يوم / شهر / سنة" sqref="A14 A11" xr:uid="{00000000-0002-0000-0100-00000300000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00000000-0002-0000-0100-000004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5000000}"/>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6000000}"/>
    <dataValidation type="whole" allowBlank="1" showInputMessage="1" showErrorMessage="1" sqref="F11" xr:uid="{00000000-0002-0000-0100-000007000000}">
      <formula1>1950</formula1>
      <formula2>2021</formula2>
    </dataValidation>
    <dataValidation type="list" allowBlank="1" showInputMessage="1" showErrorMessage="1" sqref="C14 C11" xr:uid="{00000000-0002-0000-0100-000008000000}">
      <formula1>$L$4:$L$18</formula1>
    </dataValidation>
    <dataValidation type="list" allowBlank="1" showInputMessage="1" showErrorMessage="1" sqref="E11" xr:uid="{00000000-0002-0000-0100-000009000000}">
      <formula1>$H$4:$H$13</formula1>
    </dataValidation>
    <dataValidation type="list" allowBlank="1" showInputMessage="1" showErrorMessage="1" sqref="G11" xr:uid="{00000000-0002-0000-0100-00000A000000}">
      <formula1>$J$5:$J$18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557420A9-ED51-456F-A28E-3FE30BDD75F0}">
            <xm:f>'إختيار المقررات'!$D$2:$F$2="معاقب"</xm:f>
            <x14:dxf>
              <font>
                <color rgb="FFFF0000"/>
              </font>
              <fill>
                <patternFill>
                  <bgColor rgb="FFFF0000"/>
                </patternFill>
              </fill>
            </x14:dxf>
          </x14:cfRule>
          <xm:sqref>A2:F3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74"/>
  <sheetViews>
    <sheetView showGridLines="0" rightToLeft="1" workbookViewId="0">
      <selection sqref="A1:C1"/>
    </sheetView>
  </sheetViews>
  <sheetFormatPr defaultColWidth="9" defaultRowHeight="13.8" x14ac:dyDescent="0.25"/>
  <cols>
    <col min="1" max="1" width="10.109375" style="62" customWidth="1"/>
    <col min="2" max="2" width="18.44140625" style="62" bestFit="1" customWidth="1"/>
    <col min="3" max="8" width="4.44140625" style="62" customWidth="1"/>
    <col min="9" max="9" width="5.6640625" style="63" bestFit="1" customWidth="1"/>
    <col min="10" max="10" width="5.44140625" style="63" bestFit="1" customWidth="1"/>
    <col min="11" max="11" width="4.44140625" style="64" customWidth="1"/>
    <col min="12" max="16" width="4.44140625" style="63" customWidth="1"/>
    <col min="17" max="17" width="6.44140625" style="63" bestFit="1" customWidth="1"/>
    <col min="18" max="33" width="4.44140625" style="63" customWidth="1"/>
    <col min="34" max="39" width="4" style="63" customWidth="1"/>
    <col min="40" max="40" width="2.44140625" style="63" customWidth="1"/>
    <col min="41" max="41" width="49.33203125" style="64" customWidth="1"/>
    <col min="42" max="54" width="4" style="64" customWidth="1"/>
    <col min="55" max="56" width="3.44140625" style="64" customWidth="1"/>
    <col min="57" max="57" width="34.44140625" style="64" customWidth="1"/>
    <col min="58" max="58" width="20.44140625" style="64" customWidth="1"/>
    <col min="59" max="59" width="5.33203125" style="64" customWidth="1"/>
    <col min="60" max="60" width="2.109375" style="64" customWidth="1"/>
    <col min="61" max="61" width="2" style="64" customWidth="1"/>
    <col min="62" max="62" width="0.109375" style="64" customWidth="1"/>
    <col min="63" max="63" width="2" style="64" customWidth="1"/>
    <col min="64" max="64" width="5.6640625" style="64" customWidth="1"/>
    <col min="65" max="65" width="7.109375" style="64" customWidth="1"/>
    <col min="66" max="66" width="0.109375" style="64" customWidth="1"/>
    <col min="67" max="67" width="4.33203125" style="64" customWidth="1"/>
    <col min="68" max="68" width="2.109375" style="64" customWidth="1"/>
    <col min="69" max="69" width="2.33203125" style="64" customWidth="1"/>
    <col min="70" max="70" width="3.33203125" style="64" customWidth="1"/>
    <col min="71" max="71" width="2.44140625" style="64" customWidth="1"/>
    <col min="72" max="72" width="0.109375" style="64" customWidth="1"/>
    <col min="73" max="73" width="2.44140625" style="64" customWidth="1"/>
    <col min="74" max="74" width="3.44140625" style="64" customWidth="1"/>
    <col min="75" max="76" width="9" style="64" customWidth="1"/>
    <col min="77" max="77" width="23" style="64" customWidth="1"/>
    <col min="78" max="78" width="9" style="63" customWidth="1"/>
    <col min="79" max="79" width="23" style="63" customWidth="1"/>
    <col min="80" max="80" width="9" style="63" customWidth="1"/>
    <col min="81" max="16384" width="9" style="63"/>
  </cols>
  <sheetData>
    <row r="1" spans="1:79" s="57" customFormat="1" ht="16.2" thickBot="1" x14ac:dyDescent="0.35">
      <c r="A1" s="322" t="s">
        <v>2</v>
      </c>
      <c r="B1" s="322"/>
      <c r="C1" s="322"/>
      <c r="D1" s="331">
        <f>'إدخال البيانات'!C1</f>
        <v>0</v>
      </c>
      <c r="E1" s="332"/>
      <c r="F1" s="332"/>
      <c r="G1" s="322" t="s">
        <v>3</v>
      </c>
      <c r="H1" s="322"/>
      <c r="I1" s="322"/>
      <c r="J1" s="334" t="str">
        <f>IFERROR(VLOOKUP($D$1,ورقة2!$A$3:$Z$1700,2,0),"")</f>
        <v/>
      </c>
      <c r="K1" s="334"/>
      <c r="L1" s="334"/>
      <c r="M1" s="322" t="s">
        <v>4</v>
      </c>
      <c r="N1" s="322"/>
      <c r="O1" s="322"/>
      <c r="P1" s="334" t="str">
        <f>IFERROR('إدخال البيانات'!A7,"")</f>
        <v/>
      </c>
      <c r="Q1" s="334"/>
      <c r="R1" s="334"/>
      <c r="S1" s="322" t="s">
        <v>5</v>
      </c>
      <c r="T1" s="322"/>
      <c r="U1" s="322"/>
      <c r="V1" s="334" t="str">
        <f>IFERROR('إدخال البيانات'!B7,"")</f>
        <v/>
      </c>
      <c r="W1" s="334"/>
      <c r="X1" s="334"/>
      <c r="Y1" s="322" t="s">
        <v>47</v>
      </c>
      <c r="Z1" s="322"/>
      <c r="AA1" s="322"/>
      <c r="AB1" s="345" t="str">
        <f>IFERROR('إدخال البيانات'!A10,"")</f>
        <v/>
      </c>
      <c r="AC1" s="345"/>
      <c r="AD1" s="345"/>
      <c r="AE1" s="322" t="s">
        <v>6</v>
      </c>
      <c r="AF1" s="322"/>
      <c r="AG1" s="322"/>
      <c r="AH1" s="334" t="str">
        <f>IFERROR('إدخال البيانات'!B10,"")</f>
        <v/>
      </c>
      <c r="AI1" s="334"/>
      <c r="AJ1" s="334"/>
      <c r="AK1" s="339"/>
      <c r="AL1" s="339"/>
      <c r="AN1" s="57">
        <f>الإستمارة!AJ1</f>
        <v>0</v>
      </c>
      <c r="AO1" s="58" t="s">
        <v>131</v>
      </c>
      <c r="AP1" s="58"/>
      <c r="AQ1" s="58"/>
      <c r="AR1" s="58"/>
      <c r="AS1" s="58"/>
      <c r="AT1" s="58"/>
      <c r="AU1" s="58"/>
      <c r="AV1" s="58"/>
      <c r="AW1" s="58"/>
      <c r="AX1" s="58"/>
      <c r="AY1" s="58"/>
      <c r="AZ1" s="58"/>
      <c r="BA1" s="58"/>
      <c r="BB1" s="58"/>
      <c r="BC1" s="58"/>
      <c r="BD1" s="58"/>
      <c r="BE1" s="58" t="s">
        <v>131</v>
      </c>
      <c r="BF1" s="58"/>
      <c r="BG1" s="58"/>
      <c r="BH1" s="58"/>
      <c r="BI1" s="58"/>
      <c r="BJ1" s="58"/>
      <c r="BK1" s="58"/>
      <c r="BL1" s="59"/>
      <c r="BM1" s="59"/>
      <c r="BN1" s="59"/>
      <c r="BO1" s="59"/>
      <c r="BP1" s="59"/>
      <c r="BQ1" s="59"/>
      <c r="BR1" s="59"/>
      <c r="BS1" s="59" t="s">
        <v>211</v>
      </c>
      <c r="BT1" s="58" t="s">
        <v>499</v>
      </c>
      <c r="BU1" s="58"/>
      <c r="BV1" s="58"/>
      <c r="BW1" s="58"/>
      <c r="BX1" s="58"/>
      <c r="BY1" s="58"/>
    </row>
    <row r="2" spans="1:79" s="60" customFormat="1" ht="16.2" thickTop="1" x14ac:dyDescent="0.3">
      <c r="A2" s="322" t="s">
        <v>9</v>
      </c>
      <c r="B2" s="322"/>
      <c r="C2" s="322"/>
      <c r="D2" s="334" t="e">
        <f>VLOOKUP($D$1,ورقة2!A$3:Z$3548,9,0)</f>
        <v>#N/A</v>
      </c>
      <c r="E2" s="334"/>
      <c r="F2" s="334"/>
      <c r="G2" s="335"/>
      <c r="H2" s="336"/>
      <c r="I2" s="336"/>
      <c r="J2" s="336"/>
      <c r="K2" s="336"/>
      <c r="L2" s="337"/>
      <c r="M2" s="322"/>
      <c r="N2" s="322"/>
      <c r="O2" s="322"/>
      <c r="P2" s="334"/>
      <c r="Q2" s="334"/>
      <c r="R2" s="334"/>
      <c r="S2" s="322"/>
      <c r="T2" s="322"/>
      <c r="U2" s="322"/>
      <c r="V2" s="334"/>
      <c r="W2" s="334"/>
      <c r="X2" s="334"/>
      <c r="Y2" s="322"/>
      <c r="Z2" s="322"/>
      <c r="AA2" s="322"/>
      <c r="AB2" s="334"/>
      <c r="AC2" s="334"/>
      <c r="AD2" s="334"/>
      <c r="AE2" s="322"/>
      <c r="AF2" s="322"/>
      <c r="AG2" s="322"/>
      <c r="AH2" s="340"/>
      <c r="AI2" s="340"/>
      <c r="AJ2" s="340"/>
      <c r="AK2" s="339"/>
      <c r="AL2" s="339"/>
      <c r="AO2" s="59" t="s">
        <v>132</v>
      </c>
      <c r="AP2" s="59"/>
      <c r="AQ2" s="59"/>
      <c r="AR2" s="59"/>
      <c r="AS2" s="59"/>
      <c r="AT2" s="59"/>
      <c r="AU2" s="59"/>
      <c r="AV2" s="59"/>
      <c r="AW2" s="59"/>
      <c r="AX2" s="59"/>
      <c r="AY2" s="59"/>
      <c r="AZ2" s="59"/>
      <c r="BA2" s="59"/>
      <c r="BB2" s="59"/>
      <c r="BC2" s="59"/>
      <c r="BD2" s="59"/>
      <c r="BE2" s="59" t="s">
        <v>132</v>
      </c>
      <c r="BF2" s="59"/>
      <c r="BG2" s="59"/>
      <c r="BH2" s="59"/>
      <c r="BI2" s="59"/>
      <c r="BJ2" s="59"/>
      <c r="BK2" s="59"/>
      <c r="BL2" s="59"/>
      <c r="BM2" s="59"/>
      <c r="BN2" s="59"/>
      <c r="BO2" s="59"/>
      <c r="BP2" s="59"/>
      <c r="BQ2" s="59"/>
      <c r="BR2" s="59"/>
      <c r="BS2" s="59" t="s">
        <v>212</v>
      </c>
      <c r="BT2" s="59" t="s">
        <v>498</v>
      </c>
      <c r="BU2" s="59"/>
      <c r="BV2" s="59"/>
      <c r="BW2" s="59"/>
      <c r="BX2" s="59"/>
      <c r="BY2" s="59"/>
    </row>
    <row r="3" spans="1:79" s="60" customFormat="1" ht="15.6" x14ac:dyDescent="0.3">
      <c r="A3" s="322" t="s">
        <v>11</v>
      </c>
      <c r="B3" s="322"/>
      <c r="C3" s="322"/>
      <c r="D3" s="333" t="str">
        <f>IFERROR('إدخال البيانات'!D10,"")</f>
        <v/>
      </c>
      <c r="E3" s="333"/>
      <c r="F3" s="333"/>
      <c r="G3" s="322" t="s">
        <v>10</v>
      </c>
      <c r="H3" s="322"/>
      <c r="I3" s="322"/>
      <c r="J3" s="334" t="str">
        <f>IFERROR('إدخال البيانات'!C10,"")</f>
        <v/>
      </c>
      <c r="K3" s="334"/>
      <c r="L3" s="334"/>
      <c r="M3" s="322" t="s">
        <v>48</v>
      </c>
      <c r="N3" s="322"/>
      <c r="O3" s="322"/>
      <c r="P3" s="333">
        <f>IF(OR(J3='إدخال البيانات'!L4,'إختيار المقررات'!J3='إدخال البيانات'!L5),'إدخال البيانات'!A5,'إدخال البيانات'!B5)</f>
        <v>0</v>
      </c>
      <c r="Q3" s="333"/>
      <c r="R3" s="333"/>
      <c r="S3" s="322" t="s">
        <v>16</v>
      </c>
      <c r="T3" s="322"/>
      <c r="U3" s="322"/>
      <c r="V3" s="333" t="str">
        <f>IFERROR(IF('إختيار المقررات'!J3&lt;&gt;'إدخال البيانات'!L4,'إدخال البيانات'!J4,VLOOKUP(LEFT('إدخال البيانات'!A5,2),'إدخال البيانات'!I5:J19,2,0)),"")</f>
        <v>غير سوري</v>
      </c>
      <c r="W3" s="333"/>
      <c r="X3" s="333"/>
      <c r="Y3" s="322" t="s">
        <v>209</v>
      </c>
      <c r="Z3" s="322"/>
      <c r="AA3" s="322"/>
      <c r="AB3" s="333" t="str">
        <f>IF(J3&lt;&gt;'إدخال البيانات'!L4,"غير سوري",'إدخال البيانات'!C5)</f>
        <v>غير سوري</v>
      </c>
      <c r="AC3" s="333">
        <f>'إدخال البيانات'!C5</f>
        <v>0</v>
      </c>
      <c r="AD3" s="333"/>
      <c r="AE3" s="322" t="s">
        <v>123</v>
      </c>
      <c r="AF3" s="322"/>
      <c r="AG3" s="322"/>
      <c r="AH3" s="333" t="str">
        <f>IF(AND(OR(J3="العربية السورية",J3="الفلسطينية السورية"),D3="ذكر"),'إدخال البيانات'!G5,"لايوجد")</f>
        <v>لايوجد</v>
      </c>
      <c r="AI3" s="333"/>
      <c r="AJ3" s="333"/>
      <c r="AK3" s="341"/>
      <c r="AL3" s="341"/>
      <c r="AO3" s="59" t="s">
        <v>41</v>
      </c>
      <c r="AP3" s="59"/>
      <c r="AQ3" s="59"/>
      <c r="AR3" s="59"/>
      <c r="AS3" s="59"/>
      <c r="AT3" s="59"/>
      <c r="AU3" s="59"/>
      <c r="AV3" s="59"/>
      <c r="AW3" s="59"/>
      <c r="AX3" s="59"/>
      <c r="AY3" s="59"/>
      <c r="AZ3" s="59"/>
      <c r="BA3" s="59"/>
      <c r="BB3" s="59"/>
      <c r="BC3" s="59"/>
      <c r="BD3" s="59"/>
      <c r="BE3" s="59" t="s">
        <v>41</v>
      </c>
      <c r="BF3" s="59"/>
      <c r="BG3" s="59"/>
      <c r="BH3" s="59"/>
      <c r="BI3" s="59"/>
      <c r="BJ3" s="59"/>
      <c r="BK3" s="59"/>
      <c r="BL3" s="59"/>
      <c r="BM3" s="59"/>
      <c r="BN3" s="59"/>
      <c r="BO3" s="59"/>
      <c r="BP3" s="59"/>
      <c r="BQ3" s="59"/>
      <c r="BR3" s="59"/>
      <c r="BS3" s="59"/>
      <c r="BT3" s="59"/>
      <c r="BU3" s="59"/>
      <c r="BV3" s="59"/>
      <c r="BW3" s="59"/>
      <c r="BX3" s="59"/>
      <c r="BY3" s="59"/>
    </row>
    <row r="4" spans="1:79" s="60" customFormat="1" ht="16.2" thickBot="1" x14ac:dyDescent="0.35">
      <c r="A4" s="322" t="s">
        <v>12</v>
      </c>
      <c r="B4" s="322"/>
      <c r="C4" s="322"/>
      <c r="D4" s="329" t="str">
        <f>IFERROR('إدخال البيانات'!E10,"")</f>
        <v/>
      </c>
      <c r="E4" s="329"/>
      <c r="F4" s="329"/>
      <c r="G4" s="321" t="s">
        <v>13</v>
      </c>
      <c r="H4" s="321"/>
      <c r="I4" s="321"/>
      <c r="J4" s="338" t="str">
        <f>IFERROR('إدخال البيانات'!F10,"")</f>
        <v/>
      </c>
      <c r="K4" s="338"/>
      <c r="L4" s="338"/>
      <c r="M4" s="321" t="s">
        <v>14</v>
      </c>
      <c r="N4" s="321"/>
      <c r="O4" s="321"/>
      <c r="P4" s="329" t="str">
        <f>IFERROR('إدخال البيانات'!G10,"")</f>
        <v/>
      </c>
      <c r="Q4" s="329"/>
      <c r="R4" s="329"/>
      <c r="S4" s="321" t="s">
        <v>121</v>
      </c>
      <c r="T4" s="321"/>
      <c r="U4" s="321"/>
      <c r="V4" s="346">
        <f>'إدخال البيانات'!E5</f>
        <v>0</v>
      </c>
      <c r="W4" s="329"/>
      <c r="X4" s="329"/>
      <c r="Y4" s="321" t="s">
        <v>122</v>
      </c>
      <c r="Z4" s="321"/>
      <c r="AA4" s="321"/>
      <c r="AB4" s="346">
        <f>'إدخال البيانات'!D5</f>
        <v>0</v>
      </c>
      <c r="AC4" s="329">
        <f>'إدخال البيانات'!D5</f>
        <v>0</v>
      </c>
      <c r="AD4" s="329"/>
      <c r="AE4" s="321" t="s">
        <v>52</v>
      </c>
      <c r="AF4" s="321"/>
      <c r="AG4" s="321"/>
      <c r="AH4" s="342">
        <f>'إدخال البيانات'!F5</f>
        <v>0</v>
      </c>
      <c r="AI4" s="343"/>
      <c r="AJ4" s="343"/>
      <c r="AK4" s="343"/>
      <c r="AL4" s="343"/>
      <c r="AO4" s="54" t="s">
        <v>55</v>
      </c>
      <c r="AP4" s="59"/>
      <c r="AQ4" s="59"/>
      <c r="AR4" s="59"/>
      <c r="AS4" s="59"/>
      <c r="AT4" s="59"/>
      <c r="AU4" s="59"/>
      <c r="AV4" s="59"/>
      <c r="AW4" s="59"/>
      <c r="AX4" s="59"/>
      <c r="AY4" s="59"/>
      <c r="AZ4" s="59"/>
      <c r="BA4" s="59"/>
      <c r="BB4" s="59"/>
      <c r="BC4" s="58"/>
      <c r="BD4" s="59"/>
      <c r="BE4" s="54" t="s">
        <v>55</v>
      </c>
      <c r="BF4" s="59"/>
      <c r="BG4" s="59"/>
      <c r="BH4" s="59"/>
      <c r="BI4" s="59"/>
      <c r="BJ4" s="59"/>
      <c r="BK4" s="59"/>
      <c r="BL4" s="59"/>
      <c r="BM4" s="59"/>
      <c r="BN4" s="59"/>
      <c r="BO4" s="59"/>
      <c r="BP4" s="59"/>
      <c r="BQ4" s="55"/>
      <c r="BR4" s="59"/>
      <c r="BS4" s="59"/>
      <c r="BT4" s="59"/>
      <c r="BU4" s="59"/>
      <c r="BV4" s="59"/>
      <c r="BW4" s="59"/>
      <c r="BX4" s="59"/>
      <c r="BY4" s="59"/>
    </row>
    <row r="5" spans="1:79" s="60" customFormat="1" ht="16.8" thickTop="1" thickBot="1" x14ac:dyDescent="0.35">
      <c r="A5" s="322" t="s">
        <v>130</v>
      </c>
      <c r="B5" s="322"/>
      <c r="C5" s="322"/>
      <c r="D5" s="326"/>
      <c r="E5" s="327"/>
      <c r="F5" s="327"/>
      <c r="G5" s="327"/>
      <c r="H5" s="327"/>
      <c r="I5" s="327"/>
      <c r="J5" s="327"/>
      <c r="K5" s="327"/>
      <c r="L5" s="328"/>
      <c r="M5" s="321" t="s">
        <v>507</v>
      </c>
      <c r="N5" s="321"/>
      <c r="O5" s="321"/>
      <c r="P5" s="329" t="e">
        <f>VLOOKUP($D$1,ورقة2!$A$3:$Z$3548,14,0)</f>
        <v>#N/A</v>
      </c>
      <c r="Q5" s="329"/>
      <c r="R5" s="329"/>
      <c r="S5" s="321" t="s">
        <v>0</v>
      </c>
      <c r="T5" s="321"/>
      <c r="U5" s="321"/>
      <c r="V5" s="330" t="e">
        <f>VLOOKUP($D$1,ورقة2!$A$3:$Z$3548,15,0)</f>
        <v>#N/A</v>
      </c>
      <c r="W5" s="330"/>
      <c r="X5" s="330"/>
      <c r="Y5" s="321" t="s">
        <v>508</v>
      </c>
      <c r="Z5" s="321"/>
      <c r="AA5" s="321"/>
      <c r="AB5" s="329" t="e">
        <f>VLOOKUP($D$1,ورقة2!$A$3:$Z$3548,17,0)</f>
        <v>#N/A</v>
      </c>
      <c r="AC5" s="329"/>
      <c r="AD5" s="329"/>
      <c r="AE5" s="27"/>
      <c r="AF5" s="27"/>
      <c r="AG5" s="27"/>
      <c r="AH5" s="30"/>
      <c r="AI5" s="30"/>
      <c r="AJ5" s="30"/>
      <c r="AK5" s="31"/>
      <c r="AL5" s="31"/>
      <c r="AO5" s="59" t="s">
        <v>133</v>
      </c>
      <c r="AP5" s="59"/>
      <c r="AQ5" s="59"/>
      <c r="AR5" s="59"/>
      <c r="AS5" s="59"/>
      <c r="AT5" s="59"/>
      <c r="AU5" s="59"/>
      <c r="AV5" s="59"/>
      <c r="AW5" s="59"/>
      <c r="AX5" s="59"/>
      <c r="AY5" s="59"/>
      <c r="AZ5" s="59"/>
      <c r="BA5" s="59"/>
      <c r="BB5" s="59"/>
      <c r="BC5" s="59"/>
      <c r="BD5" s="59"/>
      <c r="BE5" s="59" t="s">
        <v>133</v>
      </c>
      <c r="BF5" s="59"/>
      <c r="BG5" s="59"/>
      <c r="BH5" s="59"/>
      <c r="BI5" s="59"/>
      <c r="BJ5" s="59"/>
      <c r="BK5" s="59"/>
      <c r="BL5" s="59">
        <v>1</v>
      </c>
      <c r="BM5"/>
      <c r="BN5" s="59" t="s">
        <v>248</v>
      </c>
      <c r="BO5" s="59"/>
      <c r="BP5" s="59"/>
      <c r="BQ5" s="59"/>
      <c r="BR5" s="59"/>
      <c r="BS5" s="59"/>
      <c r="BT5" s="59" t="e">
        <f>IF(AND(BT6="",BT7="",BT8="",BT9="",BT10="",BT11=""),"",BL5)</f>
        <v>#N/A</v>
      </c>
      <c r="BU5" s="59"/>
      <c r="BV5" s="55"/>
      <c r="BW5" s="59"/>
      <c r="BX5" s="59"/>
      <c r="BY5" s="59"/>
    </row>
    <row r="6" spans="1:79" s="60" customFormat="1" ht="16.2" thickBot="1" x14ac:dyDescent="0.35">
      <c r="A6" s="115"/>
      <c r="B6" s="302" t="e">
        <f>'إدخال البيانات'!A2</f>
        <v>#N/A</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K6" s="27"/>
      <c r="AL6" s="27"/>
      <c r="AM6" s="27"/>
      <c r="AN6" s="27"/>
      <c r="AO6" s="59" t="s">
        <v>134</v>
      </c>
      <c r="AP6" s="59"/>
      <c r="AQ6" s="59"/>
      <c r="AR6" s="59"/>
      <c r="AS6" s="59"/>
      <c r="AT6" s="59"/>
      <c r="AU6" s="59"/>
      <c r="AV6" s="59"/>
      <c r="AW6" s="59"/>
      <c r="AX6" s="59"/>
      <c r="AY6" s="59"/>
      <c r="AZ6" s="59"/>
      <c r="BA6" s="59"/>
      <c r="BB6" s="59"/>
      <c r="BC6" s="59"/>
      <c r="BD6" s="59"/>
      <c r="BE6" s="59" t="s">
        <v>134</v>
      </c>
      <c r="BF6" s="59"/>
      <c r="BG6" s="59"/>
      <c r="BH6" s="59"/>
      <c r="BI6" s="59"/>
      <c r="BJ6" s="59"/>
      <c r="BK6" s="59" t="e">
        <f>IF(BR6&lt;&gt;"",BL6,"")</f>
        <v>#N/A</v>
      </c>
      <c r="BL6" s="56">
        <v>2</v>
      </c>
      <c r="BM6">
        <v>610</v>
      </c>
      <c r="BN6" t="s">
        <v>776</v>
      </c>
      <c r="BO6" s="59" t="s">
        <v>57</v>
      </c>
      <c r="BP6" s="59" t="s">
        <v>244</v>
      </c>
      <c r="BQ6" s="59" t="str">
        <f>IFERROR(VLOOKUP(BL6,$G$9:$T$29,13,0),"")</f>
        <v/>
      </c>
      <c r="BR6" s="61" t="e">
        <f>IF(VLOOKUP(D1,ورقة4!A2:$AX$3488,MATCH('إختيار المقررات'!BM6,ورقة4!$A$2:$AX$2,0),0)=0,"",VLOOKUP(D1,ورقة4!A2:$AX$3488,MATCH('إختيار المقررات'!BM6,ورقة4!$A$2:$AX$2,0),0))</f>
        <v>#N/A</v>
      </c>
      <c r="BS6" s="55"/>
      <c r="BT6" s="59" t="e">
        <f t="shared" ref="BT6:BT11" si="0">IF(BR6="","",BL6)</f>
        <v>#N/A</v>
      </c>
      <c r="BU6" s="59"/>
      <c r="BV6" s="59"/>
      <c r="BW6" s="59"/>
      <c r="BX6" s="56"/>
      <c r="BY6" s="59"/>
    </row>
    <row r="7" spans="1:79" ht="24" customHeight="1" thickTop="1" thickBot="1" x14ac:dyDescent="0.35">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C7" s="310" t="s">
        <v>23</v>
      </c>
      <c r="AD7" s="311"/>
      <c r="AE7" s="311"/>
      <c r="AF7" s="311"/>
      <c r="AG7" s="312"/>
      <c r="AH7" s="313" t="e">
        <f>IF(D2="الرابعة حديث",28000,0)</f>
        <v>#N/A</v>
      </c>
      <c r="AI7" s="314"/>
      <c r="AJ7" s="315"/>
      <c r="AL7" s="27"/>
      <c r="AM7" s="27"/>
      <c r="AN7" s="27"/>
      <c r="AO7" s="59" t="s">
        <v>8</v>
      </c>
      <c r="BC7" s="58"/>
      <c r="BE7" s="59" t="s">
        <v>8</v>
      </c>
      <c r="BK7" s="59" t="e">
        <f t="shared" ref="BK7:BK60" si="1">IF(BR7&lt;&gt;"",BL7,"")</f>
        <v>#N/A</v>
      </c>
      <c r="BL7" s="59">
        <v>3</v>
      </c>
      <c r="BM7">
        <v>611</v>
      </c>
      <c r="BN7" t="s">
        <v>777</v>
      </c>
      <c r="BO7" s="59" t="s">
        <v>57</v>
      </c>
      <c r="BP7" s="59" t="s">
        <v>244</v>
      </c>
      <c r="BQ7" s="59" t="str">
        <f t="shared" ref="BQ7:BQ60" si="2">IFERROR(VLOOKUP(BL7,$G$9:$T$29,13,0),"")</f>
        <v/>
      </c>
      <c r="BR7" s="61" t="e">
        <f>IF(VLOOKUP($D$1,ورقة4!$A$2:$AX$3488,MATCH('إختيار المقررات'!BM7,ورقة4!$A$2:$AX$2,0),0)=0,"",VLOOKUP($D$1,ورقة4!$A$2:$AX$3488,MATCH('إختيار المقررات'!BM7,ورقة4!$A$2:$AX$2,0),0))</f>
        <v>#N/A</v>
      </c>
      <c r="BS7" s="55"/>
      <c r="BT7" s="59" t="e">
        <f t="shared" si="0"/>
        <v>#N/A</v>
      </c>
      <c r="BU7" s="59"/>
      <c r="BX7" s="59"/>
      <c r="BY7" s="59"/>
      <c r="BZ7" s="60"/>
      <c r="CA7" s="60"/>
    </row>
    <row r="8" spans="1:79" ht="25.2" thickTop="1" thickBot="1" x14ac:dyDescent="0.35">
      <c r="A8" s="63"/>
      <c r="B8" s="63"/>
      <c r="C8" s="63"/>
      <c r="D8" s="63"/>
      <c r="E8" s="63"/>
      <c r="F8" s="63"/>
      <c r="G8" s="63"/>
      <c r="H8" s="27"/>
      <c r="J8" s="116" t="s">
        <v>26</v>
      </c>
      <c r="K8" s="323" t="s">
        <v>497</v>
      </c>
      <c r="L8" s="323"/>
      <c r="M8" s="323"/>
      <c r="N8" s="323"/>
      <c r="O8" s="323"/>
      <c r="P8" s="323"/>
      <c r="Q8" s="323"/>
      <c r="R8" s="323"/>
      <c r="S8" s="323"/>
      <c r="T8" s="323"/>
      <c r="U8" s="62"/>
      <c r="V8" s="344" t="s">
        <v>554</v>
      </c>
      <c r="W8" s="344"/>
      <c r="X8" s="344"/>
      <c r="Y8" s="344"/>
      <c r="Z8" s="344"/>
      <c r="AA8" s="344"/>
      <c r="AC8" s="304" t="s">
        <v>269</v>
      </c>
      <c r="AD8" s="305"/>
      <c r="AE8" s="305"/>
      <c r="AF8" s="305"/>
      <c r="AG8" s="305"/>
      <c r="AH8" s="308" t="e">
        <f>IF(AC20="ضعف الرسوم",SUM(I10:I29)*2,SUM(I10:I29))</f>
        <v>#N/A</v>
      </c>
      <c r="AI8" s="308"/>
      <c r="AJ8" s="309"/>
      <c r="AO8" s="64" t="s">
        <v>510</v>
      </c>
      <c r="BC8" s="59"/>
      <c r="BK8" s="59" t="e">
        <f t="shared" si="1"/>
        <v>#N/A</v>
      </c>
      <c r="BL8" s="56">
        <v>4</v>
      </c>
      <c r="BM8">
        <v>612</v>
      </c>
      <c r="BN8" t="s">
        <v>778</v>
      </c>
      <c r="BO8" s="59" t="s">
        <v>57</v>
      </c>
      <c r="BP8" s="59" t="s">
        <v>244</v>
      </c>
      <c r="BQ8" s="59" t="str">
        <f t="shared" si="2"/>
        <v/>
      </c>
      <c r="BR8" s="61" t="e">
        <f>IF(VLOOKUP($D$1,ورقة4!$A$2:$AX$3488,MATCH('إختيار المقررات'!BM8,ورقة4!$A$2:$AX$2,0),0)=0,"",VLOOKUP($D$1,ورقة4!$A$2:$AX$3488,MATCH('إختيار المقررات'!BM8,ورقة4!$A$2:$AX$2,0),0))</f>
        <v>#N/A</v>
      </c>
      <c r="BS8" s="55"/>
      <c r="BT8" s="59" t="e">
        <f t="shared" si="0"/>
        <v>#N/A</v>
      </c>
      <c r="BU8" s="59"/>
      <c r="BX8" s="56"/>
      <c r="BY8" s="59"/>
      <c r="BZ8" s="60"/>
      <c r="CA8" s="60"/>
    </row>
    <row r="9" spans="1:79" ht="18" thickBot="1" x14ac:dyDescent="0.35">
      <c r="F9" s="62" t="str">
        <f>IF(AND(T9=1,S9="ج"),H9,"")</f>
        <v/>
      </c>
      <c r="G9" s="62" t="str">
        <f>IFERROR(SMALL($BT$4:$BT$60,BL5),"")</f>
        <v/>
      </c>
      <c r="H9" s="62" t="str">
        <f>G9</f>
        <v/>
      </c>
      <c r="J9" s="74"/>
      <c r="K9" s="325" t="str">
        <f>IFERROR(VLOOKUP(G9,$BL$4:$BN$54,3,0),"")</f>
        <v/>
      </c>
      <c r="L9" s="325"/>
      <c r="M9" s="325"/>
      <c r="N9" s="325"/>
      <c r="O9" s="325"/>
      <c r="P9" s="325"/>
      <c r="Q9" s="325"/>
      <c r="R9" s="325"/>
      <c r="S9" s="75" t="str">
        <f>IFERROR(IF(AND($D$2="الأولى حديث",G9&gt;7,$BZ$25&gt;6),"",IF(VLOOKUP(K9,$BN$5:$BR$54,5,0)=0,"",VLOOKUP(K9,$BN$5:$BR$54,5,0))),"")</f>
        <v/>
      </c>
      <c r="T9" s="76"/>
      <c r="V9" s="344"/>
      <c r="W9" s="344"/>
      <c r="X9" s="344"/>
      <c r="Y9" s="344"/>
      <c r="Z9" s="344"/>
      <c r="AA9" s="344"/>
      <c r="AC9" s="304" t="s">
        <v>135</v>
      </c>
      <c r="AD9" s="305"/>
      <c r="AE9" s="305"/>
      <c r="AF9" s="305"/>
      <c r="AG9" s="305"/>
      <c r="AH9" s="308">
        <f>IF(AH10&gt;0,14000,6000)</f>
        <v>6000</v>
      </c>
      <c r="AI9" s="308"/>
      <c r="AJ9" s="309"/>
      <c r="AK9" s="28"/>
      <c r="BC9" s="58"/>
      <c r="BK9" s="59" t="e">
        <f t="shared" si="1"/>
        <v>#N/A</v>
      </c>
      <c r="BL9" s="59">
        <v>5</v>
      </c>
      <c r="BM9">
        <v>613</v>
      </c>
      <c r="BN9" t="s">
        <v>779</v>
      </c>
      <c r="BO9" s="59" t="s">
        <v>57</v>
      </c>
      <c r="BP9" s="59" t="s">
        <v>244</v>
      </c>
      <c r="BQ9" s="59" t="str">
        <f t="shared" si="2"/>
        <v/>
      </c>
      <c r="BR9" s="61" t="e">
        <f>IF(VLOOKUP($D$1,ورقة4!$A$2:$AX$3488,MATCH('إختيار المقررات'!BM9,ورقة4!$A$2:$AX$2,0),0)=0,"",VLOOKUP($D$1,ورقة4!$A$2:$AX$3488,MATCH('إختيار المقررات'!BM9,ورقة4!$A$2:$AX$2,0),0))</f>
        <v>#N/A</v>
      </c>
      <c r="BS9" s="55"/>
      <c r="BT9" s="59" t="e">
        <f t="shared" si="0"/>
        <v>#N/A</v>
      </c>
      <c r="BU9" s="59"/>
      <c r="BX9" s="59"/>
      <c r="BY9" s="59"/>
      <c r="BZ9" s="60"/>
      <c r="CA9" s="60"/>
    </row>
    <row r="10" spans="1:79" ht="18.600000000000001" thickTop="1" thickBot="1" x14ac:dyDescent="0.35">
      <c r="A10" s="63"/>
      <c r="B10" s="63"/>
      <c r="C10" s="63">
        <f>IF(D10&gt;0,1,0)</f>
        <v>0</v>
      </c>
      <c r="D10" s="63">
        <f>IF(E10&gt;0,1,0)</f>
        <v>0</v>
      </c>
      <c r="E10" s="68">
        <f>IF(I10&lt;&gt;$B$11,I10,0)</f>
        <v>0</v>
      </c>
      <c r="F10" s="63" t="str">
        <f>IF(OR(H10=1,H10=8,H10=14,H10=21,H10=27,H10=33,H10=310,H10=45),H10,IF(AND(T10=1,OR(S10="ج",S10="ر1",S10="ر2",S10="A")),H10,""))</f>
        <v/>
      </c>
      <c r="G10" s="63" t="str">
        <f>IFERROR(SMALL($BT$4:$BT$60,BL6),"")</f>
        <v/>
      </c>
      <c r="H10" s="63" t="str">
        <f t="shared" ref="H10:H32" si="3">G10</f>
        <v/>
      </c>
      <c r="I10" s="68" t="b">
        <f>IF(AND(T10=1,S10="A"),35000,IF(OR(S10="ج",S10="ر1",S10="ر2"),IF(T10=1,IF($D$5=$AO$7,0,IF(OR($D$5=$AO$1,$D$5=$AO$2,$D$5=$AO$5,$D$5=$AO$8),IF(S10="ج",8000,IF(S10="ر1",12000,IF(S10="ر2",16000,""))),IF(OR($D$5=$AO$3,$D$5=$AO$6),IF(S10="ج",5000,IF(S10="ر1",7500,IF(S10="ر2",10000,""))),IF($D$5=$AO$4,500,IF(S10="ج",10000,IF(S10="ر1",15000,IF(S10="ر2",20000,""))))))))))</f>
        <v>0</v>
      </c>
      <c r="J10" s="117" t="str">
        <f>IF(IFERROR(VLOOKUP(H10,$BL$4:$BN$60,2,0),"")=0,"",IFERROR(VLOOKUP(H10,$BL$4:$BN$60,2,0),""))</f>
        <v/>
      </c>
      <c r="K10" s="298" t="str">
        <f>IFERROR(VLOOKUP(H10,$BL$4:$BN$60,3,0),"")</f>
        <v/>
      </c>
      <c r="L10" s="299"/>
      <c r="M10" s="299"/>
      <c r="N10" s="299"/>
      <c r="O10" s="299"/>
      <c r="P10" s="299"/>
      <c r="Q10" s="299"/>
      <c r="R10" s="300"/>
      <c r="S10" s="75" t="str">
        <f>IFERROR(IF(VLOOKUP(K10,$BN$5:$BR$60,5,0)=0,"",VLOOKUP(K10,$BN$5:$BR$60,5,0)),"")</f>
        <v/>
      </c>
      <c r="T10" s="77"/>
      <c r="V10" s="303" t="s">
        <v>499</v>
      </c>
      <c r="W10" s="303"/>
      <c r="X10" s="303"/>
      <c r="Y10" s="303"/>
      <c r="Z10" s="303"/>
      <c r="AA10" s="303"/>
      <c r="AC10" s="304" t="s">
        <v>524</v>
      </c>
      <c r="AD10" s="305"/>
      <c r="AE10" s="305"/>
      <c r="AF10" s="305"/>
      <c r="AG10" s="305"/>
      <c r="AH10" s="308">
        <f>IF(AB19&gt;0,COUNT(U13:U20)*15000,IF(D5=AO4,COUNT(U13:U20)*15000,IF(OR(D5=AO3,D5=AO6),COUNT(U13:U20)*15000,IF(OR(D5=AO1,D5=AO2,D5=AO8,D5=AO5),COUNT(U13:U20)*15000,COUNT(U13:U20)*15000))))</f>
        <v>0</v>
      </c>
      <c r="AI10" s="308"/>
      <c r="AJ10" s="309"/>
      <c r="AK10" s="32">
        <f>IFERROR(VLOOKUP(D1,ورقة2!A$1:AH$3548,34,0),0)</f>
        <v>0</v>
      </c>
      <c r="BK10" s="59" t="e">
        <f t="shared" si="1"/>
        <v>#N/A</v>
      </c>
      <c r="BL10" s="56">
        <v>6</v>
      </c>
      <c r="BM10">
        <v>614</v>
      </c>
      <c r="BN10" t="s">
        <v>780</v>
      </c>
      <c r="BO10" s="59" t="s">
        <v>57</v>
      </c>
      <c r="BP10" s="59" t="s">
        <v>244</v>
      </c>
      <c r="BQ10" s="59" t="str">
        <f t="shared" si="2"/>
        <v/>
      </c>
      <c r="BR10" s="61" t="e">
        <f>IF(VLOOKUP($D$1,ورقة4!$A$2:$AX$3488,MATCH('إختيار المقررات'!BM10,ورقة4!$A$2:$AX$2,0),0)=0,"",VLOOKUP($D$1,ورقة4!$A$2:$AX$3488,MATCH('إختيار المقررات'!BM10,ورقة4!$A$2:$AX$2,0),0))</f>
        <v>#N/A</v>
      </c>
      <c r="BS10" s="55"/>
      <c r="BT10" s="59" t="e">
        <f t="shared" si="0"/>
        <v>#N/A</v>
      </c>
      <c r="BU10" s="59"/>
      <c r="BX10" s="56"/>
      <c r="BY10" s="59"/>
      <c r="BZ10" s="60"/>
      <c r="CA10" s="60"/>
    </row>
    <row r="11" spans="1:79" ht="17.399999999999999" x14ac:dyDescent="0.3">
      <c r="A11" s="63"/>
      <c r="B11" s="63" t="b">
        <v>0</v>
      </c>
      <c r="C11" s="63">
        <f>D10+D11</f>
        <v>0</v>
      </c>
      <c r="D11" s="63">
        <f t="shared" ref="D11:D27" si="4">IF(E11&gt;0,1,0)</f>
        <v>0</v>
      </c>
      <c r="E11" s="68">
        <f t="shared" ref="E11:E27" si="5">IF(I11&lt;&gt;$B$11,I11,0)</f>
        <v>0</v>
      </c>
      <c r="F11" s="63" t="str">
        <f>IF(AND(T11=1,OR(S11="ج",S11="ر1",S11="ر2",S11="A")),H11,"")</f>
        <v/>
      </c>
      <c r="G11" s="63" t="str">
        <f t="shared" ref="G11:G32" si="6">IFERROR(SMALL($BT$4:$BT$60,BL7),"")</f>
        <v/>
      </c>
      <c r="H11" s="63" t="str">
        <f t="shared" si="3"/>
        <v/>
      </c>
      <c r="I11" s="68" t="b">
        <f t="shared" ref="I11:I32" si="7">IF(AND(T11=1,S11="A"),35000,IF(OR(S11="ج",S11="ر1",S11="ر2"),IF(T11=1,IF($D$5=$AO$7,0,IF(OR($D$5=$AO$1,$D$5=$AO$2,$D$5=$AO$5,$D$5=$AO$8),IF(S11="ج",8000,IF(S11="ر1",12000,IF(S11="ر2",16000,""))),IF(OR($D$5=$AO$3,$D$5=$AO$6),IF(S11="ج",5000,IF(S11="ر1",7500,IF(S11="ر2",10000,""))),IF($D$5=$AO$4,500,IF(S11="ج",10000,IF(S11="ر1",15000,IF(S11="ر2",20000,""))))))))))</f>
        <v>0</v>
      </c>
      <c r="J11" s="117" t="str">
        <f t="shared" ref="J11:J32" si="8">IF(IFERROR(VLOOKUP(H11,$BL$4:$BN$60,2,0),"")=0,"",IFERROR(VLOOKUP(H11,$BL$4:$BN$60,2,0),""))</f>
        <v/>
      </c>
      <c r="K11" s="298" t="str">
        <f t="shared" ref="K11:K22" si="9">IFERROR(VLOOKUP(H11,$BL$4:$BN$60,3,0),"")</f>
        <v/>
      </c>
      <c r="L11" s="299"/>
      <c r="M11" s="299"/>
      <c r="N11" s="299"/>
      <c r="O11" s="299"/>
      <c r="P11" s="299"/>
      <c r="Q11" s="299"/>
      <c r="R11" s="300"/>
      <c r="S11" s="75" t="str">
        <f t="shared" ref="S11:S32" si="10">IFERROR(IF(VLOOKUP(K11,$BN$5:$BR$60,5,0)=0,"",VLOOKUP(K11,$BN$5:$BR$60,5,0)),"")</f>
        <v/>
      </c>
      <c r="T11" s="77"/>
      <c r="V11" s="303"/>
      <c r="W11" s="303"/>
      <c r="X11" s="303"/>
      <c r="Y11" s="303"/>
      <c r="Z11" s="303"/>
      <c r="AA11" s="303"/>
      <c r="AC11" s="304" t="s">
        <v>600</v>
      </c>
      <c r="AD11" s="305"/>
      <c r="AE11" s="305"/>
      <c r="AF11" s="305"/>
      <c r="AG11" s="305"/>
      <c r="AH11" s="308" t="e">
        <f>VLOOKUP($D$1,ورقة2!$A$3:$Z$3548,17,0)</f>
        <v>#N/A</v>
      </c>
      <c r="AI11" s="308"/>
      <c r="AJ11" s="309"/>
      <c r="AK11" s="33"/>
      <c r="BK11" s="59" t="e">
        <f t="shared" si="1"/>
        <v>#N/A</v>
      </c>
      <c r="BL11" s="59">
        <v>7</v>
      </c>
      <c r="BM11">
        <v>615</v>
      </c>
      <c r="BN11" t="s">
        <v>781</v>
      </c>
      <c r="BO11" s="59" t="s">
        <v>57</v>
      </c>
      <c r="BP11" s="59" t="s">
        <v>244</v>
      </c>
      <c r="BQ11" s="59" t="str">
        <f t="shared" si="2"/>
        <v/>
      </c>
      <c r="BR11" s="61" t="e">
        <f>IF(VLOOKUP($D$1,ورقة4!$A$2:$AX$3488,MATCH('إختيار المقررات'!BM11,ورقة4!$A$2:$AX$2,0),0)=0,"",VLOOKUP($D$1,ورقة4!$A$2:$AX$3488,MATCH('إختيار المقررات'!BM11,ورقة4!$A$2:$AX$2,0),0))</f>
        <v>#N/A</v>
      </c>
      <c r="BS11" s="55"/>
      <c r="BT11" s="59" t="e">
        <f t="shared" si="0"/>
        <v>#N/A</v>
      </c>
      <c r="BU11" s="59"/>
      <c r="BX11" s="59"/>
      <c r="BY11" s="59"/>
      <c r="BZ11" s="60"/>
      <c r="CA11" s="60"/>
    </row>
    <row r="12" spans="1:79" ht="18" thickBot="1" x14ac:dyDescent="0.35">
      <c r="A12" s="63"/>
      <c r="B12" s="63"/>
      <c r="C12" s="63">
        <f>C11+D12</f>
        <v>0</v>
      </c>
      <c r="D12" s="63">
        <f t="shared" si="4"/>
        <v>0</v>
      </c>
      <c r="E12" s="68">
        <f t="shared" si="5"/>
        <v>0</v>
      </c>
      <c r="F12" s="63" t="str">
        <f t="shared" ref="F12:F29" si="11">IF(AND(T12=1,OR(S12="ج",S12="ر1",S12="ر2",S12="A")),H12,"")</f>
        <v/>
      </c>
      <c r="G12" s="63" t="str">
        <f t="shared" si="6"/>
        <v/>
      </c>
      <c r="H12" s="63" t="str">
        <f t="shared" si="3"/>
        <v/>
      </c>
      <c r="I12" s="68" t="b">
        <f t="shared" si="7"/>
        <v>0</v>
      </c>
      <c r="J12" s="117" t="str">
        <f t="shared" si="8"/>
        <v/>
      </c>
      <c r="K12" s="298" t="str">
        <f t="shared" si="9"/>
        <v/>
      </c>
      <c r="L12" s="299"/>
      <c r="M12" s="299"/>
      <c r="N12" s="299"/>
      <c r="O12" s="299"/>
      <c r="P12" s="299"/>
      <c r="Q12" s="299"/>
      <c r="R12" s="300"/>
      <c r="S12" s="75" t="str">
        <f t="shared" si="10"/>
        <v/>
      </c>
      <c r="T12" s="77"/>
      <c r="V12" s="324" t="str">
        <f>IF(D3="أنثى","منقطعة عن التسجيل في","منقطع عن التسجيل في")</f>
        <v>منقطع عن التسجيل في</v>
      </c>
      <c r="W12" s="324"/>
      <c r="X12" s="324"/>
      <c r="Y12" s="324"/>
      <c r="Z12" s="324"/>
      <c r="AA12" s="324"/>
      <c r="AC12" s="304" t="s">
        <v>529</v>
      </c>
      <c r="AD12" s="305"/>
      <c r="AE12" s="305"/>
      <c r="AF12" s="305"/>
      <c r="AG12" s="305"/>
      <c r="AH12" s="308" t="e">
        <f>SUM(AH7:AJ10)-SUM(AH11:AJ11)+AK10</f>
        <v>#N/A</v>
      </c>
      <c r="AI12" s="308"/>
      <c r="AJ12" s="309"/>
      <c r="AK12" s="33"/>
      <c r="BK12" s="59" t="str">
        <f t="shared" si="1"/>
        <v/>
      </c>
      <c r="BL12" s="56">
        <v>8</v>
      </c>
      <c r="BM12"/>
      <c r="BN12" s="59" t="s">
        <v>249</v>
      </c>
      <c r="BQ12" s="59" t="str">
        <f t="shared" si="2"/>
        <v/>
      </c>
      <c r="BS12" s="59"/>
      <c r="BT12" s="59" t="e">
        <f>IF(AND(BT13="",BT14="",BT15="",BT16="",BT17="",BT18=""),"",BL12)</f>
        <v>#N/A</v>
      </c>
      <c r="BX12" s="56"/>
      <c r="BY12" s="59"/>
      <c r="BZ12" s="60"/>
      <c r="CA12" s="60"/>
    </row>
    <row r="13" spans="1:79" ht="18" thickBot="1" x14ac:dyDescent="0.35">
      <c r="A13" s="63"/>
      <c r="B13" s="63"/>
      <c r="C13" s="63">
        <f t="shared" ref="C13:C27" si="12">C12+D13</f>
        <v>0</v>
      </c>
      <c r="D13" s="63">
        <f t="shared" si="4"/>
        <v>0</v>
      </c>
      <c r="E13" s="68">
        <f t="shared" si="5"/>
        <v>0</v>
      </c>
      <c r="F13" s="63" t="str">
        <f t="shared" si="11"/>
        <v/>
      </c>
      <c r="G13" s="63" t="str">
        <f t="shared" si="6"/>
        <v/>
      </c>
      <c r="H13" s="63" t="str">
        <f t="shared" si="3"/>
        <v/>
      </c>
      <c r="I13" s="68" t="b">
        <f t="shared" si="7"/>
        <v>0</v>
      </c>
      <c r="J13" s="117" t="str">
        <f t="shared" si="8"/>
        <v/>
      </c>
      <c r="K13" s="298" t="str">
        <f t="shared" si="9"/>
        <v/>
      </c>
      <c r="L13" s="299"/>
      <c r="M13" s="299"/>
      <c r="N13" s="299"/>
      <c r="O13" s="299"/>
      <c r="P13" s="299"/>
      <c r="Q13" s="299"/>
      <c r="R13" s="300"/>
      <c r="S13" s="75" t="str">
        <f t="shared" si="10"/>
        <v/>
      </c>
      <c r="T13" s="77"/>
      <c r="U13" s="63" t="str">
        <f>IFERROR(SMALL($A$27:$A$37,BL5),"")</f>
        <v/>
      </c>
      <c r="V13" s="301" t="str">
        <f t="shared" ref="V13:V18" si="13">IFERROR(VLOOKUP(U13,$A$49:$B$58,2,0),"")</f>
        <v/>
      </c>
      <c r="W13" s="301"/>
      <c r="X13" s="301"/>
      <c r="Y13" s="301"/>
      <c r="Z13" s="301"/>
      <c r="AA13" s="301"/>
      <c r="AC13" s="304" t="s">
        <v>19</v>
      </c>
      <c r="AD13" s="305"/>
      <c r="AE13" s="305"/>
      <c r="AF13" s="305"/>
      <c r="AG13" s="305"/>
      <c r="AH13" s="306"/>
      <c r="AI13" s="306"/>
      <c r="AJ13" s="307"/>
      <c r="AK13" s="34"/>
      <c r="BK13" s="59" t="e">
        <f t="shared" si="1"/>
        <v>#N/A</v>
      </c>
      <c r="BL13" s="59">
        <v>9</v>
      </c>
      <c r="BM13">
        <v>616</v>
      </c>
      <c r="BN13" t="s">
        <v>782</v>
      </c>
      <c r="BO13" s="64" t="s">
        <v>57</v>
      </c>
      <c r="BP13" s="64" t="s">
        <v>246</v>
      </c>
      <c r="BQ13" s="59" t="str">
        <f t="shared" si="2"/>
        <v/>
      </c>
      <c r="BR13" s="61" t="e">
        <f>IF(VLOOKUP($D$1,ورقة4!$A$2:$AX$3488,MATCH('إختيار المقررات'!BM13,ورقة4!$A$2:$AX$2,0),0)=0,"",VLOOKUP($D$1,ورقة4!$A$2:$AX$3488,MATCH('إختيار المقررات'!BM13,ورقة4!$A$2:$AX$2,0),0))</f>
        <v>#N/A</v>
      </c>
      <c r="BS13" s="55"/>
      <c r="BT13" s="59" t="e">
        <f t="shared" ref="BT13:BT18" si="14">IF(BR13="","",BL13)</f>
        <v>#N/A</v>
      </c>
      <c r="BX13" s="59"/>
      <c r="BY13" s="59"/>
      <c r="BZ13" s="60"/>
      <c r="CA13" s="60"/>
    </row>
    <row r="14" spans="1:79" ht="18" thickBot="1" x14ac:dyDescent="0.35">
      <c r="A14" s="63"/>
      <c r="B14" s="63"/>
      <c r="C14" s="63">
        <f t="shared" si="12"/>
        <v>0</v>
      </c>
      <c r="D14" s="63">
        <f t="shared" si="4"/>
        <v>0</v>
      </c>
      <c r="E14" s="68">
        <f t="shared" si="5"/>
        <v>0</v>
      </c>
      <c r="F14" s="63" t="str">
        <f t="shared" si="11"/>
        <v/>
      </c>
      <c r="G14" s="63" t="str">
        <f t="shared" si="6"/>
        <v/>
      </c>
      <c r="H14" s="63" t="str">
        <f t="shared" si="3"/>
        <v/>
      </c>
      <c r="I14" s="68" t="b">
        <f t="shared" si="7"/>
        <v>0</v>
      </c>
      <c r="J14" s="117" t="str">
        <f t="shared" si="8"/>
        <v/>
      </c>
      <c r="K14" s="298" t="str">
        <f t="shared" si="9"/>
        <v/>
      </c>
      <c r="L14" s="299"/>
      <c r="M14" s="299"/>
      <c r="N14" s="299"/>
      <c r="O14" s="299"/>
      <c r="P14" s="299"/>
      <c r="Q14" s="299"/>
      <c r="R14" s="300"/>
      <c r="S14" s="75" t="str">
        <f t="shared" si="10"/>
        <v/>
      </c>
      <c r="T14" s="77"/>
      <c r="U14" s="63" t="str">
        <f t="shared" ref="U14:U34" si="15">IFERROR(SMALL($A$27:$A$37,BL6),"")</f>
        <v/>
      </c>
      <c r="V14" s="301" t="str">
        <f t="shared" si="13"/>
        <v/>
      </c>
      <c r="W14" s="301"/>
      <c r="X14" s="301"/>
      <c r="Y14" s="301"/>
      <c r="Z14" s="301"/>
      <c r="AA14" s="301"/>
      <c r="AC14" s="304" t="s">
        <v>22</v>
      </c>
      <c r="AD14" s="305"/>
      <c r="AE14" s="305"/>
      <c r="AF14" s="305"/>
      <c r="AG14" s="305"/>
      <c r="AH14" s="308" t="e">
        <f>IF(OR(AH12&lt;10000,D5=AO4,AH19=2,AH19=1),AH12,IF(AH13="نعم",AE25+AE26/2,AH12))</f>
        <v>#N/A</v>
      </c>
      <c r="AI14" s="308"/>
      <c r="AJ14" s="309"/>
      <c r="AK14" s="34"/>
      <c r="BK14" s="59" t="e">
        <f t="shared" si="1"/>
        <v>#N/A</v>
      </c>
      <c r="BL14" s="56">
        <v>10</v>
      </c>
      <c r="BM14">
        <v>617</v>
      </c>
      <c r="BN14" t="s">
        <v>783</v>
      </c>
      <c r="BO14" s="64" t="s">
        <v>57</v>
      </c>
      <c r="BP14" s="64" t="s">
        <v>246</v>
      </c>
      <c r="BQ14" s="59" t="str">
        <f t="shared" si="2"/>
        <v/>
      </c>
      <c r="BR14" s="61" t="e">
        <f>IF(VLOOKUP($D$1,ورقة4!$A$2:$AX$3488,MATCH('إختيار المقررات'!BM14,ورقة4!$A$2:$AX$2,0),0)=0,"",VLOOKUP($D$1,ورقة4!$A$2:$AX$3488,MATCH('إختيار المقررات'!BM14,ورقة4!$A$2:$AX$2,0),0))</f>
        <v>#N/A</v>
      </c>
      <c r="BS14" s="55"/>
      <c r="BT14" s="59" t="e">
        <f t="shared" si="14"/>
        <v>#N/A</v>
      </c>
      <c r="BX14" s="56"/>
      <c r="BY14" s="59"/>
      <c r="BZ14" s="60"/>
      <c r="CA14" s="60"/>
    </row>
    <row r="15" spans="1:79" ht="18" thickBot="1" x14ac:dyDescent="0.35">
      <c r="A15" s="63"/>
      <c r="B15" s="63"/>
      <c r="C15" s="63">
        <f t="shared" si="12"/>
        <v>0</v>
      </c>
      <c r="D15" s="63">
        <f t="shared" si="4"/>
        <v>0</v>
      </c>
      <c r="E15" s="68">
        <f t="shared" si="5"/>
        <v>0</v>
      </c>
      <c r="F15" s="63" t="str">
        <f t="shared" si="11"/>
        <v/>
      </c>
      <c r="G15" s="63" t="str">
        <f t="shared" si="6"/>
        <v/>
      </c>
      <c r="H15" s="63" t="str">
        <f t="shared" si="3"/>
        <v/>
      </c>
      <c r="I15" s="68" t="b">
        <f t="shared" si="7"/>
        <v>0</v>
      </c>
      <c r="J15" s="117" t="str">
        <f t="shared" si="8"/>
        <v/>
      </c>
      <c r="K15" s="298" t="str">
        <f t="shared" si="9"/>
        <v/>
      </c>
      <c r="L15" s="299"/>
      <c r="M15" s="299"/>
      <c r="N15" s="299"/>
      <c r="O15" s="299"/>
      <c r="P15" s="299"/>
      <c r="Q15" s="299"/>
      <c r="R15" s="300"/>
      <c r="S15" s="75" t="str">
        <f t="shared" si="10"/>
        <v/>
      </c>
      <c r="T15" s="77"/>
      <c r="U15" s="63" t="str">
        <f t="shared" si="15"/>
        <v/>
      </c>
      <c r="V15" s="301" t="str">
        <f t="shared" si="13"/>
        <v/>
      </c>
      <c r="W15" s="301"/>
      <c r="X15" s="301"/>
      <c r="Y15" s="301"/>
      <c r="Z15" s="301"/>
      <c r="AA15" s="301"/>
      <c r="AC15" s="304" t="s">
        <v>24</v>
      </c>
      <c r="AD15" s="305"/>
      <c r="AE15" s="305"/>
      <c r="AF15" s="305"/>
      <c r="AG15" s="305"/>
      <c r="AH15" s="308" t="e">
        <f>IF(OR(D5=BE4,D5=BE7),0,AH12-AH14)</f>
        <v>#N/A</v>
      </c>
      <c r="AI15" s="308"/>
      <c r="AJ15" s="309"/>
      <c r="AK15" s="34"/>
      <c r="BK15" s="59" t="e">
        <f t="shared" si="1"/>
        <v>#N/A</v>
      </c>
      <c r="BL15" s="59">
        <v>11</v>
      </c>
      <c r="BM15">
        <v>618</v>
      </c>
      <c r="BN15" t="s">
        <v>784</v>
      </c>
      <c r="BO15" s="64" t="s">
        <v>57</v>
      </c>
      <c r="BP15" s="64" t="s">
        <v>246</v>
      </c>
      <c r="BQ15" s="59" t="str">
        <f t="shared" si="2"/>
        <v/>
      </c>
      <c r="BR15" s="61" t="e">
        <f>IF(VLOOKUP($D$1,ورقة4!$A$2:$AX$3488,MATCH('إختيار المقررات'!BM15,ورقة4!$A$2:$AX$2,0),0)=0,"",VLOOKUP($D$1,ورقة4!$A$2:$AX$3488,MATCH('إختيار المقررات'!BM15,ورقة4!$A$2:$AX$2,0),0))</f>
        <v>#N/A</v>
      </c>
      <c r="BS15" s="55"/>
      <c r="BT15" s="59" t="e">
        <f t="shared" si="14"/>
        <v>#N/A</v>
      </c>
      <c r="BX15" s="59"/>
      <c r="BY15" s="59"/>
      <c r="BZ15" s="60"/>
      <c r="CA15" s="60"/>
    </row>
    <row r="16" spans="1:79" ht="18" thickBot="1" x14ac:dyDescent="0.35">
      <c r="A16" s="63"/>
      <c r="B16" s="63"/>
      <c r="C16" s="63">
        <f t="shared" si="12"/>
        <v>0</v>
      </c>
      <c r="D16" s="63">
        <f t="shared" si="4"/>
        <v>0</v>
      </c>
      <c r="E16" s="68">
        <f t="shared" si="5"/>
        <v>0</v>
      </c>
      <c r="F16" s="63" t="str">
        <f t="shared" si="11"/>
        <v/>
      </c>
      <c r="G16" s="63" t="str">
        <f t="shared" si="6"/>
        <v/>
      </c>
      <c r="H16" s="63" t="str">
        <f t="shared" si="3"/>
        <v/>
      </c>
      <c r="I16" s="68" t="b">
        <f t="shared" si="7"/>
        <v>0</v>
      </c>
      <c r="J16" s="117" t="str">
        <f t="shared" si="8"/>
        <v/>
      </c>
      <c r="K16" s="298" t="str">
        <f t="shared" si="9"/>
        <v/>
      </c>
      <c r="L16" s="299"/>
      <c r="M16" s="299"/>
      <c r="N16" s="299"/>
      <c r="O16" s="299"/>
      <c r="P16" s="299"/>
      <c r="Q16" s="299"/>
      <c r="R16" s="300"/>
      <c r="S16" s="75" t="str">
        <f t="shared" si="10"/>
        <v/>
      </c>
      <c r="T16" s="77"/>
      <c r="U16" s="63" t="str">
        <f t="shared" si="15"/>
        <v/>
      </c>
      <c r="V16" s="301" t="str">
        <f t="shared" si="13"/>
        <v/>
      </c>
      <c r="W16" s="301"/>
      <c r="X16" s="301"/>
      <c r="Y16" s="301"/>
      <c r="Z16" s="301"/>
      <c r="AA16" s="301"/>
      <c r="AC16" s="304" t="s">
        <v>136</v>
      </c>
      <c r="AD16" s="305"/>
      <c r="AE16" s="305"/>
      <c r="AF16" s="305"/>
      <c r="AG16" s="305"/>
      <c r="AH16" s="308">
        <f>COUNTIFS(S9:S29,"ج",T9:T29,1)</f>
        <v>0</v>
      </c>
      <c r="AI16" s="308"/>
      <c r="AJ16" s="309"/>
      <c r="AK16" s="34"/>
      <c r="BK16" s="59" t="e">
        <f t="shared" si="1"/>
        <v>#N/A</v>
      </c>
      <c r="BL16" s="56">
        <v>12</v>
      </c>
      <c r="BM16">
        <v>619</v>
      </c>
      <c r="BN16" t="s">
        <v>785</v>
      </c>
      <c r="BO16" s="64" t="s">
        <v>57</v>
      </c>
      <c r="BP16" s="64" t="s">
        <v>246</v>
      </c>
      <c r="BQ16" s="59" t="str">
        <f t="shared" si="2"/>
        <v/>
      </c>
      <c r="BR16" s="61" t="e">
        <f>IF(VLOOKUP($D$1,ورقة4!$A$2:$AX$3488,MATCH('إختيار المقررات'!BM16,ورقة4!$A$2:$AX$2,0),0)=0,"",VLOOKUP($D$1,ورقة4!$A$2:$AX$3488,MATCH('إختيار المقررات'!BM16,ورقة4!$A$2:$AX$2,0),0))</f>
        <v>#N/A</v>
      </c>
      <c r="BS16" s="55"/>
      <c r="BT16" s="59" t="e">
        <f t="shared" si="14"/>
        <v>#N/A</v>
      </c>
      <c r="BU16" s="56"/>
      <c r="BV16" s="56"/>
      <c r="BX16" s="56"/>
      <c r="BY16" s="59"/>
      <c r="BZ16" s="60"/>
      <c r="CA16" s="60"/>
    </row>
    <row r="17" spans="1:79" ht="18" thickBot="1" x14ac:dyDescent="0.35">
      <c r="A17" s="63"/>
      <c r="B17" s="63"/>
      <c r="C17" s="63">
        <f t="shared" si="12"/>
        <v>0</v>
      </c>
      <c r="D17" s="63">
        <f t="shared" si="4"/>
        <v>0</v>
      </c>
      <c r="E17" s="68">
        <f t="shared" si="5"/>
        <v>0</v>
      </c>
      <c r="F17" s="63" t="str">
        <f t="shared" si="11"/>
        <v/>
      </c>
      <c r="G17" s="63" t="str">
        <f t="shared" si="6"/>
        <v/>
      </c>
      <c r="H17" s="63" t="str">
        <f t="shared" si="3"/>
        <v/>
      </c>
      <c r="I17" s="68" t="b">
        <f t="shared" si="7"/>
        <v>0</v>
      </c>
      <c r="J17" s="117" t="str">
        <f t="shared" si="8"/>
        <v/>
      </c>
      <c r="K17" s="298" t="str">
        <f t="shared" si="9"/>
        <v/>
      </c>
      <c r="L17" s="299"/>
      <c r="M17" s="299"/>
      <c r="N17" s="299"/>
      <c r="O17" s="299"/>
      <c r="P17" s="299"/>
      <c r="Q17" s="299"/>
      <c r="R17" s="300"/>
      <c r="S17" s="75" t="str">
        <f t="shared" si="10"/>
        <v/>
      </c>
      <c r="T17" s="77"/>
      <c r="U17" s="63" t="str">
        <f t="shared" si="15"/>
        <v/>
      </c>
      <c r="V17" s="301" t="str">
        <f t="shared" si="13"/>
        <v/>
      </c>
      <c r="W17" s="301"/>
      <c r="X17" s="301"/>
      <c r="Y17" s="301"/>
      <c r="Z17" s="301"/>
      <c r="AA17" s="301"/>
      <c r="AC17" s="304" t="s">
        <v>495</v>
      </c>
      <c r="AD17" s="305"/>
      <c r="AE17" s="305"/>
      <c r="AF17" s="305"/>
      <c r="AG17" s="305"/>
      <c r="AH17" s="308">
        <f>COUNTIFS(S9:S29,"ر1",T9:T29,1)</f>
        <v>0</v>
      </c>
      <c r="AI17" s="308"/>
      <c r="AJ17" s="309"/>
      <c r="AK17" s="34"/>
      <c r="BK17" s="59" t="e">
        <f t="shared" si="1"/>
        <v>#N/A</v>
      </c>
      <c r="BL17" s="59">
        <v>13</v>
      </c>
      <c r="BM17">
        <v>620</v>
      </c>
      <c r="BN17" t="s">
        <v>786</v>
      </c>
      <c r="BO17" s="64" t="s">
        <v>57</v>
      </c>
      <c r="BP17" s="64" t="s">
        <v>246</v>
      </c>
      <c r="BQ17" s="59" t="str">
        <f t="shared" si="2"/>
        <v/>
      </c>
      <c r="BR17" s="61" t="e">
        <f>IF(VLOOKUP($D$1,ورقة4!$A$2:$AX$3488,MATCH('إختيار المقررات'!BM17,ورقة4!$A$2:$AX$2,0),0)=0,"",VLOOKUP($D$1,ورقة4!$A$2:$AX$3488,MATCH('إختيار المقررات'!BM17,ورقة4!$A$2:$AX$2,0),0))</f>
        <v>#N/A</v>
      </c>
      <c r="BS17" s="55"/>
      <c r="BT17" s="59" t="e">
        <f t="shared" si="14"/>
        <v>#N/A</v>
      </c>
      <c r="BX17" s="59"/>
      <c r="BY17" s="59"/>
      <c r="BZ17" s="60"/>
      <c r="CA17" s="60"/>
    </row>
    <row r="18" spans="1:79" ht="18" thickBot="1" x14ac:dyDescent="0.35">
      <c r="A18" s="63"/>
      <c r="B18" s="63"/>
      <c r="C18" s="63">
        <f t="shared" si="12"/>
        <v>0</v>
      </c>
      <c r="D18" s="63">
        <f t="shared" si="4"/>
        <v>0</v>
      </c>
      <c r="E18" s="68">
        <f t="shared" si="5"/>
        <v>0</v>
      </c>
      <c r="F18" s="63" t="str">
        <f t="shared" si="11"/>
        <v/>
      </c>
      <c r="G18" s="63" t="str">
        <f t="shared" si="6"/>
        <v/>
      </c>
      <c r="H18" s="63" t="str">
        <f t="shared" si="3"/>
        <v/>
      </c>
      <c r="I18" s="68" t="b">
        <f t="shared" si="7"/>
        <v>0</v>
      </c>
      <c r="J18" s="117" t="str">
        <f t="shared" si="8"/>
        <v/>
      </c>
      <c r="K18" s="298" t="str">
        <f t="shared" si="9"/>
        <v/>
      </c>
      <c r="L18" s="299"/>
      <c r="M18" s="299"/>
      <c r="N18" s="299"/>
      <c r="O18" s="299"/>
      <c r="P18" s="299"/>
      <c r="Q18" s="299"/>
      <c r="R18" s="300"/>
      <c r="S18" s="75" t="str">
        <f t="shared" si="10"/>
        <v/>
      </c>
      <c r="T18" s="77"/>
      <c r="U18" s="63" t="str">
        <f t="shared" si="15"/>
        <v/>
      </c>
      <c r="V18" s="301" t="str">
        <f t="shared" si="13"/>
        <v/>
      </c>
      <c r="W18" s="301"/>
      <c r="X18" s="301"/>
      <c r="Y18" s="301"/>
      <c r="Z18" s="301"/>
      <c r="AA18" s="301"/>
      <c r="AC18" s="304" t="s">
        <v>496</v>
      </c>
      <c r="AD18" s="305"/>
      <c r="AE18" s="305"/>
      <c r="AF18" s="305"/>
      <c r="AG18" s="305"/>
      <c r="AH18" s="308">
        <f>COUNTIFS(S9:S29,"ر2",T9:T29,1)</f>
        <v>0</v>
      </c>
      <c r="AI18" s="308"/>
      <c r="AJ18" s="309"/>
      <c r="AK18" s="34"/>
      <c r="BK18" s="59" t="e">
        <f t="shared" si="1"/>
        <v>#N/A</v>
      </c>
      <c r="BL18" s="56">
        <v>14</v>
      </c>
      <c r="BM18">
        <v>621</v>
      </c>
      <c r="BN18" t="s">
        <v>787</v>
      </c>
      <c r="BO18" s="64" t="s">
        <v>57</v>
      </c>
      <c r="BP18" s="64" t="s">
        <v>246</v>
      </c>
      <c r="BQ18" s="59" t="str">
        <f t="shared" si="2"/>
        <v/>
      </c>
      <c r="BR18" s="61" t="e">
        <f>IF(VLOOKUP($D$1,ورقة4!$A$2:$AX$3488,MATCH('إختيار المقررات'!BM18,ورقة4!$A$2:$AX$2,0),0)=0,"",VLOOKUP($D$1,ورقة4!$A$2:$AX$3488,MATCH('إختيار المقررات'!BM18,ورقة4!$A$2:$AX$2,0),0))</f>
        <v>#N/A</v>
      </c>
      <c r="BS18" s="55"/>
      <c r="BT18" s="59" t="e">
        <f t="shared" si="14"/>
        <v>#N/A</v>
      </c>
      <c r="BX18" s="56"/>
      <c r="BY18" s="59"/>
      <c r="BZ18" s="60"/>
      <c r="CA18" s="60"/>
    </row>
    <row r="19" spans="1:79" ht="18" thickBot="1" x14ac:dyDescent="0.35">
      <c r="A19" s="63"/>
      <c r="B19" s="63"/>
      <c r="C19" s="63">
        <f t="shared" si="12"/>
        <v>0</v>
      </c>
      <c r="D19" s="63">
        <f t="shared" si="4"/>
        <v>0</v>
      </c>
      <c r="E19" s="68">
        <f t="shared" si="5"/>
        <v>0</v>
      </c>
      <c r="F19" s="63" t="str">
        <f t="shared" si="11"/>
        <v/>
      </c>
      <c r="G19" s="63" t="str">
        <f t="shared" si="6"/>
        <v/>
      </c>
      <c r="H19" s="63" t="str">
        <f t="shared" si="3"/>
        <v/>
      </c>
      <c r="I19" s="68" t="b">
        <f t="shared" si="7"/>
        <v>0</v>
      </c>
      <c r="J19" s="117" t="str">
        <f t="shared" si="8"/>
        <v/>
      </c>
      <c r="K19" s="298" t="str">
        <f t="shared" si="9"/>
        <v/>
      </c>
      <c r="L19" s="299"/>
      <c r="M19" s="299"/>
      <c r="N19" s="299"/>
      <c r="O19" s="299"/>
      <c r="P19" s="299"/>
      <c r="Q19" s="299"/>
      <c r="R19" s="300"/>
      <c r="S19" s="75" t="str">
        <f t="shared" si="10"/>
        <v/>
      </c>
      <c r="T19" s="77"/>
      <c r="U19" s="63" t="str">
        <f t="shared" si="15"/>
        <v/>
      </c>
      <c r="V19" s="301" t="str">
        <f>IFERROR(VLOOKUP(U19,$A$49:$B$58,2,0),"")</f>
        <v/>
      </c>
      <c r="W19" s="301"/>
      <c r="X19" s="301"/>
      <c r="Y19" s="301"/>
      <c r="Z19" s="301"/>
      <c r="AA19" s="301"/>
      <c r="AB19" s="63">
        <f>COUNTIF(S10:S31,"A")</f>
        <v>0</v>
      </c>
      <c r="AC19" s="317" t="s">
        <v>270</v>
      </c>
      <c r="AD19" s="318"/>
      <c r="AE19" s="318"/>
      <c r="AF19" s="318"/>
      <c r="AG19" s="318"/>
      <c r="AH19" s="319">
        <f>IF(AB19&gt;0,COUNTIFS(S10:S29,"A",T10:T29,1),SUM(AH16:AJ18))</f>
        <v>0</v>
      </c>
      <c r="AI19" s="319"/>
      <c r="AJ19" s="320"/>
      <c r="AK19" s="53"/>
      <c r="BK19" s="59" t="str">
        <f t="shared" si="1"/>
        <v/>
      </c>
      <c r="BL19" s="59">
        <v>15</v>
      </c>
      <c r="BM19"/>
      <c r="BN19" s="59" t="s">
        <v>250</v>
      </c>
      <c r="BQ19" s="59" t="str">
        <f t="shared" si="2"/>
        <v/>
      </c>
      <c r="BR19" s="61"/>
      <c r="BS19" s="59"/>
      <c r="BT19" s="59" t="e">
        <f>IF(AND(BT20="",BT21="",BT22="",BT23="",BT24="",BT25=""),"",BL19)</f>
        <v>#N/A</v>
      </c>
      <c r="BX19" s="59"/>
      <c r="BY19" s="59"/>
      <c r="BZ19" s="60"/>
      <c r="CA19" s="60"/>
    </row>
    <row r="20" spans="1:79" ht="18.600000000000001" thickTop="1" thickBot="1" x14ac:dyDescent="0.35">
      <c r="A20" s="63"/>
      <c r="B20" s="63"/>
      <c r="C20" s="63">
        <f t="shared" si="12"/>
        <v>0</v>
      </c>
      <c r="D20" s="63">
        <f t="shared" si="4"/>
        <v>0</v>
      </c>
      <c r="E20" s="68">
        <f t="shared" si="5"/>
        <v>0</v>
      </c>
      <c r="F20" s="63" t="str">
        <f t="shared" si="11"/>
        <v/>
      </c>
      <c r="G20" s="63" t="str">
        <f t="shared" si="6"/>
        <v/>
      </c>
      <c r="H20" s="63" t="str">
        <f t="shared" si="3"/>
        <v/>
      </c>
      <c r="I20" s="68" t="b">
        <f t="shared" si="7"/>
        <v>0</v>
      </c>
      <c r="J20" s="117" t="str">
        <f t="shared" si="8"/>
        <v/>
      </c>
      <c r="K20" s="298" t="str">
        <f t="shared" si="9"/>
        <v/>
      </c>
      <c r="L20" s="299"/>
      <c r="M20" s="299"/>
      <c r="N20" s="299"/>
      <c r="O20" s="299"/>
      <c r="P20" s="299"/>
      <c r="Q20" s="299"/>
      <c r="R20" s="300"/>
      <c r="S20" s="75" t="str">
        <f t="shared" si="10"/>
        <v/>
      </c>
      <c r="T20" s="77"/>
      <c r="U20" s="63" t="str">
        <f t="shared" si="15"/>
        <v/>
      </c>
      <c r="V20" s="301" t="str">
        <f>IFERROR(VLOOKUP(U20,$A$49:$B$58,2,0),"")</f>
        <v/>
      </c>
      <c r="W20" s="301"/>
      <c r="X20" s="301"/>
      <c r="Y20" s="301"/>
      <c r="Z20" s="301"/>
      <c r="AA20" s="301"/>
      <c r="AC20" s="316" t="e">
        <f>'إدخال البيانات'!F1</f>
        <v>#N/A</v>
      </c>
      <c r="AD20" s="316"/>
      <c r="AE20" s="316"/>
      <c r="AF20" s="316"/>
      <c r="AG20" s="316"/>
      <c r="AH20" s="316"/>
      <c r="AI20" s="316"/>
      <c r="AJ20" s="316"/>
      <c r="AK20" s="66"/>
      <c r="BK20" s="59" t="e">
        <f t="shared" si="1"/>
        <v>#N/A</v>
      </c>
      <c r="BL20" s="56">
        <v>16</v>
      </c>
      <c r="BM20">
        <v>622</v>
      </c>
      <c r="BN20" t="s">
        <v>788</v>
      </c>
      <c r="BO20" s="64" t="s">
        <v>245</v>
      </c>
      <c r="BP20" s="64" t="s">
        <v>244</v>
      </c>
      <c r="BQ20" s="59" t="str">
        <f t="shared" si="2"/>
        <v/>
      </c>
      <c r="BR20" s="61" t="e">
        <f>IF(VLOOKUP($D$1,ورقة4!$A$2:$AX$3488,MATCH('إختيار المقررات'!BM20,ورقة4!$A$2:$AX$2,0),0)=0,"",VLOOKUP($D$1,ورقة4!$A$2:$AX$3488,MATCH('إختيار المقررات'!BM20,ورقة4!$A$2:$AX$2,0),0))</f>
        <v>#N/A</v>
      </c>
      <c r="BS20" s="55"/>
      <c r="BT20" s="59" t="e">
        <f t="shared" ref="BT20:BT25" si="16">IF(BR20="","",BL20)</f>
        <v>#N/A</v>
      </c>
      <c r="BX20" s="56"/>
      <c r="BY20" s="59"/>
      <c r="BZ20" s="60"/>
      <c r="CA20" s="60"/>
    </row>
    <row r="21" spans="1:79" ht="18" thickBot="1" x14ac:dyDescent="0.35">
      <c r="A21" s="63"/>
      <c r="B21" s="63"/>
      <c r="C21" s="63">
        <f t="shared" si="12"/>
        <v>0</v>
      </c>
      <c r="D21" s="63">
        <f t="shared" si="4"/>
        <v>0</v>
      </c>
      <c r="E21" s="68">
        <f t="shared" si="5"/>
        <v>0</v>
      </c>
      <c r="F21" s="63" t="str">
        <f t="shared" si="11"/>
        <v/>
      </c>
      <c r="G21" s="63" t="str">
        <f t="shared" si="6"/>
        <v/>
      </c>
      <c r="H21" s="63" t="str">
        <f t="shared" si="3"/>
        <v/>
      </c>
      <c r="I21" s="68" t="b">
        <f t="shared" si="7"/>
        <v>0</v>
      </c>
      <c r="J21" s="117" t="str">
        <f t="shared" si="8"/>
        <v/>
      </c>
      <c r="K21" s="298" t="str">
        <f t="shared" si="9"/>
        <v/>
      </c>
      <c r="L21" s="299"/>
      <c r="M21" s="299"/>
      <c r="N21" s="299"/>
      <c r="O21" s="299"/>
      <c r="P21" s="299"/>
      <c r="Q21" s="299"/>
      <c r="R21" s="300"/>
      <c r="S21" s="75" t="str">
        <f t="shared" si="10"/>
        <v/>
      </c>
      <c r="T21" s="77"/>
      <c r="U21" s="63" t="str">
        <f t="shared" si="15"/>
        <v/>
      </c>
      <c r="AK21" s="66"/>
      <c r="BK21" s="59" t="e">
        <f t="shared" si="1"/>
        <v>#N/A</v>
      </c>
      <c r="BL21" s="59">
        <v>17</v>
      </c>
      <c r="BM21">
        <v>623</v>
      </c>
      <c r="BN21" t="s">
        <v>789</v>
      </c>
      <c r="BO21" s="64" t="s">
        <v>245</v>
      </c>
      <c r="BP21" s="64" t="s">
        <v>244</v>
      </c>
      <c r="BQ21" s="59" t="str">
        <f t="shared" si="2"/>
        <v/>
      </c>
      <c r="BR21" s="61" t="e">
        <f>IF(VLOOKUP($D$1,ورقة4!$A$2:$AX$3488,MATCH('إختيار المقررات'!BM21,ورقة4!$A$2:$AX$2,0),0)=0,"",VLOOKUP($D$1,ورقة4!$A$2:$AX$3488,MATCH('إختيار المقررات'!BM21,ورقة4!$A$2:$AX$2,0),0))</f>
        <v>#N/A</v>
      </c>
      <c r="BS21" s="55"/>
      <c r="BT21" s="59" t="e">
        <f t="shared" si="16"/>
        <v>#N/A</v>
      </c>
      <c r="BX21" s="59"/>
      <c r="BY21" s="59"/>
      <c r="BZ21" s="60"/>
      <c r="CA21" s="60"/>
    </row>
    <row r="22" spans="1:79" ht="18" thickBot="1" x14ac:dyDescent="0.35">
      <c r="A22" s="63"/>
      <c r="B22" s="63"/>
      <c r="C22" s="63">
        <f t="shared" si="12"/>
        <v>0</v>
      </c>
      <c r="D22" s="63">
        <f t="shared" si="4"/>
        <v>0</v>
      </c>
      <c r="E22" s="68">
        <f t="shared" si="5"/>
        <v>0</v>
      </c>
      <c r="F22" s="63" t="str">
        <f t="shared" si="11"/>
        <v/>
      </c>
      <c r="G22" s="63" t="str">
        <f t="shared" si="6"/>
        <v/>
      </c>
      <c r="H22" s="63" t="str">
        <f t="shared" si="3"/>
        <v/>
      </c>
      <c r="I22" s="68" t="b">
        <f t="shared" si="7"/>
        <v>0</v>
      </c>
      <c r="J22" s="117" t="str">
        <f t="shared" si="8"/>
        <v/>
      </c>
      <c r="K22" s="298" t="str">
        <f t="shared" si="9"/>
        <v/>
      </c>
      <c r="L22" s="299"/>
      <c r="M22" s="299"/>
      <c r="N22" s="299"/>
      <c r="O22" s="299"/>
      <c r="P22" s="299"/>
      <c r="Q22" s="299"/>
      <c r="R22" s="300"/>
      <c r="S22" s="75" t="str">
        <f t="shared" si="10"/>
        <v/>
      </c>
      <c r="T22" s="77"/>
      <c r="U22" s="63" t="str">
        <f t="shared" si="15"/>
        <v/>
      </c>
      <c r="AD22" s="62"/>
      <c r="AE22" s="62"/>
      <c r="AF22" s="62"/>
      <c r="AG22" s="62"/>
      <c r="AH22" s="62"/>
      <c r="AI22" s="62"/>
      <c r="AJ22" s="62"/>
      <c r="AK22" s="176"/>
      <c r="AL22" s="62"/>
      <c r="AM22" s="62"/>
      <c r="AN22" s="62"/>
      <c r="BK22" s="59" t="e">
        <f t="shared" si="1"/>
        <v>#N/A</v>
      </c>
      <c r="BL22" s="56">
        <v>18</v>
      </c>
      <c r="BM22">
        <v>624</v>
      </c>
      <c r="BN22" t="s">
        <v>790</v>
      </c>
      <c r="BO22" s="64" t="s">
        <v>245</v>
      </c>
      <c r="BP22" s="64" t="s">
        <v>244</v>
      </c>
      <c r="BQ22" s="59" t="str">
        <f t="shared" si="2"/>
        <v/>
      </c>
      <c r="BR22" s="61" t="e">
        <f>IF(VLOOKUP($D$1,ورقة4!$A$2:$AX$3488,MATCH('إختيار المقررات'!BM22,ورقة4!$A$2:$AX$2,0),0)=0,"",VLOOKUP($D$1,ورقة4!$A$2:$AX$3488,MATCH('إختيار المقررات'!BM22,ورقة4!$A$2:$AX$2,0),0))</f>
        <v>#N/A</v>
      </c>
      <c r="BS22" s="55"/>
      <c r="BT22" s="59" t="e">
        <f t="shared" si="16"/>
        <v>#N/A</v>
      </c>
      <c r="BX22" s="56"/>
      <c r="BY22" s="59"/>
      <c r="BZ22" s="60"/>
      <c r="CA22" s="60"/>
    </row>
    <row r="23" spans="1:79" ht="21.6" thickBot="1" x14ac:dyDescent="0.35">
      <c r="A23" s="63"/>
      <c r="B23" s="215"/>
      <c r="C23" s="63">
        <f t="shared" si="12"/>
        <v>0</v>
      </c>
      <c r="D23" s="63">
        <f t="shared" si="4"/>
        <v>0</v>
      </c>
      <c r="E23" s="68">
        <f t="shared" si="5"/>
        <v>0</v>
      </c>
      <c r="F23" s="63" t="str">
        <f t="shared" si="11"/>
        <v/>
      </c>
      <c r="G23" s="63" t="str">
        <f t="shared" si="6"/>
        <v/>
      </c>
      <c r="H23" s="63" t="str">
        <f t="shared" si="3"/>
        <v/>
      </c>
      <c r="I23" s="68" t="b">
        <f t="shared" si="7"/>
        <v>0</v>
      </c>
      <c r="J23" s="117" t="str">
        <f t="shared" si="8"/>
        <v/>
      </c>
      <c r="K23" s="298" t="str">
        <f t="shared" ref="K23:K29" si="17">IFERROR(VLOOKUP(H23,$BL$4:$BN$60,3,0),"")</f>
        <v/>
      </c>
      <c r="L23" s="299"/>
      <c r="M23" s="299"/>
      <c r="N23" s="299"/>
      <c r="O23" s="299"/>
      <c r="P23" s="299"/>
      <c r="Q23" s="299"/>
      <c r="R23" s="300"/>
      <c r="S23" s="75" t="str">
        <f t="shared" si="10"/>
        <v/>
      </c>
      <c r="T23" s="77"/>
      <c r="U23" s="63" t="str">
        <f t="shared" si="15"/>
        <v/>
      </c>
      <c r="AB23" s="22"/>
      <c r="AD23" s="63">
        <v>1</v>
      </c>
      <c r="AE23" s="68" t="e">
        <f>VLOOKUP(AD23,$C$10:$E$26,3,0)</f>
        <v>#N/A</v>
      </c>
      <c r="AK23" s="28"/>
      <c r="AO23" s="63"/>
      <c r="BK23" s="59" t="e">
        <f t="shared" si="1"/>
        <v>#N/A</v>
      </c>
      <c r="BL23" s="59">
        <v>19</v>
      </c>
      <c r="BM23">
        <v>625</v>
      </c>
      <c r="BN23" t="s">
        <v>791</v>
      </c>
      <c r="BO23" s="64" t="s">
        <v>245</v>
      </c>
      <c r="BP23" s="64" t="s">
        <v>244</v>
      </c>
      <c r="BQ23" s="59" t="str">
        <f t="shared" si="2"/>
        <v/>
      </c>
      <c r="BR23" s="61" t="e">
        <f>IF(VLOOKUP($D$1,ورقة4!$A$2:$AX$3488,MATCH('إختيار المقررات'!BM23,ورقة4!$A$2:$AX$2,0),0)=0,"",VLOOKUP($D$1,ورقة4!$A$2:$AX$3488,MATCH('إختيار المقررات'!BM23,ورقة4!$A$2:$AX$2,0),0))</f>
        <v>#N/A</v>
      </c>
      <c r="BS23" s="55"/>
      <c r="BT23" s="59" t="e">
        <f t="shared" si="16"/>
        <v>#N/A</v>
      </c>
      <c r="BU23" s="56"/>
      <c r="BV23" s="56"/>
      <c r="BX23" s="59"/>
      <c r="BY23" s="59"/>
      <c r="BZ23" s="60"/>
      <c r="CA23" s="60"/>
    </row>
    <row r="24" spans="1:79" ht="21.6" thickBot="1" x14ac:dyDescent="0.35">
      <c r="A24" s="63"/>
      <c r="B24" s="215"/>
      <c r="C24" s="63">
        <f t="shared" si="12"/>
        <v>0</v>
      </c>
      <c r="D24" s="63">
        <f t="shared" si="4"/>
        <v>0</v>
      </c>
      <c r="E24" s="68">
        <f t="shared" si="5"/>
        <v>0</v>
      </c>
      <c r="F24" s="63" t="str">
        <f t="shared" si="11"/>
        <v/>
      </c>
      <c r="G24" s="63" t="str">
        <f t="shared" si="6"/>
        <v/>
      </c>
      <c r="H24" s="63" t="str">
        <f t="shared" si="3"/>
        <v/>
      </c>
      <c r="I24" s="68" t="b">
        <f t="shared" si="7"/>
        <v>0</v>
      </c>
      <c r="J24" s="117" t="str">
        <f t="shared" si="8"/>
        <v/>
      </c>
      <c r="K24" s="298" t="str">
        <f t="shared" si="17"/>
        <v/>
      </c>
      <c r="L24" s="299"/>
      <c r="M24" s="299"/>
      <c r="N24" s="299"/>
      <c r="O24" s="299"/>
      <c r="P24" s="299"/>
      <c r="Q24" s="299"/>
      <c r="R24" s="300"/>
      <c r="S24" s="75" t="str">
        <f t="shared" si="10"/>
        <v/>
      </c>
      <c r="T24" s="77"/>
      <c r="U24" s="63" t="str">
        <f t="shared" si="15"/>
        <v/>
      </c>
      <c r="AB24" s="22"/>
      <c r="AD24" s="63">
        <v>2</v>
      </c>
      <c r="AE24" s="68" t="e">
        <f>VLOOKUP(AD24,$C$10:$E$26,3,0)</f>
        <v>#N/A</v>
      </c>
      <c r="AK24" s="28"/>
      <c r="AO24" s="63"/>
      <c r="BK24" s="59" t="e">
        <f t="shared" si="1"/>
        <v>#N/A</v>
      </c>
      <c r="BL24" s="56">
        <v>20</v>
      </c>
      <c r="BM24">
        <v>626</v>
      </c>
      <c r="BN24" t="s">
        <v>792</v>
      </c>
      <c r="BO24" s="64" t="s">
        <v>245</v>
      </c>
      <c r="BP24" s="64" t="s">
        <v>244</v>
      </c>
      <c r="BQ24" s="59" t="str">
        <f t="shared" si="2"/>
        <v/>
      </c>
      <c r="BR24" s="61" t="e">
        <f>IF(VLOOKUP($D$1,ورقة4!$A$2:$AX$3488,MATCH('إختيار المقررات'!BM24,ورقة4!$A$2:$AX$2,0),0)=0,"",VLOOKUP($D$1,ورقة4!$A$2:$AX$3488,MATCH('إختيار المقررات'!BM24,ورقة4!$A$2:$AX$2,0),0))</f>
        <v>#N/A</v>
      </c>
      <c r="BS24" s="55"/>
      <c r="BT24" s="59" t="e">
        <f t="shared" si="16"/>
        <v>#N/A</v>
      </c>
      <c r="BX24" s="56"/>
      <c r="BY24" s="59"/>
      <c r="BZ24" s="60"/>
      <c r="CA24" s="60"/>
    </row>
    <row r="25" spans="1:79" ht="21.6" thickBot="1" x14ac:dyDescent="0.35">
      <c r="A25" s="63"/>
      <c r="B25" s="215"/>
      <c r="C25" s="63">
        <f t="shared" si="12"/>
        <v>0</v>
      </c>
      <c r="D25" s="63">
        <f t="shared" si="4"/>
        <v>0</v>
      </c>
      <c r="E25" s="68">
        <f t="shared" si="5"/>
        <v>0</v>
      </c>
      <c r="F25" s="63" t="str">
        <f t="shared" si="11"/>
        <v/>
      </c>
      <c r="G25" s="63" t="str">
        <f t="shared" si="6"/>
        <v/>
      </c>
      <c r="H25" s="63" t="str">
        <f t="shared" si="3"/>
        <v/>
      </c>
      <c r="I25" s="68" t="b">
        <f t="shared" si="7"/>
        <v>0</v>
      </c>
      <c r="J25" s="117" t="str">
        <f t="shared" si="8"/>
        <v/>
      </c>
      <c r="K25" s="298" t="str">
        <f t="shared" si="17"/>
        <v/>
      </c>
      <c r="L25" s="299"/>
      <c r="M25" s="299"/>
      <c r="N25" s="299"/>
      <c r="O25" s="299"/>
      <c r="P25" s="299"/>
      <c r="Q25" s="299"/>
      <c r="R25" s="300"/>
      <c r="S25" s="75" t="str">
        <f t="shared" si="10"/>
        <v/>
      </c>
      <c r="T25" s="77"/>
      <c r="U25" s="63" t="str">
        <f t="shared" si="15"/>
        <v/>
      </c>
      <c r="AB25" s="22"/>
      <c r="AE25" s="68" t="e">
        <f>SUM(AE23:AE24)</f>
        <v>#N/A</v>
      </c>
      <c r="AK25" s="28"/>
      <c r="AO25" s="63"/>
      <c r="BK25" s="59" t="e">
        <f t="shared" si="1"/>
        <v>#N/A</v>
      </c>
      <c r="BL25" s="59">
        <v>21</v>
      </c>
      <c r="BM25">
        <v>627</v>
      </c>
      <c r="BN25" t="s">
        <v>793</v>
      </c>
      <c r="BO25" s="64" t="s">
        <v>245</v>
      </c>
      <c r="BP25" s="64" t="s">
        <v>244</v>
      </c>
      <c r="BQ25" s="59" t="str">
        <f t="shared" si="2"/>
        <v/>
      </c>
      <c r="BR25" s="61" t="e">
        <f>IF(VLOOKUP($D$1,ورقة4!$A$2:$AX$3488,MATCH('إختيار المقررات'!BM25,ورقة4!$A$2:$AX$2,0),0)=0,"",VLOOKUP($D$1,ورقة4!$A$2:$AX$3488,MATCH('إختيار المقررات'!BM25,ورقة4!$A$2:$AX$2,0),0))</f>
        <v>#N/A</v>
      </c>
      <c r="BS25" s="55"/>
      <c r="BT25" s="59" t="e">
        <f t="shared" si="16"/>
        <v>#N/A</v>
      </c>
      <c r="BX25" s="59"/>
      <c r="BY25" s="59"/>
      <c r="BZ25" s="60"/>
      <c r="CA25" s="60"/>
    </row>
    <row r="26" spans="1:79" ht="21.6" thickBot="1" x14ac:dyDescent="0.55000000000000004">
      <c r="A26" s="63"/>
      <c r="B26" s="215"/>
      <c r="C26" s="63">
        <f t="shared" si="12"/>
        <v>0</v>
      </c>
      <c r="D26" s="63">
        <f t="shared" si="4"/>
        <v>0</v>
      </c>
      <c r="E26" s="68">
        <f t="shared" si="5"/>
        <v>0</v>
      </c>
      <c r="F26" s="63" t="str">
        <f t="shared" si="11"/>
        <v/>
      </c>
      <c r="G26" s="63" t="str">
        <f t="shared" si="6"/>
        <v/>
      </c>
      <c r="H26" s="63" t="str">
        <f t="shared" si="3"/>
        <v/>
      </c>
      <c r="I26" s="68" t="b">
        <f t="shared" si="7"/>
        <v>0</v>
      </c>
      <c r="J26" s="117" t="str">
        <f t="shared" si="8"/>
        <v/>
      </c>
      <c r="K26" s="298" t="str">
        <f t="shared" si="17"/>
        <v/>
      </c>
      <c r="L26" s="299"/>
      <c r="M26" s="299"/>
      <c r="N26" s="299"/>
      <c r="O26" s="299"/>
      <c r="P26" s="299"/>
      <c r="Q26" s="299"/>
      <c r="R26" s="300"/>
      <c r="S26" s="75" t="str">
        <f t="shared" si="10"/>
        <v/>
      </c>
      <c r="T26" s="77"/>
      <c r="U26" s="63" t="str">
        <f t="shared" si="15"/>
        <v/>
      </c>
      <c r="AB26" s="22"/>
      <c r="AE26" s="177" t="e">
        <f>AH12-(AE23+AE24)</f>
        <v>#N/A</v>
      </c>
      <c r="AO26" s="63"/>
      <c r="BK26" s="59" t="str">
        <f t="shared" si="1"/>
        <v/>
      </c>
      <c r="BL26" s="56">
        <v>22</v>
      </c>
      <c r="BM26" s="13"/>
      <c r="BN26" s="59" t="s">
        <v>251</v>
      </c>
      <c r="BQ26" s="59" t="str">
        <f t="shared" si="2"/>
        <v/>
      </c>
      <c r="BR26" s="70"/>
      <c r="BS26" s="59"/>
      <c r="BT26" s="59" t="e">
        <f>IF(AND(BT27="",BT28="",BT29="",BT30="",BT31="",BT32=""),"",BL26)</f>
        <v>#N/A</v>
      </c>
      <c r="BX26" s="56"/>
      <c r="BY26" s="59"/>
    </row>
    <row r="27" spans="1:79" ht="21.6" thickBot="1" x14ac:dyDescent="0.35">
      <c r="A27" s="63" t="e">
        <f>IF(VLOOKUP($D$1,ورقة2!$A$3:$AE$3548,23,0)="م",1,"")</f>
        <v>#N/A</v>
      </c>
      <c r="B27" s="28" t="s">
        <v>128</v>
      </c>
      <c r="C27" s="63">
        <f t="shared" si="12"/>
        <v>0</v>
      </c>
      <c r="D27" s="63">
        <f t="shared" si="4"/>
        <v>0</v>
      </c>
      <c r="E27" s="68">
        <f t="shared" si="5"/>
        <v>0</v>
      </c>
      <c r="F27" s="63" t="str">
        <f t="shared" si="11"/>
        <v/>
      </c>
      <c r="G27" s="63" t="str">
        <f t="shared" si="6"/>
        <v/>
      </c>
      <c r="H27" s="63" t="str">
        <f t="shared" si="3"/>
        <v/>
      </c>
      <c r="I27" s="68" t="b">
        <f t="shared" si="7"/>
        <v>0</v>
      </c>
      <c r="J27" s="117" t="str">
        <f t="shared" si="8"/>
        <v/>
      </c>
      <c r="K27" s="298" t="str">
        <f t="shared" si="17"/>
        <v/>
      </c>
      <c r="L27" s="299"/>
      <c r="M27" s="299"/>
      <c r="N27" s="299"/>
      <c r="O27" s="299"/>
      <c r="P27" s="299"/>
      <c r="Q27" s="299"/>
      <c r="R27" s="300"/>
      <c r="S27" s="75" t="str">
        <f t="shared" si="10"/>
        <v/>
      </c>
      <c r="T27" s="77"/>
      <c r="U27" s="63" t="str">
        <f t="shared" si="15"/>
        <v/>
      </c>
      <c r="V27" s="23"/>
      <c r="W27" s="40"/>
      <c r="X27" s="40"/>
      <c r="Y27" s="40"/>
      <c r="Z27" s="23"/>
      <c r="AA27" s="71"/>
      <c r="AB27" s="23"/>
      <c r="AO27" s="63"/>
      <c r="BK27" s="59" t="e">
        <f t="shared" si="1"/>
        <v>#N/A</v>
      </c>
      <c r="BL27" s="59">
        <v>23</v>
      </c>
      <c r="BM27">
        <v>628</v>
      </c>
      <c r="BN27" t="s">
        <v>794</v>
      </c>
      <c r="BO27" s="64" t="s">
        <v>245</v>
      </c>
      <c r="BP27" s="64" t="s">
        <v>246</v>
      </c>
      <c r="BQ27" s="59" t="str">
        <f t="shared" si="2"/>
        <v/>
      </c>
      <c r="BR27" s="61" t="e">
        <f>IF(VLOOKUP($D$1,ورقة4!$A$2:$AX$3488,MATCH('إختيار المقررات'!BM27,ورقة4!$A$2:$AX$2,0),0)=0,"",VLOOKUP($D$1,ورقة4!$A$2:$AX$3488,MATCH('إختيار المقررات'!BM27,ورقة4!$A$2:$AX$2,0),0))</f>
        <v>#N/A</v>
      </c>
      <c r="BS27" s="55"/>
      <c r="BT27" s="59" t="e">
        <f t="shared" ref="BT27:BT39" si="18">IF(BR27="","",BL27)</f>
        <v>#N/A</v>
      </c>
      <c r="BX27" s="59"/>
      <c r="BY27" s="59"/>
    </row>
    <row r="28" spans="1:79" ht="21.6" thickBot="1" x14ac:dyDescent="0.35">
      <c r="A28" s="63" t="e">
        <f>IF(VLOOKUP($D$1,ورقة2!$A$3:$AE$3548,24,0)="م",2,"")</f>
        <v>#N/A</v>
      </c>
      <c r="B28" s="63"/>
      <c r="C28" s="63" t="s">
        <v>129</v>
      </c>
      <c r="D28" s="63"/>
      <c r="E28" s="63"/>
      <c r="F28" s="63" t="str">
        <f t="shared" si="11"/>
        <v/>
      </c>
      <c r="G28" s="63" t="str">
        <f t="shared" si="6"/>
        <v/>
      </c>
      <c r="H28" s="63" t="str">
        <f t="shared" si="3"/>
        <v/>
      </c>
      <c r="I28" s="68" t="b">
        <f t="shared" si="7"/>
        <v>0</v>
      </c>
      <c r="J28" s="117" t="str">
        <f t="shared" si="8"/>
        <v/>
      </c>
      <c r="K28" s="298" t="str">
        <f t="shared" si="17"/>
        <v/>
      </c>
      <c r="L28" s="299"/>
      <c r="M28" s="299"/>
      <c r="N28" s="299"/>
      <c r="O28" s="299"/>
      <c r="P28" s="299"/>
      <c r="Q28" s="299"/>
      <c r="R28" s="300"/>
      <c r="S28" s="75" t="str">
        <f t="shared" si="10"/>
        <v/>
      </c>
      <c r="T28" s="77"/>
      <c r="U28" s="63" t="str">
        <f t="shared" si="15"/>
        <v/>
      </c>
      <c r="V28" s="23"/>
      <c r="W28" s="40"/>
      <c r="X28" s="40"/>
      <c r="Y28" s="40"/>
      <c r="Z28" s="23"/>
      <c r="AA28" s="72"/>
      <c r="AB28" s="23"/>
      <c r="AO28" s="63"/>
      <c r="BK28" s="59" t="e">
        <f t="shared" si="1"/>
        <v>#N/A</v>
      </c>
      <c r="BL28" s="56">
        <v>24</v>
      </c>
      <c r="BM28">
        <v>629</v>
      </c>
      <c r="BN28" t="s">
        <v>139</v>
      </c>
      <c r="BO28" s="64" t="s">
        <v>245</v>
      </c>
      <c r="BP28" s="64" t="s">
        <v>246</v>
      </c>
      <c r="BQ28" s="59" t="str">
        <f t="shared" si="2"/>
        <v/>
      </c>
      <c r="BR28" s="61" t="e">
        <f>IF(VLOOKUP($D$1,ورقة4!$A$2:$AX$3488,MATCH('إختيار المقررات'!BM28,ورقة4!$A$2:$AX$2,0),0)=0,"",VLOOKUP($D$1,ورقة4!$A$2:$AX$3488,MATCH('إختيار المقررات'!BM28,ورقة4!$A$2:$AX$2,0),0))</f>
        <v>#N/A</v>
      </c>
      <c r="BS28" s="55"/>
      <c r="BT28" s="59" t="e">
        <f t="shared" si="18"/>
        <v>#N/A</v>
      </c>
      <c r="BX28" s="56"/>
      <c r="BY28" s="59"/>
    </row>
    <row r="29" spans="1:79" ht="18" thickBot="1" x14ac:dyDescent="0.35">
      <c r="A29" s="63" t="e">
        <f>IF(VLOOKUP($D$1,ورقة2!$A$3:$AE$3548,25,0)="م",3,"")</f>
        <v>#N/A</v>
      </c>
      <c r="B29" s="63"/>
      <c r="C29" s="63" t="s">
        <v>127</v>
      </c>
      <c r="D29" s="63"/>
      <c r="E29" s="63"/>
      <c r="F29" s="63" t="str">
        <f t="shared" si="11"/>
        <v/>
      </c>
      <c r="G29" s="63" t="str">
        <f t="shared" si="6"/>
        <v/>
      </c>
      <c r="H29" s="63" t="str">
        <f t="shared" si="3"/>
        <v/>
      </c>
      <c r="I29" s="68" t="b">
        <f t="shared" si="7"/>
        <v>0</v>
      </c>
      <c r="J29" s="117" t="str">
        <f t="shared" si="8"/>
        <v/>
      </c>
      <c r="K29" s="298" t="str">
        <f t="shared" si="17"/>
        <v/>
      </c>
      <c r="L29" s="299"/>
      <c r="M29" s="299"/>
      <c r="N29" s="299"/>
      <c r="O29" s="299"/>
      <c r="P29" s="299"/>
      <c r="Q29" s="299"/>
      <c r="R29" s="300"/>
      <c r="S29" s="75" t="str">
        <f t="shared" si="10"/>
        <v/>
      </c>
      <c r="T29" s="77"/>
      <c r="U29" s="63" t="str">
        <f t="shared" si="15"/>
        <v/>
      </c>
      <c r="AO29" s="63"/>
      <c r="BK29" s="59" t="e">
        <f t="shared" si="1"/>
        <v>#N/A</v>
      </c>
      <c r="BL29" s="59">
        <v>25</v>
      </c>
      <c r="BM29">
        <v>630</v>
      </c>
      <c r="BN29" t="s">
        <v>795</v>
      </c>
      <c r="BO29" s="64" t="s">
        <v>245</v>
      </c>
      <c r="BP29" s="64" t="s">
        <v>246</v>
      </c>
      <c r="BQ29" s="59" t="str">
        <f t="shared" si="2"/>
        <v/>
      </c>
      <c r="BR29" s="61" t="e">
        <f>IF(VLOOKUP($D$1,ورقة4!$A$2:$AX$3488,MATCH('إختيار المقررات'!BM29,ورقة4!$A$2:$AX$2,0),0)=0,"",VLOOKUP($D$1,ورقة4!$A$2:$AX$3488,MATCH('إختيار المقررات'!BM29,ورقة4!$A$2:$AX$2,0),0))</f>
        <v>#N/A</v>
      </c>
      <c r="BS29" s="55"/>
      <c r="BT29" s="59" t="e">
        <f t="shared" si="18"/>
        <v>#N/A</v>
      </c>
      <c r="BX29" s="59"/>
      <c r="BY29" s="59"/>
    </row>
    <row r="30" spans="1:79" ht="21.6" thickBot="1" x14ac:dyDescent="0.35">
      <c r="A30" s="63" t="e">
        <f>IF(VLOOKUP($D$1,ورقة2!$A$3:$AE$3548,26,0)="م",4,"")</f>
        <v>#N/A</v>
      </c>
      <c r="B30" s="63"/>
      <c r="C30" s="63"/>
      <c r="D30" s="63"/>
      <c r="E30" s="63"/>
      <c r="F30" s="63"/>
      <c r="G30" s="63" t="str">
        <f t="shared" si="6"/>
        <v/>
      </c>
      <c r="H30" s="63" t="str">
        <f t="shared" si="3"/>
        <v/>
      </c>
      <c r="I30" s="68" t="b">
        <f t="shared" si="7"/>
        <v>0</v>
      </c>
      <c r="J30" s="117" t="str">
        <f t="shared" si="8"/>
        <v/>
      </c>
      <c r="K30" s="298" t="str">
        <f>IFERROR(VLOOKUP(H30,$BL$4:$BN$54,3,0),"")</f>
        <v/>
      </c>
      <c r="L30" s="299"/>
      <c r="M30" s="299"/>
      <c r="N30" s="299"/>
      <c r="O30" s="299"/>
      <c r="P30" s="299"/>
      <c r="Q30" s="299"/>
      <c r="R30" s="300"/>
      <c r="S30" s="75" t="str">
        <f t="shared" si="10"/>
        <v/>
      </c>
      <c r="T30" s="77"/>
      <c r="U30" s="63" t="str">
        <f t="shared" si="15"/>
        <v/>
      </c>
      <c r="V30" s="24"/>
      <c r="W30" s="24"/>
      <c r="X30" s="24"/>
      <c r="Y30" s="24"/>
      <c r="Z30" s="47"/>
      <c r="AA30" s="23"/>
      <c r="AB30" s="23"/>
      <c r="AO30" s="63"/>
      <c r="BC30" s="58"/>
      <c r="BK30" s="59" t="e">
        <f t="shared" si="1"/>
        <v>#N/A</v>
      </c>
      <c r="BL30" s="56">
        <v>26</v>
      </c>
      <c r="BM30">
        <v>631</v>
      </c>
      <c r="BN30" t="s">
        <v>796</v>
      </c>
      <c r="BO30" s="64" t="s">
        <v>245</v>
      </c>
      <c r="BP30" s="64" t="s">
        <v>246</v>
      </c>
      <c r="BQ30" s="59" t="str">
        <f t="shared" si="2"/>
        <v/>
      </c>
      <c r="BR30" s="61" t="e">
        <f>IF(VLOOKUP($D$1,ورقة4!$A$2:$AX$3488,MATCH('إختيار المقررات'!BM30,ورقة4!$A$2:$AX$2,0),0)=0,"",VLOOKUP($D$1,ورقة4!$A$2:$AX$3488,MATCH('إختيار المقررات'!BM30,ورقة4!$A$2:$AX$2,0),0))</f>
        <v>#N/A</v>
      </c>
      <c r="BS30" s="55"/>
      <c r="BT30" s="59" t="e">
        <f t="shared" si="18"/>
        <v>#N/A</v>
      </c>
      <c r="BX30" s="59"/>
      <c r="BY30" s="59"/>
    </row>
    <row r="31" spans="1:79" ht="22.2" thickTop="1" thickBot="1" x14ac:dyDescent="0.35">
      <c r="A31" s="63" t="e">
        <f>IF(VLOOKUP($D$1,ورقة2!$A$3:$AE$3548,27,0)="م",5,"")</f>
        <v>#N/A</v>
      </c>
      <c r="B31" s="63"/>
      <c r="C31" s="63"/>
      <c r="D31" s="63"/>
      <c r="E31" s="63"/>
      <c r="F31" s="63"/>
      <c r="G31" s="63" t="str">
        <f t="shared" si="6"/>
        <v/>
      </c>
      <c r="H31" s="63" t="str">
        <f t="shared" si="3"/>
        <v/>
      </c>
      <c r="I31" s="68" t="b">
        <f t="shared" si="7"/>
        <v>0</v>
      </c>
      <c r="J31" s="117" t="str">
        <f t="shared" si="8"/>
        <v/>
      </c>
      <c r="K31" s="298" t="str">
        <f>IFERROR(VLOOKUP(H31,$BL$4:$BN$54,3,0),"")</f>
        <v/>
      </c>
      <c r="L31" s="299"/>
      <c r="M31" s="299"/>
      <c r="N31" s="299"/>
      <c r="O31" s="299"/>
      <c r="P31" s="299"/>
      <c r="Q31" s="299"/>
      <c r="R31" s="300"/>
      <c r="S31" s="75" t="str">
        <f t="shared" si="10"/>
        <v/>
      </c>
      <c r="T31" s="77"/>
      <c r="U31" s="63" t="str">
        <f t="shared" si="15"/>
        <v/>
      </c>
      <c r="V31" s="24"/>
      <c r="W31" s="24"/>
      <c r="X31" s="24"/>
      <c r="Y31" s="24"/>
      <c r="Z31" s="47"/>
      <c r="AA31" s="23"/>
      <c r="AB31" s="23"/>
      <c r="AO31" s="63"/>
      <c r="BC31" s="58"/>
      <c r="BK31" s="59" t="e">
        <f t="shared" si="1"/>
        <v>#N/A</v>
      </c>
      <c r="BL31" s="59">
        <v>27</v>
      </c>
      <c r="BM31">
        <v>632</v>
      </c>
      <c r="BN31" t="s">
        <v>797</v>
      </c>
      <c r="BO31" s="64" t="s">
        <v>245</v>
      </c>
      <c r="BP31" s="64" t="s">
        <v>246</v>
      </c>
      <c r="BQ31" s="59" t="str">
        <f t="shared" si="2"/>
        <v/>
      </c>
      <c r="BR31" s="61" t="e">
        <f>IF(VLOOKUP($D$1,ورقة4!$A$2:$AX$3488,MATCH('إختيار المقررات'!BM31,ورقة4!$A$2:$AX$2,0),0)=0,"",VLOOKUP($D$1,ورقة4!$A$2:$AX$3488,MATCH('إختيار المقررات'!BM31,ورقة4!$A$2:$AX$2,0),0))</f>
        <v>#N/A</v>
      </c>
      <c r="BS31" s="55"/>
      <c r="BT31" s="59" t="e">
        <f t="shared" si="18"/>
        <v>#N/A</v>
      </c>
      <c r="BX31" s="59"/>
      <c r="BY31" s="59"/>
    </row>
    <row r="32" spans="1:79" ht="18.600000000000001" thickTop="1" thickBot="1" x14ac:dyDescent="0.35">
      <c r="A32" s="63" t="e">
        <f>IF(VLOOKUP($D$1,ورقة2!$A$3:$AE$3548,28,0)="م",6,"")</f>
        <v>#N/A</v>
      </c>
      <c r="B32" s="63"/>
      <c r="C32" s="35"/>
      <c r="D32" s="36"/>
      <c r="E32" s="36"/>
      <c r="F32" s="36"/>
      <c r="G32" s="63" t="str">
        <f t="shared" si="6"/>
        <v/>
      </c>
      <c r="H32" s="63" t="str">
        <f t="shared" si="3"/>
        <v/>
      </c>
      <c r="I32" s="68" t="b">
        <f t="shared" si="7"/>
        <v>0</v>
      </c>
      <c r="J32" s="117" t="str">
        <f t="shared" si="8"/>
        <v/>
      </c>
      <c r="S32" s="75" t="str">
        <f t="shared" si="10"/>
        <v/>
      </c>
      <c r="T32" s="77"/>
      <c r="U32" s="63" t="str">
        <f t="shared" si="15"/>
        <v/>
      </c>
      <c r="AO32" s="63"/>
      <c r="BC32" s="58"/>
      <c r="BK32" s="59" t="e">
        <f t="shared" si="1"/>
        <v>#N/A</v>
      </c>
      <c r="BL32" s="56">
        <v>28</v>
      </c>
      <c r="BM32">
        <v>633</v>
      </c>
      <c r="BN32" t="s">
        <v>798</v>
      </c>
      <c r="BO32" s="64" t="s">
        <v>245</v>
      </c>
      <c r="BP32" s="64" t="s">
        <v>246</v>
      </c>
      <c r="BQ32" s="59" t="str">
        <f t="shared" si="2"/>
        <v/>
      </c>
      <c r="BR32" s="61" t="e">
        <f>IF(VLOOKUP($D$1,ورقة4!$A$2:$AX$3488,MATCH('إختيار المقررات'!BM32,ورقة4!$A$2:$AX$2,0),0)=0,"",VLOOKUP($D$1,ورقة4!$A$2:$AX$3488,MATCH('إختيار المقررات'!BM32,ورقة4!$A$2:$AX$2,0),0))</f>
        <v>#N/A</v>
      </c>
      <c r="BS32" s="55"/>
      <c r="BT32" s="59" t="e">
        <f t="shared" si="18"/>
        <v>#N/A</v>
      </c>
      <c r="BX32" s="59"/>
      <c r="BY32" s="59"/>
    </row>
    <row r="33" spans="1:77" ht="18.600000000000001" thickTop="1" thickBot="1" x14ac:dyDescent="0.35">
      <c r="A33" s="63" t="e">
        <f>IF(VLOOKUP($D$1,ورقة2!$A$3:$AE$3548,29,0)="م",7,"")</f>
        <v>#N/A</v>
      </c>
      <c r="B33" s="63"/>
      <c r="C33" s="35"/>
      <c r="D33" s="36"/>
      <c r="E33" s="36"/>
      <c r="F33" s="36"/>
      <c r="G33" s="36"/>
      <c r="H33" s="63"/>
      <c r="J33" s="37"/>
      <c r="T33" s="77"/>
      <c r="U33" s="63" t="str">
        <f t="shared" si="15"/>
        <v/>
      </c>
      <c r="AO33" s="63"/>
      <c r="BC33" s="58"/>
      <c r="BK33" s="59" t="str">
        <f t="shared" si="1"/>
        <v/>
      </c>
      <c r="BL33" s="59">
        <v>29</v>
      </c>
      <c r="BM33" s="114"/>
      <c r="BN33" s="59" t="s">
        <v>252</v>
      </c>
      <c r="BQ33" s="59" t="str">
        <f t="shared" si="2"/>
        <v/>
      </c>
      <c r="BR33" s="67"/>
      <c r="BS33" s="59"/>
      <c r="BT33" s="59" t="e">
        <f>IF(AND(BT34="",BT35="",BT36="",BT37="",BT38="",BT39=""),"",BL33)</f>
        <v>#N/A</v>
      </c>
      <c r="BX33" s="59"/>
      <c r="BY33" s="59"/>
    </row>
    <row r="34" spans="1:77" ht="16.8" thickTop="1" thickBot="1" x14ac:dyDescent="0.35">
      <c r="A34" s="63" t="e">
        <f>IF(VLOOKUP($D$1,ورقة2!$A$3:$AE$3548,30,0)="م",8,"")</f>
        <v>#N/A</v>
      </c>
      <c r="B34" s="63"/>
      <c r="C34" s="35"/>
      <c r="D34" s="36"/>
      <c r="E34" s="36"/>
      <c r="F34" s="36"/>
      <c r="G34" s="36"/>
      <c r="H34" s="63"/>
      <c r="J34" s="37"/>
      <c r="L34" s="35"/>
      <c r="M34" s="36"/>
      <c r="N34" s="36"/>
      <c r="O34" s="36"/>
      <c r="U34" s="63" t="str">
        <f t="shared" si="15"/>
        <v/>
      </c>
      <c r="AO34" s="63"/>
      <c r="BC34" s="58"/>
      <c r="BK34" s="59" t="e">
        <f t="shared" si="1"/>
        <v>#N/A</v>
      </c>
      <c r="BL34" s="56">
        <v>30</v>
      </c>
      <c r="BM34">
        <v>640</v>
      </c>
      <c r="BN34" t="s">
        <v>799</v>
      </c>
      <c r="BO34" s="64" t="s">
        <v>247</v>
      </c>
      <c r="BP34" s="64" t="s">
        <v>244</v>
      </c>
      <c r="BQ34" s="59" t="str">
        <f t="shared" si="2"/>
        <v/>
      </c>
      <c r="BR34" s="61" t="e">
        <f>IF(VLOOKUP($D$1,ورقة4!$A$2:$AX$3488,MATCH('إختيار المقررات'!BM34,ورقة4!$A$2:$AX$2,0),0)=0,"",VLOOKUP($D$1,ورقة4!$A$2:$AX$3488,MATCH('إختيار المقررات'!BM34,ورقة4!$A$2:$AX$2,0),0))</f>
        <v>#N/A</v>
      </c>
      <c r="BS34" s="55"/>
      <c r="BT34" s="59" t="e">
        <f t="shared" si="18"/>
        <v>#N/A</v>
      </c>
      <c r="BX34" s="59"/>
      <c r="BY34" s="59"/>
    </row>
    <row r="35" spans="1:77" ht="16.8" thickTop="1" thickBot="1" x14ac:dyDescent="0.35">
      <c r="A35" s="63" t="e">
        <f>IF(VLOOKUP($D$1,ورقة2!$A$3:$AE$3548,31,0)="م",9,"")</f>
        <v>#N/A</v>
      </c>
      <c r="B35" s="63"/>
      <c r="C35" s="36"/>
      <c r="D35" s="36"/>
      <c r="E35" s="36"/>
      <c r="F35" s="36"/>
      <c r="G35" s="36"/>
      <c r="H35" s="63"/>
      <c r="J35" s="37"/>
      <c r="AO35" s="63"/>
      <c r="BC35" s="58"/>
      <c r="BK35" s="59" t="e">
        <f t="shared" si="1"/>
        <v>#N/A</v>
      </c>
      <c r="BL35" s="59">
        <v>31</v>
      </c>
      <c r="BM35">
        <v>641</v>
      </c>
      <c r="BN35" t="s">
        <v>800</v>
      </c>
      <c r="BO35" s="64" t="s">
        <v>247</v>
      </c>
      <c r="BP35" s="64" t="s">
        <v>244</v>
      </c>
      <c r="BQ35" s="59" t="str">
        <f t="shared" si="2"/>
        <v/>
      </c>
      <c r="BR35" s="61" t="e">
        <f>IF(VLOOKUP($D$1,ورقة4!$A$2:$AX$3488,MATCH('إختيار المقررات'!BM35,ورقة4!$A$2:$AX$2,0),0)=0,"",VLOOKUP($D$1,ورقة4!$A$2:$AX$3488,MATCH('إختيار المقررات'!BM35,ورقة4!$A$2:$AX$2,0),0))</f>
        <v>#N/A</v>
      </c>
      <c r="BS35" s="55"/>
      <c r="BT35" s="59" t="e">
        <f t="shared" si="18"/>
        <v>#N/A</v>
      </c>
      <c r="BX35" s="59"/>
      <c r="BY35" s="59"/>
    </row>
    <row r="36" spans="1:77" ht="16.8" thickTop="1" thickBot="1" x14ac:dyDescent="0.35">
      <c r="A36" s="63"/>
      <c r="B36" s="28"/>
      <c r="C36" s="28"/>
      <c r="D36" s="28"/>
      <c r="E36" s="28"/>
      <c r="F36" s="28"/>
      <c r="G36" s="28"/>
      <c r="H36" s="28"/>
      <c r="I36" s="28"/>
      <c r="J36" s="28"/>
      <c r="K36" s="194"/>
      <c r="L36" s="28"/>
      <c r="M36" s="28"/>
      <c r="N36" s="28"/>
      <c r="O36" s="28"/>
      <c r="P36" s="28"/>
      <c r="Q36" s="28"/>
      <c r="AO36" s="63"/>
      <c r="BC36" s="58"/>
      <c r="BK36" s="59" t="e">
        <f t="shared" si="1"/>
        <v>#N/A</v>
      </c>
      <c r="BL36" s="56">
        <v>32</v>
      </c>
      <c r="BM36">
        <v>642</v>
      </c>
      <c r="BN36" t="s">
        <v>801</v>
      </c>
      <c r="BO36" s="64" t="s">
        <v>247</v>
      </c>
      <c r="BP36" s="64" t="s">
        <v>244</v>
      </c>
      <c r="BQ36" s="59" t="str">
        <f t="shared" si="2"/>
        <v/>
      </c>
      <c r="BR36" s="61" t="e">
        <f>IF(VLOOKUP($D$1,ورقة4!$A$2:$AX$3488,MATCH('إختيار المقررات'!BM36,ورقة4!$A$2:$AX$2,0),0)=0,"",VLOOKUP($D$1,ورقة4!$A$2:$AX$3488,MATCH('إختيار المقررات'!BM36,ورقة4!$A$2:$AX$2,0),0))</f>
        <v>#N/A</v>
      </c>
      <c r="BS36" s="55"/>
      <c r="BT36" s="59" t="e">
        <f t="shared" si="18"/>
        <v>#N/A</v>
      </c>
      <c r="BX36" s="59"/>
      <c r="BY36" s="59"/>
    </row>
    <row r="37" spans="1:77" ht="16.8" thickTop="1" thickBot="1" x14ac:dyDescent="0.35">
      <c r="A37" s="63"/>
      <c r="B37" s="28"/>
      <c r="C37" s="28"/>
      <c r="D37" s="28"/>
      <c r="E37" s="28"/>
      <c r="F37" s="28"/>
      <c r="G37" s="28"/>
      <c r="H37" s="28"/>
      <c r="I37" s="28"/>
      <c r="J37" s="28"/>
      <c r="K37" s="194"/>
      <c r="L37" s="28"/>
      <c r="M37" s="28"/>
      <c r="N37" s="28"/>
      <c r="O37" s="28"/>
      <c r="P37" s="28"/>
      <c r="Q37" s="28"/>
      <c r="AO37" s="63"/>
      <c r="BC37" s="58"/>
      <c r="BK37" s="59" t="e">
        <f t="shared" si="1"/>
        <v>#N/A</v>
      </c>
      <c r="BL37" s="59">
        <v>33</v>
      </c>
      <c r="BM37">
        <v>643</v>
      </c>
      <c r="BN37" t="s">
        <v>802</v>
      </c>
      <c r="BO37" s="64" t="s">
        <v>247</v>
      </c>
      <c r="BP37" s="64" t="s">
        <v>244</v>
      </c>
      <c r="BQ37" s="59" t="str">
        <f t="shared" si="2"/>
        <v/>
      </c>
      <c r="BR37" s="61" t="e">
        <f>IF(VLOOKUP($D$1,ورقة4!$A$2:$AX$3488,MATCH('إختيار المقررات'!BM37,ورقة4!$A$2:$AX$2,0),0)=0,"",VLOOKUP($D$1,ورقة4!$A$2:$AX$3488,MATCH('إختيار المقررات'!BM37,ورقة4!$A$2:$AX$2,0),0))</f>
        <v>#N/A</v>
      </c>
      <c r="BS37" s="55"/>
      <c r="BT37" s="59" t="e">
        <f t="shared" si="18"/>
        <v>#N/A</v>
      </c>
      <c r="BX37" s="59"/>
      <c r="BY37" s="59"/>
    </row>
    <row r="38" spans="1:77" ht="16.8" thickTop="1" thickBot="1" x14ac:dyDescent="0.35">
      <c r="A38" s="63"/>
      <c r="B38" s="63"/>
      <c r="C38" s="35"/>
      <c r="D38" s="36"/>
      <c r="E38" s="36"/>
      <c r="F38" s="36"/>
      <c r="G38" s="36"/>
      <c r="H38" s="63"/>
      <c r="J38" s="37"/>
      <c r="L38" s="35"/>
      <c r="M38" s="36"/>
      <c r="N38" s="36"/>
      <c r="O38" s="36"/>
      <c r="AO38" s="63"/>
      <c r="BC38" s="58"/>
      <c r="BK38" s="59" t="e">
        <f t="shared" si="1"/>
        <v>#N/A</v>
      </c>
      <c r="BL38" s="56">
        <v>34</v>
      </c>
      <c r="BM38">
        <v>644</v>
      </c>
      <c r="BN38" t="s">
        <v>803</v>
      </c>
      <c r="BO38" s="64" t="s">
        <v>247</v>
      </c>
      <c r="BP38" s="64" t="s">
        <v>244</v>
      </c>
      <c r="BQ38" s="59" t="str">
        <f t="shared" si="2"/>
        <v/>
      </c>
      <c r="BR38" s="61" t="e">
        <f>IF(VLOOKUP($D$1,ورقة4!$A$2:$AX$3488,MATCH('إختيار المقررات'!BM38,ورقة4!$A$2:$AX$2,0),0)=0,"",VLOOKUP($D$1,ورقة4!$A$2:$AX$3488,MATCH('إختيار المقررات'!BM38,ورقة4!$A$2:$AX$2,0),0))</f>
        <v>#N/A</v>
      </c>
      <c r="BS38" s="55"/>
      <c r="BT38" s="59" t="e">
        <f t="shared" si="18"/>
        <v>#N/A</v>
      </c>
      <c r="BX38" s="59"/>
      <c r="BY38" s="59"/>
    </row>
    <row r="39" spans="1:77" ht="16.8" thickTop="1" thickBot="1" x14ac:dyDescent="0.35">
      <c r="A39" s="63"/>
      <c r="B39" s="63"/>
      <c r="C39" s="35"/>
      <c r="D39" s="36"/>
      <c r="E39" s="36"/>
      <c r="F39" s="36"/>
      <c r="G39" s="36"/>
      <c r="H39" s="63"/>
      <c r="J39" s="37"/>
      <c r="L39" s="35"/>
      <c r="M39" s="36"/>
      <c r="N39" s="36"/>
      <c r="O39" s="36"/>
      <c r="AO39" s="63"/>
      <c r="BC39" s="58"/>
      <c r="BK39" s="59" t="e">
        <f t="shared" si="1"/>
        <v>#N/A</v>
      </c>
      <c r="BL39" s="59">
        <v>35</v>
      </c>
      <c r="BM39">
        <v>645</v>
      </c>
      <c r="BN39" t="s">
        <v>804</v>
      </c>
      <c r="BO39" s="64" t="s">
        <v>247</v>
      </c>
      <c r="BP39" s="64" t="s">
        <v>244</v>
      </c>
      <c r="BQ39" s="59" t="str">
        <f t="shared" si="2"/>
        <v/>
      </c>
      <c r="BR39" s="61" t="e">
        <f>IF(VLOOKUP($D$1,ورقة4!$A$2:$AX$3488,MATCH('إختيار المقررات'!BM39,ورقة4!$A$2:$AX$2,0),0)=0,"",VLOOKUP($D$1,ورقة4!$A$2:$AX$3488,MATCH('إختيار المقررات'!BM39,ورقة4!$A$2:$AX$2,0),0))</f>
        <v>#N/A</v>
      </c>
      <c r="BS39" s="55"/>
      <c r="BT39" s="59" t="e">
        <f t="shared" si="18"/>
        <v>#N/A</v>
      </c>
      <c r="BU39" s="56"/>
      <c r="BV39" s="56"/>
      <c r="BX39" s="59"/>
      <c r="BY39" s="59"/>
    </row>
    <row r="40" spans="1:77" ht="16.8" thickTop="1" thickBot="1" x14ac:dyDescent="0.35">
      <c r="A40" s="63"/>
      <c r="B40" s="63"/>
      <c r="C40" s="35"/>
      <c r="D40" s="36"/>
      <c r="E40" s="36"/>
      <c r="F40" s="36"/>
      <c r="G40" s="36"/>
      <c r="H40" s="63"/>
      <c r="J40" s="37"/>
      <c r="L40" s="35"/>
      <c r="M40" s="36"/>
      <c r="N40" s="36"/>
      <c r="O40" s="36"/>
      <c r="AO40" s="63"/>
      <c r="BC40" s="58"/>
      <c r="BK40" s="59" t="str">
        <f t="shared" si="1"/>
        <v/>
      </c>
      <c r="BL40" s="56">
        <v>36</v>
      </c>
      <c r="BM40" s="114"/>
      <c r="BN40" s="59" t="s">
        <v>253</v>
      </c>
      <c r="BQ40" s="59" t="str">
        <f t="shared" si="2"/>
        <v/>
      </c>
      <c r="BR40" s="65"/>
      <c r="BS40" s="59"/>
      <c r="BT40" s="59" t="e">
        <f>IF(AND(BT41="",BT42="",BT43="",BT44="",BT45="",BT46=""),"",BL40)</f>
        <v>#N/A</v>
      </c>
      <c r="BX40" s="59"/>
      <c r="BY40" s="59"/>
    </row>
    <row r="41" spans="1:77" ht="16.8" thickTop="1" thickBot="1" x14ac:dyDescent="0.35">
      <c r="A41" s="63"/>
      <c r="B41" s="63"/>
      <c r="C41" s="35"/>
      <c r="D41" s="36"/>
      <c r="E41" s="36"/>
      <c r="F41" s="36"/>
      <c r="G41" s="36"/>
      <c r="H41" s="63"/>
      <c r="J41" s="37"/>
      <c r="L41" s="35"/>
      <c r="M41" s="36"/>
      <c r="N41" s="36"/>
      <c r="O41" s="36"/>
      <c r="AO41" s="63"/>
      <c r="BC41" s="58"/>
      <c r="BK41" s="59" t="e">
        <f t="shared" si="1"/>
        <v>#N/A</v>
      </c>
      <c r="BL41" s="59">
        <v>37</v>
      </c>
      <c r="BM41">
        <v>646</v>
      </c>
      <c r="BN41" t="s">
        <v>805</v>
      </c>
      <c r="BO41" s="64" t="s">
        <v>247</v>
      </c>
      <c r="BP41" s="64" t="s">
        <v>246</v>
      </c>
      <c r="BQ41" s="59" t="str">
        <f t="shared" si="2"/>
        <v/>
      </c>
      <c r="BR41" s="61" t="e">
        <f>IF(VLOOKUP($D$1,ورقة4!$A$2:$AX$3488,MATCH('إختيار المقررات'!BM41,ورقة4!$A$2:$AX$2,0),0)=0,"",VLOOKUP($D$1,ورقة4!$A$2:$AX$3488,MATCH('إختيار المقررات'!BM41,ورقة4!$A$2:$AX$2,0),0))</f>
        <v>#N/A</v>
      </c>
      <c r="BS41" s="55"/>
      <c r="BT41" s="59" t="e">
        <f t="shared" ref="BT41:BT46" si="19">IF(BR41="","",BL41)</f>
        <v>#N/A</v>
      </c>
      <c r="BX41" s="59"/>
      <c r="BY41" s="59"/>
    </row>
    <row r="42" spans="1:77" ht="16.8" thickTop="1" thickBot="1" x14ac:dyDescent="0.35">
      <c r="A42" s="63"/>
      <c r="B42" s="63"/>
      <c r="C42" s="35"/>
      <c r="D42" s="36"/>
      <c r="E42" s="36"/>
      <c r="F42" s="36"/>
      <c r="G42" s="36"/>
      <c r="H42" s="63"/>
      <c r="J42" s="37"/>
      <c r="L42" s="35"/>
      <c r="M42" s="36"/>
      <c r="N42" s="36"/>
      <c r="O42" s="36"/>
      <c r="AO42" s="63"/>
      <c r="BC42" s="58"/>
      <c r="BK42" s="59" t="e">
        <f t="shared" si="1"/>
        <v>#N/A</v>
      </c>
      <c r="BL42" s="56">
        <v>38</v>
      </c>
      <c r="BM42">
        <v>647</v>
      </c>
      <c r="BN42" t="s">
        <v>806</v>
      </c>
      <c r="BO42" s="64" t="s">
        <v>247</v>
      </c>
      <c r="BP42" s="64" t="s">
        <v>246</v>
      </c>
      <c r="BQ42" s="59" t="str">
        <f t="shared" si="2"/>
        <v/>
      </c>
      <c r="BR42" s="61" t="e">
        <f>IF(VLOOKUP($D$1,ورقة4!$A$2:$AX$3488,MATCH('إختيار المقررات'!BM42,ورقة4!$A$2:$AX$2,0),0)=0,"",VLOOKUP($D$1,ورقة4!$A$2:$AX$3488,MATCH('إختيار المقررات'!BM42,ورقة4!$A$2:$AX$2,0),0))</f>
        <v>#N/A</v>
      </c>
      <c r="BS42" s="55"/>
      <c r="BT42" s="59" t="e">
        <f t="shared" si="19"/>
        <v>#N/A</v>
      </c>
      <c r="BX42" s="59"/>
      <c r="BY42" s="59"/>
    </row>
    <row r="43" spans="1:77" ht="16.8" thickTop="1" thickBot="1" x14ac:dyDescent="0.35">
      <c r="A43" s="63"/>
      <c r="B43" s="63"/>
      <c r="C43" s="35"/>
      <c r="D43" s="36"/>
      <c r="E43" s="36"/>
      <c r="F43" s="36"/>
      <c r="G43" s="36"/>
      <c r="H43" s="63"/>
      <c r="J43" s="37"/>
      <c r="L43" s="35"/>
      <c r="M43" s="36"/>
      <c r="N43" s="36"/>
      <c r="O43" s="36"/>
      <c r="AO43" s="63"/>
      <c r="BC43" s="58"/>
      <c r="BK43" s="59" t="e">
        <f t="shared" si="1"/>
        <v>#N/A</v>
      </c>
      <c r="BL43" s="59">
        <v>39</v>
      </c>
      <c r="BM43">
        <v>648</v>
      </c>
      <c r="BN43" t="s">
        <v>807</v>
      </c>
      <c r="BO43" s="64" t="s">
        <v>247</v>
      </c>
      <c r="BP43" s="64" t="s">
        <v>246</v>
      </c>
      <c r="BQ43" s="59" t="str">
        <f t="shared" si="2"/>
        <v/>
      </c>
      <c r="BR43" s="61" t="e">
        <f>IF(VLOOKUP($D$1,ورقة4!$A$2:$AX$3488,MATCH('إختيار المقررات'!BM43,ورقة4!$A$2:$AX$2,0),0)=0,"",VLOOKUP($D$1,ورقة4!$A$2:$AX$3488,MATCH('إختيار المقررات'!BM43,ورقة4!$A$2:$AX$2,0),0))</f>
        <v>#N/A</v>
      </c>
      <c r="BS43" s="55"/>
      <c r="BT43" s="59" t="e">
        <f t="shared" si="19"/>
        <v>#N/A</v>
      </c>
      <c r="BY43" s="59"/>
    </row>
    <row r="44" spans="1:77" ht="16.8" thickTop="1" thickBot="1" x14ac:dyDescent="0.35">
      <c r="A44" s="63"/>
      <c r="B44" s="36"/>
      <c r="C44" s="36"/>
      <c r="D44" s="36"/>
      <c r="E44" s="73"/>
      <c r="F44" s="63"/>
      <c r="G44" s="63"/>
      <c r="H44" s="23"/>
      <c r="I44" s="23"/>
      <c r="J44" s="23"/>
      <c r="K44" s="54"/>
      <c r="L44" s="38"/>
      <c r="M44" s="38"/>
      <c r="N44" s="39"/>
      <c r="O44" s="39"/>
      <c r="P44" s="39"/>
      <c r="Q44" s="39"/>
      <c r="AO44" s="63"/>
      <c r="BC44" s="58"/>
      <c r="BK44" s="59" t="e">
        <f t="shared" si="1"/>
        <v>#N/A</v>
      </c>
      <c r="BL44" s="56">
        <v>40</v>
      </c>
      <c r="BM44">
        <v>649</v>
      </c>
      <c r="BN44" t="s">
        <v>808</v>
      </c>
      <c r="BO44" s="64" t="s">
        <v>247</v>
      </c>
      <c r="BP44" s="64" t="s">
        <v>246</v>
      </c>
      <c r="BQ44" s="59" t="str">
        <f t="shared" si="2"/>
        <v/>
      </c>
      <c r="BR44" s="61" t="e">
        <f>IF(VLOOKUP($D$1,ورقة4!$A$2:$AX$3488,MATCH('إختيار المقررات'!BM44,ورقة4!$A$2:$AX$2,0),0)=0,"",VLOOKUP($D$1,ورقة4!$A$2:$AX$3488,MATCH('إختيار المقررات'!BM44,ورقة4!$A$2:$AX$2,0),0))</f>
        <v>#N/A</v>
      </c>
      <c r="BS44" s="55"/>
      <c r="BT44" s="59" t="e">
        <f t="shared" si="19"/>
        <v>#N/A</v>
      </c>
      <c r="BY44" s="59"/>
    </row>
    <row r="45" spans="1:77" ht="18.600000000000001" thickTop="1" thickBot="1" x14ac:dyDescent="0.35">
      <c r="A45" s="63"/>
      <c r="B45" s="40"/>
      <c r="C45" s="40"/>
      <c r="D45" s="36"/>
      <c r="E45" s="36"/>
      <c r="F45" s="36"/>
      <c r="G45" s="63"/>
      <c r="H45" s="23"/>
      <c r="I45" s="23"/>
      <c r="J45" s="23"/>
      <c r="K45" s="54"/>
      <c r="L45" s="38"/>
      <c r="M45" s="38"/>
      <c r="N45" s="39"/>
      <c r="O45" s="39"/>
      <c r="P45" s="39"/>
      <c r="Q45" s="39"/>
      <c r="AO45" s="63"/>
      <c r="BC45" s="58"/>
      <c r="BK45" s="59" t="e">
        <f t="shared" si="1"/>
        <v>#N/A</v>
      </c>
      <c r="BL45" s="59">
        <v>41</v>
      </c>
      <c r="BM45">
        <v>650</v>
      </c>
      <c r="BN45" t="s">
        <v>809</v>
      </c>
      <c r="BO45" s="64" t="s">
        <v>247</v>
      </c>
      <c r="BP45" s="64" t="s">
        <v>246</v>
      </c>
      <c r="BQ45" s="59" t="str">
        <f t="shared" si="2"/>
        <v/>
      </c>
      <c r="BR45" s="61" t="e">
        <f>IF(VLOOKUP($D$1,ورقة4!$A$2:$AX$3488,MATCH('إختيار المقررات'!BM45,ورقة4!$A$2:$AX$2,0),0)=0,"",VLOOKUP($D$1,ورقة4!$A$2:$AX$3488,MATCH('إختيار المقررات'!BM45,ورقة4!$A$2:$AX$2,0),0))</f>
        <v>#N/A</v>
      </c>
      <c r="BS45" s="55"/>
      <c r="BT45" s="59" t="e">
        <f t="shared" si="19"/>
        <v>#N/A</v>
      </c>
      <c r="BY45" s="59"/>
    </row>
    <row r="46" spans="1:77" ht="18.600000000000001" thickTop="1" thickBot="1" x14ac:dyDescent="0.35">
      <c r="A46" s="63"/>
      <c r="B46" s="41"/>
      <c r="C46" s="41"/>
      <c r="D46" s="41"/>
      <c r="E46" s="41"/>
      <c r="F46" s="41"/>
      <c r="G46" s="179"/>
      <c r="H46" s="40"/>
      <c r="I46" s="40"/>
      <c r="J46" s="40"/>
      <c r="K46" s="195"/>
      <c r="L46" s="36"/>
      <c r="M46" s="36"/>
      <c r="N46" s="39"/>
      <c r="O46" s="39"/>
      <c r="P46" s="39"/>
      <c r="Q46" s="39"/>
      <c r="AO46" s="63"/>
      <c r="BC46" s="58"/>
      <c r="BK46" s="59" t="e">
        <f t="shared" si="1"/>
        <v>#N/A</v>
      </c>
      <c r="BL46" s="56">
        <v>42</v>
      </c>
      <c r="BM46">
        <v>651</v>
      </c>
      <c r="BN46" t="s">
        <v>810</v>
      </c>
      <c r="BO46" s="64" t="s">
        <v>247</v>
      </c>
      <c r="BP46" s="64" t="s">
        <v>246</v>
      </c>
      <c r="BQ46" s="59" t="str">
        <f t="shared" si="2"/>
        <v/>
      </c>
      <c r="BR46" s="61" t="e">
        <f>IF(VLOOKUP($D$1,ورقة4!$A$2:$AX$3488,MATCH('إختيار المقررات'!BM46,ورقة4!$A$2:$AX$2,0),0)=0,"",VLOOKUP($D$1,ورقة4!$A$2:$AX$3488,MATCH('إختيار المقررات'!BM46,ورقة4!$A$2:$AX$2,0),0))</f>
        <v>#N/A</v>
      </c>
      <c r="BS46" s="55"/>
      <c r="BT46" s="59" t="e">
        <f t="shared" si="19"/>
        <v>#N/A</v>
      </c>
      <c r="BU46" s="56"/>
      <c r="BV46" s="56"/>
      <c r="BY46" s="59"/>
    </row>
    <row r="47" spans="1:77" ht="16.8" thickTop="1" thickBot="1" x14ac:dyDescent="0.35">
      <c r="A47" s="63"/>
      <c r="B47" s="36"/>
      <c r="C47" s="36"/>
      <c r="D47" s="36"/>
      <c r="E47" s="63"/>
      <c r="F47" s="63"/>
      <c r="G47" s="36"/>
      <c r="H47" s="36"/>
      <c r="I47" s="36"/>
      <c r="J47" s="36"/>
      <c r="K47" s="193"/>
      <c r="L47" s="36"/>
      <c r="M47" s="42"/>
      <c r="N47" s="39"/>
      <c r="O47" s="39"/>
      <c r="P47" s="39"/>
      <c r="Q47" s="39"/>
      <c r="AO47" s="63"/>
      <c r="BC47" s="58"/>
      <c r="BK47" s="59" t="str">
        <f t="shared" si="1"/>
        <v/>
      </c>
      <c r="BL47" s="59">
        <v>43</v>
      </c>
      <c r="BM47" s="114"/>
      <c r="BN47" s="59" t="s">
        <v>493</v>
      </c>
      <c r="BQ47" s="59" t="str">
        <f t="shared" si="2"/>
        <v/>
      </c>
      <c r="BR47" s="65"/>
      <c r="BS47" s="59"/>
      <c r="BT47" s="59" t="e">
        <f>IF(AND(BT48="",BT49="",BT50="",BT51="",BT52="",BT53=""),"",BL47)</f>
        <v>#N/A</v>
      </c>
      <c r="BY47" s="59"/>
    </row>
    <row r="48" spans="1:77" ht="18.600000000000001" thickTop="1" thickBot="1" x14ac:dyDescent="0.35">
      <c r="A48" s="63"/>
      <c r="B48" s="40"/>
      <c r="C48" s="179"/>
      <c r="D48" s="179"/>
      <c r="E48" s="179"/>
      <c r="F48" s="179"/>
      <c r="G48" s="36"/>
      <c r="H48" s="36"/>
      <c r="I48" s="36"/>
      <c r="J48" s="36"/>
      <c r="K48" s="193"/>
      <c r="L48" s="36"/>
      <c r="M48" s="38"/>
      <c r="N48" s="38"/>
      <c r="O48" s="43"/>
      <c r="P48" s="43"/>
      <c r="Q48" s="43"/>
      <c r="AO48" s="63"/>
      <c r="BC48" s="58"/>
      <c r="BK48" s="59" t="e">
        <f t="shared" si="1"/>
        <v>#N/A</v>
      </c>
      <c r="BL48" s="56">
        <v>44</v>
      </c>
      <c r="BM48">
        <v>660</v>
      </c>
      <c r="BN48" t="s">
        <v>811</v>
      </c>
      <c r="BO48" s="64" t="s">
        <v>823</v>
      </c>
      <c r="BP48" s="64" t="s">
        <v>244</v>
      </c>
      <c r="BQ48" s="59" t="str">
        <f t="shared" si="2"/>
        <v/>
      </c>
      <c r="BR48" s="61" t="e">
        <f>IF(VLOOKUP($D$1,ورقة4!$A$2:$AX$3488,MATCH('إختيار المقررات'!BM48,ورقة4!$A$2:$AX$2,0),0)=0,"",VLOOKUP($D$1,ورقة4!$A$2:$AX$3488,MATCH('إختيار المقررات'!BM48,ورقة4!$A$2:$AX$2,0),0))</f>
        <v>#N/A</v>
      </c>
      <c r="BS48" s="55"/>
      <c r="BT48" s="59" t="e">
        <f t="shared" ref="BT48:BT53" si="20">IF(BR48="","",BL48)</f>
        <v>#N/A</v>
      </c>
      <c r="BY48" s="59"/>
    </row>
    <row r="49" spans="1:77" ht="16.8" thickTop="1" thickBot="1" x14ac:dyDescent="0.35">
      <c r="A49" s="216">
        <v>1</v>
      </c>
      <c r="B49" s="216" t="s">
        <v>772</v>
      </c>
      <c r="C49" s="63"/>
      <c r="D49" s="63"/>
      <c r="E49" s="63"/>
      <c r="F49" s="63"/>
      <c r="G49" s="63"/>
      <c r="H49" s="63"/>
      <c r="AO49" s="63"/>
      <c r="BC49" s="58"/>
      <c r="BK49" s="59" t="e">
        <f t="shared" si="1"/>
        <v>#N/A</v>
      </c>
      <c r="BL49" s="59">
        <v>45</v>
      </c>
      <c r="BM49">
        <v>661</v>
      </c>
      <c r="BN49" t="s">
        <v>812</v>
      </c>
      <c r="BO49" s="64" t="s">
        <v>823</v>
      </c>
      <c r="BP49" s="64" t="s">
        <v>244</v>
      </c>
      <c r="BQ49" s="59" t="str">
        <f t="shared" si="2"/>
        <v/>
      </c>
      <c r="BR49" s="61" t="e">
        <f>IF(VLOOKUP($D$1,ورقة4!$A$2:$AX$3488,MATCH('إختيار المقررات'!BM49,ورقة4!$A$2:$AX$2,0),0)=0,"",VLOOKUP($D$1,ورقة4!$A$2:$AX$3488,MATCH('إختيار المقررات'!BM49,ورقة4!$A$2:$AX$2,0),0))</f>
        <v>#N/A</v>
      </c>
      <c r="BS49" s="55"/>
      <c r="BT49" s="59" t="e">
        <f t="shared" si="20"/>
        <v>#N/A</v>
      </c>
      <c r="BY49" s="59"/>
    </row>
    <row r="50" spans="1:77" ht="16.8" thickTop="1" thickBot="1" x14ac:dyDescent="0.35">
      <c r="A50" s="216">
        <v>2</v>
      </c>
      <c r="B50" s="216" t="s">
        <v>773</v>
      </c>
      <c r="C50" s="44"/>
      <c r="D50" s="44"/>
      <c r="E50" s="44"/>
      <c r="F50" s="44"/>
      <c r="G50" s="44"/>
      <c r="H50" s="44"/>
      <c r="I50" s="44"/>
      <c r="J50" s="44"/>
      <c r="K50" s="196"/>
      <c r="L50" s="44"/>
      <c r="M50" s="44"/>
      <c r="N50" s="44"/>
      <c r="O50" s="44"/>
      <c r="P50" s="44"/>
      <c r="Q50" s="44"/>
      <c r="AO50" s="63"/>
      <c r="BC50" s="58"/>
      <c r="BK50" s="59" t="e">
        <f t="shared" si="1"/>
        <v>#N/A</v>
      </c>
      <c r="BL50" s="56">
        <v>46</v>
      </c>
      <c r="BM50">
        <v>662</v>
      </c>
      <c r="BN50" t="s">
        <v>813</v>
      </c>
      <c r="BO50" s="64" t="s">
        <v>823</v>
      </c>
      <c r="BP50" s="64" t="s">
        <v>244</v>
      </c>
      <c r="BQ50" s="59" t="str">
        <f t="shared" si="2"/>
        <v/>
      </c>
      <c r="BR50" s="61" t="e">
        <f>IF(VLOOKUP($D$1,ورقة4!$A$2:$AX$3488,MATCH('إختيار المقررات'!BM50,ورقة4!$A$2:$AX$2,0),0)=0,"",VLOOKUP($D$1,ورقة4!$A$2:$AX$3488,MATCH('إختيار المقررات'!BM50,ورقة4!$A$2:$AX$2,0),0))</f>
        <v>#N/A</v>
      </c>
      <c r="BS50" s="55"/>
      <c r="BT50" s="59" t="e">
        <f t="shared" si="20"/>
        <v>#N/A</v>
      </c>
      <c r="BY50" s="59"/>
    </row>
    <row r="51" spans="1:77" ht="16.8" thickTop="1" thickBot="1" x14ac:dyDescent="0.35">
      <c r="A51" s="216">
        <v>3</v>
      </c>
      <c r="B51" s="216" t="s">
        <v>774</v>
      </c>
      <c r="C51" s="44"/>
      <c r="D51" s="44"/>
      <c r="E51" s="44"/>
      <c r="F51" s="44"/>
      <c r="G51" s="44"/>
      <c r="H51" s="44"/>
      <c r="I51" s="44"/>
      <c r="J51" s="44"/>
      <c r="K51" s="196"/>
      <c r="L51" s="44"/>
      <c r="M51" s="44"/>
      <c r="N51" s="44"/>
      <c r="O51" s="44"/>
      <c r="P51" s="44"/>
      <c r="Q51" s="44"/>
      <c r="AO51" s="63"/>
      <c r="BC51" s="58"/>
      <c r="BK51" s="59" t="e">
        <f t="shared" si="1"/>
        <v>#N/A</v>
      </c>
      <c r="BL51" s="59">
        <v>47</v>
      </c>
      <c r="BM51">
        <v>663</v>
      </c>
      <c r="BN51" t="s">
        <v>814</v>
      </c>
      <c r="BO51" s="64" t="s">
        <v>823</v>
      </c>
      <c r="BP51" s="64" t="s">
        <v>244</v>
      </c>
      <c r="BQ51" s="59" t="str">
        <f t="shared" si="2"/>
        <v/>
      </c>
      <c r="BR51" s="61" t="e">
        <f>IF(VLOOKUP($D$1,ورقة4!$A$2:$AX$3488,MATCH('إختيار المقررات'!BM51,ورقة4!$A$2:$AX$2,0),0)=0,"",VLOOKUP($D$1,ورقة4!$A$2:$AX$3488,MATCH('إختيار المقررات'!BM51,ورقة4!$A$2:$AX$2,0),0))</f>
        <v>#N/A</v>
      </c>
      <c r="BS51" s="55"/>
      <c r="BT51" s="59" t="e">
        <f t="shared" si="20"/>
        <v>#N/A</v>
      </c>
      <c r="BY51" s="59"/>
    </row>
    <row r="52" spans="1:77" ht="18.600000000000001" thickTop="1" thickBot="1" x14ac:dyDescent="0.35">
      <c r="A52" s="216">
        <v>4</v>
      </c>
      <c r="B52" s="216" t="s">
        <v>528</v>
      </c>
      <c r="C52" s="45"/>
      <c r="D52" s="45"/>
      <c r="E52" s="45"/>
      <c r="F52" s="45"/>
      <c r="G52" s="45"/>
      <c r="H52" s="29"/>
      <c r="I52" s="29"/>
      <c r="J52" s="29"/>
      <c r="K52" s="195"/>
      <c r="L52" s="40"/>
      <c r="M52" s="29"/>
      <c r="N52" s="29"/>
      <c r="O52" s="45"/>
      <c r="P52" s="45"/>
      <c r="Q52" s="45"/>
      <c r="AO52" s="63"/>
      <c r="BC52" s="58"/>
      <c r="BK52" s="59" t="e">
        <f t="shared" si="1"/>
        <v>#N/A</v>
      </c>
      <c r="BL52" s="56">
        <v>48</v>
      </c>
      <c r="BM52">
        <v>664</v>
      </c>
      <c r="BN52" t="s">
        <v>815</v>
      </c>
      <c r="BO52" s="64" t="s">
        <v>823</v>
      </c>
      <c r="BP52" s="64" t="s">
        <v>244</v>
      </c>
      <c r="BQ52" s="59" t="str">
        <f t="shared" si="2"/>
        <v/>
      </c>
      <c r="BR52" s="61" t="e">
        <f>IF(VLOOKUP($D$1,ورقة4!$A$2:$AX$3488,MATCH('إختيار المقررات'!BM52,ورقة4!$A$2:$AX$2,0),0)=0,"",VLOOKUP($D$1,ورقة4!$A$2:$AX$3488,MATCH('إختيار المقررات'!BM52,ورقة4!$A$2:$AX$2,0),0))</f>
        <v>#N/A</v>
      </c>
      <c r="BS52" s="55"/>
      <c r="BT52" s="59" t="e">
        <f t="shared" si="20"/>
        <v>#N/A</v>
      </c>
      <c r="BY52" s="59"/>
    </row>
    <row r="53" spans="1:77" ht="16.8" thickTop="1" thickBot="1" x14ac:dyDescent="0.35">
      <c r="A53" s="216">
        <v>5</v>
      </c>
      <c r="B53" s="216" t="s">
        <v>775</v>
      </c>
      <c r="C53" s="29"/>
      <c r="D53" s="29"/>
      <c r="E53" s="29"/>
      <c r="F53" s="29"/>
      <c r="G53" s="29"/>
      <c r="H53" s="63"/>
      <c r="O53" s="29"/>
      <c r="P53" s="29"/>
      <c r="Q53" s="29"/>
      <c r="AO53" s="63"/>
      <c r="BC53" s="58"/>
      <c r="BK53" s="59" t="e">
        <f t="shared" si="1"/>
        <v>#N/A</v>
      </c>
      <c r="BL53" s="59">
        <v>49</v>
      </c>
      <c r="BM53">
        <v>665</v>
      </c>
      <c r="BN53" t="s">
        <v>816</v>
      </c>
      <c r="BO53" s="64" t="s">
        <v>823</v>
      </c>
      <c r="BP53" s="64" t="s">
        <v>244</v>
      </c>
      <c r="BQ53" s="59" t="str">
        <f t="shared" si="2"/>
        <v/>
      </c>
      <c r="BR53" s="61" t="e">
        <f>IF(VLOOKUP($D$1,ورقة4!$A$2:$AX$3488,MATCH('إختيار المقررات'!BM53,ورقة4!$A$2:$AX$2,0),0)=0,"",VLOOKUP($D$1,ورقة4!$A$2:$AX$3488,MATCH('إختيار المقررات'!BM53,ورقة4!$A$2:$AX$2,0),0))</f>
        <v>#N/A</v>
      </c>
      <c r="BS53" s="55"/>
      <c r="BT53" s="59" t="e">
        <f t="shared" si="20"/>
        <v>#N/A</v>
      </c>
    </row>
    <row r="54" spans="1:77" ht="16.8" thickTop="1" thickBot="1" x14ac:dyDescent="0.35">
      <c r="A54" s="63">
        <v>6</v>
      </c>
      <c r="B54" s="216" t="s">
        <v>2109</v>
      </c>
      <c r="C54" s="73"/>
      <c r="D54" s="73"/>
      <c r="E54" s="73"/>
      <c r="F54" s="73"/>
      <c r="G54" s="73"/>
      <c r="H54" s="73"/>
      <c r="I54" s="73"/>
      <c r="J54" s="73"/>
      <c r="K54" s="197"/>
      <c r="L54" s="73"/>
      <c r="M54" s="73"/>
      <c r="N54" s="73"/>
      <c r="O54" s="73"/>
      <c r="P54" s="73"/>
      <c r="Q54" s="73"/>
      <c r="AO54" s="63"/>
      <c r="AV54" s="56"/>
      <c r="AW54" s="56"/>
      <c r="AX54" s="56"/>
      <c r="BA54" s="55"/>
      <c r="BK54" s="59" t="str">
        <f t="shared" si="1"/>
        <v/>
      </c>
      <c r="BL54" s="56">
        <v>50</v>
      </c>
      <c r="BM54" s="114"/>
      <c r="BN54" s="59" t="s">
        <v>494</v>
      </c>
      <c r="BQ54" s="59" t="str">
        <f t="shared" si="2"/>
        <v/>
      </c>
      <c r="BR54" s="69"/>
      <c r="BS54" s="59"/>
      <c r="BT54" s="59" t="e">
        <f>IF(AND(BT55="",BT56="",BT57="",BT58="",BT59="",BT60=""),"",BL54)</f>
        <v>#N/A</v>
      </c>
      <c r="BU54" s="56"/>
      <c r="BV54" s="56"/>
    </row>
    <row r="55" spans="1:77" ht="21.6" thickBot="1" x14ac:dyDescent="0.35">
      <c r="A55" s="63">
        <v>7</v>
      </c>
      <c r="B55" s="216" t="s">
        <v>2116</v>
      </c>
      <c r="C55" s="22"/>
      <c r="D55" s="22"/>
      <c r="E55" s="22"/>
      <c r="F55" s="22"/>
      <c r="G55" s="22"/>
      <c r="H55" s="22"/>
      <c r="I55" s="22"/>
      <c r="J55" s="22"/>
      <c r="K55" s="198"/>
      <c r="L55" s="22"/>
      <c r="M55" s="22"/>
      <c r="N55" s="40"/>
      <c r="O55" s="40"/>
      <c r="P55" s="40"/>
      <c r="Q55" s="40"/>
      <c r="AO55" s="63"/>
      <c r="AV55" s="56"/>
      <c r="AW55" s="56"/>
      <c r="AX55" s="56"/>
      <c r="BA55" s="55"/>
      <c r="BK55" s="59" t="e">
        <f t="shared" si="1"/>
        <v>#N/A</v>
      </c>
      <c r="BL55" s="59">
        <v>51</v>
      </c>
      <c r="BM55">
        <v>666</v>
      </c>
      <c r="BN55" t="s">
        <v>817</v>
      </c>
      <c r="BO55" s="64" t="s">
        <v>823</v>
      </c>
      <c r="BP55" s="64" t="s">
        <v>246</v>
      </c>
      <c r="BQ55" s="59" t="str">
        <f t="shared" si="2"/>
        <v/>
      </c>
      <c r="BR55" s="61" t="e">
        <f>IF(VLOOKUP($D$1,ورقة4!$A$2:$AX$3488,MATCH('إختيار المقررات'!BM55,ورقة4!$A$2:$AX$2,0),0)=0,"",VLOOKUP($D$1,ورقة4!$A$2:$AX$3488,MATCH('إختيار المقررات'!BM55,ورقة4!$A$2:$AX$2,0),0))</f>
        <v>#N/A</v>
      </c>
      <c r="BS55" s="55"/>
      <c r="BT55" s="59" t="e">
        <f t="shared" ref="BT55:BT60" si="21">IF(BR55="","",BL55)</f>
        <v>#N/A</v>
      </c>
    </row>
    <row r="56" spans="1:77" ht="21.6" thickBot="1" x14ac:dyDescent="0.35">
      <c r="A56" s="63">
        <v>8</v>
      </c>
      <c r="B56" s="46" t="s">
        <v>2118</v>
      </c>
      <c r="C56" s="46"/>
      <c r="D56" s="46"/>
      <c r="E56" s="22"/>
      <c r="F56" s="46"/>
      <c r="G56" s="46"/>
      <c r="H56" s="46"/>
      <c r="I56" s="46"/>
      <c r="J56" s="46"/>
      <c r="K56" s="199"/>
      <c r="L56" s="46"/>
      <c r="M56" s="46"/>
      <c r="N56" s="41"/>
      <c r="O56" s="41"/>
      <c r="P56" s="41"/>
      <c r="Q56" s="41"/>
      <c r="AO56" s="63"/>
      <c r="AV56" s="56"/>
      <c r="AW56" s="56"/>
      <c r="AX56" s="56"/>
      <c r="BA56" s="55"/>
      <c r="BK56" s="59" t="e">
        <f t="shared" si="1"/>
        <v>#N/A</v>
      </c>
      <c r="BL56" s="56">
        <v>52</v>
      </c>
      <c r="BM56">
        <v>667</v>
      </c>
      <c r="BN56" t="s">
        <v>818</v>
      </c>
      <c r="BO56" s="64" t="s">
        <v>823</v>
      </c>
      <c r="BP56" s="64" t="s">
        <v>246</v>
      </c>
      <c r="BQ56" s="59" t="str">
        <f t="shared" si="2"/>
        <v/>
      </c>
      <c r="BR56" s="61" t="e">
        <f>IF(VLOOKUP($D$1,ورقة4!$A$2:$AX$3488,MATCH('إختيار المقررات'!BM56,ورقة4!$A$2:$AX$2,0),0)=0,"",VLOOKUP($D$1,ورقة4!$A$2:$AX$3488,MATCH('إختيار المقررات'!BM56,ورقة4!$A$2:$AX$2,0),0))</f>
        <v>#N/A</v>
      </c>
      <c r="BS56" s="55"/>
      <c r="BT56" s="59" t="e">
        <f t="shared" si="21"/>
        <v>#N/A</v>
      </c>
    </row>
    <row r="57" spans="1:77" ht="21.6" thickBot="1" x14ac:dyDescent="0.45">
      <c r="A57" s="63">
        <v>9</v>
      </c>
      <c r="B57" s="60" t="s">
        <v>2139</v>
      </c>
      <c r="C57" s="48"/>
      <c r="D57" s="48"/>
      <c r="E57" s="48"/>
      <c r="F57" s="48"/>
      <c r="G57" s="48"/>
      <c r="H57" s="48"/>
      <c r="I57" s="47"/>
      <c r="J57" s="47"/>
      <c r="K57" s="200"/>
      <c r="L57" s="50"/>
      <c r="M57" s="50"/>
      <c r="N57" s="51"/>
      <c r="O57" s="51"/>
      <c r="P57" s="51"/>
      <c r="Q57" s="51"/>
      <c r="AO57" s="63"/>
      <c r="AV57" s="56"/>
      <c r="BK57" s="59" t="e">
        <f t="shared" si="1"/>
        <v>#N/A</v>
      </c>
      <c r="BL57" s="59">
        <v>53</v>
      </c>
      <c r="BM57">
        <v>668</v>
      </c>
      <c r="BN57" t="s">
        <v>819</v>
      </c>
      <c r="BO57" s="64" t="s">
        <v>823</v>
      </c>
      <c r="BP57" s="64" t="s">
        <v>246</v>
      </c>
      <c r="BQ57" s="59" t="str">
        <f t="shared" si="2"/>
        <v/>
      </c>
      <c r="BR57" s="61" t="e">
        <f>IF(VLOOKUP($D$1,ورقة4!$A$2:$AX$3488,MATCH('إختيار المقررات'!BM57,ورقة4!$A$2:$AX$2,0),0)=0,"",VLOOKUP($D$1,ورقة4!$A$2:$AX$3488,MATCH('إختيار المقررات'!BM57,ورقة4!$A$2:$AX$2,0),0))</f>
        <v>#N/A</v>
      </c>
      <c r="BS57" s="55"/>
      <c r="BT57" s="59" t="e">
        <f t="shared" si="21"/>
        <v>#N/A</v>
      </c>
    </row>
    <row r="58" spans="1:77" ht="21.6" thickBot="1" x14ac:dyDescent="0.45">
      <c r="A58" s="63"/>
      <c r="B58" s="49"/>
      <c r="C58" s="49"/>
      <c r="D58" s="49"/>
      <c r="E58" s="49"/>
      <c r="F58" s="49"/>
      <c r="G58" s="49"/>
      <c r="H58" s="48"/>
      <c r="I58" s="48"/>
      <c r="J58" s="48"/>
      <c r="K58" s="201"/>
      <c r="L58" s="48"/>
      <c r="M58" s="48"/>
      <c r="O58" s="52"/>
      <c r="P58" s="52"/>
      <c r="Q58" s="52"/>
      <c r="AO58" s="63"/>
      <c r="BK58" s="59" t="e">
        <f t="shared" si="1"/>
        <v>#N/A</v>
      </c>
      <c r="BL58" s="56">
        <v>54</v>
      </c>
      <c r="BM58">
        <v>669</v>
      </c>
      <c r="BN58" t="s">
        <v>820</v>
      </c>
      <c r="BO58" s="64" t="s">
        <v>823</v>
      </c>
      <c r="BP58" s="64" t="s">
        <v>246</v>
      </c>
      <c r="BQ58" s="59" t="str">
        <f t="shared" si="2"/>
        <v/>
      </c>
      <c r="BR58" s="61" t="e">
        <f>IF(VLOOKUP($D$1,ورقة4!$A$2:$AX$3488,MATCH('إختيار المقررات'!BM58,ورقة4!$A$2:$AX$2,0),0)=0,"",VLOOKUP($D$1,ورقة4!$A$2:$AX$3488,MATCH('إختيار المقررات'!BM58,ورقة4!$A$2:$AX$2,0),0))</f>
        <v>#N/A</v>
      </c>
      <c r="BS58" s="55"/>
      <c r="BT58" s="59" t="e">
        <f t="shared" si="21"/>
        <v>#N/A</v>
      </c>
    </row>
    <row r="59" spans="1:77" ht="21.6" thickBot="1" x14ac:dyDescent="0.45">
      <c r="A59" s="63"/>
      <c r="B59" s="48"/>
      <c r="C59" s="48"/>
      <c r="D59" s="48"/>
      <c r="E59" s="48"/>
      <c r="F59" s="48"/>
      <c r="G59" s="48"/>
      <c r="H59" s="48"/>
      <c r="I59" s="48"/>
      <c r="J59" s="48"/>
      <c r="K59" s="201"/>
      <c r="L59" s="48"/>
      <c r="M59" s="48"/>
      <c r="AM59" s="57"/>
      <c r="AO59" s="63"/>
      <c r="BK59" s="59" t="e">
        <f t="shared" si="1"/>
        <v>#N/A</v>
      </c>
      <c r="BL59" s="59">
        <v>55</v>
      </c>
      <c r="BM59">
        <v>670</v>
      </c>
      <c r="BN59" t="s">
        <v>821</v>
      </c>
      <c r="BO59" s="64" t="s">
        <v>823</v>
      </c>
      <c r="BP59" s="64" t="s">
        <v>246</v>
      </c>
      <c r="BQ59" s="59" t="str">
        <f t="shared" si="2"/>
        <v/>
      </c>
      <c r="BR59" s="61" t="e">
        <f>IF(VLOOKUP($D$1,ورقة4!$A$2:$AX$3488,MATCH('إختيار المقررات'!BM59,ورقة4!$A$2:$AX$2,0),0)=0,"",VLOOKUP($D$1,ورقة4!$A$2:$AX$3488,MATCH('إختيار المقررات'!BM59,ورقة4!$A$2:$AX$2,0),0))</f>
        <v>#N/A</v>
      </c>
      <c r="BS59" s="55"/>
      <c r="BT59" s="59" t="e">
        <f t="shared" si="21"/>
        <v>#N/A</v>
      </c>
    </row>
    <row r="60" spans="1:77" ht="16.2" thickTop="1" x14ac:dyDescent="0.3">
      <c r="A60" s="63"/>
      <c r="B60" s="63"/>
      <c r="C60" s="63"/>
      <c r="D60" s="63"/>
      <c r="E60" s="63"/>
      <c r="F60" s="63"/>
      <c r="G60" s="63"/>
      <c r="H60" s="63"/>
      <c r="AO60" s="63"/>
      <c r="BK60" s="59" t="e">
        <f t="shared" si="1"/>
        <v>#N/A</v>
      </c>
      <c r="BL60" s="56">
        <v>56</v>
      </c>
      <c r="BM60">
        <v>671</v>
      </c>
      <c r="BN60" t="s">
        <v>822</v>
      </c>
      <c r="BO60" s="64" t="s">
        <v>823</v>
      </c>
      <c r="BP60" s="64" t="s">
        <v>246</v>
      </c>
      <c r="BQ60" s="59" t="str">
        <f t="shared" si="2"/>
        <v/>
      </c>
      <c r="BR60" s="61" t="e">
        <f>IF(VLOOKUP($D$1,ورقة4!$A$2:$AX$3488,MATCH('إختيار المقررات'!BM60,ورقة4!$A$2:$AX$2,0),0)=0,"",VLOOKUP($D$1,ورقة4!$A$2:$AX$3488,MATCH('إختيار المقررات'!BM60,ورقة4!$A$2:$AX$2,0),0))</f>
        <v>#N/A</v>
      </c>
      <c r="BS60" s="55"/>
      <c r="BT60" s="59" t="e">
        <f t="shared" si="21"/>
        <v>#N/A</v>
      </c>
    </row>
    <row r="61" spans="1:77" x14ac:dyDescent="0.25">
      <c r="A61" s="63"/>
      <c r="B61" s="63"/>
      <c r="C61" s="63"/>
      <c r="D61" s="63"/>
      <c r="E61" s="63"/>
      <c r="F61" s="63"/>
      <c r="G61" s="63"/>
      <c r="H61" s="63"/>
      <c r="AO61" s="63"/>
    </row>
    <row r="62" spans="1:77" x14ac:dyDescent="0.25">
      <c r="A62" s="63"/>
      <c r="B62" s="63"/>
      <c r="C62" s="63"/>
      <c r="D62" s="63"/>
      <c r="E62" s="63"/>
      <c r="F62" s="63"/>
      <c r="G62" s="63"/>
      <c r="H62" s="63"/>
      <c r="AO62" s="63"/>
    </row>
    <row r="63" spans="1:77" x14ac:dyDescent="0.25">
      <c r="A63" s="63"/>
      <c r="B63" s="63"/>
      <c r="C63" s="63"/>
      <c r="D63" s="63"/>
      <c r="E63" s="63"/>
      <c r="F63" s="63"/>
      <c r="G63" s="63"/>
      <c r="H63" s="63"/>
      <c r="AO63" s="63"/>
    </row>
    <row r="64" spans="1:77" x14ac:dyDescent="0.25">
      <c r="A64" s="63"/>
      <c r="B64" s="63"/>
      <c r="C64" s="63"/>
      <c r="D64" s="63"/>
      <c r="E64" s="63"/>
      <c r="F64" s="63"/>
      <c r="G64" s="63"/>
      <c r="H64" s="63"/>
      <c r="AO64" s="63"/>
    </row>
    <row r="65" spans="1:70" x14ac:dyDescent="0.25">
      <c r="A65" s="63"/>
      <c r="B65" s="63"/>
      <c r="C65" s="63"/>
      <c r="D65" s="63"/>
      <c r="E65" s="63"/>
      <c r="F65" s="63"/>
      <c r="G65" s="63"/>
      <c r="H65" s="63"/>
    </row>
    <row r="66" spans="1:70" x14ac:dyDescent="0.25">
      <c r="A66" s="63"/>
      <c r="B66" s="63"/>
      <c r="C66" s="63"/>
      <c r="D66" s="63"/>
      <c r="E66" s="63"/>
      <c r="F66" s="63"/>
      <c r="G66" s="63"/>
      <c r="H66" s="63"/>
    </row>
    <row r="67" spans="1:70" x14ac:dyDescent="0.25">
      <c r="A67" s="63"/>
      <c r="B67" s="63"/>
      <c r="C67" s="63"/>
      <c r="D67" s="63"/>
      <c r="E67" s="63"/>
      <c r="F67" s="63"/>
      <c r="G67" s="63"/>
      <c r="H67" s="63"/>
    </row>
    <row r="68" spans="1:70" x14ac:dyDescent="0.25">
      <c r="A68" s="63"/>
      <c r="B68" s="63"/>
      <c r="C68" s="63"/>
      <c r="D68" s="63"/>
      <c r="E68" s="63"/>
      <c r="F68" s="63"/>
      <c r="G68" s="63"/>
      <c r="H68" s="63"/>
    </row>
    <row r="69" spans="1:70" x14ac:dyDescent="0.25">
      <c r="A69" s="63"/>
      <c r="B69" s="63"/>
      <c r="C69" s="63"/>
      <c r="D69" s="63"/>
      <c r="E69" s="63"/>
      <c r="F69" s="63"/>
      <c r="G69" s="63"/>
      <c r="H69" s="63"/>
    </row>
    <row r="70" spans="1:70" x14ac:dyDescent="0.25">
      <c r="A70" s="63"/>
      <c r="B70" s="63"/>
      <c r="C70" s="63"/>
      <c r="D70" s="63"/>
      <c r="E70" s="63"/>
      <c r="F70" s="63"/>
      <c r="G70" s="63"/>
      <c r="H70" s="63"/>
    </row>
    <row r="71" spans="1:70" x14ac:dyDescent="0.25">
      <c r="A71" s="63"/>
      <c r="B71" s="63"/>
      <c r="C71" s="63"/>
      <c r="D71" s="63"/>
      <c r="E71" s="63"/>
      <c r="F71" s="63"/>
      <c r="G71" s="63"/>
      <c r="H71" s="63"/>
      <c r="BR71" s="64">
        <f>COUNTIFS(BR6:BR54,"ج")</f>
        <v>0</v>
      </c>
    </row>
    <row r="72" spans="1:70" x14ac:dyDescent="0.25">
      <c r="A72" s="63"/>
      <c r="B72" s="63"/>
      <c r="C72" s="63"/>
      <c r="D72" s="63"/>
      <c r="E72" s="63"/>
      <c r="F72" s="63"/>
      <c r="G72" s="63"/>
      <c r="H72" s="63"/>
      <c r="BR72" s="64">
        <f>COUNTIFS(BR6:BR54,"ر1")</f>
        <v>0</v>
      </c>
    </row>
    <row r="73" spans="1:70" x14ac:dyDescent="0.25">
      <c r="A73" s="63"/>
      <c r="B73" s="63"/>
      <c r="C73" s="63"/>
      <c r="D73" s="63"/>
      <c r="E73" s="63"/>
      <c r="F73" s="63"/>
      <c r="G73" s="63"/>
      <c r="H73" s="63"/>
      <c r="BR73" s="64">
        <f>COUNTIFS(BR6:BR54,"ر2")</f>
        <v>0</v>
      </c>
    </row>
    <row r="74" spans="1:70" x14ac:dyDescent="0.25">
      <c r="BR74" s="64">
        <f>SUM(BR71:BR73)</f>
        <v>0</v>
      </c>
    </row>
  </sheetData>
  <sheetProtection algorithmName="SHA-512" hashValue="8sncR5cibsnvf3vnryVZFK8XOAvNPZWOwf+EmBkvICFjWB8Ptm87GMTrjxLu0Sq50AlBox3c4ZvULOdDA7Q4yw==" saltValue="QNQ4iQJDPUbHjm8/9Epx9A==" spinCount="100000" sheet="1" objects="1" scenarios="1"/>
  <mergeCells count="121">
    <mergeCell ref="K29:R29"/>
    <mergeCell ref="K30:R30"/>
    <mergeCell ref="K31:R31"/>
    <mergeCell ref="AK1:AL1"/>
    <mergeCell ref="AH2:AJ2"/>
    <mergeCell ref="AK2:AL2"/>
    <mergeCell ref="AK3:AL3"/>
    <mergeCell ref="AH1:AJ1"/>
    <mergeCell ref="AH3:AJ3"/>
    <mergeCell ref="AH4:AL4"/>
    <mergeCell ref="V8:AA9"/>
    <mergeCell ref="AE4:AG4"/>
    <mergeCell ref="AE2:AG2"/>
    <mergeCell ref="AB2:AD2"/>
    <mergeCell ref="AB1:AD1"/>
    <mergeCell ref="AB3:AD3"/>
    <mergeCell ref="AB4:AD4"/>
    <mergeCell ref="AE1:AG1"/>
    <mergeCell ref="AE3:AG3"/>
    <mergeCell ref="V1:X1"/>
    <mergeCell ref="V4:X4"/>
    <mergeCell ref="Y2:AA2"/>
    <mergeCell ref="Y4:AA4"/>
    <mergeCell ref="Y5:AA5"/>
    <mergeCell ref="AB5:AD5"/>
    <mergeCell ref="AC8:AG8"/>
    <mergeCell ref="AC9:AG9"/>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S1:U1"/>
    <mergeCell ref="S2:U2"/>
    <mergeCell ref="Y3:AA3"/>
    <mergeCell ref="V2:X2"/>
    <mergeCell ref="V3:X3"/>
    <mergeCell ref="Y1:AA1"/>
    <mergeCell ref="S4:U4"/>
    <mergeCell ref="S3:U3"/>
    <mergeCell ref="K26:R26"/>
    <mergeCell ref="K16:R16"/>
    <mergeCell ref="V16:AA16"/>
    <mergeCell ref="K14:R14"/>
    <mergeCell ref="K15:R15"/>
    <mergeCell ref="K8:T8"/>
    <mergeCell ref="V12:AA12"/>
    <mergeCell ref="V13:AA13"/>
    <mergeCell ref="V14:AA14"/>
    <mergeCell ref="V15:AA15"/>
    <mergeCell ref="K9:R9"/>
    <mergeCell ref="D5:L5"/>
    <mergeCell ref="M5:O5"/>
    <mergeCell ref="P5:R5"/>
    <mergeCell ref="S5:U5"/>
    <mergeCell ref="V5:X5"/>
    <mergeCell ref="V20:AA20"/>
    <mergeCell ref="AC18:AG18"/>
    <mergeCell ref="AC12:AG12"/>
    <mergeCell ref="K27:R27"/>
    <mergeCell ref="K17:R17"/>
    <mergeCell ref="K18:R18"/>
    <mergeCell ref="K19:R19"/>
    <mergeCell ref="K20:R20"/>
    <mergeCell ref="K21:R21"/>
    <mergeCell ref="K22:R22"/>
    <mergeCell ref="K23:R23"/>
    <mergeCell ref="K25:R25"/>
    <mergeCell ref="K24:R24"/>
    <mergeCell ref="AC20:AJ20"/>
    <mergeCell ref="K12:R12"/>
    <mergeCell ref="K13:R13"/>
    <mergeCell ref="AC19:AG19"/>
    <mergeCell ref="AH19:AJ19"/>
    <mergeCell ref="AC14:AG14"/>
    <mergeCell ref="AC15:AG15"/>
    <mergeCell ref="AC16:AG16"/>
    <mergeCell ref="V19:AA19"/>
    <mergeCell ref="K28:R28"/>
    <mergeCell ref="K10:R10"/>
    <mergeCell ref="K11:R11"/>
    <mergeCell ref="V18:AA18"/>
    <mergeCell ref="B6:AA7"/>
    <mergeCell ref="V17:AA17"/>
    <mergeCell ref="V10:AA11"/>
    <mergeCell ref="AC13:AG13"/>
    <mergeCell ref="AH13:AJ13"/>
    <mergeCell ref="AC17:AG17"/>
    <mergeCell ref="AC10:AG10"/>
    <mergeCell ref="AH10:AJ10"/>
    <mergeCell ref="AC7:AG7"/>
    <mergeCell ref="AH7:AJ7"/>
    <mergeCell ref="AH17:AJ17"/>
    <mergeCell ref="AH18:AJ18"/>
    <mergeCell ref="AH15:AJ15"/>
    <mergeCell ref="AH16:AJ16"/>
    <mergeCell ref="AH14:AJ14"/>
    <mergeCell ref="AH8:AJ8"/>
    <mergeCell ref="AH9:AJ9"/>
    <mergeCell ref="AH12:AJ12"/>
    <mergeCell ref="AC11:AG11"/>
    <mergeCell ref="AH11:AJ11"/>
  </mergeCells>
  <conditionalFormatting sqref="B6:AA7">
    <cfRule type="expression" dxfId="19" priority="2">
      <formula>$D$2="معاقب"</formula>
    </cfRule>
  </conditionalFormatting>
  <conditionalFormatting sqref="I8:T35">
    <cfRule type="expression" dxfId="18" priority="1">
      <formula>$D$2="معاقب"</formula>
    </cfRule>
  </conditionalFormatting>
  <conditionalFormatting sqref="K9:R31">
    <cfRule type="containsText" dxfId="17" priority="18" operator="containsText" text="مقررات">
      <formula>NOT(ISERROR(SEARCH("مقررات",K9)))</formula>
    </cfRule>
  </conditionalFormatting>
  <dataValidations count="6">
    <dataValidation type="list" allowBlank="1" showInputMessage="1" showErrorMessage="1" sqref="AH13:AJ13" xr:uid="{00000000-0002-0000-0200-000000000000}">
      <formula1>$BS$1:$BS$2</formula1>
    </dataValidation>
    <dataValidation type="list" allowBlank="1" showInputMessage="1" showErrorMessage="1" sqref="D5:L5" xr:uid="{00000000-0002-0000-0200-000001000000}">
      <formula1>$AO$1:$AO$9</formula1>
    </dataValidation>
    <dataValidation type="list" allowBlank="1" showInputMessage="1" showErrorMessage="1" sqref="V10:AA11" xr:uid="{00000000-0002-0000-0200-000002000000}">
      <formula1>$BT$1:$BT$2</formula1>
    </dataValidation>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29:T33" xr:uid="{00000000-0002-0000-0200-000003000000}">
      <formula1>AND($AN$1=0,T29=1)</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28" xr:uid="{00000000-0002-0000-0200-000004000000}">
      <formula1>AND($AN$1=0,T10=1)</formula1>
    </dataValidation>
    <dataValidation type="custom" allowBlank="1" showInputMessage="1" showErrorMessage="1" error="أكملت الخطة الدرسية" sqref="AA27:AA28" xr:uid="{00000000-0002-0000-0200-000005000000}">
      <formula1>OR($D$2="الثانية حديث",#REF!&lt;7,$BZ$25&lt;6)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AJ47"/>
  <sheetViews>
    <sheetView rightToLeft="1" workbookViewId="0">
      <selection activeCell="K11" sqref="K11"/>
    </sheetView>
  </sheetViews>
  <sheetFormatPr defaultColWidth="8.88671875" defaultRowHeight="15.6" x14ac:dyDescent="0.3"/>
  <cols>
    <col min="1" max="1" width="1.44140625" style="1" customWidth="1"/>
    <col min="2" max="3" width="5.109375" style="1" customWidth="1"/>
    <col min="4" max="4" width="4.109375" style="1" customWidth="1"/>
    <col min="5" max="5" width="8" style="8" customWidth="1"/>
    <col min="6" max="6" width="7.109375" style="8" customWidth="1"/>
    <col min="7" max="7" width="4.44140625" style="8" customWidth="1"/>
    <col min="8" max="8" width="5.44140625" style="8" customWidth="1"/>
    <col min="9" max="9" width="5.44140625" style="1" customWidth="1"/>
    <col min="10" max="10" width="9.109375" style="1" customWidth="1"/>
    <col min="11" max="11" width="5" style="1" customWidth="1"/>
    <col min="12" max="12" width="3.88671875" style="1" customWidth="1"/>
    <col min="13" max="13" width="9.44140625" style="8" customWidth="1"/>
    <col min="14" max="14" width="6" style="8" customWidth="1"/>
    <col min="15" max="15" width="7.109375" style="8" customWidth="1"/>
    <col min="16" max="17" width="4.44140625" style="1" customWidth="1"/>
    <col min="18" max="18" width="4" style="1" customWidth="1"/>
    <col min="19" max="19" width="2.33203125" style="1" customWidth="1"/>
    <col min="20" max="20" width="9" style="1" customWidth="1"/>
    <col min="21" max="21" width="0.33203125" style="1" customWidth="1"/>
    <col min="22" max="23" width="0.33203125" style="21" customWidth="1"/>
    <col min="24" max="27" width="0.33203125" style="1" customWidth="1"/>
    <col min="28" max="37" width="7" style="1" customWidth="1"/>
    <col min="38" max="16383" width="8.88671875" style="1"/>
    <col min="16384" max="16384" width="0.109375" style="1" customWidth="1"/>
  </cols>
  <sheetData>
    <row r="1" spans="2:36" ht="18.600000000000001" customHeight="1" thickTop="1" thickBot="1" x14ac:dyDescent="0.35">
      <c r="B1" s="354">
        <f ca="1">NOW()</f>
        <v>45328.389589930557</v>
      </c>
      <c r="C1" s="354"/>
      <c r="D1" s="354"/>
      <c r="E1" s="354"/>
      <c r="F1" s="431" t="s">
        <v>2233</v>
      </c>
      <c r="G1" s="431"/>
      <c r="H1" s="431"/>
      <c r="I1" s="431"/>
      <c r="J1" s="431"/>
      <c r="K1" s="431"/>
      <c r="L1" s="431"/>
      <c r="M1" s="431"/>
      <c r="N1" s="431"/>
      <c r="O1" s="431"/>
      <c r="P1" s="431"/>
      <c r="Q1" s="431"/>
      <c r="R1" s="431"/>
      <c r="AC1" s="80"/>
      <c r="AD1" s="413" t="str">
        <f>IF(AJ1&gt;0,"يجب عليك ادخال البيانات المطلوبة أدناه بالمعلومات الصحيحة في صفحة إدخال البيانات لتتمكن من طباعة استمارة المقررات بشكل صحيح","")</f>
        <v/>
      </c>
      <c r="AE1" s="414"/>
      <c r="AF1" s="414"/>
      <c r="AG1" s="414"/>
      <c r="AH1" s="415"/>
      <c r="AI1" s="80"/>
      <c r="AJ1" s="167"/>
    </row>
    <row r="2" spans="2:36" ht="17.25" customHeight="1" thickBot="1" x14ac:dyDescent="0.35">
      <c r="B2" s="355" t="s">
        <v>254</v>
      </c>
      <c r="C2" s="356"/>
      <c r="D2" s="357">
        <f>'إختيار المقررات'!D1</f>
        <v>0</v>
      </c>
      <c r="E2" s="357"/>
      <c r="F2" s="358" t="s">
        <v>3</v>
      </c>
      <c r="G2" s="358"/>
      <c r="H2" s="359" t="str">
        <f>'إختيار المقررات'!J1</f>
        <v/>
      </c>
      <c r="I2" s="359"/>
      <c r="J2" s="359"/>
      <c r="K2" s="358" t="s">
        <v>4</v>
      </c>
      <c r="L2" s="358"/>
      <c r="M2" s="369" t="str">
        <f>'إختيار المقررات'!P1</f>
        <v/>
      </c>
      <c r="N2" s="369"/>
      <c r="O2" s="112" t="s">
        <v>5</v>
      </c>
      <c r="P2" s="369" t="str">
        <f>'إختيار المقررات'!V1</f>
        <v/>
      </c>
      <c r="Q2" s="369"/>
      <c r="R2" s="370"/>
      <c r="AC2" s="80"/>
      <c r="AD2" s="416"/>
      <c r="AE2" s="417"/>
      <c r="AF2" s="417"/>
      <c r="AG2" s="417"/>
      <c r="AH2" s="418"/>
      <c r="AI2" s="81" t="s">
        <v>2234</v>
      </c>
    </row>
    <row r="3" spans="2:36" ht="17.25" customHeight="1" thickTop="1" thickBot="1" x14ac:dyDescent="0.35">
      <c r="B3" s="377" t="s">
        <v>255</v>
      </c>
      <c r="C3" s="378"/>
      <c r="D3" s="371" t="e">
        <f>'إختيار المقررات'!D2</f>
        <v>#N/A</v>
      </c>
      <c r="E3" s="371"/>
      <c r="F3" s="360"/>
      <c r="G3" s="360"/>
      <c r="H3" s="373"/>
      <c r="I3" s="373"/>
      <c r="J3" s="379"/>
      <c r="K3" s="379"/>
      <c r="L3" s="379"/>
      <c r="M3" s="113"/>
      <c r="N3" s="371">
        <f>'إختيار المقررات'!AB2</f>
        <v>0</v>
      </c>
      <c r="O3" s="371"/>
      <c r="P3" s="371"/>
      <c r="Q3" s="375"/>
      <c r="R3" s="376"/>
      <c r="W3" s="21">
        <f>IF(Z3&lt;&gt;"",1,"")</f>
        <v>1</v>
      </c>
      <c r="X3" s="1">
        <v>1</v>
      </c>
      <c r="Y3" s="1">
        <f>IF(Z3&lt;&gt;"",X3,"")</f>
        <v>1</v>
      </c>
      <c r="Z3" s="1" t="str">
        <f>IF(LEN(M2)&lt;2,K2,"")</f>
        <v>اسم الاب:</v>
      </c>
      <c r="AA3" s="1">
        <f>IFERROR(SMALL($Y$3:$Y$22,X3),"")</f>
        <v>1</v>
      </c>
      <c r="AC3" s="79"/>
      <c r="AD3" s="79"/>
      <c r="AE3" s="419" t="str">
        <f>IFERROR(VLOOKUP(AA3,$X$3:$Z$22,3,0),"")</f>
        <v>اسم الاب:</v>
      </c>
      <c r="AF3" s="419"/>
      <c r="AG3" s="419"/>
      <c r="AH3" s="79"/>
      <c r="AI3" s="79"/>
    </row>
    <row r="4" spans="2:36" ht="18.75" customHeight="1" thickTop="1" thickBot="1" x14ac:dyDescent="0.35">
      <c r="B4" s="377" t="s">
        <v>256</v>
      </c>
      <c r="C4" s="378"/>
      <c r="D4" s="360" t="str">
        <f>'إختيار المقررات'!D3</f>
        <v/>
      </c>
      <c r="E4" s="360"/>
      <c r="F4" s="362" t="s">
        <v>260</v>
      </c>
      <c r="G4" s="362"/>
      <c r="H4" s="372" t="str">
        <f>'إختيار المقررات'!AB1</f>
        <v/>
      </c>
      <c r="I4" s="372"/>
      <c r="J4" s="110" t="s">
        <v>264</v>
      </c>
      <c r="K4" s="360" t="str">
        <f>'إختيار المقررات'!AH1</f>
        <v/>
      </c>
      <c r="L4" s="360"/>
      <c r="M4" s="360"/>
      <c r="N4" s="371"/>
      <c r="O4" s="371"/>
      <c r="P4" s="371"/>
      <c r="Q4" s="373"/>
      <c r="R4" s="374"/>
      <c r="X4" s="1">
        <v>2</v>
      </c>
      <c r="Y4" s="1">
        <f t="shared" ref="Y4:Y25" si="0">IF(Z4&lt;&gt;"",X4,"")</f>
        <v>2</v>
      </c>
      <c r="Z4" s="1" t="str">
        <f>IF(LEN(P2)&lt;2,O2,"")</f>
        <v>اسم الام:</v>
      </c>
      <c r="AA4" s="1">
        <f t="shared" ref="AA4:AA21" si="1">IFERROR(SMALL($Y$3:$Y$22,X4),"")</f>
        <v>2</v>
      </c>
      <c r="AC4" s="79"/>
      <c r="AD4" s="79"/>
      <c r="AE4" s="419" t="str">
        <f t="shared" ref="AE4:AE22" si="2">IFERROR(VLOOKUP(AA4,$X$3:$Z$22,3,0),"")</f>
        <v>اسم الام:</v>
      </c>
      <c r="AF4" s="419"/>
      <c r="AG4" s="419"/>
      <c r="AH4" s="79"/>
      <c r="AI4" s="79"/>
    </row>
    <row r="5" spans="2:36" ht="18.75" customHeight="1" thickTop="1" thickBot="1" x14ac:dyDescent="0.35">
      <c r="B5" s="377" t="s">
        <v>257</v>
      </c>
      <c r="C5" s="378"/>
      <c r="D5" s="360" t="str">
        <f>'إختيار المقررات'!J3</f>
        <v/>
      </c>
      <c r="E5" s="360"/>
      <c r="F5" s="378" t="s">
        <v>261</v>
      </c>
      <c r="G5" s="378"/>
      <c r="H5" s="382">
        <f>'إختيار المقررات'!P3</f>
        <v>0</v>
      </c>
      <c r="I5" s="380"/>
      <c r="J5" s="110" t="s">
        <v>265</v>
      </c>
      <c r="K5" s="380" t="str">
        <f>'إختيار المقررات'!AB3</f>
        <v>غير سوري</v>
      </c>
      <c r="L5" s="380"/>
      <c r="M5" s="380"/>
      <c r="N5" s="378" t="s">
        <v>267</v>
      </c>
      <c r="O5" s="378"/>
      <c r="P5" s="360" t="str">
        <f>'إختيار المقررات'!V3</f>
        <v>غير سوري</v>
      </c>
      <c r="Q5" s="360"/>
      <c r="R5" s="381"/>
      <c r="X5" s="1">
        <v>3</v>
      </c>
      <c r="Y5" s="1">
        <f t="shared" si="0"/>
        <v>3</v>
      </c>
      <c r="Z5" s="1">
        <f>IF(LEN(N3)&lt;2,Q3,"")</f>
        <v>0</v>
      </c>
      <c r="AA5" s="1">
        <f t="shared" si="1"/>
        <v>3</v>
      </c>
      <c r="AC5" s="79"/>
      <c r="AD5" s="79"/>
      <c r="AE5" s="419">
        <f t="shared" si="2"/>
        <v>0</v>
      </c>
      <c r="AF5" s="419"/>
      <c r="AG5" s="419"/>
      <c r="AH5" s="79"/>
      <c r="AI5" s="79"/>
    </row>
    <row r="6" spans="2:36" ht="18.75" customHeight="1" thickTop="1" thickBot="1" x14ac:dyDescent="0.35">
      <c r="B6" s="361" t="s">
        <v>258</v>
      </c>
      <c r="C6" s="362"/>
      <c r="D6" s="360" t="str">
        <f>'إختيار المقررات'!AH3</f>
        <v>لايوجد</v>
      </c>
      <c r="E6" s="360"/>
      <c r="F6" s="362" t="s">
        <v>262</v>
      </c>
      <c r="G6" s="362"/>
      <c r="H6" s="360" t="str">
        <f>'إختيار المقررات'!D4</f>
        <v/>
      </c>
      <c r="I6" s="360"/>
      <c r="J6" s="111" t="s">
        <v>266</v>
      </c>
      <c r="K6" s="380" t="str">
        <f>'إختيار المقررات'!P4</f>
        <v/>
      </c>
      <c r="L6" s="380"/>
      <c r="M6" s="380"/>
      <c r="N6" s="362" t="s">
        <v>268</v>
      </c>
      <c r="O6" s="362"/>
      <c r="P6" s="360" t="str">
        <f>'إختيار المقررات'!J4</f>
        <v/>
      </c>
      <c r="Q6" s="360"/>
      <c r="R6" s="381"/>
      <c r="X6" s="1">
        <v>4</v>
      </c>
      <c r="Y6" s="1">
        <f t="shared" si="0"/>
        <v>4</v>
      </c>
      <c r="Z6" s="1">
        <f>IF(LEN(J3)&lt;2,M3,"")</f>
        <v>0</v>
      </c>
      <c r="AA6" s="1">
        <f t="shared" si="1"/>
        <v>4</v>
      </c>
      <c r="AC6" s="79"/>
      <c r="AD6" s="79"/>
      <c r="AE6" s="419">
        <f t="shared" si="2"/>
        <v>0</v>
      </c>
      <c r="AF6" s="419"/>
      <c r="AG6" s="419"/>
      <c r="AH6" s="79"/>
      <c r="AI6" s="79"/>
    </row>
    <row r="7" spans="2:36" thickTop="1" thickBot="1" x14ac:dyDescent="0.35">
      <c r="B7" s="387" t="s">
        <v>259</v>
      </c>
      <c r="C7" s="388"/>
      <c r="D7" s="365">
        <f>'إختيار المقررات'!V4</f>
        <v>0</v>
      </c>
      <c r="E7" s="366"/>
      <c r="F7" s="388" t="s">
        <v>263</v>
      </c>
      <c r="G7" s="388"/>
      <c r="H7" s="389">
        <f>'إختيار المقررات'!AB4</f>
        <v>0</v>
      </c>
      <c r="I7" s="390"/>
      <c r="J7" s="82" t="s">
        <v>126</v>
      </c>
      <c r="K7" s="366">
        <f>'إختيار المقررات'!AH4</f>
        <v>0</v>
      </c>
      <c r="L7" s="366"/>
      <c r="M7" s="366"/>
      <c r="N7" s="366"/>
      <c r="O7" s="366"/>
      <c r="P7" s="366"/>
      <c r="Q7" s="366"/>
      <c r="R7" s="391"/>
      <c r="X7" s="1">
        <v>5</v>
      </c>
      <c r="Y7" s="1">
        <f t="shared" si="0"/>
        <v>5</v>
      </c>
      <c r="Z7" s="1">
        <f>IF(LEN(F3)&lt;2,H3,"")</f>
        <v>0</v>
      </c>
      <c r="AA7" s="1">
        <f t="shared" si="1"/>
        <v>5</v>
      </c>
      <c r="AC7" s="79"/>
      <c r="AD7" s="79"/>
      <c r="AE7" s="419">
        <f t="shared" si="2"/>
        <v>0</v>
      </c>
      <c r="AF7" s="419"/>
      <c r="AG7" s="419"/>
      <c r="AH7" s="79"/>
      <c r="AI7" s="79"/>
    </row>
    <row r="8" spans="2:36" ht="24" customHeight="1" thickTop="1" thickBot="1" x14ac:dyDescent="0.35">
      <c r="B8" s="367" t="str">
        <f>IF(AD1&lt;&gt;"",AD1,AI2)</f>
        <v xml:space="preserve">                                              المقررات المسجلة في الفصل الأول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.شؤون الطلاب</v>
      </c>
      <c r="C8" s="367"/>
      <c r="D8" s="367"/>
      <c r="E8" s="367"/>
      <c r="F8" s="367"/>
      <c r="G8" s="367"/>
      <c r="H8" s="367"/>
      <c r="I8" s="367"/>
      <c r="J8" s="367"/>
      <c r="K8" s="367"/>
      <c r="L8" s="367"/>
      <c r="M8" s="367"/>
      <c r="N8" s="367"/>
      <c r="O8" s="367"/>
      <c r="P8" s="367"/>
      <c r="Q8" s="367"/>
      <c r="R8" s="367"/>
      <c r="X8" s="1">
        <v>6</v>
      </c>
      <c r="Y8" s="1">
        <f>IF(Z8&lt;&gt;"",X8,"")</f>
        <v>6</v>
      </c>
      <c r="Z8" s="1" t="str">
        <f>IF(LEN(D4)&lt;2,B4,"")</f>
        <v>الجنس:</v>
      </c>
      <c r="AA8" s="1">
        <f t="shared" si="1"/>
        <v>6</v>
      </c>
      <c r="AC8" s="79"/>
      <c r="AD8" s="79"/>
      <c r="AE8" s="419" t="str">
        <f t="shared" si="2"/>
        <v>الجنس:</v>
      </c>
      <c r="AF8" s="419"/>
      <c r="AG8" s="419"/>
      <c r="AH8" s="79"/>
      <c r="AI8" s="79"/>
    </row>
    <row r="9" spans="2:36" ht="24" customHeight="1" thickTop="1" thickBot="1" x14ac:dyDescent="0.35">
      <c r="B9" s="368"/>
      <c r="C9" s="368"/>
      <c r="D9" s="368"/>
      <c r="E9" s="368"/>
      <c r="F9" s="368"/>
      <c r="G9" s="368"/>
      <c r="H9" s="368"/>
      <c r="I9" s="368"/>
      <c r="J9" s="368"/>
      <c r="K9" s="368"/>
      <c r="L9" s="368"/>
      <c r="M9" s="368"/>
      <c r="N9" s="368"/>
      <c r="O9" s="368"/>
      <c r="P9" s="368"/>
      <c r="Q9" s="368"/>
      <c r="R9" s="368"/>
      <c r="S9" s="3"/>
      <c r="T9" s="3"/>
      <c r="U9" s="3"/>
      <c r="X9" s="1">
        <v>7</v>
      </c>
      <c r="Y9" s="1">
        <f t="shared" si="0"/>
        <v>7</v>
      </c>
      <c r="Z9" s="1" t="str">
        <f>IF(LEN(H4)&lt;2,F4,"")</f>
        <v>تاريخ الميلاد:</v>
      </c>
      <c r="AA9" s="1">
        <f t="shared" si="1"/>
        <v>7</v>
      </c>
      <c r="AC9" s="79"/>
      <c r="AD9" s="79"/>
      <c r="AE9" s="419" t="str">
        <f t="shared" si="2"/>
        <v>تاريخ الميلاد:</v>
      </c>
      <c r="AF9" s="419"/>
      <c r="AG9" s="419"/>
      <c r="AH9" s="79"/>
      <c r="AI9" s="79"/>
    </row>
    <row r="10" spans="2:36" ht="22.5" customHeight="1" thickTop="1" thickBot="1" x14ac:dyDescent="0.35">
      <c r="B10" s="83"/>
      <c r="C10" s="84" t="s">
        <v>26</v>
      </c>
      <c r="D10" s="392" t="s">
        <v>243</v>
      </c>
      <c r="E10" s="393"/>
      <c r="F10" s="393"/>
      <c r="G10" s="393"/>
      <c r="H10" s="393"/>
      <c r="I10" s="394"/>
      <c r="J10" s="83"/>
      <c r="K10" s="84" t="s">
        <v>26</v>
      </c>
      <c r="L10" s="392" t="s">
        <v>243</v>
      </c>
      <c r="M10" s="393"/>
      <c r="N10" s="393"/>
      <c r="O10" s="393"/>
      <c r="P10" s="393"/>
      <c r="Q10" s="394"/>
      <c r="R10" s="85"/>
      <c r="S10" s="4"/>
      <c r="T10" s="4"/>
      <c r="U10" s="5"/>
      <c r="V10" s="21" t="str">
        <f>IFERROR(SMALL('إختيار المقررات'!$F$9:$F$28,'إختيار المقررات'!BL5),"")</f>
        <v/>
      </c>
      <c r="W10" s="21" t="str">
        <f>IFERROR(SMALL('إختيار المقررات'!$BK$6:$BK$52,'إختيار المقررات'!BL5),"")</f>
        <v/>
      </c>
      <c r="X10" s="1">
        <v>8</v>
      </c>
      <c r="Y10" s="1">
        <f t="shared" si="0"/>
        <v>8</v>
      </c>
      <c r="Z10" s="1" t="str">
        <f>IF(LEN(K4)&lt;2,J4,"")</f>
        <v>مكان الميلاد:</v>
      </c>
      <c r="AA10" s="1">
        <f t="shared" si="1"/>
        <v>8</v>
      </c>
      <c r="AC10" s="79"/>
      <c r="AD10" s="79"/>
      <c r="AE10" s="419" t="str">
        <f t="shared" si="2"/>
        <v>مكان الميلاد:</v>
      </c>
      <c r="AF10" s="419"/>
      <c r="AG10" s="419"/>
      <c r="AH10" s="79"/>
      <c r="AI10" s="79"/>
    </row>
    <row r="11" spans="2:36" ht="17.399999999999999" customHeight="1" thickTop="1" thickBot="1" x14ac:dyDescent="0.35">
      <c r="B11" s="86" t="str">
        <f>IF(AJ1&gt;0,"",IF('إختيار المقررات'!BR74=1,V10,IF('إختيار المقررات'!F28&lt;2,"",V10)))</f>
        <v/>
      </c>
      <c r="C11" s="119" t="str">
        <f>IFERROR(VLOOKUP(B11,'إختيار المقررات'!$BL$5:$BM$60,2,0),"")</f>
        <v/>
      </c>
      <c r="D11" s="395" t="str">
        <f>IFERROR(VLOOKUP(B11,'إختيار المقررات'!$BL$5:$BN$60,3,0),"")</f>
        <v/>
      </c>
      <c r="E11" s="395"/>
      <c r="F11" s="395"/>
      <c r="G11" s="395"/>
      <c r="H11" s="87" t="str">
        <f>IFERROR(VLOOKUP(D11,'إختيار المقررات'!$K$9:$T$28,9,0),"")</f>
        <v/>
      </c>
      <c r="I11" s="88" t="str">
        <f>IFERROR(IF(VLOOKUP(D11,'إختيار المقررات'!$K$9:$T$28,10,0)=0,"",VLOOKUP(D11,'إختيار المقررات'!$K$9:$T$28,10,0)),"")</f>
        <v/>
      </c>
      <c r="J11" s="86" t="str">
        <f>IF(B18="","",V18)</f>
        <v/>
      </c>
      <c r="K11" s="119" t="str">
        <f>IFERROR(VLOOKUP(J11,'إختيار المقررات'!$BL$5:$BM$60,2,0),"")</f>
        <v/>
      </c>
      <c r="L11" s="395" t="str">
        <f>IFERROR(VLOOKUP(J11,'إختيار المقررات'!$BL$5:$BN$60,3,0),"")</f>
        <v/>
      </c>
      <c r="M11" s="395"/>
      <c r="N11" s="395"/>
      <c r="O11" s="395"/>
      <c r="P11" s="89" t="str">
        <f>IFERROR(VLOOKUP(L11,'إختيار المقررات'!$K$9:$T$28,9,0),"")</f>
        <v/>
      </c>
      <c r="Q11" s="88" t="str">
        <f>IFERROR(IF(VLOOKUP(L11,'إختيار المقررات'!$K$9:$T$28,10,0)=0,"",VLOOKUP(L11,'إختيار المقررات'!$K$9:$T$28,10,0)),"")</f>
        <v/>
      </c>
      <c r="R11" s="107"/>
      <c r="T11" s="6"/>
      <c r="V11" s="21" t="str">
        <f>IFERROR(SMALL('إختيار المقررات'!$F$9:$F$28,'إختيار المقررات'!BL6),"")</f>
        <v/>
      </c>
      <c r="W11" s="21" t="str">
        <f>IFERROR(SMALL('إختيار المقررات'!$BK$6:$BK$52,'إختيار المقررات'!BL6),"")</f>
        <v/>
      </c>
      <c r="X11" s="1">
        <v>9</v>
      </c>
      <c r="Y11" s="1">
        <f t="shared" si="0"/>
        <v>9</v>
      </c>
      <c r="Z11" s="1">
        <f>IF(LEN(N4)&lt;2,Q4,"")</f>
        <v>0</v>
      </c>
      <c r="AA11" s="1">
        <f t="shared" si="1"/>
        <v>9</v>
      </c>
      <c r="AC11" s="79"/>
      <c r="AD11" s="79"/>
      <c r="AE11" s="419">
        <f t="shared" si="2"/>
        <v>0</v>
      </c>
      <c r="AF11" s="419"/>
      <c r="AG11" s="419"/>
      <c r="AH11" s="79"/>
      <c r="AI11" s="79"/>
    </row>
    <row r="12" spans="2:36" ht="17.399999999999999" customHeight="1" thickTop="1" thickBot="1" x14ac:dyDescent="0.35">
      <c r="B12" s="86" t="str">
        <f>IF(B11="","",V11)</f>
        <v/>
      </c>
      <c r="C12" s="119" t="str">
        <f>IFERROR(VLOOKUP(B12,'إختيار المقررات'!$BL$5:$BM$60,2,0),"")</f>
        <v/>
      </c>
      <c r="D12" s="395" t="str">
        <f>IFERROR(VLOOKUP(B12,'إختيار المقررات'!$BL$5:$BN$60,3,0),"")</f>
        <v/>
      </c>
      <c r="E12" s="395"/>
      <c r="F12" s="395"/>
      <c r="G12" s="395"/>
      <c r="H12" s="87" t="str">
        <f>IFERROR(VLOOKUP(D12,'إختيار المقررات'!$K$9:$T$28,9,0),"")</f>
        <v/>
      </c>
      <c r="I12" s="88" t="str">
        <f>IFERROR(IF(VLOOKUP(D12,'إختيار المقررات'!$K$9:$T$28,10,0)=0,"",VLOOKUP(D12,'إختيار المقررات'!$K$9:$T$28,10,0)),"")</f>
        <v/>
      </c>
      <c r="J12" s="86" t="str">
        <f t="shared" ref="J12:J18" si="3">IF(J11="","",V19)</f>
        <v/>
      </c>
      <c r="K12" s="119" t="str">
        <f>IFERROR(VLOOKUP(J12,'إختيار المقررات'!$BL$5:$BM$60,2,0),"")</f>
        <v/>
      </c>
      <c r="L12" s="363" t="str">
        <f>IFERROR(VLOOKUP(J12,'إختيار المقررات'!$BL$5:$BN$60,3,0),"")</f>
        <v/>
      </c>
      <c r="M12" s="363"/>
      <c r="N12" s="363"/>
      <c r="O12" s="363"/>
      <c r="P12" s="89" t="str">
        <f>IFERROR(VLOOKUP(L12,'إختيار المقررات'!$K$9:$T$28,9,0),"")</f>
        <v/>
      </c>
      <c r="Q12" s="88" t="str">
        <f>IFERROR(IF(VLOOKUP(L12,'إختيار المقررات'!$K$9:$T$28,10,0)=0,"",VLOOKUP(L12,'إختيار المقررات'!$K$9:$T$28,10,0)),"")</f>
        <v/>
      </c>
      <c r="R12" s="107"/>
      <c r="S12" s="6"/>
      <c r="T12" s="6"/>
      <c r="U12" s="2"/>
      <c r="V12" s="21" t="str">
        <f>IFERROR(SMALL('إختيار المقررات'!$F$9:$F$28,'إختيار المقررات'!BL7),"")</f>
        <v/>
      </c>
      <c r="W12" s="21" t="str">
        <f>IFERROR(SMALL('إختيار المقررات'!$BK$6:$BK$52,'إختيار المقررات'!BL7),"")</f>
        <v/>
      </c>
      <c r="X12" s="1">
        <v>10</v>
      </c>
      <c r="Y12" s="1">
        <f t="shared" si="0"/>
        <v>10</v>
      </c>
      <c r="Z12" s="1" t="str">
        <f>IF(LEN(D5)&lt;2,B5,"")</f>
        <v>الجنسية:</v>
      </c>
      <c r="AA12" s="1">
        <f t="shared" si="1"/>
        <v>10</v>
      </c>
      <c r="AC12" s="79"/>
      <c r="AD12" s="79"/>
      <c r="AE12" s="419" t="str">
        <f t="shared" si="2"/>
        <v>الجنسية:</v>
      </c>
      <c r="AF12" s="419"/>
      <c r="AG12" s="419"/>
      <c r="AH12" s="79"/>
      <c r="AI12" s="79"/>
    </row>
    <row r="13" spans="2:36" ht="17.399999999999999" customHeight="1" thickTop="1" thickBot="1" x14ac:dyDescent="0.35">
      <c r="B13" s="86" t="str">
        <f t="shared" ref="B13:B18" si="4">IF(B12="","",V12)</f>
        <v/>
      </c>
      <c r="C13" s="120" t="str">
        <f>IFERROR(VLOOKUP(B13,'إختيار المقررات'!$BL$5:$BM$60,2,0),"")</f>
        <v/>
      </c>
      <c r="D13" s="363" t="str">
        <f>IFERROR(VLOOKUP(B13,'إختيار المقررات'!$BL$5:$BN$60,3,0),"")</f>
        <v/>
      </c>
      <c r="E13" s="363"/>
      <c r="F13" s="363"/>
      <c r="G13" s="363"/>
      <c r="H13" s="87" t="str">
        <f>IFERROR(VLOOKUP(D13,'إختيار المقررات'!$K$9:$T$28,9,0),"")</f>
        <v/>
      </c>
      <c r="I13" s="88" t="str">
        <f>IFERROR(IF(VLOOKUP(D13,'إختيار المقررات'!$K$9:$T$28,10,0)=0,"",VLOOKUP(D13,'إختيار المقررات'!$K$9:$T$28,10,0)),"")</f>
        <v/>
      </c>
      <c r="J13" s="86" t="str">
        <f t="shared" si="3"/>
        <v/>
      </c>
      <c r="K13" s="119" t="str">
        <f>IFERROR(VLOOKUP(J13,'إختيار المقررات'!$BL$5:$BM$60,2,0),"")</f>
        <v/>
      </c>
      <c r="L13" s="363" t="str">
        <f>IFERROR(VLOOKUP(J13,'إختيار المقررات'!$BL$5:$BN$60,3,0),"")</f>
        <v/>
      </c>
      <c r="M13" s="363"/>
      <c r="N13" s="363"/>
      <c r="O13" s="363"/>
      <c r="P13" s="89" t="str">
        <f>IFERROR(VLOOKUP(L13,'إختيار المقررات'!$K$9:$T$28,9,0),"")</f>
        <v/>
      </c>
      <c r="Q13" s="88" t="str">
        <f>IFERROR(IF(VLOOKUP(L13,'إختيار المقررات'!$K$9:$T$28,10,0)=0,"",VLOOKUP(L13,'إختيار المقررات'!$K$9:$T$28,10,0)),"")</f>
        <v/>
      </c>
      <c r="R13" s="107"/>
      <c r="S13" s="6"/>
      <c r="T13" s="6"/>
      <c r="U13" s="2"/>
      <c r="V13" s="21" t="str">
        <f>IFERROR(SMALL('إختيار المقررات'!$F$9:$F$28,'إختيار المقررات'!BL8),"")</f>
        <v/>
      </c>
      <c r="W13" s="21" t="str">
        <f>IFERROR(SMALL('إختيار المقررات'!$BK$6:$BK$52,'إختيار المقررات'!BL8),"")</f>
        <v/>
      </c>
      <c r="X13" s="1">
        <v>11</v>
      </c>
      <c r="Y13" s="1">
        <f t="shared" si="0"/>
        <v>11</v>
      </c>
      <c r="Z13" s="1" t="str">
        <f>IF(LEN(H5)&lt;2,F5,"")</f>
        <v>الرقم الوطني:</v>
      </c>
      <c r="AA13" s="1">
        <f t="shared" si="1"/>
        <v>11</v>
      </c>
      <c r="AC13" s="79"/>
      <c r="AD13" s="79"/>
      <c r="AE13" s="419" t="str">
        <f t="shared" si="2"/>
        <v>الرقم الوطني:</v>
      </c>
      <c r="AF13" s="419"/>
      <c r="AG13" s="419"/>
      <c r="AH13" s="79"/>
      <c r="AI13" s="79"/>
    </row>
    <row r="14" spans="2:36" ht="17.399999999999999" customHeight="1" thickTop="1" thickBot="1" x14ac:dyDescent="0.35">
      <c r="B14" s="86" t="str">
        <f t="shared" si="4"/>
        <v/>
      </c>
      <c r="C14" s="120" t="str">
        <f>IFERROR(VLOOKUP(B14,'إختيار المقررات'!$BL$5:$BM$60,2,0),"")</f>
        <v/>
      </c>
      <c r="D14" s="363" t="str">
        <f>IFERROR(VLOOKUP(B14,'إختيار المقررات'!$BL$5:$BN$60,3,0),"")</f>
        <v/>
      </c>
      <c r="E14" s="363"/>
      <c r="F14" s="363"/>
      <c r="G14" s="363"/>
      <c r="H14" s="87" t="str">
        <f>IFERROR(VLOOKUP(D14,'إختيار المقررات'!$K$9:$T$28,9,0),"")</f>
        <v/>
      </c>
      <c r="I14" s="88" t="str">
        <f>IFERROR(IF(VLOOKUP(D14,'إختيار المقررات'!$K$9:$T$28,10,0)=0,"",VLOOKUP(D14,'إختيار المقررات'!$K$9:$T$28,10,0)),"")</f>
        <v/>
      </c>
      <c r="J14" s="86" t="str">
        <f t="shared" si="3"/>
        <v/>
      </c>
      <c r="K14" s="119" t="str">
        <f>IFERROR(VLOOKUP(J14,'إختيار المقررات'!$BL$5:$BM$60,2,0),"")</f>
        <v/>
      </c>
      <c r="L14" s="363" t="str">
        <f>IFERROR(VLOOKUP(J14,'إختيار المقررات'!$BL$5:$BN$60,3,0),"")</f>
        <v/>
      </c>
      <c r="M14" s="363"/>
      <c r="N14" s="363"/>
      <c r="O14" s="363"/>
      <c r="P14" s="89" t="str">
        <f>IFERROR(VLOOKUP(L14,'إختيار المقررات'!$K$9:$T$28,9,0),"")</f>
        <v/>
      </c>
      <c r="Q14" s="88" t="str">
        <f>IFERROR(IF(VLOOKUP(L14,'إختيار المقررات'!$K$9:$T$28,10,0)=0,"",VLOOKUP(L14,'إختيار المقررات'!$K$9:$T$28,10,0)),"")</f>
        <v/>
      </c>
      <c r="R14" s="107"/>
      <c r="S14" s="6"/>
      <c r="T14" s="6"/>
      <c r="U14" s="2"/>
      <c r="V14" s="21" t="str">
        <f>IFERROR(SMALL('إختيار المقررات'!$F$9:$F$28,'إختيار المقررات'!BL9),"")</f>
        <v/>
      </c>
      <c r="W14" s="21" t="str">
        <f>IFERROR(SMALL('إختيار المقررات'!$BK$6:$BK$52,'إختيار المقررات'!BL9),"")</f>
        <v/>
      </c>
      <c r="X14" s="1">
        <v>12</v>
      </c>
      <c r="Y14" s="1" t="str">
        <f t="shared" si="0"/>
        <v/>
      </c>
      <c r="Z14" s="1" t="str">
        <f>IF(LEN(K5)&lt;2,J5,"")</f>
        <v/>
      </c>
      <c r="AA14" s="1">
        <f t="shared" si="1"/>
        <v>15</v>
      </c>
      <c r="AC14" s="79"/>
      <c r="AD14" s="79"/>
      <c r="AE14" s="419" t="str">
        <f t="shared" si="2"/>
        <v>نوع الثانوية:</v>
      </c>
      <c r="AF14" s="419"/>
      <c r="AG14" s="419"/>
      <c r="AH14" s="79"/>
      <c r="AI14" s="79"/>
    </row>
    <row r="15" spans="2:36" ht="17.399999999999999" customHeight="1" thickTop="1" thickBot="1" x14ac:dyDescent="0.35">
      <c r="B15" s="86" t="str">
        <f t="shared" si="4"/>
        <v/>
      </c>
      <c r="C15" s="120" t="str">
        <f>IFERROR(VLOOKUP(B15,'إختيار المقررات'!$BL$5:$BM$60,2,0),"")</f>
        <v/>
      </c>
      <c r="D15" s="363" t="str">
        <f>IFERROR(VLOOKUP(B15,'إختيار المقررات'!$BL$5:$BN$60,3,0),"")</f>
        <v/>
      </c>
      <c r="E15" s="363"/>
      <c r="F15" s="363"/>
      <c r="G15" s="363"/>
      <c r="H15" s="87" t="str">
        <f>IFERROR(VLOOKUP(D15,'إختيار المقررات'!$K$9:$T$28,9,0),"")</f>
        <v/>
      </c>
      <c r="I15" s="88" t="str">
        <f>IFERROR(IF(VLOOKUP(D15,'إختيار المقررات'!$K$9:$T$28,10,0)=0,"",VLOOKUP(D15,'إختيار المقررات'!$K$9:$T$28,10,0)),"")</f>
        <v/>
      </c>
      <c r="J15" s="86" t="str">
        <f t="shared" si="3"/>
        <v/>
      </c>
      <c r="K15" s="119" t="str">
        <f>IFERROR(VLOOKUP(J15,'إختيار المقررات'!$BL$5:$BM$60,2,0),"")</f>
        <v/>
      </c>
      <c r="L15" s="363" t="str">
        <f>IFERROR(VLOOKUP(J15,'إختيار المقررات'!$BL$5:$BN$60,3,0),"")</f>
        <v/>
      </c>
      <c r="M15" s="363"/>
      <c r="N15" s="363"/>
      <c r="O15" s="363"/>
      <c r="P15" s="89" t="str">
        <f>IFERROR(VLOOKUP(L15,'إختيار المقررات'!$K$9:$T$28,9,0),"")</f>
        <v/>
      </c>
      <c r="Q15" s="88" t="str">
        <f>IFERROR(IF(VLOOKUP(L15,'إختيار المقررات'!$K$9:$T$28,10,0)=0,"",VLOOKUP(L15,'إختيار المقررات'!$K$9:$T$28,10,0)),"")</f>
        <v/>
      </c>
      <c r="R15" s="107"/>
      <c r="S15" s="6"/>
      <c r="T15" s="6"/>
      <c r="U15" s="2"/>
      <c r="V15" s="21" t="str">
        <f>IFERROR(SMALL('إختيار المقررات'!$F$9:$F$28,'إختيار المقررات'!BL10),"")</f>
        <v/>
      </c>
      <c r="W15" s="21" t="str">
        <f>IFERROR(SMALL('إختيار المقررات'!$BK$6:$BK$52,'إختيار المقررات'!BL10),"")</f>
        <v/>
      </c>
      <c r="X15" s="1">
        <v>13</v>
      </c>
      <c r="Y15" s="1" t="str">
        <f t="shared" si="0"/>
        <v/>
      </c>
      <c r="Z15" s="1" t="str">
        <f>IF(LEN(P5)&lt;2,N5,"")</f>
        <v/>
      </c>
      <c r="AA15" s="1">
        <f t="shared" si="1"/>
        <v>16</v>
      </c>
      <c r="AC15" s="79"/>
      <c r="AD15" s="79"/>
      <c r="AE15" s="419" t="str">
        <f t="shared" si="2"/>
        <v>محافظتها:</v>
      </c>
      <c r="AF15" s="419"/>
      <c r="AG15" s="419"/>
      <c r="AH15" s="79"/>
      <c r="AI15" s="79"/>
    </row>
    <row r="16" spans="2:36" ht="17.399999999999999" customHeight="1" thickTop="1" thickBot="1" x14ac:dyDescent="0.35">
      <c r="B16" s="86" t="str">
        <f t="shared" si="4"/>
        <v/>
      </c>
      <c r="C16" s="120" t="str">
        <f>IFERROR(VLOOKUP(B16,'إختيار المقررات'!$BL$5:$BM$60,2,0),"")</f>
        <v/>
      </c>
      <c r="D16" s="363" t="str">
        <f>IFERROR(VLOOKUP(B16,'إختيار المقررات'!$BL$5:$BN$60,3,0),"")</f>
        <v/>
      </c>
      <c r="E16" s="363"/>
      <c r="F16" s="363"/>
      <c r="G16" s="363"/>
      <c r="H16" s="87" t="str">
        <f>IFERROR(VLOOKUP(D16,'إختيار المقررات'!$K$9:$T$28,9,0),"")</f>
        <v/>
      </c>
      <c r="I16" s="88" t="str">
        <f>IFERROR(IF(VLOOKUP(D16,'إختيار المقررات'!$K$9:$T$28,10,0)=0,"",VLOOKUP(D16,'إختيار المقررات'!$K$9:$T$28,10,0)),"")</f>
        <v/>
      </c>
      <c r="J16" s="86" t="str">
        <f t="shared" si="3"/>
        <v/>
      </c>
      <c r="K16" s="119" t="str">
        <f>IFERROR(VLOOKUP(J16,'إختيار المقررات'!$BL$5:$BM$60,2,0),"")</f>
        <v/>
      </c>
      <c r="L16" s="363" t="str">
        <f>IFERROR(VLOOKUP(J16,'إختيار المقررات'!$BL$5:$BN$60,3,0),"")</f>
        <v/>
      </c>
      <c r="M16" s="363"/>
      <c r="N16" s="363"/>
      <c r="O16" s="363"/>
      <c r="P16" s="89" t="str">
        <f>IFERROR(VLOOKUP(L16,'إختيار المقررات'!$K$9:$T$28,9,0),"")</f>
        <v/>
      </c>
      <c r="Q16" s="88" t="str">
        <f>IFERROR(IF(VLOOKUP(L16,'إختيار المقررات'!$K$9:$T$28,10,0)=0,"",VLOOKUP(L16,'إختيار المقررات'!$K$9:$T$28,10,0)),"")</f>
        <v/>
      </c>
      <c r="R16" s="107"/>
      <c r="S16" s="6"/>
      <c r="T16" s="6"/>
      <c r="U16" s="2"/>
      <c r="V16" s="21" t="str">
        <f>IFERROR(SMALL('إختيار المقررات'!$F$9:$F$28,'إختيار المقررات'!BL11),"")</f>
        <v/>
      </c>
      <c r="W16" s="21" t="str">
        <f>IFERROR(SMALL('إختيار المقررات'!$BK$6:$BK$52,'إختيار المقررات'!BL11),"")</f>
        <v/>
      </c>
      <c r="X16" s="1">
        <v>14</v>
      </c>
      <c r="Y16" s="1" t="str">
        <f t="shared" si="0"/>
        <v/>
      </c>
      <c r="Z16" s="1" t="str">
        <f>IF(LEN(D6)&lt;2,B6,"")</f>
        <v/>
      </c>
      <c r="AA16" s="1">
        <f t="shared" si="1"/>
        <v>17</v>
      </c>
      <c r="AC16" s="79"/>
      <c r="AD16" s="79"/>
      <c r="AE16" s="419" t="str">
        <f t="shared" si="2"/>
        <v>عامها:</v>
      </c>
      <c r="AF16" s="419"/>
      <c r="AG16" s="419"/>
      <c r="AH16" s="79"/>
      <c r="AI16" s="79"/>
    </row>
    <row r="17" spans="2:35" ht="17.399999999999999" customHeight="1" thickTop="1" thickBot="1" x14ac:dyDescent="0.35">
      <c r="B17" s="86" t="str">
        <f t="shared" si="4"/>
        <v/>
      </c>
      <c r="C17" s="120" t="str">
        <f>IFERROR(VLOOKUP(B17,'إختيار المقررات'!$BL$5:$BM$60,2,0),"")</f>
        <v/>
      </c>
      <c r="D17" s="363" t="str">
        <f>IFERROR(VLOOKUP(B17,'إختيار المقررات'!$BL$5:$BN$60,3,0),"")</f>
        <v/>
      </c>
      <c r="E17" s="363"/>
      <c r="F17" s="363"/>
      <c r="G17" s="363"/>
      <c r="H17" s="87" t="str">
        <f>IFERROR(VLOOKUP(D17,'إختيار المقررات'!$K$9:$T$28,9,0),"")</f>
        <v/>
      </c>
      <c r="I17" s="88" t="str">
        <f>IFERROR(IF(VLOOKUP(D17,'إختيار المقررات'!$K$9:$T$28,10,0)=0,"",VLOOKUP(D17,'إختيار المقررات'!$K$9:$T$28,10,0)),"")</f>
        <v/>
      </c>
      <c r="J17" s="86" t="str">
        <f t="shared" si="3"/>
        <v/>
      </c>
      <c r="K17" s="119" t="str">
        <f>IFERROR(VLOOKUP(J17,'إختيار المقررات'!$BL$5:$BM$60,2,0),"")</f>
        <v/>
      </c>
      <c r="L17" s="363" t="str">
        <f>IFERROR(VLOOKUP(J17,'إختيار المقررات'!$BL$5:$BN$60,3,0),"")</f>
        <v/>
      </c>
      <c r="M17" s="363"/>
      <c r="N17" s="363"/>
      <c r="O17" s="363"/>
      <c r="P17" s="89" t="str">
        <f>IFERROR(VLOOKUP(L17,'إختيار المقررات'!$K$9:$T$28,9,0),"")</f>
        <v/>
      </c>
      <c r="Q17" s="88" t="str">
        <f>IFERROR(IF(VLOOKUP(L17,'إختيار المقررات'!$K$9:$T$28,10,0)=0,"",VLOOKUP(L17,'إختيار المقررات'!$K$9:$T$28,10,0)),"")</f>
        <v/>
      </c>
      <c r="R17" s="107"/>
      <c r="S17" s="6"/>
      <c r="T17" s="6"/>
      <c r="U17" s="2"/>
      <c r="V17" s="21" t="str">
        <f>IFERROR(SMALL('إختيار المقررات'!$F$9:$F$28,'إختيار المقررات'!BL12),"")</f>
        <v/>
      </c>
      <c r="W17" s="21" t="str">
        <f>IFERROR(SMALL('إختيار المقررات'!$BK$6:$BK$52,'إختيار المقررات'!BL12),"")</f>
        <v/>
      </c>
      <c r="X17" s="1">
        <v>15</v>
      </c>
      <c r="Y17" s="1">
        <f t="shared" si="0"/>
        <v>15</v>
      </c>
      <c r="Z17" s="1" t="str">
        <f>IF(LEN(H6)&lt;2,F6,"")</f>
        <v>نوع الثانوية:</v>
      </c>
      <c r="AA17" s="1">
        <f t="shared" si="1"/>
        <v>18</v>
      </c>
      <c r="AC17" s="79"/>
      <c r="AD17" s="79"/>
      <c r="AE17" s="419" t="str">
        <f t="shared" si="2"/>
        <v>الموبايل:</v>
      </c>
      <c r="AF17" s="419"/>
      <c r="AG17" s="419"/>
      <c r="AH17" s="79"/>
      <c r="AI17" s="79"/>
    </row>
    <row r="18" spans="2:35" ht="17.399999999999999" customHeight="1" thickTop="1" thickBot="1" x14ac:dyDescent="0.35">
      <c r="B18" s="86" t="str">
        <f t="shared" si="4"/>
        <v/>
      </c>
      <c r="C18" s="120" t="str">
        <f>IFERROR(VLOOKUP(B18,'إختيار المقررات'!$BL$5:$BM$60,2,0),"")</f>
        <v/>
      </c>
      <c r="D18" s="363" t="str">
        <f>IFERROR(VLOOKUP(B18,'إختيار المقررات'!$BL$5:$BN$60,3,0),"")</f>
        <v/>
      </c>
      <c r="E18" s="363"/>
      <c r="F18" s="363"/>
      <c r="G18" s="363"/>
      <c r="H18" s="87" t="str">
        <f>IFERROR(VLOOKUP(D18,'إختيار المقررات'!$K$9:$T$28,9,0),"")</f>
        <v/>
      </c>
      <c r="I18" s="88" t="str">
        <f>IFERROR(IF(VLOOKUP(D18,'إختيار المقررات'!$K$9:$T$28,10,0)=0,"",VLOOKUP(D18,'إختيار المقررات'!$K$9:$T$28,10,0)),"")</f>
        <v/>
      </c>
      <c r="J18" s="86" t="str">
        <f t="shared" si="3"/>
        <v/>
      </c>
      <c r="K18" s="119" t="str">
        <f>IFERROR(VLOOKUP(J18,'إختيار المقررات'!$BL$5:$BM$60,2,0),"")</f>
        <v/>
      </c>
      <c r="L18" s="363" t="str">
        <f>IFERROR(VLOOKUP(J18,'إختيار المقررات'!$BL$5:$BN$60,3,0),"")</f>
        <v/>
      </c>
      <c r="M18" s="363"/>
      <c r="N18" s="363"/>
      <c r="O18" s="363"/>
      <c r="P18" s="89" t="str">
        <f>IFERROR(VLOOKUP(L18,'إختيار المقررات'!$K$9:$T$29,9,0),"")</f>
        <v/>
      </c>
      <c r="Q18" s="88" t="str">
        <f>IFERROR(IF(VLOOKUP(L18,'إختيار المقررات'!$K$9:$T$29,10,0)=0,"",VLOOKUP(L18,'إختيار المقررات'!$K$9:$T$29,10,0)),"")</f>
        <v/>
      </c>
      <c r="R18" s="107"/>
      <c r="S18" s="6"/>
      <c r="T18" s="6"/>
      <c r="U18" s="2"/>
      <c r="V18" s="21" t="str">
        <f>IFERROR(SMALL('إختيار المقررات'!$F$9:$F$28,'إختيار المقررات'!BL13),"")</f>
        <v/>
      </c>
      <c r="W18" s="21" t="str">
        <f>IFERROR(SMALL('إختيار المقررات'!$BK$6:$BK$52,'إختيار المقررات'!BL13),"")</f>
        <v/>
      </c>
      <c r="X18" s="1">
        <v>16</v>
      </c>
      <c r="Y18" s="1">
        <f t="shared" si="0"/>
        <v>16</v>
      </c>
      <c r="Z18" s="1" t="str">
        <f>IF(LEN(K6)&lt;2,J6,"")</f>
        <v>محافظتها:</v>
      </c>
      <c r="AA18" s="1">
        <f t="shared" si="1"/>
        <v>19</v>
      </c>
      <c r="AC18" s="79"/>
      <c r="AD18" s="79"/>
      <c r="AE18" s="419" t="str">
        <f t="shared" si="2"/>
        <v>الهاتف:</v>
      </c>
      <c r="AF18" s="419"/>
      <c r="AG18" s="419"/>
      <c r="AH18" s="79"/>
      <c r="AI18" s="79"/>
    </row>
    <row r="19" spans="2:35" ht="5.4" customHeight="1" thickTop="1" thickBot="1" x14ac:dyDescent="0.35">
      <c r="B19" s="86"/>
      <c r="C19" s="118"/>
      <c r="D19" s="118"/>
      <c r="E19" s="118"/>
      <c r="F19" s="118"/>
      <c r="G19" s="118"/>
      <c r="H19" s="83"/>
      <c r="I19" s="83"/>
      <c r="J19" s="86">
        <f>V26</f>
        <v>0</v>
      </c>
      <c r="K19" s="119"/>
      <c r="L19" s="363"/>
      <c r="M19" s="363"/>
      <c r="N19" s="363"/>
      <c r="O19" s="363"/>
      <c r="P19" s="89"/>
      <c r="Q19" s="88"/>
      <c r="R19" s="107"/>
      <c r="S19" s="6"/>
      <c r="T19" s="6"/>
      <c r="U19" s="2"/>
      <c r="V19" s="21" t="str">
        <f>IFERROR(SMALL('إختيار المقررات'!$F$9:$F$28,'إختيار المقررات'!BL14),"")</f>
        <v/>
      </c>
      <c r="W19" s="21" t="str">
        <f>IFERROR(SMALL('إختيار المقررات'!$BK$6:$BK$52,'إختيار المقررات'!BL14),"")</f>
        <v/>
      </c>
      <c r="X19" s="1">
        <v>17</v>
      </c>
      <c r="Y19" s="1">
        <f t="shared" si="0"/>
        <v>17</v>
      </c>
      <c r="Z19" s="1" t="str">
        <f>IF(LEN(P6)&lt;2,N6,"")</f>
        <v>عامها:</v>
      </c>
      <c r="AA19" s="1">
        <f t="shared" si="1"/>
        <v>20</v>
      </c>
      <c r="AC19" s="79"/>
      <c r="AD19" s="79"/>
      <c r="AE19" s="419" t="str">
        <f t="shared" si="2"/>
        <v>العنوان :</v>
      </c>
      <c r="AF19" s="419"/>
      <c r="AG19" s="419"/>
      <c r="AH19" s="79"/>
      <c r="AI19" s="79"/>
    </row>
    <row r="20" spans="2:35" ht="27" customHeight="1" thickTop="1" thickBot="1" x14ac:dyDescent="0.35">
      <c r="B20" s="396" t="e">
        <f>'إدخال البيانات'!A2</f>
        <v>#N/A</v>
      </c>
      <c r="C20" s="396"/>
      <c r="D20" s="396"/>
      <c r="E20" s="396"/>
      <c r="F20" s="396"/>
      <c r="G20" s="396"/>
      <c r="H20" s="396"/>
      <c r="I20" s="396"/>
      <c r="J20" s="396"/>
      <c r="K20" s="396"/>
      <c r="L20" s="396"/>
      <c r="M20" s="396"/>
      <c r="N20" s="396"/>
      <c r="O20" s="396"/>
      <c r="P20" s="396"/>
      <c r="Q20" s="396"/>
      <c r="R20" s="396"/>
      <c r="S20" s="6"/>
      <c r="T20" s="6"/>
      <c r="U20" s="2"/>
      <c r="V20" s="21" t="str">
        <f>IFERROR(SMALL('إختيار المقررات'!$F$9:$F$28,'إختيار المقررات'!BL15),"")</f>
        <v/>
      </c>
      <c r="W20" s="21" t="str">
        <f>IFERROR(SMALL('إختيار المقررات'!$BK$6:$BK$52,'إختيار المقررات'!BL15),"")</f>
        <v/>
      </c>
      <c r="X20" s="1">
        <v>18</v>
      </c>
      <c r="Y20" s="1">
        <f t="shared" si="0"/>
        <v>18</v>
      </c>
      <c r="Z20" s="1" t="str">
        <f>IF(LEN(D7)&lt;2,B7,"")</f>
        <v>الموبايل:</v>
      </c>
      <c r="AA20" s="1" t="str">
        <f t="shared" si="1"/>
        <v/>
      </c>
      <c r="AC20" s="79"/>
      <c r="AD20" s="79"/>
      <c r="AE20" s="419" t="str">
        <f t="shared" si="2"/>
        <v/>
      </c>
      <c r="AF20" s="419"/>
      <c r="AG20" s="419"/>
      <c r="AH20" s="79"/>
      <c r="AI20" s="79"/>
    </row>
    <row r="21" spans="2:35" ht="5.4" customHeight="1" thickTop="1" thickBot="1" x14ac:dyDescent="0.35">
      <c r="B21" s="86"/>
      <c r="C21" s="107"/>
      <c r="D21" s="107"/>
      <c r="E21" s="107"/>
      <c r="F21" s="107"/>
      <c r="G21" s="107"/>
      <c r="H21" s="83"/>
      <c r="I21" s="83"/>
      <c r="J21" s="86"/>
      <c r="K21" s="107"/>
      <c r="L21" s="107"/>
      <c r="M21" s="107"/>
      <c r="N21" s="107"/>
      <c r="O21" s="107"/>
      <c r="P21" s="83"/>
      <c r="Q21" s="83"/>
      <c r="R21" s="107"/>
      <c r="S21" s="6"/>
      <c r="T21" s="6"/>
      <c r="U21" s="2"/>
      <c r="V21" s="21" t="str">
        <f>IFERROR(SMALL('إختيار المقررات'!$F$9:$F$28,'إختيار المقررات'!BL16),"")</f>
        <v/>
      </c>
      <c r="X21" s="1">
        <v>19</v>
      </c>
      <c r="Y21" s="1">
        <f t="shared" si="0"/>
        <v>19</v>
      </c>
      <c r="Z21" s="1" t="str">
        <f>IF(LEN(H7)&lt;2,F7,"")</f>
        <v>الهاتف:</v>
      </c>
      <c r="AA21" s="1" t="str">
        <f t="shared" si="1"/>
        <v/>
      </c>
      <c r="AC21" s="79"/>
      <c r="AD21" s="79"/>
      <c r="AE21" s="419" t="str">
        <f t="shared" si="2"/>
        <v/>
      </c>
      <c r="AF21" s="419"/>
      <c r="AG21" s="419"/>
      <c r="AH21" s="79"/>
      <c r="AI21" s="79"/>
    </row>
    <row r="22" spans="2:35" ht="24.6" customHeight="1" thickTop="1" x14ac:dyDescent="0.3">
      <c r="B22" s="446" t="s">
        <v>136</v>
      </c>
      <c r="C22" s="364"/>
      <c r="D22" s="364"/>
      <c r="E22" s="364"/>
      <c r="F22" s="105">
        <f>'إختيار المقررات'!AH16</f>
        <v>0</v>
      </c>
      <c r="G22" s="364" t="s">
        <v>495</v>
      </c>
      <c r="H22" s="364"/>
      <c r="I22" s="364"/>
      <c r="J22" s="364"/>
      <c r="K22" s="380">
        <f>'إختيار المقررات'!AH17</f>
        <v>0</v>
      </c>
      <c r="L22" s="380"/>
      <c r="M22" s="364" t="str">
        <f>IF('إختيار المقررات'!AB19&gt;0,"عدد المقررات المسجلة","عدد المقررات المسجلة لأكثر من مرتين")</f>
        <v>عدد المقررات المسجلة لأكثر من مرتين</v>
      </c>
      <c r="N22" s="364"/>
      <c r="O22" s="364"/>
      <c r="P22" s="364"/>
      <c r="Q22" s="380">
        <f>IF('إختيار المقررات'!AB19&gt;0,'إختيار المقررات'!AH19,'إختيار المقررات'!AH18)</f>
        <v>0</v>
      </c>
      <c r="R22" s="441"/>
      <c r="S22" s="7"/>
      <c r="V22" s="21" t="str">
        <f>IFERROR(SMALL('إختيار المقررات'!$F$9:$F$28,'إختيار المقررات'!BL17),"")</f>
        <v/>
      </c>
      <c r="X22" s="1">
        <v>20</v>
      </c>
      <c r="Y22" s="1">
        <f t="shared" si="0"/>
        <v>20</v>
      </c>
      <c r="Z22" s="1" t="str">
        <f>IF(LEN(K7)&lt;2,J7,"")</f>
        <v>العنوان :</v>
      </c>
      <c r="AC22" s="79"/>
      <c r="AD22" s="79"/>
      <c r="AE22" s="419" t="str">
        <f t="shared" si="2"/>
        <v/>
      </c>
      <c r="AF22" s="419"/>
      <c r="AG22" s="419"/>
      <c r="AH22" s="79"/>
      <c r="AI22" s="79"/>
    </row>
    <row r="23" spans="2:35" ht="14.4" x14ac:dyDescent="0.3">
      <c r="B23" s="442" t="s">
        <v>130</v>
      </c>
      <c r="C23" s="443"/>
      <c r="D23" s="443"/>
      <c r="E23" s="444">
        <f>'إختيار المقررات'!D5</f>
        <v>0</v>
      </c>
      <c r="F23" s="444"/>
      <c r="G23" s="444"/>
      <c r="H23" s="444"/>
      <c r="I23" s="445"/>
      <c r="J23" s="90" t="s">
        <v>520</v>
      </c>
      <c r="K23" s="360" t="e">
        <f>'إختيار المقررات'!P5</f>
        <v>#N/A</v>
      </c>
      <c r="L23" s="360"/>
      <c r="M23" s="106" t="s">
        <v>0</v>
      </c>
      <c r="N23" s="372" t="e">
        <f>'إختيار المقررات'!V5</f>
        <v>#N/A</v>
      </c>
      <c r="O23" s="372"/>
      <c r="P23" s="91"/>
      <c r="Q23" s="91"/>
      <c r="R23" s="91"/>
      <c r="V23" s="21" t="str">
        <f>IFERROR(SMALL('إختيار المقررات'!$F$9:$F$28,'إختيار المقررات'!BL18),"")</f>
        <v/>
      </c>
      <c r="Y23" s="1" t="str">
        <f t="shared" si="0"/>
        <v/>
      </c>
      <c r="AC23" s="79"/>
      <c r="AD23" s="79"/>
      <c r="AE23" s="420"/>
      <c r="AF23" s="420"/>
      <c r="AG23" s="420"/>
      <c r="AH23" s="79"/>
      <c r="AI23" s="79"/>
    </row>
    <row r="24" spans="2:35" ht="15.6" customHeight="1" x14ac:dyDescent="0.3">
      <c r="B24" s="383" t="s">
        <v>135</v>
      </c>
      <c r="C24" s="384"/>
      <c r="D24" s="384"/>
      <c r="E24" s="409">
        <f>'إختيار المقررات'!AH9</f>
        <v>6000</v>
      </c>
      <c r="F24" s="409"/>
      <c r="G24" s="410"/>
      <c r="H24" s="432" t="s">
        <v>600</v>
      </c>
      <c r="I24" s="425"/>
      <c r="J24" s="425"/>
      <c r="K24" s="435" t="e">
        <f>'إختيار المقررات'!AB5</f>
        <v>#N/A</v>
      </c>
      <c r="L24" s="436"/>
      <c r="M24" s="425" t="s">
        <v>521</v>
      </c>
      <c r="N24" s="425"/>
      <c r="O24" s="425" t="s">
        <v>522</v>
      </c>
      <c r="P24" s="425"/>
      <c r="Q24" s="425" t="s">
        <v>525</v>
      </c>
      <c r="R24" s="428"/>
      <c r="V24" s="21" t="str">
        <f>IFERROR(SMALL('إختيار المقررات'!$F$9:$F$28,'إختيار المقررات'!BL19),"")</f>
        <v/>
      </c>
      <c r="Y24" s="1" t="str">
        <f t="shared" si="0"/>
        <v/>
      </c>
      <c r="AC24" s="79"/>
      <c r="AD24" s="79"/>
      <c r="AE24" s="420"/>
      <c r="AF24" s="420"/>
      <c r="AG24" s="420"/>
      <c r="AH24" s="79"/>
      <c r="AI24" s="79"/>
    </row>
    <row r="25" spans="2:35" ht="14.4" x14ac:dyDescent="0.3">
      <c r="B25" s="383" t="s">
        <v>523</v>
      </c>
      <c r="C25" s="384"/>
      <c r="D25" s="384"/>
      <c r="E25" s="385">
        <f>'إختيار المقررات'!AH10</f>
        <v>0</v>
      </c>
      <c r="F25" s="385"/>
      <c r="G25" s="386"/>
      <c r="H25" s="433"/>
      <c r="I25" s="426"/>
      <c r="J25" s="426"/>
      <c r="K25" s="437"/>
      <c r="L25" s="438"/>
      <c r="M25" s="426"/>
      <c r="N25" s="426"/>
      <c r="O25" s="426"/>
      <c r="P25" s="426"/>
      <c r="Q25" s="426"/>
      <c r="R25" s="429"/>
      <c r="V25" s="21" t="str">
        <f>IFERROR(SMALL('إختيار المقررات'!$F$9:$F$29,'إختيار المقررات'!BL20),"")</f>
        <v/>
      </c>
      <c r="Y25" s="1" t="str">
        <f t="shared" si="0"/>
        <v/>
      </c>
      <c r="AC25" s="79"/>
      <c r="AD25" s="79"/>
      <c r="AE25" s="420"/>
      <c r="AF25" s="420"/>
      <c r="AG25" s="420"/>
      <c r="AH25" s="79"/>
      <c r="AI25" s="79"/>
    </row>
    <row r="26" spans="2:35" ht="14.4" x14ac:dyDescent="0.3">
      <c r="B26" s="449" t="s">
        <v>23</v>
      </c>
      <c r="C26" s="450"/>
      <c r="D26" s="450"/>
      <c r="E26" s="411" t="e">
        <f>'إختيار المقررات'!AH7</f>
        <v>#N/A</v>
      </c>
      <c r="F26" s="411"/>
      <c r="G26" s="412"/>
      <c r="H26" s="434"/>
      <c r="I26" s="427"/>
      <c r="J26" s="427"/>
      <c r="K26" s="439"/>
      <c r="L26" s="440"/>
      <c r="M26" s="426"/>
      <c r="N26" s="426"/>
      <c r="O26" s="426"/>
      <c r="P26" s="426"/>
      <c r="Q26" s="426"/>
      <c r="R26" s="429"/>
      <c r="AC26" s="79"/>
      <c r="AD26" s="79"/>
      <c r="AE26" s="420"/>
      <c r="AF26" s="420"/>
      <c r="AG26" s="420"/>
      <c r="AH26" s="79"/>
      <c r="AI26" s="79"/>
    </row>
    <row r="27" spans="2:35" ht="14.4" x14ac:dyDescent="0.3">
      <c r="B27" s="383" t="s">
        <v>269</v>
      </c>
      <c r="C27" s="384"/>
      <c r="D27" s="384"/>
      <c r="E27" s="385" t="e">
        <f>'إختيار المقررات'!AH8</f>
        <v>#N/A</v>
      </c>
      <c r="F27" s="385"/>
      <c r="G27" s="386"/>
      <c r="H27" s="421" t="s">
        <v>19</v>
      </c>
      <c r="I27" s="422"/>
      <c r="J27" s="92">
        <f>'إختيار المقررات'!AH13</f>
        <v>0</v>
      </c>
      <c r="K27" s="92"/>
      <c r="L27" s="93"/>
      <c r="M27" s="426"/>
      <c r="N27" s="426"/>
      <c r="O27" s="426"/>
      <c r="P27" s="426"/>
      <c r="Q27" s="426"/>
      <c r="R27" s="429"/>
      <c r="V27" s="21" t="str">
        <f>IFERROR(SMALL('إختيار المقررات'!$U$20:$U$32,'إختيار المقررات'!V28),"")</f>
        <v/>
      </c>
      <c r="AC27" s="79"/>
      <c r="AD27" s="79"/>
      <c r="AE27" s="79"/>
      <c r="AF27" s="79"/>
      <c r="AG27" s="79"/>
      <c r="AH27" s="79"/>
      <c r="AI27" s="79"/>
    </row>
    <row r="28" spans="2:35" ht="14.4" x14ac:dyDescent="0.3">
      <c r="B28" s="447" t="s">
        <v>21</v>
      </c>
      <c r="C28" s="448"/>
      <c r="D28" s="448"/>
      <c r="E28" s="353" t="e">
        <f>'إختيار المقررات'!AH12</f>
        <v>#N/A</v>
      </c>
      <c r="F28" s="353"/>
      <c r="G28" s="353"/>
      <c r="H28" s="94"/>
      <c r="I28" s="94"/>
      <c r="J28" s="95"/>
      <c r="K28" s="95"/>
      <c r="L28" s="96"/>
      <c r="M28" s="426"/>
      <c r="N28" s="426"/>
      <c r="O28" s="426"/>
      <c r="P28" s="426"/>
      <c r="Q28" s="426"/>
      <c r="R28" s="429"/>
      <c r="AC28" s="79"/>
      <c r="AD28" s="79"/>
      <c r="AE28" s="79"/>
      <c r="AF28" s="79"/>
      <c r="AG28" s="79"/>
      <c r="AH28" s="79"/>
      <c r="AI28" s="79"/>
    </row>
    <row r="29" spans="2:35" ht="14.4" x14ac:dyDescent="0.3">
      <c r="B29" s="347" t="str">
        <f>'إختيار المقررات'!V12</f>
        <v>منقطع عن التسجيل في</v>
      </c>
      <c r="C29" s="348"/>
      <c r="D29" s="348"/>
      <c r="E29" s="348"/>
      <c r="F29" s="348"/>
      <c r="G29" s="348"/>
      <c r="H29" s="348"/>
      <c r="I29" s="348"/>
      <c r="J29" s="348"/>
      <c r="K29" s="348"/>
      <c r="L29" s="349"/>
      <c r="M29" s="426"/>
      <c r="N29" s="426"/>
      <c r="O29" s="426"/>
      <c r="P29" s="426"/>
      <c r="Q29" s="426"/>
      <c r="R29" s="429"/>
      <c r="V29" s="21" t="str">
        <f>IFERROR(SMALL('إختيار المقررات'!$U$20:$U$32,'إختيار المقررات'!V30),"")</f>
        <v/>
      </c>
      <c r="AC29" s="79"/>
      <c r="AD29" s="79"/>
      <c r="AE29" s="79"/>
      <c r="AF29" s="79"/>
      <c r="AG29" s="79"/>
      <c r="AH29" s="79"/>
      <c r="AI29" s="79"/>
    </row>
    <row r="30" spans="2:35" ht="15" customHeight="1" x14ac:dyDescent="0.3">
      <c r="B30" s="350" t="str">
        <f>'إختيار المقررات'!V13</f>
        <v/>
      </c>
      <c r="C30" s="351"/>
      <c r="D30" s="351"/>
      <c r="E30" s="351"/>
      <c r="F30" s="351"/>
      <c r="G30" s="351" t="str">
        <f>'إختيار المقررات'!V14</f>
        <v/>
      </c>
      <c r="H30" s="351"/>
      <c r="I30" s="351"/>
      <c r="J30" s="351"/>
      <c r="K30" s="351"/>
      <c r="L30" s="352"/>
      <c r="M30" s="426"/>
      <c r="N30" s="426"/>
      <c r="O30" s="426"/>
      <c r="P30" s="426"/>
      <c r="Q30" s="426"/>
      <c r="R30" s="429"/>
      <c r="AC30" s="79"/>
      <c r="AD30" s="79"/>
      <c r="AE30" s="79"/>
      <c r="AF30" s="79"/>
      <c r="AG30" s="79"/>
      <c r="AH30" s="79"/>
      <c r="AI30" s="79"/>
    </row>
    <row r="31" spans="2:35" ht="15" customHeight="1" x14ac:dyDescent="0.3">
      <c r="B31" s="350" t="str">
        <f>'إختيار المقررات'!V15</f>
        <v/>
      </c>
      <c r="C31" s="351"/>
      <c r="D31" s="351"/>
      <c r="E31" s="351"/>
      <c r="F31" s="351"/>
      <c r="G31" s="351" t="str">
        <f>'إختيار المقررات'!V16</f>
        <v/>
      </c>
      <c r="H31" s="351"/>
      <c r="I31" s="351"/>
      <c r="J31" s="351"/>
      <c r="K31" s="351"/>
      <c r="L31" s="352"/>
      <c r="M31" s="426"/>
      <c r="N31" s="426"/>
      <c r="O31" s="426"/>
      <c r="P31" s="426"/>
      <c r="Q31" s="426"/>
      <c r="R31" s="429"/>
      <c r="V31" s="21" t="str">
        <f>IFERROR(SMALL('إختيار المقررات'!$U$20:$U$32,'إختيار المقررات'!V31),"")</f>
        <v/>
      </c>
      <c r="AC31" s="79"/>
      <c r="AD31" s="79"/>
      <c r="AE31" s="79"/>
      <c r="AF31" s="79"/>
      <c r="AG31" s="79"/>
      <c r="AH31" s="79"/>
      <c r="AI31" s="79"/>
    </row>
    <row r="32" spans="2:35" ht="15.6" customHeight="1" x14ac:dyDescent="0.3">
      <c r="B32" s="423" t="str">
        <f>'إختيار المقررات'!V16</f>
        <v/>
      </c>
      <c r="C32" s="424"/>
      <c r="D32" s="424"/>
      <c r="E32" s="424"/>
      <c r="F32" s="424"/>
      <c r="G32" s="104"/>
      <c r="H32" s="104"/>
      <c r="I32" s="104"/>
      <c r="J32" s="104"/>
      <c r="K32" s="104"/>
      <c r="L32" s="97"/>
      <c r="M32" s="427"/>
      <c r="N32" s="427"/>
      <c r="O32" s="427"/>
      <c r="P32" s="427"/>
      <c r="Q32" s="427"/>
      <c r="R32" s="430"/>
      <c r="AC32" s="79"/>
      <c r="AD32" s="79"/>
      <c r="AE32" s="79"/>
      <c r="AF32" s="79"/>
      <c r="AG32" s="79"/>
      <c r="AH32" s="79"/>
      <c r="AI32" s="79"/>
    </row>
    <row r="33" spans="2:35" ht="17.25" customHeight="1" x14ac:dyDescent="0.3">
      <c r="B33" s="405" t="s">
        <v>530</v>
      </c>
      <c r="C33" s="406"/>
      <c r="D33" s="406"/>
      <c r="E33" s="406"/>
      <c r="F33" s="406"/>
      <c r="G33" s="406"/>
      <c r="H33" s="406"/>
      <c r="I33" s="406"/>
      <c r="J33" s="406"/>
      <c r="K33" s="406"/>
      <c r="L33" s="406"/>
      <c r="M33" s="406"/>
      <c r="N33" s="406"/>
      <c r="O33" s="406"/>
      <c r="P33" s="406"/>
      <c r="Q33" s="406"/>
      <c r="R33" s="407"/>
      <c r="V33" s="21" t="str">
        <f>IFERROR(SMALL('إختيار المقررات'!$U$20:$U$32,'إختيار المقررات'!V32),"")</f>
        <v/>
      </c>
      <c r="AC33" s="79"/>
      <c r="AD33" s="79"/>
      <c r="AE33" s="79"/>
      <c r="AF33" s="79"/>
      <c r="AG33" s="79"/>
      <c r="AH33" s="79"/>
      <c r="AI33" s="79"/>
    </row>
    <row r="34" spans="2:35" ht="16.5" customHeight="1" x14ac:dyDescent="0.3">
      <c r="B34" s="400" t="s">
        <v>27</v>
      </c>
      <c r="C34" s="400"/>
      <c r="D34" s="400"/>
      <c r="E34" s="400"/>
      <c r="F34" s="400"/>
      <c r="G34" s="400"/>
      <c r="H34" s="400"/>
      <c r="I34" s="400"/>
      <c r="J34" s="400"/>
      <c r="K34" s="400"/>
      <c r="L34" s="400"/>
      <c r="M34" s="400"/>
      <c r="N34" s="400"/>
      <c r="O34" s="400"/>
      <c r="P34" s="400"/>
      <c r="Q34" s="400"/>
      <c r="R34" s="400"/>
      <c r="AC34" s="79"/>
      <c r="AD34" s="79"/>
      <c r="AE34" s="79"/>
      <c r="AF34" s="79"/>
      <c r="AG34" s="79"/>
      <c r="AH34" s="79"/>
      <c r="AI34" s="79"/>
    </row>
    <row r="35" spans="2:35" ht="24" customHeight="1" x14ac:dyDescent="0.3">
      <c r="B35" s="401" t="s">
        <v>28</v>
      </c>
      <c r="C35" s="401"/>
      <c r="D35" s="401"/>
      <c r="E35" s="401"/>
      <c r="F35" s="400" t="e">
        <f>'إختيار المقررات'!AH14</f>
        <v>#N/A</v>
      </c>
      <c r="G35" s="400"/>
      <c r="H35" s="401" t="str">
        <f>IF(D4="أنثى","ليرة سورية فقط لا غير من الطالبة","ليرة سورية فقط لا غير من الطالب")</f>
        <v>ليرة سورية فقط لا غير من الطالب</v>
      </c>
      <c r="I35" s="401"/>
      <c r="J35" s="401"/>
      <c r="K35" s="401"/>
      <c r="L35" s="401"/>
      <c r="M35" s="408" t="str">
        <f>H2</f>
        <v/>
      </c>
      <c r="N35" s="408"/>
      <c r="O35" s="408"/>
      <c r="P35" s="408"/>
      <c r="Q35" s="408"/>
      <c r="R35" s="408"/>
      <c r="AC35" s="79"/>
      <c r="AD35" s="79"/>
      <c r="AE35" s="79"/>
      <c r="AF35" s="79"/>
      <c r="AG35" s="79"/>
      <c r="AH35" s="79"/>
      <c r="AI35" s="79"/>
    </row>
    <row r="36" spans="2:35" ht="24" customHeight="1" x14ac:dyDescent="0.3">
      <c r="B36" s="401" t="str">
        <f>IF(D4="أنثى","رقمها الامتحاني","رقمه الامتحاني")</f>
        <v>رقمه الامتحاني</v>
      </c>
      <c r="C36" s="401"/>
      <c r="D36" s="401"/>
      <c r="E36" s="400">
        <f>D2</f>
        <v>0</v>
      </c>
      <c r="F36" s="400"/>
      <c r="G36" s="401" t="s">
        <v>29</v>
      </c>
      <c r="H36" s="401"/>
      <c r="I36" s="401"/>
      <c r="J36" s="401"/>
      <c r="K36" s="401"/>
      <c r="L36" s="401"/>
      <c r="M36" s="401"/>
      <c r="N36" s="401"/>
      <c r="O36" s="401"/>
      <c r="P36" s="401"/>
      <c r="Q36" s="401"/>
      <c r="R36" s="401"/>
      <c r="AC36" s="79"/>
      <c r="AD36" s="79"/>
      <c r="AE36" s="79"/>
      <c r="AF36" s="79"/>
      <c r="AG36" s="79"/>
      <c r="AH36" s="79"/>
      <c r="AI36" s="79"/>
    </row>
    <row r="37" spans="2:35" ht="10.5" customHeight="1" x14ac:dyDescent="0.3">
      <c r="B37" s="98"/>
      <c r="C37" s="108"/>
      <c r="D37" s="403"/>
      <c r="E37" s="403"/>
      <c r="F37" s="403"/>
      <c r="G37" s="403"/>
      <c r="H37" s="403"/>
      <c r="I37" s="99"/>
      <c r="J37" s="99"/>
      <c r="K37" s="98"/>
      <c r="L37" s="108"/>
      <c r="M37" s="403"/>
      <c r="N37" s="403"/>
      <c r="O37" s="403"/>
      <c r="P37" s="403"/>
      <c r="Q37" s="99"/>
      <c r="R37" s="99"/>
    </row>
    <row r="38" spans="2:35" ht="10.5" customHeight="1" x14ac:dyDescent="0.3">
      <c r="B38" s="100"/>
      <c r="C38" s="109"/>
      <c r="D38" s="404"/>
      <c r="E38" s="404"/>
      <c r="F38" s="404"/>
      <c r="G38" s="404"/>
      <c r="H38" s="404"/>
      <c r="I38" s="101"/>
      <c r="J38" s="101"/>
      <c r="K38" s="100"/>
      <c r="L38" s="109"/>
      <c r="M38" s="404"/>
      <c r="N38" s="404"/>
      <c r="O38" s="404"/>
      <c r="P38" s="404"/>
      <c r="Q38" s="101"/>
      <c r="R38" s="101"/>
    </row>
    <row r="39" spans="2:35" ht="21" customHeight="1" x14ac:dyDescent="0.3">
      <c r="B39" s="402" t="s">
        <v>24</v>
      </c>
      <c r="C39" s="402"/>
      <c r="D39" s="402"/>
      <c r="E39" s="402"/>
      <c r="F39" s="402"/>
      <c r="G39" s="402"/>
      <c r="H39" s="402"/>
      <c r="I39" s="402"/>
      <c r="J39" s="402"/>
      <c r="K39" s="402"/>
      <c r="L39" s="402"/>
      <c r="M39" s="402"/>
      <c r="N39" s="402"/>
      <c r="O39" s="402"/>
      <c r="P39" s="402"/>
      <c r="Q39" s="402"/>
      <c r="R39" s="402"/>
    </row>
    <row r="40" spans="2:35" ht="15.75" customHeight="1" x14ac:dyDescent="0.3">
      <c r="B40" s="399" t="s">
        <v>27</v>
      </c>
      <c r="C40" s="399"/>
      <c r="D40" s="399"/>
      <c r="E40" s="399"/>
      <c r="F40" s="399"/>
      <c r="G40" s="399"/>
      <c r="H40" s="399"/>
      <c r="I40" s="399"/>
      <c r="J40" s="399"/>
      <c r="K40" s="399"/>
      <c r="L40" s="399"/>
      <c r="M40" s="399"/>
      <c r="N40" s="399"/>
      <c r="O40" s="399"/>
      <c r="P40" s="399"/>
      <c r="Q40" s="399"/>
      <c r="R40" s="399"/>
    </row>
    <row r="41" spans="2:35" ht="22.5" customHeight="1" x14ac:dyDescent="0.3">
      <c r="B41" s="401" t="s">
        <v>28</v>
      </c>
      <c r="C41" s="401"/>
      <c r="D41" s="401"/>
      <c r="E41" s="401"/>
      <c r="F41" s="400" t="e">
        <f>'إختيار المقررات'!AH15</f>
        <v>#N/A</v>
      </c>
      <c r="G41" s="400"/>
      <c r="H41" s="401" t="str">
        <f>H35</f>
        <v>ليرة سورية فقط لا غير من الطالب</v>
      </c>
      <c r="I41" s="401"/>
      <c r="J41" s="401"/>
      <c r="K41" s="401"/>
      <c r="L41" s="408" t="str">
        <f>M35</f>
        <v/>
      </c>
      <c r="M41" s="408"/>
      <c r="N41" s="408"/>
      <c r="O41" s="408"/>
      <c r="P41" s="408"/>
      <c r="Q41" s="408"/>
      <c r="R41" s="408"/>
    </row>
    <row r="42" spans="2:35" ht="22.5" customHeight="1" x14ac:dyDescent="0.3">
      <c r="B42" s="397" t="str">
        <f>B36</f>
        <v>رقمه الامتحاني</v>
      </c>
      <c r="C42" s="397"/>
      <c r="D42" s="397"/>
      <c r="E42" s="398">
        <f>E36</f>
        <v>0</v>
      </c>
      <c r="F42" s="398"/>
      <c r="G42" s="397" t="s">
        <v>29</v>
      </c>
      <c r="H42" s="397"/>
      <c r="I42" s="397"/>
      <c r="J42" s="397"/>
      <c r="K42" s="397"/>
      <c r="L42" s="397"/>
      <c r="M42" s="397"/>
      <c r="N42" s="397"/>
      <c r="O42" s="397"/>
      <c r="P42" s="397"/>
      <c r="Q42" s="397"/>
      <c r="R42" s="397"/>
    </row>
    <row r="43" spans="2:35" ht="17.25" customHeight="1" x14ac:dyDescent="0.3">
      <c r="B43" s="102"/>
      <c r="C43" s="102"/>
      <c r="D43" s="102"/>
      <c r="E43" s="102"/>
      <c r="F43" s="102"/>
      <c r="G43" s="102"/>
      <c r="H43" s="102"/>
      <c r="I43" s="102"/>
      <c r="J43" s="102"/>
      <c r="K43" s="102"/>
      <c r="L43" s="102"/>
      <c r="M43" s="102"/>
      <c r="N43" s="102"/>
      <c r="O43" s="102"/>
      <c r="P43" s="102"/>
      <c r="Q43" s="102"/>
      <c r="R43" s="102"/>
    </row>
    <row r="44" spans="2:35" ht="23.25" customHeight="1" thickBot="1" x14ac:dyDescent="0.35">
      <c r="B44" s="103"/>
      <c r="C44" s="103"/>
      <c r="D44" s="103"/>
      <c r="E44" s="103"/>
      <c r="F44" s="103"/>
      <c r="G44" s="103"/>
      <c r="H44" s="103"/>
      <c r="I44" s="103"/>
      <c r="J44" s="103"/>
      <c r="K44" s="103"/>
      <c r="L44" s="103"/>
      <c r="M44" s="103"/>
      <c r="N44" s="103"/>
      <c r="O44" s="103"/>
      <c r="P44" s="103"/>
      <c r="Q44" s="103"/>
      <c r="R44" s="103"/>
    </row>
    <row r="45" spans="2:35" ht="20.25" customHeight="1" thickTop="1" x14ac:dyDescent="0.3">
      <c r="B45" s="25"/>
      <c r="C45" s="25"/>
      <c r="D45" s="25"/>
      <c r="E45" s="25"/>
      <c r="F45" s="25"/>
      <c r="I45" s="8"/>
      <c r="J45" s="8"/>
      <c r="K45" s="8"/>
      <c r="L45" s="8"/>
      <c r="P45" s="8"/>
      <c r="Q45" s="8"/>
      <c r="R45" s="8"/>
    </row>
    <row r="46" spans="2:35" ht="14.4" x14ac:dyDescent="0.3">
      <c r="B46" s="25"/>
      <c r="C46" s="25"/>
      <c r="D46" s="25"/>
      <c r="E46" s="25"/>
      <c r="F46" s="25"/>
      <c r="G46" s="26"/>
      <c r="H46" s="26"/>
      <c r="I46" s="26"/>
      <c r="J46" s="26"/>
      <c r="K46" s="26"/>
      <c r="L46" s="26"/>
      <c r="M46" s="26"/>
      <c r="N46" s="26"/>
      <c r="O46" s="26"/>
      <c r="P46" s="26"/>
      <c r="Q46" s="26"/>
      <c r="R46" s="26"/>
    </row>
    <row r="47" spans="2:35" ht="7.5" customHeight="1" x14ac:dyDescent="0.3">
      <c r="B47" s="25"/>
      <c r="C47" s="25"/>
      <c r="D47" s="25"/>
      <c r="E47" s="25"/>
      <c r="F47" s="25"/>
      <c r="G47" s="26"/>
      <c r="H47" s="26"/>
      <c r="I47" s="26"/>
      <c r="J47" s="26"/>
      <c r="K47" s="26"/>
      <c r="L47" s="26"/>
      <c r="M47" s="26"/>
      <c r="N47" s="26"/>
      <c r="O47" s="26"/>
      <c r="P47" s="26"/>
      <c r="Q47" s="26"/>
      <c r="R47" s="26"/>
    </row>
  </sheetData>
  <sheetProtection algorithmName="SHA-512" hashValue="CxBmy4mGF9j9Iz/5154/Nmasbz2DTZkNqKwLhVSL3rInpeBY1dL7tyloi8eYCBe8KHcLyIh1raoywQMkctWKeQ==" saltValue="c4oKjse8k7dIcfIpiutLmQ==" spinCount="100000" sheet="1" selectLockedCells="1" selectUnlockedCells="1"/>
  <mergeCells count="141">
    <mergeCell ref="B32:F32"/>
    <mergeCell ref="M24:N32"/>
    <mergeCell ref="O24:P32"/>
    <mergeCell ref="Q24:R32"/>
    <mergeCell ref="F1:R1"/>
    <mergeCell ref="H24:J26"/>
    <mergeCell ref="K24:L26"/>
    <mergeCell ref="AE15:AG15"/>
    <mergeCell ref="AE16:AG16"/>
    <mergeCell ref="AE17:AG17"/>
    <mergeCell ref="AE18:AG18"/>
    <mergeCell ref="Q22:R22"/>
    <mergeCell ref="L17:O17"/>
    <mergeCell ref="B23:D23"/>
    <mergeCell ref="E23:I23"/>
    <mergeCell ref="K23:L23"/>
    <mergeCell ref="N23:O23"/>
    <mergeCell ref="L19:O19"/>
    <mergeCell ref="D18:G18"/>
    <mergeCell ref="L18:O18"/>
    <mergeCell ref="B22:E22"/>
    <mergeCell ref="B28:D28"/>
    <mergeCell ref="B26:D26"/>
    <mergeCell ref="E25:G25"/>
    <mergeCell ref="G42:R42"/>
    <mergeCell ref="AD1:AH2"/>
    <mergeCell ref="AE3:AG3"/>
    <mergeCell ref="AE4:AG4"/>
    <mergeCell ref="AE5:AG5"/>
    <mergeCell ref="AE6:AG6"/>
    <mergeCell ref="AE7:AG7"/>
    <mergeCell ref="AE8:AG8"/>
    <mergeCell ref="AE9:AG9"/>
    <mergeCell ref="AE19:AG19"/>
    <mergeCell ref="AE20:AG20"/>
    <mergeCell ref="AE21:AG21"/>
    <mergeCell ref="AE22:AG22"/>
    <mergeCell ref="AE23:AG23"/>
    <mergeCell ref="AE24:AG24"/>
    <mergeCell ref="AE25:AG25"/>
    <mergeCell ref="AE26:AG26"/>
    <mergeCell ref="AE10:AG10"/>
    <mergeCell ref="AE11:AG11"/>
    <mergeCell ref="AE12:AG12"/>
    <mergeCell ref="AE13:AG13"/>
    <mergeCell ref="AE14:AG14"/>
    <mergeCell ref="H27:I27"/>
    <mergeCell ref="H41:K41"/>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L41:R41"/>
    <mergeCell ref="E24:G24"/>
    <mergeCell ref="B25:D25"/>
    <mergeCell ref="E26:G26"/>
    <mergeCell ref="B27:D27"/>
    <mergeCell ref="E27:G27"/>
    <mergeCell ref="B7:C7"/>
    <mergeCell ref="F7:G7"/>
    <mergeCell ref="H7:I7"/>
    <mergeCell ref="K7:R7"/>
    <mergeCell ref="D10:I10"/>
    <mergeCell ref="L10:Q10"/>
    <mergeCell ref="D14:G14"/>
    <mergeCell ref="L14:O14"/>
    <mergeCell ref="D12:G12"/>
    <mergeCell ref="L12:O12"/>
    <mergeCell ref="D13:G13"/>
    <mergeCell ref="L13:O13"/>
    <mergeCell ref="D11:G11"/>
    <mergeCell ref="L11:O11"/>
    <mergeCell ref="B20:R20"/>
    <mergeCell ref="K22:L22"/>
    <mergeCell ref="N6:O6"/>
    <mergeCell ref="K6:M6"/>
    <mergeCell ref="P6:R6"/>
    <mergeCell ref="F5:G5"/>
    <mergeCell ref="N5:O5"/>
    <mergeCell ref="B5:C5"/>
    <mergeCell ref="D5:E5"/>
    <mergeCell ref="H6:I6"/>
    <mergeCell ref="H5:I5"/>
    <mergeCell ref="K5:M5"/>
    <mergeCell ref="P5:R5"/>
    <mergeCell ref="P2:R2"/>
    <mergeCell ref="D3:E3"/>
    <mergeCell ref="H4:I4"/>
    <mergeCell ref="K2:L2"/>
    <mergeCell ref="H3:I3"/>
    <mergeCell ref="Q4:R4"/>
    <mergeCell ref="Q3:R3"/>
    <mergeCell ref="B3:C3"/>
    <mergeCell ref="N3:P3"/>
    <mergeCell ref="J3:L3"/>
    <mergeCell ref="F3:G3"/>
    <mergeCell ref="F4:G4"/>
    <mergeCell ref="N4:P4"/>
    <mergeCell ref="K4:M4"/>
    <mergeCell ref="D4:E4"/>
    <mergeCell ref="B4:C4"/>
    <mergeCell ref="B29:L29"/>
    <mergeCell ref="B30:F30"/>
    <mergeCell ref="G30:L30"/>
    <mergeCell ref="B31:F31"/>
    <mergeCell ref="G31:L31"/>
    <mergeCell ref="E28:G28"/>
    <mergeCell ref="B1:E1"/>
    <mergeCell ref="B2:C2"/>
    <mergeCell ref="D2:E2"/>
    <mergeCell ref="F2:G2"/>
    <mergeCell ref="H2:J2"/>
    <mergeCell ref="D6:E6"/>
    <mergeCell ref="B6:C6"/>
    <mergeCell ref="F6:G6"/>
    <mergeCell ref="D15:G15"/>
    <mergeCell ref="L15:O15"/>
    <mergeCell ref="D16:G16"/>
    <mergeCell ref="L16:O16"/>
    <mergeCell ref="D17:G17"/>
    <mergeCell ref="G22:J22"/>
    <mergeCell ref="M22:P22"/>
    <mergeCell ref="D7:E7"/>
    <mergeCell ref="B8:R9"/>
    <mergeCell ref="M2:N2"/>
  </mergeCells>
  <conditionalFormatting sqref="B38:R38 B46:R47">
    <cfRule type="expression" dxfId="16" priority="7">
      <formula>$J$27="لا"</formula>
    </cfRule>
  </conditionalFormatting>
  <conditionalFormatting sqref="B39:R44">
    <cfRule type="expression" dxfId="15" priority="1">
      <formula>$F$35=$E$28</formula>
    </cfRule>
  </conditionalFormatting>
  <conditionalFormatting sqref="AC1">
    <cfRule type="expression" dxfId="14" priority="4">
      <formula>AC1&lt;&gt;""</formula>
    </cfRule>
  </conditionalFormatting>
  <conditionalFormatting sqref="AD1:AH2">
    <cfRule type="expression" dxfId="13" priority="3">
      <formula>$AD$1&lt;&gt;""</formula>
    </cfRule>
  </conditionalFormatting>
  <conditionalFormatting sqref="AE3:AE26">
    <cfRule type="expression" dxfId="12" priority="2">
      <formula>AE3&lt;&gt;""</formula>
    </cfRule>
  </conditionalFormatting>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M5"/>
  <sheetViews>
    <sheetView rightToLeft="1" topLeftCell="CI1" workbookViewId="0">
      <selection activeCell="DJ5" sqref="DJ5"/>
    </sheetView>
  </sheetViews>
  <sheetFormatPr defaultColWidth="9" defaultRowHeight="14.4" x14ac:dyDescent="0.3"/>
  <cols>
    <col min="1" max="1" width="13.88671875" style="1" customWidth="1"/>
    <col min="2" max="2" width="15" style="1" bestFit="1" customWidth="1"/>
    <col min="3" max="5" width="9" style="1"/>
    <col min="6" max="6" width="11.44140625" style="1" bestFit="1" customWidth="1"/>
    <col min="7" max="7" width="9.88671875" style="1" bestFit="1" customWidth="1"/>
    <col min="8" max="8" width="13.88671875" style="1" bestFit="1" customWidth="1"/>
    <col min="9" max="9" width="9" style="1"/>
    <col min="10" max="10" width="11.44140625" style="1" bestFit="1" customWidth="1"/>
    <col min="11" max="12" width="9" style="1"/>
    <col min="13" max="14" width="12.44140625" style="1" bestFit="1" customWidth="1"/>
    <col min="15" max="18" width="9" style="1"/>
    <col min="19" max="19" width="10.109375" style="1" bestFit="1" customWidth="1"/>
    <col min="20" max="21" width="3.44140625" style="12" customWidth="1"/>
    <col min="22" max="110" width="3.44140625" style="1" customWidth="1"/>
    <col min="111" max="111" width="5.44140625" style="1" bestFit="1" customWidth="1"/>
    <col min="112" max="115" width="3.44140625" style="1" customWidth="1"/>
    <col min="116" max="119" width="10.88671875" style="1" customWidth="1"/>
    <col min="120" max="120" width="11" style="1" customWidth="1"/>
    <col min="121" max="121" width="10.88671875" style="1" customWidth="1"/>
    <col min="122" max="122" width="9.44140625" style="1" bestFit="1" customWidth="1"/>
    <col min="123" max="125" width="9.44140625" style="1" customWidth="1"/>
    <col min="126" max="126" width="11.44140625" style="1" bestFit="1" customWidth="1"/>
    <col min="127" max="127" width="5.109375" style="1" bestFit="1" customWidth="1"/>
    <col min="128" max="128" width="8.88671875" style="1" bestFit="1" customWidth="1"/>
    <col min="129" max="129" width="9.44140625" style="1" bestFit="1" customWidth="1"/>
    <col min="130" max="130" width="9.44140625" style="1" customWidth="1"/>
    <col min="131" max="131" width="8.44140625" style="1" bestFit="1" customWidth="1"/>
    <col min="132" max="133" width="6.44140625" style="1" bestFit="1" customWidth="1"/>
    <col min="134" max="134" width="3.44140625" style="1" bestFit="1" customWidth="1"/>
    <col min="135" max="135" width="14.44140625" style="1" bestFit="1" customWidth="1"/>
    <col min="136" max="136" width="12.44140625" style="1" bestFit="1" customWidth="1"/>
    <col min="137" max="137" width="13.44140625" style="1" bestFit="1" customWidth="1"/>
    <col min="138" max="138" width="12.44140625" style="1" bestFit="1" customWidth="1"/>
    <col min="139" max="139" width="9" style="1"/>
    <col min="140" max="143" width="11.44140625" style="1" customWidth="1"/>
    <col min="144" max="16384" width="9" style="1"/>
  </cols>
  <sheetData>
    <row r="1" spans="1:143" ht="18.600000000000001" thickBot="1" x14ac:dyDescent="0.35">
      <c r="A1" s="132"/>
      <c r="B1" s="451"/>
      <c r="C1" s="451"/>
      <c r="D1" s="452"/>
      <c r="E1" s="452"/>
      <c r="F1" s="452"/>
      <c r="G1" s="452"/>
      <c r="H1" s="452"/>
      <c r="I1" s="452"/>
      <c r="J1" s="452"/>
      <c r="K1" s="453" t="s">
        <v>16</v>
      </c>
      <c r="L1" s="455" t="s">
        <v>123</v>
      </c>
      <c r="M1" s="458" t="s">
        <v>121</v>
      </c>
      <c r="N1" s="458" t="s">
        <v>122</v>
      </c>
      <c r="O1" s="466" t="s">
        <v>52</v>
      </c>
      <c r="P1" s="452" t="s">
        <v>30</v>
      </c>
      <c r="Q1" s="452"/>
      <c r="R1" s="452"/>
      <c r="S1" s="468" t="s">
        <v>9</v>
      </c>
      <c r="T1" s="470" t="s">
        <v>31</v>
      </c>
      <c r="U1" s="471"/>
      <c r="V1" s="471"/>
      <c r="W1" s="471"/>
      <c r="X1" s="471"/>
      <c r="Y1" s="471"/>
      <c r="Z1" s="471"/>
      <c r="AA1" s="471"/>
      <c r="AB1" s="471"/>
      <c r="AC1" s="471"/>
      <c r="AD1" s="471"/>
      <c r="AE1" s="471"/>
      <c r="AF1" s="471"/>
      <c r="AG1" s="471"/>
      <c r="AH1" s="471"/>
      <c r="AI1" s="471"/>
      <c r="AJ1" s="471"/>
      <c r="AK1" s="471"/>
      <c r="AL1" s="471"/>
      <c r="AM1" s="471"/>
      <c r="AN1" s="471"/>
      <c r="AO1" s="471"/>
      <c r="AP1" s="471"/>
      <c r="AQ1" s="472"/>
      <c r="AR1" s="470" t="s">
        <v>20</v>
      </c>
      <c r="AS1" s="471"/>
      <c r="AT1" s="471"/>
      <c r="AU1" s="471"/>
      <c r="AV1" s="471"/>
      <c r="AW1" s="471"/>
      <c r="AX1" s="471"/>
      <c r="AY1" s="471"/>
      <c r="AZ1" s="471"/>
      <c r="BA1" s="471"/>
      <c r="BB1" s="471"/>
      <c r="BC1" s="471"/>
      <c r="BD1" s="471"/>
      <c r="BE1" s="471"/>
      <c r="BF1" s="471"/>
      <c r="BG1" s="471"/>
      <c r="BH1" s="471"/>
      <c r="BI1" s="471"/>
      <c r="BJ1" s="471"/>
      <c r="BK1" s="471"/>
      <c r="BL1" s="471"/>
      <c r="BM1" s="471"/>
      <c r="BN1" s="471"/>
      <c r="BO1" s="472"/>
      <c r="BP1" s="470" t="s">
        <v>32</v>
      </c>
      <c r="BQ1" s="471"/>
      <c r="BR1" s="471"/>
      <c r="BS1" s="471"/>
      <c r="BT1" s="471"/>
      <c r="BU1" s="471"/>
      <c r="BV1" s="471"/>
      <c r="BW1" s="471"/>
      <c r="BX1" s="471"/>
      <c r="BY1" s="471"/>
      <c r="BZ1" s="471"/>
      <c r="CA1" s="471"/>
      <c r="CB1" s="471"/>
      <c r="CC1" s="471"/>
      <c r="CD1" s="471"/>
      <c r="CE1" s="471"/>
      <c r="CF1" s="471"/>
      <c r="CG1" s="471"/>
      <c r="CH1" s="471"/>
      <c r="CI1" s="471"/>
      <c r="CJ1" s="180"/>
      <c r="CK1" s="180"/>
      <c r="CL1" s="180"/>
      <c r="CM1" s="180"/>
      <c r="CN1" s="470" t="s">
        <v>33</v>
      </c>
      <c r="CO1" s="471"/>
      <c r="CP1" s="471"/>
      <c r="CQ1" s="471"/>
      <c r="CR1" s="471"/>
      <c r="CS1" s="471"/>
      <c r="CT1" s="471"/>
      <c r="CU1" s="471"/>
      <c r="CV1" s="471"/>
      <c r="CW1" s="471"/>
      <c r="CX1" s="471"/>
      <c r="CY1" s="471"/>
      <c r="CZ1" s="471"/>
      <c r="DA1" s="471"/>
      <c r="DB1" s="471"/>
      <c r="DC1" s="471"/>
      <c r="DD1" s="471"/>
      <c r="DE1" s="471"/>
      <c r="DF1" s="471"/>
      <c r="DG1" s="471"/>
      <c r="DH1" s="180"/>
      <c r="DI1" s="180"/>
      <c r="DJ1" s="180"/>
      <c r="DK1" s="180"/>
      <c r="DL1" s="495" t="s">
        <v>1</v>
      </c>
      <c r="DM1" s="496"/>
      <c r="DN1" s="497"/>
      <c r="DO1" s="497"/>
      <c r="DP1" s="501" t="s">
        <v>556</v>
      </c>
      <c r="DQ1" s="502"/>
      <c r="DR1" s="502"/>
      <c r="DS1" s="502"/>
      <c r="DT1" s="502"/>
      <c r="DU1" s="502"/>
      <c r="DV1" s="502"/>
      <c r="DW1" s="502"/>
      <c r="DX1" s="501" t="s">
        <v>34</v>
      </c>
      <c r="DY1" s="502"/>
      <c r="DZ1" s="502"/>
      <c r="EA1" s="503"/>
      <c r="EB1" s="501" t="s">
        <v>557</v>
      </c>
      <c r="EC1" s="502"/>
      <c r="ED1" s="502"/>
      <c r="EE1" s="503"/>
      <c r="EG1" s="480" t="s">
        <v>558</v>
      </c>
      <c r="EH1" s="452"/>
      <c r="EI1" s="452"/>
      <c r="EJ1" s="452"/>
      <c r="EK1" s="452"/>
      <c r="EL1" s="452"/>
    </row>
    <row r="2" spans="1:143" ht="60.75" customHeight="1" thickBot="1" x14ac:dyDescent="0.35">
      <c r="A2" s="132"/>
      <c r="B2" s="132"/>
      <c r="C2" s="132"/>
      <c r="D2" s="452"/>
      <c r="E2" s="452"/>
      <c r="F2" s="452"/>
      <c r="G2" s="452"/>
      <c r="H2" s="452"/>
      <c r="I2" s="452"/>
      <c r="J2" s="452"/>
      <c r="K2" s="454"/>
      <c r="L2" s="456"/>
      <c r="M2" s="459"/>
      <c r="N2" s="459"/>
      <c r="O2" s="467"/>
      <c r="P2" s="452"/>
      <c r="Q2" s="452"/>
      <c r="R2" s="452"/>
      <c r="S2" s="468"/>
      <c r="T2" s="483" t="s">
        <v>17</v>
      </c>
      <c r="U2" s="484"/>
      <c r="V2" s="484"/>
      <c r="W2" s="484"/>
      <c r="X2" s="484"/>
      <c r="Y2" s="484"/>
      <c r="Z2" s="484"/>
      <c r="AA2" s="484"/>
      <c r="AB2" s="484"/>
      <c r="AC2" s="484"/>
      <c r="AD2" s="484"/>
      <c r="AE2" s="485"/>
      <c r="AF2" s="483" t="s">
        <v>18</v>
      </c>
      <c r="AG2" s="484"/>
      <c r="AH2" s="484"/>
      <c r="AI2" s="484"/>
      <c r="AJ2" s="484"/>
      <c r="AK2" s="484"/>
      <c r="AL2" s="484"/>
      <c r="AM2" s="484"/>
      <c r="AN2" s="484"/>
      <c r="AO2" s="484"/>
      <c r="AP2" s="484"/>
      <c r="AQ2" s="485"/>
      <c r="AR2" s="486" t="s">
        <v>17</v>
      </c>
      <c r="AS2" s="487"/>
      <c r="AT2" s="487"/>
      <c r="AU2" s="487"/>
      <c r="AV2" s="487"/>
      <c r="AW2" s="487"/>
      <c r="AX2" s="487"/>
      <c r="AY2" s="487"/>
      <c r="AZ2" s="487"/>
      <c r="BA2" s="487"/>
      <c r="BB2" s="487"/>
      <c r="BC2" s="488"/>
      <c r="BD2" s="489" t="s">
        <v>18</v>
      </c>
      <c r="BE2" s="487"/>
      <c r="BF2" s="487"/>
      <c r="BG2" s="487"/>
      <c r="BH2" s="487"/>
      <c r="BI2" s="487"/>
      <c r="BJ2" s="487"/>
      <c r="BK2" s="487"/>
      <c r="BL2" s="487"/>
      <c r="BM2" s="487"/>
      <c r="BN2" s="487"/>
      <c r="BO2" s="490"/>
      <c r="BP2" s="491" t="s">
        <v>17</v>
      </c>
      <c r="BQ2" s="484"/>
      <c r="BR2" s="484"/>
      <c r="BS2" s="484"/>
      <c r="BT2" s="484"/>
      <c r="BU2" s="484"/>
      <c r="BV2" s="484"/>
      <c r="BW2" s="484"/>
      <c r="BX2" s="484"/>
      <c r="BY2" s="484"/>
      <c r="BZ2" s="492" t="s">
        <v>18</v>
      </c>
      <c r="CA2" s="484"/>
      <c r="CB2" s="484"/>
      <c r="CC2" s="484"/>
      <c r="CD2" s="484"/>
      <c r="CE2" s="484"/>
      <c r="CF2" s="484"/>
      <c r="CG2" s="484"/>
      <c r="CH2" s="484"/>
      <c r="CI2" s="484"/>
      <c r="CJ2" s="133"/>
      <c r="CK2" s="133"/>
      <c r="CL2" s="133"/>
      <c r="CM2" s="133"/>
      <c r="CN2" s="491" t="s">
        <v>17</v>
      </c>
      <c r="CO2" s="484"/>
      <c r="CP2" s="484"/>
      <c r="CQ2" s="484"/>
      <c r="CR2" s="484"/>
      <c r="CS2" s="484"/>
      <c r="CT2" s="484"/>
      <c r="CU2" s="484"/>
      <c r="CV2" s="484"/>
      <c r="CW2" s="484"/>
      <c r="CX2" s="492" t="s">
        <v>18</v>
      </c>
      <c r="CY2" s="484"/>
      <c r="CZ2" s="484"/>
      <c r="DA2" s="484"/>
      <c r="DB2" s="484"/>
      <c r="DC2" s="484"/>
      <c r="DD2" s="484"/>
      <c r="DE2" s="484"/>
      <c r="DF2" s="484"/>
      <c r="DG2" s="484"/>
      <c r="DH2" s="133"/>
      <c r="DI2" s="133"/>
      <c r="DJ2" s="133"/>
      <c r="DK2" s="133"/>
      <c r="DL2" s="498"/>
      <c r="DM2" s="499"/>
      <c r="DN2" s="500"/>
      <c r="DO2" s="500"/>
      <c r="DP2" s="498"/>
      <c r="DQ2" s="499"/>
      <c r="DR2" s="499"/>
      <c r="DS2" s="499"/>
      <c r="DT2" s="499"/>
      <c r="DU2" s="499"/>
      <c r="DV2" s="499"/>
      <c r="DW2" s="499"/>
      <c r="DX2" s="498"/>
      <c r="DY2" s="499"/>
      <c r="DZ2" s="499"/>
      <c r="EA2" s="500"/>
      <c r="EB2" s="498"/>
      <c r="EC2" s="499"/>
      <c r="ED2" s="499"/>
      <c r="EE2" s="500"/>
      <c r="EG2" s="480"/>
      <c r="EH2" s="452"/>
      <c r="EI2" s="452"/>
      <c r="EJ2" s="452"/>
      <c r="EK2" s="452"/>
      <c r="EL2" s="452"/>
    </row>
    <row r="3" spans="1:143" ht="24.9" customHeight="1" thickBot="1" x14ac:dyDescent="0.35">
      <c r="A3" s="134" t="s">
        <v>2</v>
      </c>
      <c r="B3" s="135" t="s">
        <v>35</v>
      </c>
      <c r="C3" s="135" t="s">
        <v>36</v>
      </c>
      <c r="D3" s="135" t="s">
        <v>37</v>
      </c>
      <c r="E3" s="135" t="s">
        <v>6</v>
      </c>
      <c r="F3" s="136" t="s">
        <v>7</v>
      </c>
      <c r="G3" s="460" t="s">
        <v>209</v>
      </c>
      <c r="H3" s="137" t="s">
        <v>48</v>
      </c>
      <c r="I3" s="135" t="s">
        <v>11</v>
      </c>
      <c r="J3" s="135" t="s">
        <v>10</v>
      </c>
      <c r="K3" s="454"/>
      <c r="L3" s="456"/>
      <c r="M3" s="459"/>
      <c r="N3" s="459"/>
      <c r="O3" s="467"/>
      <c r="P3" s="473" t="s">
        <v>25</v>
      </c>
      <c r="Q3" s="473" t="s">
        <v>38</v>
      </c>
      <c r="R3" s="475" t="s">
        <v>14</v>
      </c>
      <c r="S3" s="468"/>
      <c r="T3" s="504" t="str">
        <f>'[1]إختيار المقررات'!BN6</f>
        <v>أساسيات الإدارة</v>
      </c>
      <c r="U3" s="465"/>
      <c r="V3" s="465" t="str">
        <f>'[1]إختيار المقررات'!BN7</f>
        <v xml:space="preserve">مبادئ التمويل والاستثمار </v>
      </c>
      <c r="W3" s="465"/>
      <c r="X3" s="465" t="str">
        <f>'[1]إختيار المقررات'!BN8</f>
        <v>التحليل الجزئي</v>
      </c>
      <c r="Y3" s="465"/>
      <c r="Z3" s="465" t="str">
        <f>'[1]إختيار المقررات'!BN9</f>
        <v>مبادئ الاحصاء</v>
      </c>
      <c r="AA3" s="465"/>
      <c r="AB3" s="465" t="str">
        <f>'[1]إختيار المقررات'!BN10</f>
        <v xml:space="preserve">المحاسبة المالية </v>
      </c>
      <c r="AC3" s="465"/>
      <c r="AD3" s="465" t="str">
        <f>'[1]إختيار المقررات'!BN11</f>
        <v>لغة أعمال 1</v>
      </c>
      <c r="AE3" s="479"/>
      <c r="AF3" s="504" t="str">
        <f>'[1]إختيار المقررات'!BN13</f>
        <v xml:space="preserve">اساسيات التسويق في المشروعات الصغيرة </v>
      </c>
      <c r="AG3" s="465"/>
      <c r="AH3" s="465" t="str">
        <f>'[1]إختيار المقررات'!BN14</f>
        <v xml:space="preserve">رياضيات ادارية ومالية </v>
      </c>
      <c r="AI3" s="465"/>
      <c r="AJ3" s="465" t="str">
        <f>'[1]إختيار المقررات'!BN15</f>
        <v>المحاسبة المتوسطة</v>
      </c>
      <c r="AK3" s="465"/>
      <c r="AL3" s="465" t="str">
        <f>'[1]إختيار المقررات'!BN16</f>
        <v xml:space="preserve">الاشكال القانونية للمشروعات وأسس احداثها </v>
      </c>
      <c r="AM3" s="465"/>
      <c r="AN3" s="465" t="str">
        <f>'[1]إختيار المقررات'!BN17</f>
        <v>مهارات حاسوب 1</v>
      </c>
      <c r="AO3" s="465"/>
      <c r="AP3" s="465" t="str">
        <f>'[1]إختيار المقررات'!BN18</f>
        <v>لغة اعمال 2</v>
      </c>
      <c r="AQ3" s="479"/>
      <c r="AR3" s="464" t="str">
        <f>'[1]إختيار المقررات'!BN20</f>
        <v xml:space="preserve">ادارة التفاوض باللغة الاجنبية </v>
      </c>
      <c r="AS3" s="465"/>
      <c r="AT3" s="465" t="str">
        <f>'[1]إختيار المقررات'!BN21</f>
        <v>التحليل الكلي</v>
      </c>
      <c r="AU3" s="465"/>
      <c r="AV3" s="465" t="str">
        <f>'[1]إختيار المقررات'!BN22</f>
        <v xml:space="preserve">الاساليب الكمية في الادارة </v>
      </c>
      <c r="AW3" s="465"/>
      <c r="AX3" s="465" t="str">
        <f>'[1]إختيار المقررات'!BN23</f>
        <v>محاسبة شركات الاشخاص</v>
      </c>
      <c r="AY3" s="465"/>
      <c r="AZ3" s="465" t="str">
        <f>'[1]إختيار المقررات'!BN24</f>
        <v xml:space="preserve">الملية العامة والتشريع الضريبي </v>
      </c>
      <c r="BA3" s="465"/>
      <c r="BB3" s="465" t="str">
        <f>'[1]إختيار المقررات'!BN25</f>
        <v>مهارات حاسوب  2</v>
      </c>
      <c r="BC3" s="479"/>
      <c r="BD3" s="462" t="str">
        <f>'[1]إختيار المقررات'!BN27</f>
        <v xml:space="preserve">ادارة الانتاج والعمليات </v>
      </c>
      <c r="BE3" s="463"/>
      <c r="BF3" s="463" t="str">
        <f>'[1]إختيار المقررات'!BN28</f>
        <v xml:space="preserve">الادارة المالية </v>
      </c>
      <c r="BG3" s="463"/>
      <c r="BH3" s="463" t="str">
        <f>'[1]إختيار المقررات'!BN29</f>
        <v xml:space="preserve">محاسبة تكاليف وادارية </v>
      </c>
      <c r="BI3" s="463"/>
      <c r="BJ3" s="463" t="str">
        <f>'[1]إختيار المقررات'!BN30</f>
        <v>الاتصالات التسويقية</v>
      </c>
      <c r="BK3" s="463"/>
      <c r="BL3" s="463" t="str">
        <f>'[1]إختيار المقررات'!BN31</f>
        <v xml:space="preserve">البيئة القانونية للاستثمار والعمل </v>
      </c>
      <c r="BM3" s="463"/>
      <c r="BN3" s="463" t="str">
        <f>'[1]إختيار المقررات'!BN32</f>
        <v xml:space="preserve">مراسلات ادارية باللغة الاجنبية </v>
      </c>
      <c r="BO3" s="463"/>
      <c r="BP3" s="464" t="str">
        <f>'[1]إختيار المقررات'!BN34</f>
        <v xml:space="preserve">ادارة المشروعات الصغيرة </v>
      </c>
      <c r="BQ3" s="465"/>
      <c r="BR3" s="465" t="str">
        <f>'[1]إختيار المقررات'!BN35</f>
        <v xml:space="preserve">الاتصالات الادارية </v>
      </c>
      <c r="BS3" s="465"/>
      <c r="BT3" s="465" t="str">
        <f>'[1]إختيار المقررات'!BN36</f>
        <v xml:space="preserve">المحاسبة المالية المتخصصة </v>
      </c>
      <c r="BU3" s="465"/>
      <c r="BV3" s="465" t="str">
        <f>'[1]إختيار المقررات'!BN37</f>
        <v xml:space="preserve">ادارة الموارد البشرية </v>
      </c>
      <c r="BW3" s="465"/>
      <c r="BX3" s="465" t="str">
        <f>'[1]إختيار المقررات'!BN38</f>
        <v>القانون التجاري</v>
      </c>
      <c r="BY3" s="465"/>
      <c r="BZ3" s="462" t="str">
        <f>'[1]إختيار المقررات'!BN39</f>
        <v xml:space="preserve">معلوماتية </v>
      </c>
      <c r="CA3" s="463"/>
      <c r="CB3" s="463" t="str">
        <f>'[1]إختيار المقررات'!BN41</f>
        <v xml:space="preserve">ادارة العلاقات العامة </v>
      </c>
      <c r="CC3" s="463"/>
      <c r="CD3" s="463" t="str">
        <f>'[1]إختيار المقررات'!BN42</f>
        <v>تطبيقات احصائية في الادارة</v>
      </c>
      <c r="CE3" s="463"/>
      <c r="CF3" s="463" t="str">
        <f>'[1]إختيار المقررات'!BN43</f>
        <v xml:space="preserve">سياسات التسعير والتوزيع </v>
      </c>
      <c r="CG3" s="463"/>
      <c r="CH3" s="463" t="str">
        <f>'[1]إختيار المقررات'!BN44</f>
        <v>نظم المعلومات الادارية</v>
      </c>
      <c r="CI3" s="463"/>
      <c r="CJ3" s="463" t="str">
        <f>'[1]إختيار المقررات'!BN45</f>
        <v xml:space="preserve">دراسات ادارية بلغة اجنبية </v>
      </c>
      <c r="CK3" s="463"/>
      <c r="CL3" s="463" t="str">
        <f>'[1]إختيار المقررات'!BN46</f>
        <v>نظرية المنظمة والتطوير التنظيمي</v>
      </c>
      <c r="CM3" s="463"/>
      <c r="CN3" s="464" t="str">
        <f>'[1]إختيار المقررات'!BN48</f>
        <v xml:space="preserve">ادارة الامداد في المشروعات الصغيرة </v>
      </c>
      <c r="CO3" s="465"/>
      <c r="CP3" s="465" t="str">
        <f>'[1]إختيار المقررات'!BN49</f>
        <v xml:space="preserve">ادارة الوقت </v>
      </c>
      <c r="CQ3" s="465"/>
      <c r="CR3" s="465" t="str">
        <f>'[1]إختيار المقررات'!BN50</f>
        <v xml:space="preserve">ادارة الجدوى وتقييم المشروعات </v>
      </c>
      <c r="CS3" s="465"/>
      <c r="CT3" s="465" t="str">
        <f>'[1]إختيار المقررات'!BN51</f>
        <v xml:space="preserve">ادارة الجودة في المشروعات الصغيرة </v>
      </c>
      <c r="CU3" s="465"/>
      <c r="CV3" s="465" t="str">
        <f>'[1]إختيار المقررات'!BN52</f>
        <v xml:space="preserve">الرقابة الادارية </v>
      </c>
      <c r="CW3" s="465"/>
      <c r="CX3" s="462" t="str">
        <f>'[1]إختيار المقررات'!BN53</f>
        <v xml:space="preserve">نظرية القررات الادارية </v>
      </c>
      <c r="CY3" s="463"/>
      <c r="CZ3" s="463" t="str">
        <f>'[1]إختيار المقررات'!BN55</f>
        <v xml:space="preserve">المسؤولية الاجتماعية واخلاقيات العمل </v>
      </c>
      <c r="DA3" s="463"/>
      <c r="DB3" s="463" t="str">
        <f>'[1]إختيار المقررات'!BN56</f>
        <v xml:space="preserve">ادارة المخاطر المالية والائتمان </v>
      </c>
      <c r="DC3" s="463"/>
      <c r="DD3" s="463" t="str">
        <f>'[1]إختيار المقررات'!BN57</f>
        <v xml:space="preserve">التجارة الالكترونية بلغة اجنبية </v>
      </c>
      <c r="DE3" s="463"/>
      <c r="DF3" s="463" t="str">
        <f>'[1]إختيار المقررات'!BN58</f>
        <v xml:space="preserve">السلوك التنظيمي </v>
      </c>
      <c r="DG3" s="463"/>
      <c r="DH3" s="463" t="str">
        <f>'[1]إختيار المقررات'!BN59</f>
        <v>استراتيجيات تنمية المشروعات الصغيرة</v>
      </c>
      <c r="DI3" s="463"/>
      <c r="DJ3" s="463" t="str">
        <f>'[1]إختيار المقررات'!BN60</f>
        <v xml:space="preserve">ادارة التنافس في المشروعات الصغيرة </v>
      </c>
      <c r="DK3" s="463"/>
      <c r="DL3" s="493" t="s">
        <v>39</v>
      </c>
      <c r="DM3" s="522" t="s">
        <v>0</v>
      </c>
      <c r="DN3" s="524" t="s">
        <v>40</v>
      </c>
      <c r="DO3" s="524" t="s">
        <v>130</v>
      </c>
      <c r="DP3" s="516" t="s">
        <v>559</v>
      </c>
      <c r="DQ3" s="521" t="s">
        <v>560</v>
      </c>
      <c r="DR3" s="508" t="s">
        <v>23</v>
      </c>
      <c r="DS3" s="508" t="s">
        <v>269</v>
      </c>
      <c r="DT3" s="508" t="s">
        <v>21</v>
      </c>
      <c r="DU3" s="508" t="s">
        <v>42</v>
      </c>
      <c r="DV3" s="509" t="s">
        <v>22</v>
      </c>
      <c r="DW3" s="509" t="s">
        <v>24</v>
      </c>
      <c r="DX3" s="510" t="s">
        <v>43</v>
      </c>
      <c r="DY3" s="512" t="s">
        <v>137</v>
      </c>
      <c r="DZ3" s="512" t="s">
        <v>138</v>
      </c>
      <c r="EA3" s="514" t="s">
        <v>44</v>
      </c>
      <c r="EB3" s="517" t="s">
        <v>207</v>
      </c>
      <c r="EC3" s="519" t="s">
        <v>205</v>
      </c>
      <c r="ED3" s="519" t="s">
        <v>206</v>
      </c>
      <c r="EE3" s="505" t="s">
        <v>208</v>
      </c>
      <c r="EF3" s="505" t="s">
        <v>509</v>
      </c>
      <c r="EG3" s="480"/>
      <c r="EH3" s="452"/>
      <c r="EI3" s="452"/>
      <c r="EJ3" s="452"/>
      <c r="EK3" s="452"/>
      <c r="EL3" s="452"/>
    </row>
    <row r="4" spans="1:143" s="78" customFormat="1" ht="18.600000000000001" thickBot="1" x14ac:dyDescent="0.35">
      <c r="A4" s="9" t="s">
        <v>2</v>
      </c>
      <c r="B4" s="10" t="s">
        <v>35</v>
      </c>
      <c r="C4" s="10" t="s">
        <v>36</v>
      </c>
      <c r="D4" s="10" t="s">
        <v>37</v>
      </c>
      <c r="E4" s="10" t="s">
        <v>6</v>
      </c>
      <c r="F4" s="11" t="s">
        <v>7</v>
      </c>
      <c r="G4" s="461"/>
      <c r="H4" s="10"/>
      <c r="I4" s="10" t="s">
        <v>11</v>
      </c>
      <c r="J4" s="10" t="s">
        <v>10</v>
      </c>
      <c r="K4" s="454"/>
      <c r="L4" s="457"/>
      <c r="M4" s="459"/>
      <c r="N4" s="459"/>
      <c r="O4" s="467"/>
      <c r="P4" s="474"/>
      <c r="Q4" s="474"/>
      <c r="R4" s="476"/>
      <c r="S4" s="469"/>
      <c r="T4" s="507">
        <v>610</v>
      </c>
      <c r="U4" s="477"/>
      <c r="V4" s="477">
        <v>611</v>
      </c>
      <c r="W4" s="477"/>
      <c r="X4" s="477">
        <v>612</v>
      </c>
      <c r="Y4" s="477"/>
      <c r="Z4" s="477">
        <v>613</v>
      </c>
      <c r="AA4" s="477"/>
      <c r="AB4" s="477">
        <v>614</v>
      </c>
      <c r="AC4" s="477"/>
      <c r="AD4" s="477">
        <v>615</v>
      </c>
      <c r="AE4" s="478"/>
      <c r="AF4" s="507">
        <v>616</v>
      </c>
      <c r="AG4" s="477"/>
      <c r="AH4" s="477">
        <v>617</v>
      </c>
      <c r="AI4" s="477"/>
      <c r="AJ4" s="477">
        <v>618</v>
      </c>
      <c r="AK4" s="477"/>
      <c r="AL4" s="477">
        <v>619</v>
      </c>
      <c r="AM4" s="477"/>
      <c r="AN4" s="477">
        <v>620</v>
      </c>
      <c r="AO4" s="477"/>
      <c r="AP4" s="477">
        <v>621</v>
      </c>
      <c r="AQ4" s="478"/>
      <c r="AR4" s="526">
        <v>622</v>
      </c>
      <c r="AS4" s="527"/>
      <c r="AT4" s="526">
        <v>623</v>
      </c>
      <c r="AU4" s="527"/>
      <c r="AV4" s="526">
        <v>624</v>
      </c>
      <c r="AW4" s="527"/>
      <c r="AX4" s="526">
        <v>625</v>
      </c>
      <c r="AY4" s="527"/>
      <c r="AZ4" s="526">
        <v>626</v>
      </c>
      <c r="BA4" s="527"/>
      <c r="BB4" s="526">
        <v>627</v>
      </c>
      <c r="BC4" s="527"/>
      <c r="BD4" s="526">
        <v>628</v>
      </c>
      <c r="BE4" s="527"/>
      <c r="BF4" s="526">
        <v>629</v>
      </c>
      <c r="BG4" s="527"/>
      <c r="BH4" s="526">
        <v>630</v>
      </c>
      <c r="BI4" s="527"/>
      <c r="BJ4" s="526">
        <v>631</v>
      </c>
      <c r="BK4" s="527"/>
      <c r="BL4" s="526">
        <v>632</v>
      </c>
      <c r="BM4" s="527"/>
      <c r="BN4" s="526">
        <v>633</v>
      </c>
      <c r="BO4" s="527"/>
      <c r="BP4" s="526">
        <v>640</v>
      </c>
      <c r="BQ4" s="527"/>
      <c r="BR4" s="526">
        <v>641</v>
      </c>
      <c r="BS4" s="527"/>
      <c r="BT4" s="526">
        <v>642</v>
      </c>
      <c r="BU4" s="527"/>
      <c r="BV4" s="526">
        <v>643</v>
      </c>
      <c r="BW4" s="527"/>
      <c r="BX4" s="526">
        <v>644</v>
      </c>
      <c r="BY4" s="527"/>
      <c r="BZ4" s="526">
        <v>645</v>
      </c>
      <c r="CA4" s="527"/>
      <c r="CB4" s="526">
        <v>646</v>
      </c>
      <c r="CC4" s="527"/>
      <c r="CD4" s="526">
        <v>647</v>
      </c>
      <c r="CE4" s="527"/>
      <c r="CF4" s="526">
        <v>648</v>
      </c>
      <c r="CG4" s="527"/>
      <c r="CH4" s="526">
        <v>649</v>
      </c>
      <c r="CI4" s="527"/>
      <c r="CJ4" s="526">
        <v>650</v>
      </c>
      <c r="CK4" s="528"/>
      <c r="CL4" s="528">
        <v>651</v>
      </c>
      <c r="CM4" s="527"/>
      <c r="CN4" s="526">
        <v>660</v>
      </c>
      <c r="CO4" s="527"/>
      <c r="CP4" s="526">
        <v>661</v>
      </c>
      <c r="CQ4" s="527"/>
      <c r="CR4" s="526">
        <v>662</v>
      </c>
      <c r="CS4" s="527"/>
      <c r="CT4" s="526">
        <v>663</v>
      </c>
      <c r="CU4" s="527"/>
      <c r="CV4" s="526">
        <v>664</v>
      </c>
      <c r="CW4" s="527"/>
      <c r="CX4" s="526">
        <v>665</v>
      </c>
      <c r="CY4" s="527"/>
      <c r="CZ4" s="526">
        <v>666</v>
      </c>
      <c r="DA4" s="527"/>
      <c r="DB4" s="526">
        <v>667</v>
      </c>
      <c r="DC4" s="527"/>
      <c r="DD4" s="526">
        <v>668</v>
      </c>
      <c r="DE4" s="527"/>
      <c r="DF4" s="526">
        <v>669</v>
      </c>
      <c r="DG4" s="527"/>
      <c r="DH4" s="526">
        <v>670</v>
      </c>
      <c r="DI4" s="527"/>
      <c r="DJ4" s="526">
        <v>671</v>
      </c>
      <c r="DK4" s="527"/>
      <c r="DL4" s="494"/>
      <c r="DM4" s="523"/>
      <c r="DN4" s="525"/>
      <c r="DO4" s="525"/>
      <c r="DP4" s="516"/>
      <c r="DQ4" s="521"/>
      <c r="DR4" s="508"/>
      <c r="DS4" s="508"/>
      <c r="DT4" s="508"/>
      <c r="DU4" s="508"/>
      <c r="DV4" s="509"/>
      <c r="DW4" s="509"/>
      <c r="DX4" s="511"/>
      <c r="DY4" s="513"/>
      <c r="DZ4" s="513"/>
      <c r="EA4" s="515"/>
      <c r="EB4" s="518"/>
      <c r="EC4" s="520"/>
      <c r="ED4" s="520"/>
      <c r="EE4" s="506"/>
      <c r="EF4" s="506"/>
      <c r="EG4" s="481"/>
      <c r="EH4" s="482"/>
      <c r="EI4" s="482"/>
      <c r="EJ4" s="482"/>
      <c r="EK4" s="482"/>
      <c r="EL4" s="482"/>
    </row>
    <row r="5" spans="1:143" s="145" customFormat="1" ht="21.6" x14ac:dyDescent="0.65">
      <c r="A5" s="138">
        <f>'إختيار المقررات'!D1</f>
        <v>0</v>
      </c>
      <c r="B5" s="138" t="str">
        <f>'إختيار المقررات'!J1</f>
        <v/>
      </c>
      <c r="C5" s="138" t="str">
        <f>'إختيار المقررات'!P1</f>
        <v/>
      </c>
      <c r="D5" s="138" t="str">
        <f>'إختيار المقررات'!V1</f>
        <v/>
      </c>
      <c r="E5" s="138" t="str">
        <f>'إختيار المقررات'!AH1</f>
        <v/>
      </c>
      <c r="F5" s="139" t="str">
        <f>'إختيار المقررات'!AB1</f>
        <v/>
      </c>
      <c r="G5" s="138" t="str">
        <f>'إختيار المقررات'!AB3</f>
        <v>غير سوري</v>
      </c>
      <c r="H5" s="140">
        <f>'إختيار المقررات'!P3</f>
        <v>0</v>
      </c>
      <c r="I5" s="138" t="str">
        <f>'إختيار المقررات'!D3</f>
        <v/>
      </c>
      <c r="J5" s="141" t="str">
        <f>'إختيار المقررات'!J3</f>
        <v/>
      </c>
      <c r="K5" s="142" t="str">
        <f>'إختيار المقررات'!V3</f>
        <v>غير سوري</v>
      </c>
      <c r="L5" s="142" t="str">
        <f>'إختيار المقررات'!AH3</f>
        <v>لايوجد</v>
      </c>
      <c r="M5" s="192">
        <f>'إختيار المقررات'!V4</f>
        <v>0</v>
      </c>
      <c r="N5" s="142">
        <f>'إختيار المقررات'!AC4</f>
        <v>0</v>
      </c>
      <c r="O5" s="141">
        <f>'إختيار المقررات'!AH4</f>
        <v>0</v>
      </c>
      <c r="P5" s="143" t="str">
        <f>'إختيار المقررات'!D4</f>
        <v/>
      </c>
      <c r="Q5" s="138" t="str">
        <f>'إختيار المقررات'!J4</f>
        <v/>
      </c>
      <c r="R5" s="141" t="str">
        <f>'إختيار المقررات'!P4</f>
        <v/>
      </c>
      <c r="S5" s="144" t="e">
        <f>'إختيار المقررات'!D2</f>
        <v>#N/A</v>
      </c>
      <c r="T5" s="190"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91" t="e">
        <f>IF(VLOOKUP(T3,'إختيار المقررات'!$BN$5:$BR$60,5,0)="","",VLOOKUP(T3,'إختيار المقررات'!$BN$5:$BR$60,5,0))</f>
        <v>#N/A</v>
      </c>
      <c r="V5" s="190"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91" t="e">
        <f>IF(VLOOKUP(V3,'إختيار المقررات'!$BN$5:$BR$60,5,0)="","",VLOOKUP(V3,'إختيار المقررات'!$BN$5:$BR$60,5,0))</f>
        <v>#N/A</v>
      </c>
      <c r="X5" s="190"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91" t="e">
        <f>IF(VLOOKUP(X3,'إختيار المقررات'!$BN$5:$BR$60,5,0)="","",VLOOKUP(X3,'إختيار المقررات'!$BN$5:$BR$60,5,0))</f>
        <v>#N/A</v>
      </c>
      <c r="Z5" s="190"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91" t="e">
        <f>IF(VLOOKUP(Z3,'إختيار المقررات'!$BN$5:$BR$60,5,0)="","",VLOOKUP(Z3,'إختيار المقررات'!$BN$5:$BR$60,5,0))</f>
        <v>#N/A</v>
      </c>
      <c r="AB5" s="190"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91" t="e">
        <f>IF(VLOOKUP(AB3,'إختيار المقررات'!$BN$5:$BR$60,5,0)="","",VLOOKUP(AB3,'إختيار المقررات'!$BN$5:$BR$60,5,0))</f>
        <v>#N/A</v>
      </c>
      <c r="AD5" s="190"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91" t="e">
        <f>IF(VLOOKUP(AD3,'إختيار المقررات'!$BN$5:$BR$60,5,0)="","",VLOOKUP(AD3,'إختيار المقررات'!$BN$5:$BR$60,5,0))</f>
        <v>#N/A</v>
      </c>
      <c r="AF5" s="190"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91" t="e">
        <f>IF(VLOOKUP(AF3,'إختيار المقررات'!$BN$5:$BR$60,5,0)="","",VLOOKUP(AF3,'إختيار المقررات'!$BN$5:$BR$60,5,0))</f>
        <v>#N/A</v>
      </c>
      <c r="AH5" s="190"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91" t="e">
        <f>IF(VLOOKUP(AH3,'إختيار المقررات'!$BN$5:$BR$60,5,0)="","",VLOOKUP(AH3,'إختيار المقررات'!$BN$5:$BR$60,5,0))</f>
        <v>#N/A</v>
      </c>
      <c r="AJ5" s="190"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91" t="e">
        <f>IF(VLOOKUP(AJ3,'إختيار المقررات'!$BN$5:$BR$60,5,0)="","",VLOOKUP(AJ3,'إختيار المقررات'!$BN$5:$BR$60,5,0))</f>
        <v>#N/A</v>
      </c>
      <c r="AL5" s="190"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91" t="e">
        <f>IF(VLOOKUP(AL3,'إختيار المقررات'!$BN$5:$BR$60,5,0)="","",VLOOKUP(AL3,'إختيار المقررات'!$BN$5:$BR$60,5,0))</f>
        <v>#N/A</v>
      </c>
      <c r="AN5" s="190"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91" t="e">
        <f>IF(VLOOKUP(AN3,'إختيار المقررات'!$BN$5:$BR$60,5,0)="","",VLOOKUP(AN3,'إختيار المقررات'!$BN$5:$BR$60,5,0))</f>
        <v>#N/A</v>
      </c>
      <c r="AP5" s="190"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91" t="e">
        <f>IF(VLOOKUP(AP3,'إختيار المقررات'!$BN$5:$BR$60,5,0)="","",VLOOKUP(AP3,'إختيار المقررات'!$BN$5:$BR$60,5,0))</f>
        <v>#N/A</v>
      </c>
      <c r="AR5" s="190"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91" t="e">
        <f>IF(VLOOKUP(AR3,'إختيار المقررات'!$BN$5:$BR$60,5,0)="","",VLOOKUP(AR3,'إختيار المقررات'!$BN$5:$BR$60,5,0))</f>
        <v>#N/A</v>
      </c>
      <c r="AT5" s="190"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91" t="e">
        <f>IF(VLOOKUP(AT3,'إختيار المقررات'!$BN$5:$BR$60,5,0)="","",VLOOKUP(AT3,'إختيار المقررات'!$BN$5:$BR$60,5,0))</f>
        <v>#N/A</v>
      </c>
      <c r="AV5" s="190"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91" t="e">
        <f>IF(VLOOKUP(AV3,'إختيار المقررات'!$BN$5:$BR$60,5,0)="","",VLOOKUP(AV3,'إختيار المقررات'!$BN$5:$BR$60,5,0))</f>
        <v>#N/A</v>
      </c>
      <c r="AX5" s="190"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91" t="e">
        <f>IF(VLOOKUP(AX3,'إختيار المقررات'!$BN$5:$BR$60,5,0)="","",VLOOKUP(AX3,'إختيار المقررات'!$BN$5:$BR$60,5,0))</f>
        <v>#N/A</v>
      </c>
      <c r="AZ5" s="190"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91" t="e">
        <f>IF(VLOOKUP(AZ3,'إختيار المقررات'!$BN$5:$BR$60,5,0)="","",VLOOKUP(AZ3,'إختيار المقررات'!$BN$5:$BR$60,5,0))</f>
        <v>#N/A</v>
      </c>
      <c r="BB5" s="190"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91" t="e">
        <f>IF(VLOOKUP(BB3,'إختيار المقررات'!$BN$5:$BR$60,5,0)="","",VLOOKUP(BB3,'إختيار المقررات'!$BN$5:$BR$60,5,0))</f>
        <v>#N/A</v>
      </c>
      <c r="BD5" s="190"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91" t="e">
        <f>IF(VLOOKUP(BD3,'إختيار المقررات'!$BN$5:$BR$60,5,0)="","",VLOOKUP(BD3,'إختيار المقررات'!$BN$5:$BR$60,5,0))</f>
        <v>#N/A</v>
      </c>
      <c r="BF5" s="190"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91" t="e">
        <f>IF(VLOOKUP(BF3,'إختيار المقررات'!$BN$5:$BR$60,5,0)="","",VLOOKUP(BF3,'إختيار المقررات'!$BN$5:$BR$60,5,0))</f>
        <v>#N/A</v>
      </c>
      <c r="BH5" s="190"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91" t="e">
        <f>IF(VLOOKUP(BH3,'إختيار المقررات'!$BN$5:$BR$60,5,0)="","",VLOOKUP(BH3,'إختيار المقررات'!$BN$5:$BR$60,5,0))</f>
        <v>#N/A</v>
      </c>
      <c r="BJ5" s="190"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91" t="e">
        <f>IF(VLOOKUP(BJ3,'إختيار المقررات'!$BN$5:$BR$60,5,0)="","",VLOOKUP(BJ3,'إختيار المقررات'!$BN$5:$BR$60,5,0))</f>
        <v>#N/A</v>
      </c>
      <c r="BL5" s="190"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91" t="e">
        <f>IF(VLOOKUP(BL3,'إختيار المقررات'!$BN$5:$BR$60,5,0)="","",VLOOKUP(BL3,'إختيار المقررات'!$BN$5:$BR$60,5,0))</f>
        <v>#N/A</v>
      </c>
      <c r="BN5" s="190"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91" t="e">
        <f>IF(VLOOKUP(BN3,'إختيار المقررات'!$BN$5:$BR$60,5,0)="","",VLOOKUP(BN3,'إختيار المقررات'!$BN$5:$BR$60,5,0))</f>
        <v>#N/A</v>
      </c>
      <c r="BP5" s="190"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91" t="e">
        <f>IF(VLOOKUP(BP3,'إختيار المقررات'!$BN$5:$BR$60,5,0)="","",VLOOKUP(BP3,'إختيار المقررات'!$BN$5:$BR$60,5,0))</f>
        <v>#N/A</v>
      </c>
      <c r="BR5" s="190"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91" t="e">
        <f>IF(VLOOKUP(BR3,'إختيار المقررات'!$BN$5:$BR$60,5,0)="","",VLOOKUP(BR3,'إختيار المقررات'!$BN$5:$BR$60,5,0))</f>
        <v>#N/A</v>
      </c>
      <c r="BT5" s="190"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91" t="e">
        <f>IF(VLOOKUP(BT3,'إختيار المقررات'!$BN$5:$BR$60,5,0)="","",VLOOKUP(BT3,'إختيار المقررات'!$BN$5:$BR$60,5,0))</f>
        <v>#N/A</v>
      </c>
      <c r="BV5" s="190"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91" t="e">
        <f>IF(VLOOKUP(BV3,'إختيار المقررات'!$BN$5:$BR$60,5,0)="","",VLOOKUP(BV3,'إختيار المقررات'!$BN$5:$BR$60,5,0))</f>
        <v>#N/A</v>
      </c>
      <c r="BX5" s="190"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91" t="e">
        <f>IF(VLOOKUP(BX3,'إختيار المقررات'!$BN$5:$BR$60,5,0)="","",VLOOKUP(BX3,'إختيار المقررات'!$BN$5:$BR$60,5,0))</f>
        <v>#N/A</v>
      </c>
      <c r="BZ5" s="190"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91" t="e">
        <f>IF(VLOOKUP(BZ3,'إختيار المقررات'!$BN$5:$BR$60,5,0)="","",VLOOKUP(BZ3,'إختيار المقررات'!$BN$5:$BR$60,5,0))</f>
        <v>#N/A</v>
      </c>
      <c r="CB5" s="190"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91" t="e">
        <f>IF(VLOOKUP(CB3,'إختيار المقررات'!$BN$5:$BR$60,5,0)="","",VLOOKUP(CB3,'إختيار المقررات'!$BN$5:$BR$60,5,0))</f>
        <v>#N/A</v>
      </c>
      <c r="CD5" s="190"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91" t="e">
        <f>IF(VLOOKUP(CD3,'إختيار المقررات'!$BN$5:$BR$60,5,0)="","",VLOOKUP(CD3,'إختيار المقررات'!$BN$5:$BR$60,5,0))</f>
        <v>#N/A</v>
      </c>
      <c r="CF5" s="190"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91" t="e">
        <f>IF(VLOOKUP(CF3,'إختيار المقررات'!$BN$5:$BR$60,5,0)="","",VLOOKUP(CF3,'إختيار المقررات'!$BN$5:$BR$60,5,0))</f>
        <v>#N/A</v>
      </c>
      <c r="CH5" s="190"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91" t="e">
        <f>IF(VLOOKUP(CH3,'إختيار المقررات'!$BN$5:$BR$60,5,0)="","",VLOOKUP(CH3,'إختيار المقررات'!$BN$5:$BR$60,5,0))</f>
        <v>#N/A</v>
      </c>
      <c r="CJ5" s="190"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91" t="e">
        <f>IF(VLOOKUP(CJ3,'إختيار المقررات'!$BN$5:$BR$60,5,0)="","",VLOOKUP(CJ3,'إختيار المقررات'!$BN$5:$BR$60,5,0))</f>
        <v>#N/A</v>
      </c>
      <c r="CL5" s="190"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91" t="e">
        <f>IF(VLOOKUP(CL3,'إختيار المقررات'!$BN$5:$BR$60,5,0)="","",VLOOKUP(CL3,'إختيار المقررات'!$BN$5:$BR$60,5,0))</f>
        <v>#N/A</v>
      </c>
      <c r="CN5" s="190"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91" t="e">
        <f>IF(VLOOKUP(CN3,'إختيار المقررات'!$BN$5:$BR$60,5,0)="","",VLOOKUP(CN3,'إختيار المقررات'!$BN$5:$BR$60,5,0))</f>
        <v>#N/A</v>
      </c>
      <c r="CP5" s="190"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91" t="e">
        <f>IF(VLOOKUP(CP3,'إختيار المقررات'!$BN$5:$BR$60,5,0)="","",VLOOKUP(CP3,'إختيار المقررات'!$BN$5:$BR$60,5,0))</f>
        <v>#N/A</v>
      </c>
      <c r="CR5" s="190"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91" t="e">
        <f>IF(VLOOKUP(CR3,'إختيار المقررات'!$BN$5:$BR$60,5,0)="","",VLOOKUP(CR3,'إختيار المقررات'!$BN$5:$BR$60,5,0))</f>
        <v>#N/A</v>
      </c>
      <c r="CT5" s="190"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91" t="e">
        <f>IF(VLOOKUP(CT3,'إختيار المقررات'!$BN$5:$BR$60,5,0)="","",VLOOKUP(CT3,'إختيار المقررات'!$BN$5:$BR$60,5,0))</f>
        <v>#N/A</v>
      </c>
      <c r="CV5" s="190"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91" t="e">
        <f>IF(VLOOKUP(CV3,'إختيار المقررات'!$BN$5:$BR$60,5,0)="","",VLOOKUP(CV3,'إختيار المقررات'!$BN$5:$BR$60,5,0))</f>
        <v>#N/A</v>
      </c>
      <c r="CX5" s="190"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91" t="e">
        <f>IF(VLOOKUP(CX3,'إختيار المقررات'!$BN$5:$BR$60,5,0)="","",VLOOKUP(CX3,'إختيار المقررات'!$BN$5:$BR$60,5,0))</f>
        <v>#N/A</v>
      </c>
      <c r="CZ5" s="190" t="str">
        <f>IFERROR(IF(OR(CZ3=الإستمارة!$D$11,CZ3=الإستمارة!$D$12,CZ3=الإستمارة!$D$13,CZ3=الإستمارة!$D$14,CZ3=الإستمارة!$D$15,CZ3=الإستمارة!$D$16,CZ3=الإستمارة!$D$17,CZ3=الإستمارة!$D$18),VLOOKUP(CZ3,الإستمارة!$D$11:$I$18,6,0),VLOOKUP(CZ3,الإستمارة!$L$11:$Q$18,6,0)),"")</f>
        <v/>
      </c>
      <c r="DA5" s="191" t="e">
        <f>IF(VLOOKUP(CZ3,'إختيار المقررات'!$BN$5:$BR$60,5,0)="","",VLOOKUP(CZ3,'إختيار المقررات'!$BN$5:$BR$60,5,0))</f>
        <v>#N/A</v>
      </c>
      <c r="DB5" s="190" t="str">
        <f>IFERROR(IF(OR(DB3=الإستمارة!$D$11,DB3=الإستمارة!$D$12,DB3=الإستمارة!$D$13,DB3=الإستمارة!$D$14,DB3=الإستمارة!$D$15,DB3=الإستمارة!$D$16,DB3=الإستمارة!$D$17,DB3=الإستمارة!$D$18),VLOOKUP(DB3,الإستمارة!$D$11:$I$18,6,0),VLOOKUP(DB3,الإستمارة!$L$11:$Q$18,6,0)),"")</f>
        <v/>
      </c>
      <c r="DC5" s="191" t="e">
        <f>IF(VLOOKUP(DB3,'إختيار المقررات'!$BN$5:$BR$60,5,0)="","",VLOOKUP(DB3,'إختيار المقررات'!$BN$5:$BR$60,5,0))</f>
        <v>#N/A</v>
      </c>
      <c r="DD5" s="190" t="str">
        <f>IFERROR(IF(OR(DD3=الإستمارة!$D$11,DD3=الإستمارة!$D$12,DD3=الإستمارة!$D$13,DD3=الإستمارة!$D$14,DD3=الإستمارة!$D$15,DD3=الإستمارة!$D$16,DD3=الإستمارة!$D$17,DD3=الإستمارة!$D$18),VLOOKUP(DD3,الإستمارة!$D$11:$I$18,6,0),VLOOKUP(DD3,الإستمارة!$L$11:$Q$18,6,0)),"")</f>
        <v/>
      </c>
      <c r="DE5" s="191" t="e">
        <f>IF(VLOOKUP(DD3,'إختيار المقررات'!$BN$5:$BR$60,5,0)="","",VLOOKUP(DD3,'إختيار المقررات'!$BN$5:$BR$60,5,0))</f>
        <v>#N/A</v>
      </c>
      <c r="DF5" s="190" t="str">
        <f>IFERROR(IF(OR(DF3=الإستمارة!$D$11,DF3=الإستمارة!$D$12,DF3=الإستمارة!$D$13,DF3=الإستمارة!$D$14,DF3=الإستمارة!$D$15,DF3=الإستمارة!$D$16,DF3=الإستمارة!$D$17,DF3=الإستمارة!$D$18),VLOOKUP(DF3,الإستمارة!$D$11:$I$18,6,0),VLOOKUP(DF3,الإستمارة!$L$11:$Q$18,6,0)),"")</f>
        <v/>
      </c>
      <c r="DG5" s="191" t="e">
        <f>IF(VLOOKUP(DF3,'إختيار المقررات'!$BN$5:$BR$60,5,0)="","",VLOOKUP(DF3,'إختيار المقررات'!$BN$5:$BR$60,5,0))</f>
        <v>#N/A</v>
      </c>
      <c r="DH5" s="190" t="str">
        <f>IFERROR(IF(OR(DH3=الإستمارة!$D$11,DH3=الإستمارة!$D$12,DH3=الإستمارة!$D$13,DH3=الإستمارة!$D$14,DH3=الإستمارة!$D$15,DH3=الإستمارة!$D$16,DH3=الإستمارة!$D$17,DH3=الإستمارة!$D$18),VLOOKUP(DH3,الإستمارة!$D$11:$I$18,6,0),VLOOKUP(DH3,الإستمارة!$L$11:$Q$18,6,0)),"")</f>
        <v/>
      </c>
      <c r="DI5" s="191" t="e">
        <f>IF(VLOOKUP(DH3,'إختيار المقررات'!$BN$5:$BR$60,5,0)="","",VLOOKUP(DH3,'إختيار المقررات'!$BN$5:$BR$60,5,0))</f>
        <v>#N/A</v>
      </c>
      <c r="DJ5" s="190" t="str">
        <f>IFERROR(IF(OR(DJ3=الإستمارة!$D$11,DJ3=الإستمارة!$D$12,DJ3=الإستمارة!$D$13,DJ3=الإستمارة!$D$14,DJ3=الإستمارة!$D$15,DJ3=الإستمارة!$D$16,DJ3=الإستمارة!$D$17,DJ3=الإستمارة!$D$18),VLOOKUP(DJ3,الإستمارة!$D$11:$I$18,6,0),VLOOKUP(DJ3,الإستمارة!$L$11:$Q$18,6,0)),"")</f>
        <v/>
      </c>
      <c r="DK5" s="191" t="e">
        <f>IF(VLOOKUP(DJ3,'إختيار المقررات'!$BN$5:$BR$60,5,0)="","",VLOOKUP(DJ3,'إختيار المقررات'!$BN$5:$BR$60,5,0))</f>
        <v>#N/A</v>
      </c>
      <c r="DL5" s="181" t="e">
        <f>'إختيار المقررات'!P5</f>
        <v>#N/A</v>
      </c>
      <c r="DM5" s="182" t="e">
        <f>'إختيار المقررات'!V5</f>
        <v>#N/A</v>
      </c>
      <c r="DN5" s="183" t="e">
        <f>'إختيار المقررات'!AB5</f>
        <v>#N/A</v>
      </c>
      <c r="DO5" s="184">
        <f>'إختيار المقررات'!D5</f>
        <v>0</v>
      </c>
      <c r="DP5" s="185">
        <f>'إختيار المقررات'!AH10</f>
        <v>0</v>
      </c>
      <c r="DQ5" s="186">
        <f>'إختيار المقررات'!AH9</f>
        <v>6000</v>
      </c>
      <c r="DR5" s="186" t="e">
        <f>'إختيار المقررات'!AH7</f>
        <v>#N/A</v>
      </c>
      <c r="DS5" s="186" t="e">
        <f>'إختيار المقررات'!AH8</f>
        <v>#N/A</v>
      </c>
      <c r="DT5" s="187" t="e">
        <f>'إختيار المقررات'!AH12</f>
        <v>#N/A</v>
      </c>
      <c r="DU5" s="186">
        <f>'إختيار المقررات'!AH13</f>
        <v>0</v>
      </c>
      <c r="DV5" s="186" t="e">
        <f>'إختيار المقررات'!AH14</f>
        <v>#N/A</v>
      </c>
      <c r="DW5" s="186" t="e">
        <f>'إختيار المقررات'!AH15</f>
        <v>#N/A</v>
      </c>
      <c r="DX5" s="181">
        <f>'إختيار المقررات'!AH16</f>
        <v>0</v>
      </c>
      <c r="DY5" s="188">
        <f>'إختيار المقررات'!AH17</f>
        <v>0</v>
      </c>
      <c r="DZ5" s="186">
        <f>'إختيار المقررات'!AH18</f>
        <v>0</v>
      </c>
      <c r="EA5" s="189">
        <f>SUM(DX5:DZ5)</f>
        <v>0</v>
      </c>
      <c r="EB5" s="181">
        <f>'إختيار المقررات'!AB2</f>
        <v>0</v>
      </c>
      <c r="EC5" s="182">
        <f>'إختيار المقررات'!V2</f>
        <v>0</v>
      </c>
      <c r="ED5" s="182">
        <f>'إختيار المقررات'!P2</f>
        <v>0</v>
      </c>
      <c r="EE5" s="189">
        <f>'إختيار المقررات'!G2</f>
        <v>0</v>
      </c>
      <c r="EF5" s="189" t="str">
        <f>'إختيار المقررات'!V10</f>
        <v>الإنكليزية</v>
      </c>
      <c r="EG5" s="189" t="str">
        <f>'إختيار المقررات'!V13</f>
        <v/>
      </c>
      <c r="EH5" s="189" t="str">
        <f>'إختيار المقررات'!V14</f>
        <v/>
      </c>
      <c r="EI5" s="189" t="str">
        <f>'إختيار المقررات'!V15</f>
        <v/>
      </c>
      <c r="EJ5" s="189" t="str">
        <f>'إختيار المقررات'!V16</f>
        <v/>
      </c>
      <c r="EK5" s="189" t="str">
        <f>'إختيار المقررات'!V17</f>
        <v/>
      </c>
      <c r="EL5" s="189" t="str">
        <f>'إختيار المقررات'!V18</f>
        <v/>
      </c>
      <c r="EM5" s="145" t="e">
        <f>'إدخال البيانات'!F1</f>
        <v>#N/A</v>
      </c>
    </row>
  </sheetData>
  <sheetProtection algorithmName="SHA-512" hashValue="j4LFFAfZAOpp9pRR2uZyFJ31P8TVJVOt5xawwaUPda/U/+0oEt5kkV1NX3EcPXteKrN3m7xsDP+Zl7KeSQStfA==" saltValue="eyAVMMUuk5Q7obRRAc5zGA==" spinCount="100000" sheet="1" objects="1" scenarios="1"/>
  <mergeCells count="148">
    <mergeCell ref="DD4:DE4"/>
    <mergeCell ref="DF4:DG4"/>
    <mergeCell ref="DH4:DI4"/>
    <mergeCell ref="DJ4:DK4"/>
    <mergeCell ref="CN4:CO4"/>
    <mergeCell ref="CP4:CQ4"/>
    <mergeCell ref="CR4:CS4"/>
    <mergeCell ref="CT4:CU4"/>
    <mergeCell ref="CV4:CW4"/>
    <mergeCell ref="CX4:CY4"/>
    <mergeCell ref="CL4:CM4"/>
    <mergeCell ref="BP4:BQ4"/>
    <mergeCell ref="BR4:BS4"/>
    <mergeCell ref="BT4:BU4"/>
    <mergeCell ref="BV4:BW4"/>
    <mergeCell ref="BX4:BY4"/>
    <mergeCell ref="BZ4:CA4"/>
    <mergeCell ref="CZ4:DA4"/>
    <mergeCell ref="DB4:DC4"/>
    <mergeCell ref="AV4:AW4"/>
    <mergeCell ref="AX4:AY4"/>
    <mergeCell ref="AZ4:BA4"/>
    <mergeCell ref="BB4:BC4"/>
    <mergeCell ref="CB4:CC4"/>
    <mergeCell ref="CD4:CE4"/>
    <mergeCell ref="CF4:CG4"/>
    <mergeCell ref="CH4:CI4"/>
    <mergeCell ref="CJ4:CK4"/>
    <mergeCell ref="AF4:AG4"/>
    <mergeCell ref="AH4:AI4"/>
    <mergeCell ref="AJ4:AK4"/>
    <mergeCell ref="AL4:AM4"/>
    <mergeCell ref="AN4:AO4"/>
    <mergeCell ref="AP4:AQ4"/>
    <mergeCell ref="EB3:EB4"/>
    <mergeCell ref="EC3:EC4"/>
    <mergeCell ref="ED3:ED4"/>
    <mergeCell ref="DQ3:DQ4"/>
    <mergeCell ref="DR3:DR4"/>
    <mergeCell ref="DS3:DS4"/>
    <mergeCell ref="DJ3:DK3"/>
    <mergeCell ref="DM3:DM4"/>
    <mergeCell ref="DN3:DN4"/>
    <mergeCell ref="DO3:DO4"/>
    <mergeCell ref="BD4:BE4"/>
    <mergeCell ref="BF4:BG4"/>
    <mergeCell ref="BH4:BI4"/>
    <mergeCell ref="BJ4:BK4"/>
    <mergeCell ref="BL4:BM4"/>
    <mergeCell ref="BN4:BO4"/>
    <mergeCell ref="AR4:AS4"/>
    <mergeCell ref="AT4:AU4"/>
    <mergeCell ref="EE3:EE4"/>
    <mergeCell ref="EF3:EF4"/>
    <mergeCell ref="T4:U4"/>
    <mergeCell ref="V4:W4"/>
    <mergeCell ref="X4:Y4"/>
    <mergeCell ref="Z4:AA4"/>
    <mergeCell ref="AB4:AC4"/>
    <mergeCell ref="DT3:DT4"/>
    <mergeCell ref="DU3:DU4"/>
    <mergeCell ref="DV3:DV4"/>
    <mergeCell ref="DW3:DW4"/>
    <mergeCell ref="DX3:DX4"/>
    <mergeCell ref="DY3:DY4"/>
    <mergeCell ref="AJ3:AK3"/>
    <mergeCell ref="AL3:AM3"/>
    <mergeCell ref="AN3:AO3"/>
    <mergeCell ref="T3:U3"/>
    <mergeCell ref="V3:W3"/>
    <mergeCell ref="X3:Y3"/>
    <mergeCell ref="Z3:AA3"/>
    <mergeCell ref="AB3:AC3"/>
    <mergeCell ref="DZ3:DZ4"/>
    <mergeCell ref="EA3:EA4"/>
    <mergeCell ref="DP3:DP4"/>
    <mergeCell ref="EG1:EL4"/>
    <mergeCell ref="T2:AE2"/>
    <mergeCell ref="AF2:AQ2"/>
    <mergeCell ref="AR2:BC2"/>
    <mergeCell ref="BD2:BO2"/>
    <mergeCell ref="BP2:BY2"/>
    <mergeCell ref="BZ2:CI2"/>
    <mergeCell ref="CN2:CW2"/>
    <mergeCell ref="CX2:DG2"/>
    <mergeCell ref="DL3:DL4"/>
    <mergeCell ref="CN1:DG1"/>
    <mergeCell ref="DL1:DN2"/>
    <mergeCell ref="DO1:DO2"/>
    <mergeCell ref="DP1:DW2"/>
    <mergeCell ref="DX1:EA2"/>
    <mergeCell ref="EB1:EE2"/>
    <mergeCell ref="DB3:DC3"/>
    <mergeCell ref="DD3:DE3"/>
    <mergeCell ref="DF3:DG3"/>
    <mergeCell ref="DH3:DI3"/>
    <mergeCell ref="AZ3:BA3"/>
    <mergeCell ref="AD3:AE3"/>
    <mergeCell ref="AF3:AG3"/>
    <mergeCell ref="AH3:AI3"/>
    <mergeCell ref="O1:O4"/>
    <mergeCell ref="P1:R2"/>
    <mergeCell ref="S1:S4"/>
    <mergeCell ref="T1:AQ1"/>
    <mergeCell ref="AR1:BO1"/>
    <mergeCell ref="BP1:CI1"/>
    <mergeCell ref="P3:P4"/>
    <mergeCell ref="Q3:Q4"/>
    <mergeCell ref="R3:R4"/>
    <mergeCell ref="AD4:AE4"/>
    <mergeCell ref="BT3:BU3"/>
    <mergeCell ref="BV3:BW3"/>
    <mergeCell ref="BX3:BY3"/>
    <mergeCell ref="BB3:BC3"/>
    <mergeCell ref="BD3:BE3"/>
    <mergeCell ref="BF3:BG3"/>
    <mergeCell ref="BH3:BI3"/>
    <mergeCell ref="BJ3:BK3"/>
    <mergeCell ref="BL3:BM3"/>
    <mergeCell ref="AP3:AQ3"/>
    <mergeCell ref="AR3:AS3"/>
    <mergeCell ref="AT3:AU3"/>
    <mergeCell ref="AV3:AW3"/>
    <mergeCell ref="AX3:AY3"/>
    <mergeCell ref="B1:C1"/>
    <mergeCell ref="D1:J2"/>
    <mergeCell ref="K1:K4"/>
    <mergeCell ref="L1:L4"/>
    <mergeCell ref="M1:M4"/>
    <mergeCell ref="N1:N4"/>
    <mergeCell ref="G3:G4"/>
    <mergeCell ref="CX3:CY3"/>
    <mergeCell ref="CZ3:DA3"/>
    <mergeCell ref="CL3:CM3"/>
    <mergeCell ref="CN3:CO3"/>
    <mergeCell ref="CP3:CQ3"/>
    <mergeCell ref="CR3:CS3"/>
    <mergeCell ref="CT3:CU3"/>
    <mergeCell ref="CV3:CW3"/>
    <mergeCell ref="BZ3:CA3"/>
    <mergeCell ref="CB3:CC3"/>
    <mergeCell ref="CD3:CE3"/>
    <mergeCell ref="CF3:CG3"/>
    <mergeCell ref="CH3:CI3"/>
    <mergeCell ref="CJ3:CK3"/>
    <mergeCell ref="BN3:BO3"/>
    <mergeCell ref="BP3:BQ3"/>
    <mergeCell ref="BR3:BS3"/>
  </mergeCells>
  <conditionalFormatting sqref="A1:A2">
    <cfRule type="duplicateValues" dxfId="11" priority="3"/>
  </conditionalFormatting>
  <conditionalFormatting sqref="A5">
    <cfRule type="duplicateValues" dxfId="10" priority="1"/>
    <cfRule type="duplicateValues" dxfId="9"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BD922"/>
  <sheetViews>
    <sheetView rightToLeft="1" workbookViewId="0">
      <pane xSplit="2" ySplit="2" topLeftCell="C3" activePane="bottomRight" state="frozen"/>
      <selection pane="topRight" activeCell="C1" sqref="C1"/>
      <selection pane="bottomLeft" activeCell="A2" sqref="A2"/>
      <selection pane="bottomRight" activeCell="B4" sqref="B4"/>
    </sheetView>
  </sheetViews>
  <sheetFormatPr defaultColWidth="8.88671875" defaultRowHeight="14.4" x14ac:dyDescent="0.3"/>
  <cols>
    <col min="1" max="1" width="9.109375" style="114" bestFit="1" customWidth="1"/>
    <col min="2" max="2" width="8.88671875" style="123"/>
    <col min="3" max="50" width="9" customWidth="1"/>
    <col min="51" max="54" width="8.88671875" style="123"/>
    <col min="55" max="55" width="26.44140625" style="123" customWidth="1"/>
    <col min="56" max="16384" width="8.88671875" style="123"/>
  </cols>
  <sheetData>
    <row r="1" spans="1:56" x14ac:dyDescent="0.3">
      <c r="A1" s="114">
        <v>1</v>
      </c>
      <c r="B1" s="114">
        <v>54</v>
      </c>
      <c r="C1" s="114">
        <v>3</v>
      </c>
      <c r="D1" s="114">
        <v>4</v>
      </c>
      <c r="E1" s="114">
        <v>5</v>
      </c>
      <c r="F1" s="114">
        <v>6</v>
      </c>
      <c r="G1" s="114">
        <v>7</v>
      </c>
      <c r="H1" s="114">
        <v>8</v>
      </c>
      <c r="I1" s="114">
        <v>9</v>
      </c>
      <c r="J1" s="114">
        <v>10</v>
      </c>
      <c r="K1" s="114">
        <v>11</v>
      </c>
      <c r="L1" s="114">
        <v>12</v>
      </c>
      <c r="M1" s="114">
        <v>13</v>
      </c>
      <c r="N1" s="114">
        <v>14</v>
      </c>
      <c r="O1" s="114">
        <v>15</v>
      </c>
      <c r="P1" s="114">
        <v>16</v>
      </c>
      <c r="Q1" s="114">
        <v>17</v>
      </c>
      <c r="R1" s="114">
        <v>18</v>
      </c>
      <c r="S1" s="114">
        <v>19</v>
      </c>
      <c r="T1" s="114">
        <v>20</v>
      </c>
      <c r="U1" s="114">
        <v>21</v>
      </c>
      <c r="V1" s="114">
        <v>22</v>
      </c>
      <c r="W1" s="114">
        <v>23</v>
      </c>
      <c r="X1" s="114">
        <v>24</v>
      </c>
      <c r="Y1" s="114">
        <v>25</v>
      </c>
      <c r="Z1" s="114">
        <v>26</v>
      </c>
      <c r="AA1" s="114">
        <v>27</v>
      </c>
      <c r="AB1" s="114">
        <v>28</v>
      </c>
      <c r="AC1" s="114">
        <v>29</v>
      </c>
      <c r="AD1" s="114">
        <v>30</v>
      </c>
      <c r="AE1" s="114">
        <v>31</v>
      </c>
      <c r="AF1" s="114">
        <v>32</v>
      </c>
      <c r="AG1" s="114">
        <v>33</v>
      </c>
      <c r="AH1" s="114">
        <v>34</v>
      </c>
      <c r="AI1" s="114">
        <v>35</v>
      </c>
      <c r="AJ1" s="114">
        <v>36</v>
      </c>
      <c r="AK1" s="114">
        <v>37</v>
      </c>
      <c r="AL1" s="114">
        <v>38</v>
      </c>
      <c r="AM1" s="114">
        <v>39</v>
      </c>
      <c r="AN1" s="114">
        <v>40</v>
      </c>
      <c r="AO1" s="114">
        <v>41</v>
      </c>
      <c r="AP1" s="114">
        <v>42</v>
      </c>
      <c r="AQ1" s="114">
        <v>43</v>
      </c>
      <c r="AR1" s="114">
        <v>44</v>
      </c>
      <c r="AS1" s="114">
        <v>45</v>
      </c>
      <c r="AT1" s="114">
        <v>46</v>
      </c>
      <c r="AU1" s="114">
        <v>47</v>
      </c>
      <c r="AV1" s="114">
        <v>48</v>
      </c>
      <c r="AW1" s="114">
        <v>49</v>
      </c>
      <c r="AX1" s="114">
        <v>50</v>
      </c>
      <c r="AY1" s="114">
        <v>51</v>
      </c>
      <c r="AZ1" s="114"/>
      <c r="BA1" s="114">
        <v>53</v>
      </c>
      <c r="BB1" s="114">
        <v>54</v>
      </c>
      <c r="BC1" s="114">
        <v>55</v>
      </c>
      <c r="BD1" s="114">
        <v>56</v>
      </c>
    </row>
    <row r="2" spans="1:56" s="121" customFormat="1" x14ac:dyDescent="0.3">
      <c r="A2"/>
      <c r="B2" t="s">
        <v>2165</v>
      </c>
      <c r="C2">
        <v>610</v>
      </c>
      <c r="D2">
        <v>611</v>
      </c>
      <c r="E2">
        <v>612</v>
      </c>
      <c r="F2">
        <v>613</v>
      </c>
      <c r="G2">
        <v>614</v>
      </c>
      <c r="H2">
        <v>615</v>
      </c>
      <c r="I2">
        <v>616</v>
      </c>
      <c r="J2">
        <v>617</v>
      </c>
      <c r="K2">
        <v>618</v>
      </c>
      <c r="L2">
        <v>619</v>
      </c>
      <c r="M2">
        <v>620</v>
      </c>
      <c r="N2">
        <v>621</v>
      </c>
      <c r="O2">
        <v>622</v>
      </c>
      <c r="P2">
        <v>623</v>
      </c>
      <c r="Q2">
        <v>624</v>
      </c>
      <c r="R2">
        <v>625</v>
      </c>
      <c r="S2">
        <v>626</v>
      </c>
      <c r="T2">
        <v>627</v>
      </c>
      <c r="U2">
        <v>628</v>
      </c>
      <c r="V2">
        <v>629</v>
      </c>
      <c r="W2">
        <v>630</v>
      </c>
      <c r="X2">
        <v>631</v>
      </c>
      <c r="Y2">
        <v>632</v>
      </c>
      <c r="Z2">
        <v>633</v>
      </c>
      <c r="AA2">
        <v>640</v>
      </c>
      <c r="AB2">
        <v>641</v>
      </c>
      <c r="AC2">
        <v>642</v>
      </c>
      <c r="AD2">
        <v>643</v>
      </c>
      <c r="AE2">
        <v>644</v>
      </c>
      <c r="AF2">
        <v>645</v>
      </c>
      <c r="AG2">
        <v>646</v>
      </c>
      <c r="AH2">
        <v>647</v>
      </c>
      <c r="AI2">
        <v>648</v>
      </c>
      <c r="AJ2">
        <v>649</v>
      </c>
      <c r="AK2">
        <v>650</v>
      </c>
      <c r="AL2">
        <v>651</v>
      </c>
      <c r="AM2">
        <v>660</v>
      </c>
      <c r="AN2">
        <v>661</v>
      </c>
      <c r="AO2">
        <v>662</v>
      </c>
      <c r="AP2">
        <v>663</v>
      </c>
      <c r="AQ2">
        <v>664</v>
      </c>
      <c r="AR2">
        <v>665</v>
      </c>
      <c r="AS2">
        <v>666</v>
      </c>
      <c r="AT2">
        <v>667</v>
      </c>
      <c r="AU2">
        <v>668</v>
      </c>
      <c r="AV2">
        <v>669</v>
      </c>
      <c r="AW2">
        <v>670</v>
      </c>
      <c r="AX2">
        <v>671</v>
      </c>
      <c r="AY2"/>
      <c r="AZ2"/>
      <c r="BA2" t="s">
        <v>2166</v>
      </c>
      <c r="BB2" t="s">
        <v>2165</v>
      </c>
    </row>
    <row r="3" spans="1:56" x14ac:dyDescent="0.3">
      <c r="A3" s="114">
        <v>800062</v>
      </c>
      <c r="B3" s="123" t="s">
        <v>823</v>
      </c>
      <c r="C3" t="s">
        <v>1188</v>
      </c>
      <c r="D3" t="s">
        <v>1188</v>
      </c>
      <c r="E3" t="s">
        <v>1188</v>
      </c>
      <c r="F3" t="s">
        <v>1188</v>
      </c>
      <c r="G3" t="s">
        <v>1188</v>
      </c>
      <c r="H3" t="s">
        <v>1188</v>
      </c>
      <c r="I3" t="s">
        <v>1188</v>
      </c>
      <c r="J3" t="s">
        <v>1188</v>
      </c>
      <c r="K3" t="s">
        <v>1188</v>
      </c>
      <c r="L3" t="s">
        <v>1188</v>
      </c>
      <c r="M3" t="s">
        <v>1188</v>
      </c>
      <c r="N3" t="s">
        <v>1188</v>
      </c>
      <c r="O3" t="s">
        <v>2104</v>
      </c>
      <c r="P3" t="s">
        <v>1188</v>
      </c>
      <c r="Q3" t="s">
        <v>1188</v>
      </c>
      <c r="R3" t="s">
        <v>1188</v>
      </c>
      <c r="S3" t="s">
        <v>1188</v>
      </c>
      <c r="T3" t="s">
        <v>1188</v>
      </c>
      <c r="U3" t="s">
        <v>1188</v>
      </c>
      <c r="V3" t="s">
        <v>1188</v>
      </c>
      <c r="W3" t="s">
        <v>1188</v>
      </c>
      <c r="X3" t="s">
        <v>1188</v>
      </c>
      <c r="Y3" t="s">
        <v>1188</v>
      </c>
      <c r="Z3" t="s">
        <v>2104</v>
      </c>
      <c r="AA3" t="s">
        <v>1188</v>
      </c>
      <c r="AB3" t="s">
        <v>1188</v>
      </c>
      <c r="AC3" t="s">
        <v>1188</v>
      </c>
      <c r="AD3" t="s">
        <v>1188</v>
      </c>
      <c r="AE3" t="s">
        <v>1188</v>
      </c>
      <c r="AF3" t="s">
        <v>1188</v>
      </c>
      <c r="AG3" t="s">
        <v>1188</v>
      </c>
      <c r="AH3" t="s">
        <v>1188</v>
      </c>
      <c r="AI3" t="s">
        <v>1188</v>
      </c>
      <c r="AJ3" t="s">
        <v>1188</v>
      </c>
      <c r="AK3" t="s">
        <v>2104</v>
      </c>
      <c r="AL3" t="s">
        <v>1188</v>
      </c>
      <c r="AM3" t="s">
        <v>1188</v>
      </c>
      <c r="AN3" t="s">
        <v>1188</v>
      </c>
      <c r="AO3" t="s">
        <v>1188</v>
      </c>
      <c r="AP3" t="s">
        <v>1188</v>
      </c>
      <c r="AQ3" t="s">
        <v>1188</v>
      </c>
      <c r="AR3" t="s">
        <v>1188</v>
      </c>
      <c r="AS3" t="s">
        <v>1188</v>
      </c>
      <c r="AT3" t="s">
        <v>1188</v>
      </c>
      <c r="AU3" t="s">
        <v>2104</v>
      </c>
      <c r="AV3" t="s">
        <v>2104</v>
      </c>
      <c r="AW3" t="s">
        <v>1188</v>
      </c>
      <c r="AX3" t="s">
        <v>1188</v>
      </c>
      <c r="AY3" s="123" t="s">
        <v>2125</v>
      </c>
      <c r="BB3" t="str">
        <f>VLOOKUP(A3,'[2]القائمة الكاملة 1'!$A$5:$U$6650,21,0)</f>
        <v>الرابعة</v>
      </c>
    </row>
    <row r="4" spans="1:56" x14ac:dyDescent="0.3">
      <c r="A4" s="114">
        <v>800113</v>
      </c>
      <c r="B4" s="123" t="s">
        <v>823</v>
      </c>
      <c r="C4" t="s">
        <v>1188</v>
      </c>
      <c r="D4" t="s">
        <v>1188</v>
      </c>
      <c r="E4" t="s">
        <v>1188</v>
      </c>
      <c r="F4" t="s">
        <v>1188</v>
      </c>
      <c r="G4" t="s">
        <v>1188</v>
      </c>
      <c r="H4" t="s">
        <v>1188</v>
      </c>
      <c r="I4" t="s">
        <v>1188</v>
      </c>
      <c r="J4" t="s">
        <v>1188</v>
      </c>
      <c r="K4" t="s">
        <v>1188</v>
      </c>
      <c r="L4" t="s">
        <v>1188</v>
      </c>
      <c r="M4" t="s">
        <v>1188</v>
      </c>
      <c r="N4" t="s">
        <v>1188</v>
      </c>
      <c r="O4" t="s">
        <v>2104</v>
      </c>
      <c r="P4" t="s">
        <v>1188</v>
      </c>
      <c r="Q4" t="s">
        <v>1188</v>
      </c>
      <c r="R4" t="s">
        <v>1188</v>
      </c>
      <c r="S4" t="s">
        <v>1188</v>
      </c>
      <c r="T4" t="s">
        <v>1188</v>
      </c>
      <c r="U4" t="s">
        <v>1188</v>
      </c>
      <c r="V4" t="s">
        <v>1188</v>
      </c>
      <c r="W4" t="s">
        <v>1188</v>
      </c>
      <c r="X4" t="s">
        <v>1188</v>
      </c>
      <c r="Y4" t="s">
        <v>1188</v>
      </c>
      <c r="Z4" t="s">
        <v>2104</v>
      </c>
      <c r="AA4" t="s">
        <v>1188</v>
      </c>
      <c r="AB4" t="s">
        <v>1188</v>
      </c>
      <c r="AC4" t="s">
        <v>1188</v>
      </c>
      <c r="AD4" t="s">
        <v>1188</v>
      </c>
      <c r="AE4" t="s">
        <v>1188</v>
      </c>
      <c r="AF4" t="s">
        <v>1188</v>
      </c>
      <c r="AG4" t="s">
        <v>1188</v>
      </c>
      <c r="AH4" t="s">
        <v>2104</v>
      </c>
      <c r="AI4" t="s">
        <v>1188</v>
      </c>
      <c r="AJ4" t="s">
        <v>1188</v>
      </c>
      <c r="AK4" t="s">
        <v>2104</v>
      </c>
      <c r="AL4" t="s">
        <v>1188</v>
      </c>
      <c r="AM4" t="s">
        <v>1188</v>
      </c>
      <c r="AN4" t="s">
        <v>1188</v>
      </c>
      <c r="AO4" t="s">
        <v>2104</v>
      </c>
      <c r="AP4" t="s">
        <v>1188</v>
      </c>
      <c r="AQ4" t="s">
        <v>1188</v>
      </c>
      <c r="AR4" t="s">
        <v>2104</v>
      </c>
      <c r="AS4" t="s">
        <v>1188</v>
      </c>
      <c r="AT4" t="s">
        <v>1188</v>
      </c>
      <c r="AU4" t="s">
        <v>2104</v>
      </c>
      <c r="AV4" t="s">
        <v>2104</v>
      </c>
      <c r="AW4" t="s">
        <v>1188</v>
      </c>
      <c r="AX4" t="s">
        <v>1188</v>
      </c>
      <c r="AY4" s="123" t="s">
        <v>2125</v>
      </c>
      <c r="BB4" t="str">
        <f>VLOOKUP(A4,'[2]القائمة الكاملة 1'!$A$5:$U$6650,21,0)</f>
        <v>الرابعة</v>
      </c>
    </row>
    <row r="5" spans="1:56" x14ac:dyDescent="0.3">
      <c r="A5" s="114">
        <v>800222</v>
      </c>
      <c r="B5" s="123" t="s">
        <v>824</v>
      </c>
      <c r="C5" t="s">
        <v>1188</v>
      </c>
      <c r="D5" t="s">
        <v>1188</v>
      </c>
      <c r="E5" t="s">
        <v>1188</v>
      </c>
      <c r="F5" t="s">
        <v>1188</v>
      </c>
      <c r="G5" t="s">
        <v>1188</v>
      </c>
      <c r="H5" t="s">
        <v>1188</v>
      </c>
      <c r="I5" t="s">
        <v>1188</v>
      </c>
      <c r="J5" t="s">
        <v>1188</v>
      </c>
      <c r="K5" t="s">
        <v>1188</v>
      </c>
      <c r="L5" t="s">
        <v>1188</v>
      </c>
      <c r="M5" t="s">
        <v>1188</v>
      </c>
      <c r="N5" t="s">
        <v>1188</v>
      </c>
      <c r="O5" t="s">
        <v>2104</v>
      </c>
      <c r="P5" t="s">
        <v>1188</v>
      </c>
      <c r="Q5" t="s">
        <v>1188</v>
      </c>
      <c r="R5" t="s">
        <v>2104</v>
      </c>
      <c r="S5" t="s">
        <v>1188</v>
      </c>
      <c r="T5" t="s">
        <v>1188</v>
      </c>
      <c r="U5" t="s">
        <v>1188</v>
      </c>
      <c r="V5" t="s">
        <v>1188</v>
      </c>
      <c r="W5" t="s">
        <v>1188</v>
      </c>
      <c r="X5" t="s">
        <v>1188</v>
      </c>
      <c r="Y5" t="s">
        <v>1188</v>
      </c>
      <c r="Z5" t="s">
        <v>1188</v>
      </c>
      <c r="AA5" t="s">
        <v>1188</v>
      </c>
      <c r="AB5" t="s">
        <v>1188</v>
      </c>
      <c r="AC5" t="s">
        <v>1188</v>
      </c>
      <c r="AD5" t="s">
        <v>1188</v>
      </c>
      <c r="AE5" t="s">
        <v>1188</v>
      </c>
      <c r="AF5" t="s">
        <v>1188</v>
      </c>
      <c r="AG5" t="s">
        <v>1188</v>
      </c>
      <c r="AH5" t="s">
        <v>1188</v>
      </c>
      <c r="AI5" t="s">
        <v>1188</v>
      </c>
      <c r="AJ5" t="s">
        <v>1188</v>
      </c>
      <c r="AK5" t="s">
        <v>2104</v>
      </c>
      <c r="AL5" t="s">
        <v>1188</v>
      </c>
      <c r="AM5" t="s">
        <v>2104</v>
      </c>
      <c r="AN5" t="s">
        <v>2104</v>
      </c>
      <c r="AO5" t="s">
        <v>2104</v>
      </c>
      <c r="AP5" t="s">
        <v>2104</v>
      </c>
      <c r="AQ5" t="s">
        <v>2104</v>
      </c>
      <c r="AR5" t="s">
        <v>2104</v>
      </c>
      <c r="AS5" t="s">
        <v>1188</v>
      </c>
      <c r="AT5" t="s">
        <v>1188</v>
      </c>
      <c r="AU5" t="s">
        <v>1188</v>
      </c>
      <c r="AV5" t="s">
        <v>1188</v>
      </c>
      <c r="AW5" t="s">
        <v>1188</v>
      </c>
      <c r="AX5" t="s">
        <v>1188</v>
      </c>
      <c r="AY5" s="123" t="s">
        <v>2125</v>
      </c>
      <c r="BB5" t="str">
        <f>VLOOKUP(A5,'[2]القائمة الكاملة 1'!$A$5:$U$6650,21,0)</f>
        <v>الثالثة</v>
      </c>
    </row>
    <row r="6" spans="1:56" x14ac:dyDescent="0.3">
      <c r="A6" s="114">
        <v>800225</v>
      </c>
      <c r="B6" s="123" t="s">
        <v>823</v>
      </c>
      <c r="C6" t="s">
        <v>2113</v>
      </c>
      <c r="D6" t="s">
        <v>1188</v>
      </c>
      <c r="E6" t="s">
        <v>1188</v>
      </c>
      <c r="F6" t="s">
        <v>1188</v>
      </c>
      <c r="G6" t="s">
        <v>1188</v>
      </c>
      <c r="H6" t="s">
        <v>1188</v>
      </c>
      <c r="I6" t="s">
        <v>1188</v>
      </c>
      <c r="J6" t="s">
        <v>1188</v>
      </c>
      <c r="K6" t="s">
        <v>1188</v>
      </c>
      <c r="L6" t="s">
        <v>1188</v>
      </c>
      <c r="M6" t="s">
        <v>1188</v>
      </c>
      <c r="N6" t="s">
        <v>1188</v>
      </c>
      <c r="O6" t="s">
        <v>128</v>
      </c>
      <c r="P6" t="s">
        <v>1188</v>
      </c>
      <c r="Q6" t="s">
        <v>1188</v>
      </c>
      <c r="R6" t="s">
        <v>1188</v>
      </c>
      <c r="S6" t="s">
        <v>1188</v>
      </c>
      <c r="T6" t="s">
        <v>1188</v>
      </c>
      <c r="U6" t="s">
        <v>1188</v>
      </c>
      <c r="V6" t="s">
        <v>1188</v>
      </c>
      <c r="W6" t="s">
        <v>1188</v>
      </c>
      <c r="X6" t="s">
        <v>1188</v>
      </c>
      <c r="Y6" t="s">
        <v>1188</v>
      </c>
      <c r="Z6" t="s">
        <v>1188</v>
      </c>
      <c r="AA6" t="s">
        <v>1188</v>
      </c>
      <c r="AB6" t="s">
        <v>1188</v>
      </c>
      <c r="AC6" t="s">
        <v>1188</v>
      </c>
      <c r="AD6" t="s">
        <v>1188</v>
      </c>
      <c r="AE6" t="s">
        <v>1188</v>
      </c>
      <c r="AF6" t="s">
        <v>1188</v>
      </c>
      <c r="AG6" t="s">
        <v>1188</v>
      </c>
      <c r="AH6" t="s">
        <v>127</v>
      </c>
      <c r="AI6" t="s">
        <v>1188</v>
      </c>
      <c r="AJ6" t="s">
        <v>1188</v>
      </c>
      <c r="AK6" t="s">
        <v>128</v>
      </c>
      <c r="AL6" t="s">
        <v>1188</v>
      </c>
      <c r="AM6" t="s">
        <v>1188</v>
      </c>
      <c r="AN6" t="s">
        <v>1188</v>
      </c>
      <c r="AO6" t="s">
        <v>1188</v>
      </c>
      <c r="AP6" t="s">
        <v>1188</v>
      </c>
      <c r="AQ6" t="s">
        <v>1188</v>
      </c>
      <c r="AR6" t="s">
        <v>127</v>
      </c>
      <c r="AS6" t="s">
        <v>1188</v>
      </c>
      <c r="AT6" t="s">
        <v>1188</v>
      </c>
      <c r="AU6" t="s">
        <v>128</v>
      </c>
      <c r="AV6" t="s">
        <v>1188</v>
      </c>
      <c r="AW6" t="s">
        <v>1188</v>
      </c>
      <c r="AX6" t="s">
        <v>1188</v>
      </c>
      <c r="AY6" s="123">
        <v>0</v>
      </c>
      <c r="BB6" t="str">
        <f>VLOOKUP(A6,'[2]القائمة الكاملة 1'!$A$5:$U$6650,21,0)</f>
        <v>الرابعة</v>
      </c>
    </row>
    <row r="7" spans="1:56" x14ac:dyDescent="0.3">
      <c r="A7" s="114">
        <v>800251</v>
      </c>
      <c r="B7" s="123" t="s">
        <v>823</v>
      </c>
      <c r="C7" t="s">
        <v>2113</v>
      </c>
      <c r="D7" t="s">
        <v>1188</v>
      </c>
      <c r="E7" t="s">
        <v>1188</v>
      </c>
      <c r="F7" t="s">
        <v>1188</v>
      </c>
      <c r="G7" t="s">
        <v>1188</v>
      </c>
      <c r="H7" t="s">
        <v>1188</v>
      </c>
      <c r="I7" t="s">
        <v>1188</v>
      </c>
      <c r="J7" t="s">
        <v>1188</v>
      </c>
      <c r="K7" t="s">
        <v>1188</v>
      </c>
      <c r="L7" t="s">
        <v>1188</v>
      </c>
      <c r="M7" t="s">
        <v>1188</v>
      </c>
      <c r="N7" t="s">
        <v>1188</v>
      </c>
      <c r="O7" t="s">
        <v>128</v>
      </c>
      <c r="P7" t="s">
        <v>1188</v>
      </c>
      <c r="Q7" t="s">
        <v>1188</v>
      </c>
      <c r="R7" t="s">
        <v>127</v>
      </c>
      <c r="S7" t="s">
        <v>1188</v>
      </c>
      <c r="T7" t="s">
        <v>1188</v>
      </c>
      <c r="U7" t="s">
        <v>1188</v>
      </c>
      <c r="V7" t="s">
        <v>1188</v>
      </c>
      <c r="W7" t="s">
        <v>1188</v>
      </c>
      <c r="X7" t="s">
        <v>1188</v>
      </c>
      <c r="Y7" t="s">
        <v>1188</v>
      </c>
      <c r="Z7" t="s">
        <v>1188</v>
      </c>
      <c r="AA7" t="s">
        <v>1188</v>
      </c>
      <c r="AB7" t="s">
        <v>1188</v>
      </c>
      <c r="AC7" t="s">
        <v>1188</v>
      </c>
      <c r="AD7" t="s">
        <v>1188</v>
      </c>
      <c r="AE7" t="s">
        <v>1188</v>
      </c>
      <c r="AF7" t="s">
        <v>1188</v>
      </c>
      <c r="AG7" t="s">
        <v>1188</v>
      </c>
      <c r="AH7" t="s">
        <v>127</v>
      </c>
      <c r="AI7" t="s">
        <v>1188</v>
      </c>
      <c r="AJ7" t="s">
        <v>1188</v>
      </c>
      <c r="AK7" t="s">
        <v>129</v>
      </c>
      <c r="AL7" t="s">
        <v>1188</v>
      </c>
      <c r="AM7" t="s">
        <v>1188</v>
      </c>
      <c r="AN7" t="s">
        <v>1188</v>
      </c>
      <c r="AO7" t="s">
        <v>1188</v>
      </c>
      <c r="AP7" t="s">
        <v>1188</v>
      </c>
      <c r="AQ7" t="s">
        <v>1188</v>
      </c>
      <c r="AR7" t="s">
        <v>1188</v>
      </c>
      <c r="AS7" t="s">
        <v>2104</v>
      </c>
      <c r="AT7" t="s">
        <v>2104</v>
      </c>
      <c r="AU7" t="s">
        <v>2104</v>
      </c>
      <c r="AV7" t="s">
        <v>2104</v>
      </c>
      <c r="AW7" t="s">
        <v>2104</v>
      </c>
      <c r="AX7" t="s">
        <v>1188</v>
      </c>
      <c r="AY7" s="123">
        <v>0</v>
      </c>
      <c r="BB7" t="str">
        <f>VLOOKUP(A7,'[2]القائمة الكاملة 1'!$A$5:$U$6650,21,0)</f>
        <v>الرابعة</v>
      </c>
    </row>
    <row r="8" spans="1:56" x14ac:dyDescent="0.3">
      <c r="A8" s="114">
        <v>800280</v>
      </c>
      <c r="B8" s="123" t="s">
        <v>823</v>
      </c>
      <c r="C8" t="s">
        <v>2113</v>
      </c>
      <c r="D8" t="s">
        <v>1188</v>
      </c>
      <c r="E8" t="s">
        <v>1188</v>
      </c>
      <c r="F8" t="s">
        <v>1188</v>
      </c>
      <c r="G8" t="s">
        <v>1188</v>
      </c>
      <c r="H8" t="s">
        <v>1188</v>
      </c>
      <c r="I8" t="s">
        <v>1188</v>
      </c>
      <c r="J8" t="s">
        <v>1188</v>
      </c>
      <c r="K8" t="s">
        <v>1188</v>
      </c>
      <c r="L8" t="s">
        <v>1188</v>
      </c>
      <c r="M8" t="s">
        <v>1188</v>
      </c>
      <c r="N8" t="s">
        <v>1188</v>
      </c>
      <c r="O8" t="s">
        <v>1188</v>
      </c>
      <c r="P8" t="s">
        <v>1188</v>
      </c>
      <c r="Q8" t="s">
        <v>1188</v>
      </c>
      <c r="R8" t="s">
        <v>1188</v>
      </c>
      <c r="S8" t="s">
        <v>1188</v>
      </c>
      <c r="T8" t="s">
        <v>1188</v>
      </c>
      <c r="U8" t="s">
        <v>1188</v>
      </c>
      <c r="V8" t="s">
        <v>1188</v>
      </c>
      <c r="W8" t="s">
        <v>1188</v>
      </c>
      <c r="X8" t="s">
        <v>1188</v>
      </c>
      <c r="Y8" t="s">
        <v>1188</v>
      </c>
      <c r="Z8" t="s">
        <v>1188</v>
      </c>
      <c r="AA8" t="s">
        <v>1188</v>
      </c>
      <c r="AB8" t="s">
        <v>1188</v>
      </c>
      <c r="AC8" t="s">
        <v>1188</v>
      </c>
      <c r="AD8" t="s">
        <v>1188</v>
      </c>
      <c r="AE8" t="s">
        <v>1188</v>
      </c>
      <c r="AF8" t="s">
        <v>1188</v>
      </c>
      <c r="AG8" t="s">
        <v>1188</v>
      </c>
      <c r="AH8" t="s">
        <v>1188</v>
      </c>
      <c r="AI8" t="s">
        <v>1188</v>
      </c>
      <c r="AJ8" t="s">
        <v>1188</v>
      </c>
      <c r="AK8" t="s">
        <v>127</v>
      </c>
      <c r="AL8" t="s">
        <v>1188</v>
      </c>
      <c r="AM8" t="s">
        <v>1188</v>
      </c>
      <c r="AN8" t="s">
        <v>1188</v>
      </c>
      <c r="AO8" t="s">
        <v>127</v>
      </c>
      <c r="AP8" t="s">
        <v>1188</v>
      </c>
      <c r="AQ8" t="s">
        <v>1188</v>
      </c>
      <c r="AR8" t="s">
        <v>127</v>
      </c>
      <c r="AS8" t="s">
        <v>1188</v>
      </c>
      <c r="AT8" t="s">
        <v>1188</v>
      </c>
      <c r="AU8" t="s">
        <v>1188</v>
      </c>
      <c r="AV8" t="s">
        <v>1188</v>
      </c>
      <c r="AW8" t="s">
        <v>1188</v>
      </c>
      <c r="AX8" t="s">
        <v>1188</v>
      </c>
      <c r="AY8" s="123">
        <v>0</v>
      </c>
      <c r="BB8" t="str">
        <f>VLOOKUP(A8,'[2]القائمة الكاملة 1'!$A$5:$U$6650,21,0)</f>
        <v>الرابعة</v>
      </c>
    </row>
    <row r="9" spans="1:56" x14ac:dyDescent="0.3">
      <c r="A9" s="114">
        <v>800321</v>
      </c>
      <c r="B9" s="123" t="s">
        <v>823</v>
      </c>
      <c r="C9" t="s">
        <v>2113</v>
      </c>
      <c r="D9" t="s">
        <v>1188</v>
      </c>
      <c r="E9" t="s">
        <v>1188</v>
      </c>
      <c r="F9" t="s">
        <v>1188</v>
      </c>
      <c r="G9" t="s">
        <v>1188</v>
      </c>
      <c r="H9" t="s">
        <v>1188</v>
      </c>
      <c r="I9" t="s">
        <v>1188</v>
      </c>
      <c r="J9" t="s">
        <v>1188</v>
      </c>
      <c r="K9" t="s">
        <v>1188</v>
      </c>
      <c r="L9" t="s">
        <v>1188</v>
      </c>
      <c r="M9" t="s">
        <v>1188</v>
      </c>
      <c r="N9" t="s">
        <v>1188</v>
      </c>
      <c r="O9" t="s">
        <v>129</v>
      </c>
      <c r="P9" t="s">
        <v>1188</v>
      </c>
      <c r="Q9" t="s">
        <v>1188</v>
      </c>
      <c r="R9" t="s">
        <v>1188</v>
      </c>
      <c r="S9" t="s">
        <v>1188</v>
      </c>
      <c r="T9" t="s">
        <v>1188</v>
      </c>
      <c r="U9" t="s">
        <v>1188</v>
      </c>
      <c r="V9" t="s">
        <v>1188</v>
      </c>
      <c r="W9" t="s">
        <v>1188</v>
      </c>
      <c r="X9" t="s">
        <v>1188</v>
      </c>
      <c r="Y9" t="s">
        <v>1188</v>
      </c>
      <c r="Z9" t="s">
        <v>1188</v>
      </c>
      <c r="AA9" t="s">
        <v>1188</v>
      </c>
      <c r="AB9" t="s">
        <v>1188</v>
      </c>
      <c r="AC9" t="s">
        <v>1188</v>
      </c>
      <c r="AD9" t="s">
        <v>1188</v>
      </c>
      <c r="AE9" t="s">
        <v>1188</v>
      </c>
      <c r="AF9" t="s">
        <v>1188</v>
      </c>
      <c r="AG9" t="s">
        <v>1188</v>
      </c>
      <c r="AH9" t="s">
        <v>1188</v>
      </c>
      <c r="AI9" t="s">
        <v>1188</v>
      </c>
      <c r="AJ9" t="s">
        <v>1188</v>
      </c>
      <c r="AK9" t="s">
        <v>129</v>
      </c>
      <c r="AL9" t="s">
        <v>1188</v>
      </c>
      <c r="AM9" t="s">
        <v>1188</v>
      </c>
      <c r="AN9" t="s">
        <v>1188</v>
      </c>
      <c r="AO9" t="s">
        <v>1188</v>
      </c>
      <c r="AP9" t="s">
        <v>1188</v>
      </c>
      <c r="AQ9" t="s">
        <v>1188</v>
      </c>
      <c r="AR9" t="s">
        <v>1188</v>
      </c>
      <c r="AS9" t="s">
        <v>1188</v>
      </c>
      <c r="AT9" t="s">
        <v>1188</v>
      </c>
      <c r="AU9" t="s">
        <v>129</v>
      </c>
      <c r="AV9" t="s">
        <v>1188</v>
      </c>
      <c r="AW9" t="s">
        <v>1188</v>
      </c>
      <c r="AX9" t="s">
        <v>1188</v>
      </c>
      <c r="AY9" s="123">
        <v>0</v>
      </c>
      <c r="BB9" t="str">
        <f>VLOOKUP(A9,'[2]القائمة الكاملة 1'!$A$5:$U$6650,21,0)</f>
        <v>الرابعة</v>
      </c>
    </row>
    <row r="10" spans="1:56" x14ac:dyDescent="0.3">
      <c r="A10" s="114">
        <v>800345</v>
      </c>
      <c r="B10" s="123" t="s">
        <v>824</v>
      </c>
      <c r="C10" t="s">
        <v>2113</v>
      </c>
      <c r="D10" t="s">
        <v>1188</v>
      </c>
      <c r="E10" t="s">
        <v>1188</v>
      </c>
      <c r="F10" t="s">
        <v>1188</v>
      </c>
      <c r="G10" t="s">
        <v>1188</v>
      </c>
      <c r="H10" t="s">
        <v>1188</v>
      </c>
      <c r="I10" t="s">
        <v>1188</v>
      </c>
      <c r="J10" t="s">
        <v>1188</v>
      </c>
      <c r="K10" t="s">
        <v>1188</v>
      </c>
      <c r="L10" t="s">
        <v>1188</v>
      </c>
      <c r="M10" t="s">
        <v>1188</v>
      </c>
      <c r="N10" t="s">
        <v>1188</v>
      </c>
      <c r="O10" t="s">
        <v>127</v>
      </c>
      <c r="P10" t="s">
        <v>1188</v>
      </c>
      <c r="Q10" t="s">
        <v>1188</v>
      </c>
      <c r="R10" t="s">
        <v>1188</v>
      </c>
      <c r="S10" t="s">
        <v>1188</v>
      </c>
      <c r="T10" t="s">
        <v>1188</v>
      </c>
      <c r="U10" t="s">
        <v>1188</v>
      </c>
      <c r="V10" t="s">
        <v>1188</v>
      </c>
      <c r="W10" t="s">
        <v>1188</v>
      </c>
      <c r="X10" t="s">
        <v>1188</v>
      </c>
      <c r="Y10" t="s">
        <v>127</v>
      </c>
      <c r="Z10" t="s">
        <v>129</v>
      </c>
      <c r="AA10" t="s">
        <v>1188</v>
      </c>
      <c r="AB10" t="s">
        <v>1188</v>
      </c>
      <c r="AC10" t="s">
        <v>1188</v>
      </c>
      <c r="AD10" t="s">
        <v>1188</v>
      </c>
      <c r="AE10" t="s">
        <v>127</v>
      </c>
      <c r="AF10" t="s">
        <v>1188</v>
      </c>
      <c r="AG10" t="s">
        <v>1188</v>
      </c>
      <c r="AH10" t="s">
        <v>1188</v>
      </c>
      <c r="AI10" t="s">
        <v>1188</v>
      </c>
      <c r="AJ10" t="s">
        <v>1188</v>
      </c>
      <c r="AK10" t="s">
        <v>129</v>
      </c>
      <c r="AL10" t="s">
        <v>128</v>
      </c>
      <c r="AM10" t="s">
        <v>128</v>
      </c>
      <c r="AN10" t="s">
        <v>128</v>
      </c>
      <c r="AO10" t="s">
        <v>128</v>
      </c>
      <c r="AP10" t="s">
        <v>128</v>
      </c>
      <c r="AQ10" t="s">
        <v>128</v>
      </c>
      <c r="AR10" t="s">
        <v>128</v>
      </c>
      <c r="AS10" t="s">
        <v>1188</v>
      </c>
      <c r="AT10" t="s">
        <v>1188</v>
      </c>
      <c r="AU10" t="s">
        <v>1188</v>
      </c>
      <c r="AV10" t="s">
        <v>1188</v>
      </c>
      <c r="AW10" t="s">
        <v>1188</v>
      </c>
      <c r="AX10" t="s">
        <v>1188</v>
      </c>
      <c r="AY10" s="123">
        <v>0</v>
      </c>
      <c r="BB10" t="str">
        <f>VLOOKUP(A10,'[2]القائمة الكاملة 1'!$A$5:$U$6650,21,0)</f>
        <v>الثالثة</v>
      </c>
    </row>
    <row r="11" spans="1:56" x14ac:dyDescent="0.3">
      <c r="A11" s="114">
        <v>800377</v>
      </c>
      <c r="B11" s="123" t="s">
        <v>823</v>
      </c>
      <c r="C11" t="s">
        <v>1188</v>
      </c>
      <c r="D11" t="s">
        <v>1188</v>
      </c>
      <c r="E11" t="s">
        <v>1188</v>
      </c>
      <c r="F11" t="s">
        <v>1188</v>
      </c>
      <c r="G11" t="s">
        <v>1188</v>
      </c>
      <c r="H11" t="s">
        <v>1188</v>
      </c>
      <c r="I11" t="s">
        <v>1188</v>
      </c>
      <c r="J11" t="s">
        <v>1188</v>
      </c>
      <c r="K11" t="s">
        <v>1188</v>
      </c>
      <c r="L11" t="s">
        <v>1188</v>
      </c>
      <c r="M11" t="s">
        <v>1188</v>
      </c>
      <c r="N11" t="s">
        <v>1188</v>
      </c>
      <c r="O11" t="s">
        <v>2104</v>
      </c>
      <c r="P11" t="s">
        <v>1188</v>
      </c>
      <c r="Q11" t="s">
        <v>2104</v>
      </c>
      <c r="R11" t="s">
        <v>1188</v>
      </c>
      <c r="S11" t="s">
        <v>1188</v>
      </c>
      <c r="T11" t="s">
        <v>1188</v>
      </c>
      <c r="U11" t="s">
        <v>1188</v>
      </c>
      <c r="V11" t="s">
        <v>1188</v>
      </c>
      <c r="W11" t="s">
        <v>1188</v>
      </c>
      <c r="X11" t="s">
        <v>1188</v>
      </c>
      <c r="Y11" t="s">
        <v>1188</v>
      </c>
      <c r="Z11" t="s">
        <v>1188</v>
      </c>
      <c r="AA11" t="s">
        <v>1188</v>
      </c>
      <c r="AB11" t="s">
        <v>1188</v>
      </c>
      <c r="AC11" t="s">
        <v>1188</v>
      </c>
      <c r="AD11" t="s">
        <v>1188</v>
      </c>
      <c r="AE11" t="s">
        <v>1188</v>
      </c>
      <c r="AF11" t="s">
        <v>1188</v>
      </c>
      <c r="AG11" t="s">
        <v>1188</v>
      </c>
      <c r="AH11" t="s">
        <v>1188</v>
      </c>
      <c r="AI11" t="s">
        <v>1188</v>
      </c>
      <c r="AJ11" t="s">
        <v>1188</v>
      </c>
      <c r="AK11" t="s">
        <v>2104</v>
      </c>
      <c r="AL11" t="s">
        <v>1188</v>
      </c>
      <c r="AM11" t="s">
        <v>1188</v>
      </c>
      <c r="AN11" t="s">
        <v>1188</v>
      </c>
      <c r="AO11" t="s">
        <v>1188</v>
      </c>
      <c r="AP11" t="s">
        <v>1188</v>
      </c>
      <c r="AQ11" t="s">
        <v>1188</v>
      </c>
      <c r="AR11" t="s">
        <v>1188</v>
      </c>
      <c r="AS11" t="s">
        <v>1188</v>
      </c>
      <c r="AT11" t="s">
        <v>2104</v>
      </c>
      <c r="AU11" t="s">
        <v>2104</v>
      </c>
      <c r="AV11" t="s">
        <v>2104</v>
      </c>
      <c r="AW11" t="s">
        <v>1188</v>
      </c>
      <c r="AX11" t="s">
        <v>1188</v>
      </c>
      <c r="AY11" s="123" t="s">
        <v>2125</v>
      </c>
      <c r="BB11" t="str">
        <f>VLOOKUP(A11,'[2]القائمة الكاملة 1'!$A$5:$U$6650,21,0)</f>
        <v>الرابعة</v>
      </c>
    </row>
    <row r="12" spans="1:56" x14ac:dyDescent="0.3">
      <c r="A12" s="114">
        <v>800394</v>
      </c>
      <c r="B12" s="123" t="s">
        <v>823</v>
      </c>
      <c r="C12" t="s">
        <v>2113</v>
      </c>
      <c r="D12" t="s">
        <v>1188</v>
      </c>
      <c r="E12" t="s">
        <v>1188</v>
      </c>
      <c r="F12" t="s">
        <v>1188</v>
      </c>
      <c r="G12" t="s">
        <v>1188</v>
      </c>
      <c r="H12" t="s">
        <v>1188</v>
      </c>
      <c r="I12" t="s">
        <v>1188</v>
      </c>
      <c r="J12" t="s">
        <v>1188</v>
      </c>
      <c r="K12" t="s">
        <v>1188</v>
      </c>
      <c r="L12" t="s">
        <v>1188</v>
      </c>
      <c r="M12" t="s">
        <v>1188</v>
      </c>
      <c r="N12" t="s">
        <v>1188</v>
      </c>
      <c r="O12" t="s">
        <v>1188</v>
      </c>
      <c r="P12" t="s">
        <v>1188</v>
      </c>
      <c r="Q12" t="s">
        <v>1188</v>
      </c>
      <c r="R12" t="s">
        <v>1188</v>
      </c>
      <c r="S12" t="s">
        <v>1188</v>
      </c>
      <c r="T12" t="s">
        <v>1188</v>
      </c>
      <c r="U12" t="s">
        <v>1188</v>
      </c>
      <c r="V12" t="s">
        <v>1188</v>
      </c>
      <c r="W12" t="s">
        <v>1188</v>
      </c>
      <c r="X12" t="s">
        <v>1188</v>
      </c>
      <c r="Y12" t="s">
        <v>1188</v>
      </c>
      <c r="Z12" t="s">
        <v>1188</v>
      </c>
      <c r="AA12" t="s">
        <v>1188</v>
      </c>
      <c r="AB12" t="s">
        <v>1188</v>
      </c>
      <c r="AC12" t="s">
        <v>1188</v>
      </c>
      <c r="AD12" t="s">
        <v>1188</v>
      </c>
      <c r="AE12" t="s">
        <v>1188</v>
      </c>
      <c r="AF12" t="s">
        <v>1188</v>
      </c>
      <c r="AG12" t="s">
        <v>1188</v>
      </c>
      <c r="AH12" t="s">
        <v>1188</v>
      </c>
      <c r="AI12" t="s">
        <v>1188</v>
      </c>
      <c r="AJ12" t="s">
        <v>1188</v>
      </c>
      <c r="AK12" t="s">
        <v>2104</v>
      </c>
      <c r="AL12" t="s">
        <v>1188</v>
      </c>
      <c r="AM12" t="s">
        <v>1188</v>
      </c>
      <c r="AN12" t="s">
        <v>1188</v>
      </c>
      <c r="AO12" t="s">
        <v>1188</v>
      </c>
      <c r="AP12" t="s">
        <v>1188</v>
      </c>
      <c r="AQ12" t="s">
        <v>1188</v>
      </c>
      <c r="AR12" t="s">
        <v>1188</v>
      </c>
      <c r="AS12" t="s">
        <v>1188</v>
      </c>
      <c r="AT12" t="s">
        <v>1188</v>
      </c>
      <c r="AU12" t="s">
        <v>2104</v>
      </c>
      <c r="AV12" t="s">
        <v>1188</v>
      </c>
      <c r="AW12" t="s">
        <v>1188</v>
      </c>
      <c r="AX12" t="s">
        <v>1188</v>
      </c>
      <c r="AY12" s="123" t="s">
        <v>2125</v>
      </c>
      <c r="BB12" t="str">
        <f>VLOOKUP(A12,'[2]القائمة الكاملة 1'!$A$5:$U$6650,21,0)</f>
        <v>الرابعة</v>
      </c>
    </row>
    <row r="13" spans="1:56" x14ac:dyDescent="0.3">
      <c r="A13" s="114">
        <v>800395</v>
      </c>
      <c r="B13" s="123" t="s">
        <v>823</v>
      </c>
      <c r="C13" t="s">
        <v>2113</v>
      </c>
      <c r="D13" t="s">
        <v>1188</v>
      </c>
      <c r="E13" t="s">
        <v>1188</v>
      </c>
      <c r="F13" t="s">
        <v>1188</v>
      </c>
      <c r="G13" t="s">
        <v>1188</v>
      </c>
      <c r="H13" t="s">
        <v>1188</v>
      </c>
      <c r="I13" t="s">
        <v>1188</v>
      </c>
      <c r="J13" t="s">
        <v>1188</v>
      </c>
      <c r="K13" t="s">
        <v>1188</v>
      </c>
      <c r="L13" t="s">
        <v>1188</v>
      </c>
      <c r="M13" t="s">
        <v>1188</v>
      </c>
      <c r="N13" t="s">
        <v>1188</v>
      </c>
      <c r="O13" t="s">
        <v>127</v>
      </c>
      <c r="P13" t="s">
        <v>1188</v>
      </c>
      <c r="Q13" t="s">
        <v>1188</v>
      </c>
      <c r="R13" t="s">
        <v>1188</v>
      </c>
      <c r="S13" t="s">
        <v>1188</v>
      </c>
      <c r="T13" t="s">
        <v>1188</v>
      </c>
      <c r="U13" t="s">
        <v>1188</v>
      </c>
      <c r="V13" t="s">
        <v>1188</v>
      </c>
      <c r="W13" t="s">
        <v>1188</v>
      </c>
      <c r="X13" t="s">
        <v>1188</v>
      </c>
      <c r="Y13" t="s">
        <v>1188</v>
      </c>
      <c r="Z13" t="s">
        <v>1188</v>
      </c>
      <c r="AA13" t="s">
        <v>1188</v>
      </c>
      <c r="AB13" t="s">
        <v>1188</v>
      </c>
      <c r="AC13" t="s">
        <v>1188</v>
      </c>
      <c r="AD13" t="s">
        <v>1188</v>
      </c>
      <c r="AE13" t="s">
        <v>1188</v>
      </c>
      <c r="AF13" t="s">
        <v>1188</v>
      </c>
      <c r="AG13" t="s">
        <v>1188</v>
      </c>
      <c r="AH13" t="s">
        <v>1188</v>
      </c>
      <c r="AI13" t="s">
        <v>1188</v>
      </c>
      <c r="AJ13" t="s">
        <v>1188</v>
      </c>
      <c r="AK13" t="s">
        <v>1188</v>
      </c>
      <c r="AL13" t="s">
        <v>1188</v>
      </c>
      <c r="AM13" t="s">
        <v>1188</v>
      </c>
      <c r="AN13" t="s">
        <v>1188</v>
      </c>
      <c r="AO13" t="s">
        <v>1188</v>
      </c>
      <c r="AP13" t="s">
        <v>1188</v>
      </c>
      <c r="AQ13" t="s">
        <v>1188</v>
      </c>
      <c r="AR13" t="s">
        <v>1188</v>
      </c>
      <c r="AS13" t="s">
        <v>1188</v>
      </c>
      <c r="AT13" t="s">
        <v>1188</v>
      </c>
      <c r="AU13" t="s">
        <v>1188</v>
      </c>
      <c r="AV13" t="s">
        <v>1188</v>
      </c>
      <c r="AW13" t="s">
        <v>127</v>
      </c>
      <c r="AX13" t="s">
        <v>1188</v>
      </c>
      <c r="AY13" s="123">
        <v>0</v>
      </c>
      <c r="BB13" t="str">
        <f>VLOOKUP(A13,'[2]القائمة الكاملة 1'!$A$5:$U$6650,21,0)</f>
        <v>الرابعة</v>
      </c>
    </row>
    <row r="14" spans="1:56" x14ac:dyDescent="0.3">
      <c r="A14" s="114">
        <v>800461</v>
      </c>
      <c r="B14" s="123" t="s">
        <v>823</v>
      </c>
      <c r="C14" t="s">
        <v>1188</v>
      </c>
      <c r="D14" t="s">
        <v>1188</v>
      </c>
      <c r="E14" t="s">
        <v>1188</v>
      </c>
      <c r="F14" t="s">
        <v>1188</v>
      </c>
      <c r="G14" t="s">
        <v>1188</v>
      </c>
      <c r="H14" t="s">
        <v>1188</v>
      </c>
      <c r="I14" t="s">
        <v>1188</v>
      </c>
      <c r="J14" t="s">
        <v>1188</v>
      </c>
      <c r="K14" t="s">
        <v>1188</v>
      </c>
      <c r="L14" t="s">
        <v>1188</v>
      </c>
      <c r="M14" t="s">
        <v>1188</v>
      </c>
      <c r="N14" t="s">
        <v>1188</v>
      </c>
      <c r="O14" t="s">
        <v>2104</v>
      </c>
      <c r="P14" t="s">
        <v>1188</v>
      </c>
      <c r="Q14" t="s">
        <v>1188</v>
      </c>
      <c r="R14" t="s">
        <v>1188</v>
      </c>
      <c r="S14" t="s">
        <v>1188</v>
      </c>
      <c r="T14" t="s">
        <v>1188</v>
      </c>
      <c r="U14" t="s">
        <v>1188</v>
      </c>
      <c r="V14" t="s">
        <v>1188</v>
      </c>
      <c r="W14" t="s">
        <v>1188</v>
      </c>
      <c r="X14" t="s">
        <v>1188</v>
      </c>
      <c r="Y14" t="s">
        <v>1188</v>
      </c>
      <c r="Z14" t="s">
        <v>1188</v>
      </c>
      <c r="AA14" t="s">
        <v>1188</v>
      </c>
      <c r="AB14" t="s">
        <v>1188</v>
      </c>
      <c r="AC14" t="s">
        <v>1188</v>
      </c>
      <c r="AD14" t="s">
        <v>1188</v>
      </c>
      <c r="AE14" t="s">
        <v>1188</v>
      </c>
      <c r="AF14" t="s">
        <v>1188</v>
      </c>
      <c r="AG14" t="s">
        <v>1188</v>
      </c>
      <c r="AH14" t="s">
        <v>1188</v>
      </c>
      <c r="AI14" t="s">
        <v>1188</v>
      </c>
      <c r="AJ14" t="s">
        <v>1188</v>
      </c>
      <c r="AK14" t="s">
        <v>1188</v>
      </c>
      <c r="AL14" t="s">
        <v>1188</v>
      </c>
      <c r="AM14" t="s">
        <v>1188</v>
      </c>
      <c r="AN14" t="s">
        <v>1188</v>
      </c>
      <c r="AO14" t="s">
        <v>1188</v>
      </c>
      <c r="AP14" t="s">
        <v>1188</v>
      </c>
      <c r="AQ14" t="s">
        <v>1188</v>
      </c>
      <c r="AR14" t="s">
        <v>1188</v>
      </c>
      <c r="AS14" t="s">
        <v>1188</v>
      </c>
      <c r="AT14" t="s">
        <v>1188</v>
      </c>
      <c r="AU14" t="s">
        <v>1188</v>
      </c>
      <c r="AV14" t="s">
        <v>1188</v>
      </c>
      <c r="AW14" t="s">
        <v>1188</v>
      </c>
      <c r="AX14" t="s">
        <v>1188</v>
      </c>
      <c r="AY14" s="123" t="s">
        <v>2125</v>
      </c>
      <c r="BB14" t="str">
        <f>VLOOKUP(A14,'[2]القائمة الكاملة 1'!$A$5:$U$6650,21,0)</f>
        <v>الرابعة</v>
      </c>
    </row>
    <row r="15" spans="1:56" x14ac:dyDescent="0.3">
      <c r="A15" s="114">
        <v>800472</v>
      </c>
      <c r="B15" s="123" t="s">
        <v>823</v>
      </c>
      <c r="C15" t="s">
        <v>2113</v>
      </c>
      <c r="D15" t="s">
        <v>1188</v>
      </c>
      <c r="E15" t="s">
        <v>1188</v>
      </c>
      <c r="F15" t="s">
        <v>1188</v>
      </c>
      <c r="G15" t="s">
        <v>1188</v>
      </c>
      <c r="H15" t="s">
        <v>1188</v>
      </c>
      <c r="I15" t="s">
        <v>1188</v>
      </c>
      <c r="J15" t="s">
        <v>1188</v>
      </c>
      <c r="K15" t="s">
        <v>1188</v>
      </c>
      <c r="L15" t="s">
        <v>1188</v>
      </c>
      <c r="M15" t="s">
        <v>1188</v>
      </c>
      <c r="N15" t="s">
        <v>1188</v>
      </c>
      <c r="O15" t="s">
        <v>1188</v>
      </c>
      <c r="P15" t="s">
        <v>1188</v>
      </c>
      <c r="Q15" t="s">
        <v>1188</v>
      </c>
      <c r="R15" t="s">
        <v>127</v>
      </c>
      <c r="S15" t="s">
        <v>1188</v>
      </c>
      <c r="T15" t="s">
        <v>1188</v>
      </c>
      <c r="U15" t="s">
        <v>1188</v>
      </c>
      <c r="V15" t="s">
        <v>1188</v>
      </c>
      <c r="W15" t="s">
        <v>1188</v>
      </c>
      <c r="X15" t="s">
        <v>1188</v>
      </c>
      <c r="Y15" t="s">
        <v>1188</v>
      </c>
      <c r="Z15" t="s">
        <v>1188</v>
      </c>
      <c r="AA15" t="s">
        <v>1188</v>
      </c>
      <c r="AB15" t="s">
        <v>1188</v>
      </c>
      <c r="AC15" t="s">
        <v>1188</v>
      </c>
      <c r="AD15" t="s">
        <v>1188</v>
      </c>
      <c r="AE15" t="s">
        <v>1188</v>
      </c>
      <c r="AF15" t="s">
        <v>1188</v>
      </c>
      <c r="AG15" t="s">
        <v>1188</v>
      </c>
      <c r="AH15" t="s">
        <v>127</v>
      </c>
      <c r="AI15" t="s">
        <v>1188</v>
      </c>
      <c r="AJ15" t="s">
        <v>1188</v>
      </c>
      <c r="AK15" t="s">
        <v>1188</v>
      </c>
      <c r="AL15" t="s">
        <v>1188</v>
      </c>
      <c r="AM15" t="s">
        <v>1188</v>
      </c>
      <c r="AN15" t="s">
        <v>1188</v>
      </c>
      <c r="AO15" t="s">
        <v>129</v>
      </c>
      <c r="AP15" t="s">
        <v>1188</v>
      </c>
      <c r="AQ15" t="s">
        <v>127</v>
      </c>
      <c r="AR15" t="s">
        <v>1188</v>
      </c>
      <c r="AS15" t="s">
        <v>1188</v>
      </c>
      <c r="AT15" t="s">
        <v>128</v>
      </c>
      <c r="AU15" t="s">
        <v>1188</v>
      </c>
      <c r="AV15" t="s">
        <v>1188</v>
      </c>
      <c r="AW15" t="s">
        <v>1188</v>
      </c>
      <c r="AX15" t="s">
        <v>1188</v>
      </c>
      <c r="AY15" s="123">
        <v>0</v>
      </c>
      <c r="BB15" t="str">
        <f>VLOOKUP(A15,'[2]القائمة الكاملة 1'!$A$5:$U$6650,21,0)</f>
        <v>الرابعة</v>
      </c>
    </row>
    <row r="16" spans="1:56" x14ac:dyDescent="0.3">
      <c r="A16" s="114">
        <v>800689</v>
      </c>
      <c r="B16" s="123" t="s">
        <v>823</v>
      </c>
      <c r="C16" t="s">
        <v>1188</v>
      </c>
      <c r="D16" t="s">
        <v>1188</v>
      </c>
      <c r="E16" t="s">
        <v>1188</v>
      </c>
      <c r="F16" t="s">
        <v>1188</v>
      </c>
      <c r="G16" t="s">
        <v>1188</v>
      </c>
      <c r="H16" t="s">
        <v>1188</v>
      </c>
      <c r="I16" t="s">
        <v>1188</v>
      </c>
      <c r="J16" t="s">
        <v>1188</v>
      </c>
      <c r="K16" t="s">
        <v>1188</v>
      </c>
      <c r="L16" t="s">
        <v>1188</v>
      </c>
      <c r="M16" t="s">
        <v>1188</v>
      </c>
      <c r="N16" t="s">
        <v>1188</v>
      </c>
      <c r="O16" t="s">
        <v>1188</v>
      </c>
      <c r="P16" t="s">
        <v>1188</v>
      </c>
      <c r="Q16" t="s">
        <v>1188</v>
      </c>
      <c r="R16" t="s">
        <v>1188</v>
      </c>
      <c r="S16" t="s">
        <v>1188</v>
      </c>
      <c r="T16" t="s">
        <v>1188</v>
      </c>
      <c r="U16" t="s">
        <v>1188</v>
      </c>
      <c r="V16" t="s">
        <v>1188</v>
      </c>
      <c r="W16" t="s">
        <v>1188</v>
      </c>
      <c r="X16" t="s">
        <v>1188</v>
      </c>
      <c r="Y16" t="s">
        <v>1188</v>
      </c>
      <c r="Z16" t="s">
        <v>1188</v>
      </c>
      <c r="AA16" t="s">
        <v>1188</v>
      </c>
      <c r="AB16" t="s">
        <v>1188</v>
      </c>
      <c r="AC16" t="s">
        <v>1188</v>
      </c>
      <c r="AD16" t="s">
        <v>1188</v>
      </c>
      <c r="AE16" t="s">
        <v>1188</v>
      </c>
      <c r="AF16" t="s">
        <v>1188</v>
      </c>
      <c r="AG16" t="s">
        <v>1188</v>
      </c>
      <c r="AH16" t="s">
        <v>1188</v>
      </c>
      <c r="AI16" t="s">
        <v>1188</v>
      </c>
      <c r="AJ16" t="s">
        <v>1188</v>
      </c>
      <c r="AK16" t="s">
        <v>1188</v>
      </c>
      <c r="AL16" t="s">
        <v>1188</v>
      </c>
      <c r="AM16" t="s">
        <v>1188</v>
      </c>
      <c r="AN16" t="s">
        <v>1188</v>
      </c>
      <c r="AO16" t="s">
        <v>1188</v>
      </c>
      <c r="AP16" t="s">
        <v>1188</v>
      </c>
      <c r="AQ16" t="s">
        <v>1188</v>
      </c>
      <c r="AR16" t="s">
        <v>1188</v>
      </c>
      <c r="AS16" t="s">
        <v>1188</v>
      </c>
      <c r="AT16" t="s">
        <v>1188</v>
      </c>
      <c r="AU16" t="s">
        <v>1188</v>
      </c>
      <c r="AV16" t="s">
        <v>2104</v>
      </c>
      <c r="AW16" t="s">
        <v>1188</v>
      </c>
      <c r="AX16" t="s">
        <v>1188</v>
      </c>
      <c r="AY16" s="123" t="s">
        <v>2125</v>
      </c>
      <c r="BB16" t="str">
        <f>VLOOKUP(A16,'[2]القائمة الكاملة 1'!$A$5:$U$6650,21,0)</f>
        <v>الرابعة</v>
      </c>
    </row>
    <row r="17" spans="1:54" x14ac:dyDescent="0.3">
      <c r="A17" s="114">
        <v>800694</v>
      </c>
      <c r="B17" s="123" t="s">
        <v>823</v>
      </c>
      <c r="C17" t="s">
        <v>1188</v>
      </c>
      <c r="D17" t="s">
        <v>1188</v>
      </c>
      <c r="E17" t="s">
        <v>1188</v>
      </c>
      <c r="F17" t="s">
        <v>1188</v>
      </c>
      <c r="G17" t="s">
        <v>1188</v>
      </c>
      <c r="H17" t="s">
        <v>1188</v>
      </c>
      <c r="I17" t="s">
        <v>1188</v>
      </c>
      <c r="J17" t="s">
        <v>1188</v>
      </c>
      <c r="K17" t="s">
        <v>1188</v>
      </c>
      <c r="L17" t="s">
        <v>1188</v>
      </c>
      <c r="M17" t="s">
        <v>1188</v>
      </c>
      <c r="N17" t="s">
        <v>1188</v>
      </c>
      <c r="O17" t="s">
        <v>2104</v>
      </c>
      <c r="P17" t="s">
        <v>1188</v>
      </c>
      <c r="Q17" t="s">
        <v>1188</v>
      </c>
      <c r="R17" t="s">
        <v>1188</v>
      </c>
      <c r="S17" t="s">
        <v>1188</v>
      </c>
      <c r="T17" t="s">
        <v>1188</v>
      </c>
      <c r="U17" t="s">
        <v>1188</v>
      </c>
      <c r="V17" t="s">
        <v>1188</v>
      </c>
      <c r="W17" t="s">
        <v>1188</v>
      </c>
      <c r="X17" t="s">
        <v>1188</v>
      </c>
      <c r="Y17" t="s">
        <v>1188</v>
      </c>
      <c r="Z17" t="s">
        <v>2104</v>
      </c>
      <c r="AA17" t="s">
        <v>1188</v>
      </c>
      <c r="AB17" t="s">
        <v>1188</v>
      </c>
      <c r="AC17" t="s">
        <v>1188</v>
      </c>
      <c r="AD17" t="s">
        <v>1188</v>
      </c>
      <c r="AE17" t="s">
        <v>1188</v>
      </c>
      <c r="AF17" t="s">
        <v>1188</v>
      </c>
      <c r="AG17" t="s">
        <v>1188</v>
      </c>
      <c r="AH17" t="s">
        <v>2104</v>
      </c>
      <c r="AI17" t="s">
        <v>1188</v>
      </c>
      <c r="AJ17" t="s">
        <v>1188</v>
      </c>
      <c r="AK17" t="s">
        <v>2104</v>
      </c>
      <c r="AL17" t="s">
        <v>1188</v>
      </c>
      <c r="AM17" t="s">
        <v>1188</v>
      </c>
      <c r="AN17" t="s">
        <v>1188</v>
      </c>
      <c r="AO17" t="s">
        <v>1188</v>
      </c>
      <c r="AP17" t="s">
        <v>1188</v>
      </c>
      <c r="AQ17" t="s">
        <v>1188</v>
      </c>
      <c r="AR17" t="s">
        <v>1188</v>
      </c>
      <c r="AS17" t="s">
        <v>1188</v>
      </c>
      <c r="AT17" t="s">
        <v>2104</v>
      </c>
      <c r="AU17" t="s">
        <v>1188</v>
      </c>
      <c r="AV17" t="s">
        <v>1188</v>
      </c>
      <c r="AW17" t="s">
        <v>2104</v>
      </c>
      <c r="AX17" t="s">
        <v>2104</v>
      </c>
      <c r="AY17" s="123" t="s">
        <v>2125</v>
      </c>
      <c r="BB17" t="str">
        <f>VLOOKUP(A17,'[2]القائمة الكاملة 1'!$A$5:$U$6650,21,0)</f>
        <v>الرابعة</v>
      </c>
    </row>
    <row r="18" spans="1:54" x14ac:dyDescent="0.3">
      <c r="A18" s="114">
        <v>800726</v>
      </c>
      <c r="B18" s="123" t="s">
        <v>823</v>
      </c>
      <c r="C18" t="s">
        <v>1188</v>
      </c>
      <c r="D18" t="s">
        <v>1188</v>
      </c>
      <c r="E18" t="s">
        <v>1188</v>
      </c>
      <c r="F18" t="s">
        <v>1188</v>
      </c>
      <c r="G18" t="s">
        <v>1188</v>
      </c>
      <c r="H18" t="s">
        <v>1188</v>
      </c>
      <c r="I18" t="s">
        <v>1188</v>
      </c>
      <c r="J18" t="s">
        <v>1188</v>
      </c>
      <c r="K18" t="s">
        <v>1188</v>
      </c>
      <c r="L18" t="s">
        <v>1188</v>
      </c>
      <c r="M18" t="s">
        <v>1188</v>
      </c>
      <c r="N18" t="s">
        <v>1188</v>
      </c>
      <c r="O18" t="s">
        <v>2104</v>
      </c>
      <c r="P18" t="s">
        <v>1188</v>
      </c>
      <c r="Q18" t="s">
        <v>1188</v>
      </c>
      <c r="R18" t="s">
        <v>1188</v>
      </c>
      <c r="S18" t="s">
        <v>1188</v>
      </c>
      <c r="T18" t="s">
        <v>1188</v>
      </c>
      <c r="U18" t="s">
        <v>1188</v>
      </c>
      <c r="V18" t="s">
        <v>1188</v>
      </c>
      <c r="W18" t="s">
        <v>1188</v>
      </c>
      <c r="X18" t="s">
        <v>1188</v>
      </c>
      <c r="Y18" t="s">
        <v>1188</v>
      </c>
      <c r="Z18" t="s">
        <v>1188</v>
      </c>
      <c r="AA18" t="s">
        <v>1188</v>
      </c>
      <c r="AB18" t="s">
        <v>1188</v>
      </c>
      <c r="AC18" t="s">
        <v>1188</v>
      </c>
      <c r="AD18" t="s">
        <v>1188</v>
      </c>
      <c r="AE18" t="s">
        <v>1188</v>
      </c>
      <c r="AF18" t="s">
        <v>1188</v>
      </c>
      <c r="AG18" t="s">
        <v>1188</v>
      </c>
      <c r="AH18" t="s">
        <v>1188</v>
      </c>
      <c r="AI18" t="s">
        <v>1188</v>
      </c>
      <c r="AJ18" t="s">
        <v>1188</v>
      </c>
      <c r="AK18" t="s">
        <v>2104</v>
      </c>
      <c r="AL18" t="s">
        <v>1188</v>
      </c>
      <c r="AM18" t="s">
        <v>1188</v>
      </c>
      <c r="AN18" t="s">
        <v>1188</v>
      </c>
      <c r="AO18" t="s">
        <v>2104</v>
      </c>
      <c r="AP18" t="s">
        <v>1188</v>
      </c>
      <c r="AQ18" t="s">
        <v>1188</v>
      </c>
      <c r="AR18" t="s">
        <v>1188</v>
      </c>
      <c r="AS18" t="s">
        <v>1188</v>
      </c>
      <c r="AT18" t="s">
        <v>2104</v>
      </c>
      <c r="AU18" t="s">
        <v>1188</v>
      </c>
      <c r="AV18" t="s">
        <v>1188</v>
      </c>
      <c r="AW18" t="s">
        <v>1188</v>
      </c>
      <c r="AX18" t="s">
        <v>1188</v>
      </c>
      <c r="AY18" s="123" t="s">
        <v>2125</v>
      </c>
      <c r="BB18" t="str">
        <f>VLOOKUP(A18,'[2]القائمة الكاملة 1'!$A$5:$U$6650,21,0)</f>
        <v>الرابعة</v>
      </c>
    </row>
    <row r="19" spans="1:54" x14ac:dyDescent="0.3">
      <c r="A19" s="114">
        <v>800729</v>
      </c>
      <c r="B19" s="123" t="s">
        <v>823</v>
      </c>
      <c r="C19" t="s">
        <v>1188</v>
      </c>
      <c r="D19" t="s">
        <v>1188</v>
      </c>
      <c r="E19" t="s">
        <v>1188</v>
      </c>
      <c r="F19" t="s">
        <v>1188</v>
      </c>
      <c r="G19" t="s">
        <v>1188</v>
      </c>
      <c r="H19" t="s">
        <v>1188</v>
      </c>
      <c r="I19" t="s">
        <v>1188</v>
      </c>
      <c r="J19" t="s">
        <v>1188</v>
      </c>
      <c r="K19" t="s">
        <v>1188</v>
      </c>
      <c r="L19" t="s">
        <v>1188</v>
      </c>
      <c r="M19" t="s">
        <v>1188</v>
      </c>
      <c r="N19" t="s">
        <v>1188</v>
      </c>
      <c r="O19" t="s">
        <v>2104</v>
      </c>
      <c r="P19" t="s">
        <v>1188</v>
      </c>
      <c r="Q19" t="s">
        <v>1188</v>
      </c>
      <c r="R19" t="s">
        <v>1188</v>
      </c>
      <c r="S19" t="s">
        <v>1188</v>
      </c>
      <c r="T19" t="s">
        <v>1188</v>
      </c>
      <c r="U19" t="s">
        <v>1188</v>
      </c>
      <c r="V19" t="s">
        <v>1188</v>
      </c>
      <c r="W19" t="s">
        <v>1188</v>
      </c>
      <c r="X19" t="s">
        <v>1188</v>
      </c>
      <c r="Y19" t="s">
        <v>1188</v>
      </c>
      <c r="Z19" t="s">
        <v>2104</v>
      </c>
      <c r="AA19" t="s">
        <v>1188</v>
      </c>
      <c r="AB19" t="s">
        <v>1188</v>
      </c>
      <c r="AC19" t="s">
        <v>1188</v>
      </c>
      <c r="AD19" t="s">
        <v>1188</v>
      </c>
      <c r="AE19" t="s">
        <v>1188</v>
      </c>
      <c r="AF19" t="s">
        <v>1188</v>
      </c>
      <c r="AG19" t="s">
        <v>1188</v>
      </c>
      <c r="AH19" t="s">
        <v>1188</v>
      </c>
      <c r="AI19" t="s">
        <v>1188</v>
      </c>
      <c r="AJ19" t="s">
        <v>2104</v>
      </c>
      <c r="AK19" t="s">
        <v>2104</v>
      </c>
      <c r="AL19" t="s">
        <v>1188</v>
      </c>
      <c r="AM19" t="s">
        <v>2104</v>
      </c>
      <c r="AN19" t="s">
        <v>1188</v>
      </c>
      <c r="AO19" t="s">
        <v>2104</v>
      </c>
      <c r="AP19" t="s">
        <v>2104</v>
      </c>
      <c r="AQ19" t="s">
        <v>1188</v>
      </c>
      <c r="AR19" t="s">
        <v>2104</v>
      </c>
      <c r="AS19" t="s">
        <v>2104</v>
      </c>
      <c r="AT19" t="s">
        <v>2104</v>
      </c>
      <c r="AU19" t="s">
        <v>2104</v>
      </c>
      <c r="AV19" t="s">
        <v>2104</v>
      </c>
      <c r="AW19" t="s">
        <v>2104</v>
      </c>
      <c r="AX19" t="s">
        <v>2104</v>
      </c>
      <c r="AY19" s="123" t="s">
        <v>2125</v>
      </c>
      <c r="BB19" t="str">
        <f>VLOOKUP(A19,'[2]القائمة الكاملة 1'!$A$5:$U$6650,21,0)</f>
        <v>الرابعة</v>
      </c>
    </row>
    <row r="20" spans="1:54" x14ac:dyDescent="0.3">
      <c r="A20" s="114">
        <v>800775</v>
      </c>
      <c r="B20" s="123" t="s">
        <v>823</v>
      </c>
      <c r="C20" t="s">
        <v>1188</v>
      </c>
      <c r="D20" t="s">
        <v>1188</v>
      </c>
      <c r="E20" t="s">
        <v>1188</v>
      </c>
      <c r="F20" t="s">
        <v>1188</v>
      </c>
      <c r="G20" t="s">
        <v>1188</v>
      </c>
      <c r="H20" t="s">
        <v>1188</v>
      </c>
      <c r="I20" t="s">
        <v>1188</v>
      </c>
      <c r="J20" t="s">
        <v>1188</v>
      </c>
      <c r="K20" t="s">
        <v>1188</v>
      </c>
      <c r="L20" t="s">
        <v>1188</v>
      </c>
      <c r="M20" t="s">
        <v>1188</v>
      </c>
      <c r="N20" t="s">
        <v>1188</v>
      </c>
      <c r="O20" t="s">
        <v>1188</v>
      </c>
      <c r="P20" t="s">
        <v>1188</v>
      </c>
      <c r="Q20" t="s">
        <v>1188</v>
      </c>
      <c r="R20" t="s">
        <v>1188</v>
      </c>
      <c r="S20" t="s">
        <v>1188</v>
      </c>
      <c r="T20" t="s">
        <v>1188</v>
      </c>
      <c r="U20" t="s">
        <v>1188</v>
      </c>
      <c r="V20" t="s">
        <v>1188</v>
      </c>
      <c r="W20" t="s">
        <v>1188</v>
      </c>
      <c r="X20" t="s">
        <v>1188</v>
      </c>
      <c r="Y20" t="s">
        <v>1188</v>
      </c>
      <c r="Z20" t="s">
        <v>1188</v>
      </c>
      <c r="AA20" t="s">
        <v>1188</v>
      </c>
      <c r="AB20" t="s">
        <v>1188</v>
      </c>
      <c r="AC20" t="s">
        <v>1188</v>
      </c>
      <c r="AD20" t="s">
        <v>1188</v>
      </c>
      <c r="AE20" t="s">
        <v>1188</v>
      </c>
      <c r="AF20" t="s">
        <v>1188</v>
      </c>
      <c r="AG20" t="s">
        <v>1188</v>
      </c>
      <c r="AH20" t="s">
        <v>1188</v>
      </c>
      <c r="AI20" t="s">
        <v>1188</v>
      </c>
      <c r="AJ20" t="s">
        <v>1188</v>
      </c>
      <c r="AK20" t="s">
        <v>2104</v>
      </c>
      <c r="AL20" t="s">
        <v>1188</v>
      </c>
      <c r="AM20" t="s">
        <v>1188</v>
      </c>
      <c r="AN20" t="s">
        <v>1188</v>
      </c>
      <c r="AO20" t="s">
        <v>1188</v>
      </c>
      <c r="AP20" t="s">
        <v>1188</v>
      </c>
      <c r="AQ20" t="s">
        <v>1188</v>
      </c>
      <c r="AR20" t="s">
        <v>1188</v>
      </c>
      <c r="AS20" t="s">
        <v>1188</v>
      </c>
      <c r="AT20" t="s">
        <v>1188</v>
      </c>
      <c r="AU20" t="s">
        <v>2104</v>
      </c>
      <c r="AV20" t="s">
        <v>1188</v>
      </c>
      <c r="AW20" t="s">
        <v>1188</v>
      </c>
      <c r="AX20" t="s">
        <v>1188</v>
      </c>
      <c r="AY20" s="123" t="s">
        <v>2125</v>
      </c>
      <c r="BB20" t="str">
        <f>VLOOKUP(A20,'[2]القائمة الكاملة 1'!$A$5:$U$6650,21,0)</f>
        <v>الرابعة</v>
      </c>
    </row>
    <row r="21" spans="1:54" x14ac:dyDescent="0.3">
      <c r="A21" s="114">
        <v>800803</v>
      </c>
      <c r="B21" s="123" t="s">
        <v>823</v>
      </c>
      <c r="C21" t="s">
        <v>1188</v>
      </c>
      <c r="D21" t="s">
        <v>1188</v>
      </c>
      <c r="E21" t="s">
        <v>1188</v>
      </c>
      <c r="F21" t="s">
        <v>1188</v>
      </c>
      <c r="G21" t="s">
        <v>1188</v>
      </c>
      <c r="H21" t="s">
        <v>1188</v>
      </c>
      <c r="I21" t="s">
        <v>1188</v>
      </c>
      <c r="J21" t="s">
        <v>1188</v>
      </c>
      <c r="K21" t="s">
        <v>1188</v>
      </c>
      <c r="L21" t="s">
        <v>1188</v>
      </c>
      <c r="M21" t="s">
        <v>1188</v>
      </c>
      <c r="N21" t="s">
        <v>1188</v>
      </c>
      <c r="O21" t="s">
        <v>2104</v>
      </c>
      <c r="P21" t="s">
        <v>1188</v>
      </c>
      <c r="Q21" t="s">
        <v>1188</v>
      </c>
      <c r="R21" t="s">
        <v>1188</v>
      </c>
      <c r="S21" t="s">
        <v>1188</v>
      </c>
      <c r="T21" t="s">
        <v>1188</v>
      </c>
      <c r="U21" t="s">
        <v>1188</v>
      </c>
      <c r="V21" t="s">
        <v>1188</v>
      </c>
      <c r="W21" t="s">
        <v>1188</v>
      </c>
      <c r="X21" t="s">
        <v>1188</v>
      </c>
      <c r="Y21" t="s">
        <v>1188</v>
      </c>
      <c r="Z21" t="s">
        <v>1188</v>
      </c>
      <c r="AA21" t="s">
        <v>1188</v>
      </c>
      <c r="AB21" t="s">
        <v>1188</v>
      </c>
      <c r="AC21" t="s">
        <v>1188</v>
      </c>
      <c r="AD21" t="s">
        <v>1188</v>
      </c>
      <c r="AE21" t="s">
        <v>1188</v>
      </c>
      <c r="AF21" t="s">
        <v>1188</v>
      </c>
      <c r="AG21" t="s">
        <v>1188</v>
      </c>
      <c r="AH21" t="s">
        <v>1188</v>
      </c>
      <c r="AI21" t="s">
        <v>1188</v>
      </c>
      <c r="AJ21" t="s">
        <v>1188</v>
      </c>
      <c r="AK21" t="s">
        <v>1188</v>
      </c>
      <c r="AL21" t="s">
        <v>1188</v>
      </c>
      <c r="AM21" t="s">
        <v>1188</v>
      </c>
      <c r="AN21" t="s">
        <v>1188</v>
      </c>
      <c r="AO21" t="s">
        <v>1188</v>
      </c>
      <c r="AP21" t="s">
        <v>1188</v>
      </c>
      <c r="AQ21" t="s">
        <v>1188</v>
      </c>
      <c r="AR21" t="s">
        <v>1188</v>
      </c>
      <c r="AS21" t="s">
        <v>1188</v>
      </c>
      <c r="AT21" t="s">
        <v>1188</v>
      </c>
      <c r="AU21" t="s">
        <v>1188</v>
      </c>
      <c r="AV21" t="s">
        <v>2104</v>
      </c>
      <c r="AW21" t="s">
        <v>1188</v>
      </c>
      <c r="AX21" t="s">
        <v>1188</v>
      </c>
      <c r="AY21" s="123" t="s">
        <v>2125</v>
      </c>
      <c r="BB21" t="str">
        <f>VLOOKUP(A21,'[2]القائمة الكاملة 1'!$A$5:$U$6650,21,0)</f>
        <v>الرابعة</v>
      </c>
    </row>
    <row r="22" spans="1:54" x14ac:dyDescent="0.3">
      <c r="A22" s="114">
        <v>800883</v>
      </c>
      <c r="B22" s="123" t="s">
        <v>824</v>
      </c>
      <c r="C22" t="s">
        <v>1188</v>
      </c>
      <c r="D22" t="s">
        <v>1188</v>
      </c>
      <c r="E22" t="s">
        <v>1188</v>
      </c>
      <c r="F22" t="s">
        <v>1188</v>
      </c>
      <c r="G22" t="s">
        <v>1188</v>
      </c>
      <c r="H22" t="s">
        <v>1188</v>
      </c>
      <c r="I22" t="s">
        <v>1188</v>
      </c>
      <c r="J22" t="s">
        <v>1188</v>
      </c>
      <c r="K22" t="s">
        <v>127</v>
      </c>
      <c r="L22" t="s">
        <v>1188</v>
      </c>
      <c r="M22" t="s">
        <v>1188</v>
      </c>
      <c r="N22" t="s">
        <v>1188</v>
      </c>
      <c r="O22" t="s">
        <v>1188</v>
      </c>
      <c r="P22" t="s">
        <v>1188</v>
      </c>
      <c r="Q22" t="s">
        <v>1188</v>
      </c>
      <c r="R22" t="s">
        <v>127</v>
      </c>
      <c r="S22" t="s">
        <v>1188</v>
      </c>
      <c r="T22" t="s">
        <v>1188</v>
      </c>
      <c r="U22" t="s">
        <v>1188</v>
      </c>
      <c r="V22" t="s">
        <v>1188</v>
      </c>
      <c r="W22" t="s">
        <v>1188</v>
      </c>
      <c r="X22" t="s">
        <v>1188</v>
      </c>
      <c r="Y22" t="s">
        <v>1188</v>
      </c>
      <c r="Z22" t="s">
        <v>1188</v>
      </c>
      <c r="AA22" t="s">
        <v>1188</v>
      </c>
      <c r="AB22" t="s">
        <v>1188</v>
      </c>
      <c r="AC22" t="s">
        <v>1188</v>
      </c>
      <c r="AD22" t="s">
        <v>127</v>
      </c>
      <c r="AE22" t="s">
        <v>1188</v>
      </c>
      <c r="AF22" t="s">
        <v>1188</v>
      </c>
      <c r="AG22" t="s">
        <v>1188</v>
      </c>
      <c r="AH22" t="s">
        <v>128</v>
      </c>
      <c r="AI22" t="s">
        <v>1188</v>
      </c>
      <c r="AJ22" t="s">
        <v>1188</v>
      </c>
      <c r="AK22" t="s">
        <v>129</v>
      </c>
      <c r="AL22" t="s">
        <v>1188</v>
      </c>
      <c r="AM22" t="s">
        <v>128</v>
      </c>
      <c r="AN22" t="s">
        <v>128</v>
      </c>
      <c r="AO22" t="s">
        <v>128</v>
      </c>
      <c r="AP22" t="s">
        <v>128</v>
      </c>
      <c r="AQ22" t="s">
        <v>128</v>
      </c>
      <c r="AR22" t="s">
        <v>128</v>
      </c>
      <c r="AS22" t="s">
        <v>1188</v>
      </c>
      <c r="AT22" t="s">
        <v>1188</v>
      </c>
      <c r="AU22" t="s">
        <v>1188</v>
      </c>
      <c r="AV22" t="s">
        <v>1188</v>
      </c>
      <c r="AW22" t="s">
        <v>1188</v>
      </c>
      <c r="AX22" t="s">
        <v>1188</v>
      </c>
      <c r="AY22" s="123">
        <v>0</v>
      </c>
      <c r="BB22" t="str">
        <f>VLOOKUP(A22,'[2]القائمة الكاملة 1'!$A$5:$U$6650,21,0)</f>
        <v>الثالثة</v>
      </c>
    </row>
    <row r="23" spans="1:54" x14ac:dyDescent="0.3">
      <c r="A23" s="114">
        <v>800910</v>
      </c>
      <c r="B23" s="123" t="s">
        <v>824</v>
      </c>
      <c r="C23" t="s">
        <v>1188</v>
      </c>
      <c r="D23" t="s">
        <v>1188</v>
      </c>
      <c r="E23" t="s">
        <v>1188</v>
      </c>
      <c r="F23" t="s">
        <v>1188</v>
      </c>
      <c r="G23" t="s">
        <v>1188</v>
      </c>
      <c r="H23" t="s">
        <v>1188</v>
      </c>
      <c r="I23" t="s">
        <v>1188</v>
      </c>
      <c r="J23" t="s">
        <v>1188</v>
      </c>
      <c r="K23" t="s">
        <v>1188</v>
      </c>
      <c r="L23" t="s">
        <v>1188</v>
      </c>
      <c r="M23" t="s">
        <v>1188</v>
      </c>
      <c r="N23" t="s">
        <v>1188</v>
      </c>
      <c r="O23" t="s">
        <v>1188</v>
      </c>
      <c r="P23" t="s">
        <v>1188</v>
      </c>
      <c r="Q23" t="s">
        <v>2104</v>
      </c>
      <c r="R23" t="s">
        <v>1188</v>
      </c>
      <c r="S23" t="s">
        <v>1188</v>
      </c>
      <c r="T23" t="s">
        <v>1188</v>
      </c>
      <c r="U23" t="s">
        <v>1188</v>
      </c>
      <c r="V23" t="s">
        <v>1188</v>
      </c>
      <c r="W23" t="s">
        <v>1188</v>
      </c>
      <c r="X23" t="s">
        <v>1188</v>
      </c>
      <c r="Y23" t="s">
        <v>1188</v>
      </c>
      <c r="Z23" t="s">
        <v>1188</v>
      </c>
      <c r="AA23" t="s">
        <v>1188</v>
      </c>
      <c r="AB23" t="s">
        <v>1188</v>
      </c>
      <c r="AC23" t="s">
        <v>1188</v>
      </c>
      <c r="AD23" t="s">
        <v>2104</v>
      </c>
      <c r="AE23" t="s">
        <v>2104</v>
      </c>
      <c r="AF23" t="s">
        <v>1188</v>
      </c>
      <c r="AG23" t="s">
        <v>1188</v>
      </c>
      <c r="AH23" t="s">
        <v>1188</v>
      </c>
      <c r="AI23" t="s">
        <v>1188</v>
      </c>
      <c r="AJ23" t="s">
        <v>1188</v>
      </c>
      <c r="AK23" t="s">
        <v>1188</v>
      </c>
      <c r="AL23" t="s">
        <v>1188</v>
      </c>
      <c r="AM23" t="s">
        <v>2104</v>
      </c>
      <c r="AN23" t="s">
        <v>2104</v>
      </c>
      <c r="AO23" t="s">
        <v>2104</v>
      </c>
      <c r="AP23" t="s">
        <v>2104</v>
      </c>
      <c r="AQ23" t="s">
        <v>2104</v>
      </c>
      <c r="AR23" t="s">
        <v>2104</v>
      </c>
      <c r="AS23" t="s">
        <v>1188</v>
      </c>
      <c r="AT23" t="s">
        <v>1188</v>
      </c>
      <c r="AU23" t="s">
        <v>1188</v>
      </c>
      <c r="AV23" t="s">
        <v>1188</v>
      </c>
      <c r="AW23" t="s">
        <v>1188</v>
      </c>
      <c r="AX23" t="s">
        <v>1188</v>
      </c>
      <c r="AY23" s="123" t="s">
        <v>2125</v>
      </c>
      <c r="BB23" t="str">
        <f>VLOOKUP(A23,'[2]القائمة الكاملة 1'!$A$5:$U$6650,21,0)</f>
        <v>الثالثة</v>
      </c>
    </row>
    <row r="24" spans="1:54" x14ac:dyDescent="0.3">
      <c r="A24" s="114">
        <v>800911</v>
      </c>
      <c r="B24" s="123" t="s">
        <v>823</v>
      </c>
      <c r="C24" t="s">
        <v>1188</v>
      </c>
      <c r="D24" t="s">
        <v>1188</v>
      </c>
      <c r="E24" t="s">
        <v>1188</v>
      </c>
      <c r="F24" t="s">
        <v>1188</v>
      </c>
      <c r="G24" t="s">
        <v>1188</v>
      </c>
      <c r="H24" t="s">
        <v>1188</v>
      </c>
      <c r="I24" t="s">
        <v>1188</v>
      </c>
      <c r="J24" t="s">
        <v>1188</v>
      </c>
      <c r="K24" t="s">
        <v>1188</v>
      </c>
      <c r="L24" t="s">
        <v>1188</v>
      </c>
      <c r="M24" t="s">
        <v>1188</v>
      </c>
      <c r="N24" t="s">
        <v>1188</v>
      </c>
      <c r="O24" t="s">
        <v>127</v>
      </c>
      <c r="P24" t="s">
        <v>1188</v>
      </c>
      <c r="Q24" t="s">
        <v>1188</v>
      </c>
      <c r="R24" t="s">
        <v>1188</v>
      </c>
      <c r="S24" t="s">
        <v>1188</v>
      </c>
      <c r="T24" t="s">
        <v>1188</v>
      </c>
      <c r="U24" t="s">
        <v>1188</v>
      </c>
      <c r="V24" t="s">
        <v>1188</v>
      </c>
      <c r="W24" t="s">
        <v>1188</v>
      </c>
      <c r="X24" t="s">
        <v>1188</v>
      </c>
      <c r="Y24" t="s">
        <v>1188</v>
      </c>
      <c r="Z24" t="s">
        <v>1188</v>
      </c>
      <c r="AA24" t="s">
        <v>1188</v>
      </c>
      <c r="AB24" t="s">
        <v>1188</v>
      </c>
      <c r="AC24" t="s">
        <v>1188</v>
      </c>
      <c r="AD24" t="s">
        <v>1188</v>
      </c>
      <c r="AE24" t="s">
        <v>1188</v>
      </c>
      <c r="AF24" t="s">
        <v>1188</v>
      </c>
      <c r="AG24" t="s">
        <v>1188</v>
      </c>
      <c r="AH24" t="s">
        <v>127</v>
      </c>
      <c r="AI24" t="s">
        <v>1188</v>
      </c>
      <c r="AJ24" t="s">
        <v>1188</v>
      </c>
      <c r="AK24" t="s">
        <v>129</v>
      </c>
      <c r="AL24" t="s">
        <v>1188</v>
      </c>
      <c r="AM24" t="s">
        <v>1188</v>
      </c>
      <c r="AN24" t="s">
        <v>1188</v>
      </c>
      <c r="AO24" t="s">
        <v>129</v>
      </c>
      <c r="AP24" t="s">
        <v>1188</v>
      </c>
      <c r="AQ24" t="s">
        <v>127</v>
      </c>
      <c r="AR24" t="s">
        <v>1188</v>
      </c>
      <c r="AS24" t="s">
        <v>128</v>
      </c>
      <c r="AT24" t="s">
        <v>128</v>
      </c>
      <c r="AU24" t="s">
        <v>128</v>
      </c>
      <c r="AV24" t="s">
        <v>128</v>
      </c>
      <c r="AW24" t="s">
        <v>128</v>
      </c>
      <c r="AX24" t="s">
        <v>1188</v>
      </c>
      <c r="AY24" s="123">
        <v>0</v>
      </c>
      <c r="BB24" t="str">
        <f>VLOOKUP(A24,'[2]القائمة الكاملة 1'!$A$5:$U$6650,21,0)</f>
        <v>الرابعة</v>
      </c>
    </row>
    <row r="25" spans="1:54" x14ac:dyDescent="0.3">
      <c r="A25" s="114">
        <v>800912</v>
      </c>
      <c r="B25" s="123" t="s">
        <v>823</v>
      </c>
      <c r="C25" t="s">
        <v>1188</v>
      </c>
      <c r="D25" t="s">
        <v>1188</v>
      </c>
      <c r="E25" t="s">
        <v>1188</v>
      </c>
      <c r="F25" t="s">
        <v>1188</v>
      </c>
      <c r="G25" t="s">
        <v>1188</v>
      </c>
      <c r="H25" t="s">
        <v>1188</v>
      </c>
      <c r="I25" t="s">
        <v>1188</v>
      </c>
      <c r="J25" t="s">
        <v>1188</v>
      </c>
      <c r="K25" t="s">
        <v>1188</v>
      </c>
      <c r="L25" t="s">
        <v>1188</v>
      </c>
      <c r="M25" t="s">
        <v>1188</v>
      </c>
      <c r="N25" t="s">
        <v>1188</v>
      </c>
      <c r="O25" t="s">
        <v>2104</v>
      </c>
      <c r="P25" t="s">
        <v>1188</v>
      </c>
      <c r="Q25" t="s">
        <v>1188</v>
      </c>
      <c r="R25" t="s">
        <v>2104</v>
      </c>
      <c r="S25" t="s">
        <v>1188</v>
      </c>
      <c r="T25" t="s">
        <v>1188</v>
      </c>
      <c r="U25" t="s">
        <v>1188</v>
      </c>
      <c r="V25" t="s">
        <v>1188</v>
      </c>
      <c r="W25" t="s">
        <v>1188</v>
      </c>
      <c r="X25" t="s">
        <v>1188</v>
      </c>
      <c r="Y25" t="s">
        <v>1188</v>
      </c>
      <c r="Z25" t="s">
        <v>1188</v>
      </c>
      <c r="AA25" t="s">
        <v>1188</v>
      </c>
      <c r="AB25" t="s">
        <v>1188</v>
      </c>
      <c r="AC25" t="s">
        <v>2104</v>
      </c>
      <c r="AD25" t="s">
        <v>1188</v>
      </c>
      <c r="AE25" t="s">
        <v>1188</v>
      </c>
      <c r="AF25" t="s">
        <v>1188</v>
      </c>
      <c r="AG25" t="s">
        <v>1188</v>
      </c>
      <c r="AH25" t="s">
        <v>1188</v>
      </c>
      <c r="AI25" t="s">
        <v>1188</v>
      </c>
      <c r="AJ25" t="s">
        <v>1188</v>
      </c>
      <c r="AK25" t="s">
        <v>2104</v>
      </c>
      <c r="AL25" t="s">
        <v>1188</v>
      </c>
      <c r="AM25" t="s">
        <v>1188</v>
      </c>
      <c r="AN25" t="s">
        <v>1188</v>
      </c>
      <c r="AO25" t="s">
        <v>2104</v>
      </c>
      <c r="AP25" t="s">
        <v>1188</v>
      </c>
      <c r="AQ25" t="s">
        <v>1188</v>
      </c>
      <c r="AR25" t="s">
        <v>2104</v>
      </c>
      <c r="AS25" t="s">
        <v>1188</v>
      </c>
      <c r="AT25" t="s">
        <v>2104</v>
      </c>
      <c r="AU25" t="s">
        <v>2104</v>
      </c>
      <c r="AV25" t="s">
        <v>1188</v>
      </c>
      <c r="AW25" t="s">
        <v>2104</v>
      </c>
      <c r="AX25" t="s">
        <v>1188</v>
      </c>
      <c r="AY25" s="123" t="s">
        <v>2125</v>
      </c>
      <c r="BB25" t="str">
        <f>VLOOKUP(A25,'[2]القائمة الكاملة 1'!$A$5:$U$6650,21,0)</f>
        <v>الرابعة</v>
      </c>
    </row>
    <row r="26" spans="1:54" x14ac:dyDescent="0.3">
      <c r="A26" s="114">
        <v>800934</v>
      </c>
      <c r="B26" s="123" t="s">
        <v>823</v>
      </c>
      <c r="C26" t="s">
        <v>1188</v>
      </c>
      <c r="D26" t="s">
        <v>1188</v>
      </c>
      <c r="E26" t="s">
        <v>1188</v>
      </c>
      <c r="F26" t="s">
        <v>1188</v>
      </c>
      <c r="G26" t="s">
        <v>1188</v>
      </c>
      <c r="H26" t="s">
        <v>1188</v>
      </c>
      <c r="I26" t="s">
        <v>1188</v>
      </c>
      <c r="J26" t="s">
        <v>1188</v>
      </c>
      <c r="K26" t="s">
        <v>2104</v>
      </c>
      <c r="L26" t="s">
        <v>1188</v>
      </c>
      <c r="M26" t="s">
        <v>1188</v>
      </c>
      <c r="N26" t="s">
        <v>1188</v>
      </c>
      <c r="O26" t="s">
        <v>1188</v>
      </c>
      <c r="P26" t="s">
        <v>1188</v>
      </c>
      <c r="Q26" t="s">
        <v>1188</v>
      </c>
      <c r="R26" t="s">
        <v>2104</v>
      </c>
      <c r="S26" t="s">
        <v>1188</v>
      </c>
      <c r="T26" t="s">
        <v>1188</v>
      </c>
      <c r="U26" t="s">
        <v>1188</v>
      </c>
      <c r="V26" t="s">
        <v>1188</v>
      </c>
      <c r="W26" t="s">
        <v>1188</v>
      </c>
      <c r="X26" t="s">
        <v>1188</v>
      </c>
      <c r="Y26" t="s">
        <v>1188</v>
      </c>
      <c r="Z26" t="s">
        <v>1188</v>
      </c>
      <c r="AA26" t="s">
        <v>1188</v>
      </c>
      <c r="AB26" t="s">
        <v>1188</v>
      </c>
      <c r="AC26" t="s">
        <v>2104</v>
      </c>
      <c r="AD26" t="s">
        <v>1188</v>
      </c>
      <c r="AE26" t="s">
        <v>1188</v>
      </c>
      <c r="AF26" t="s">
        <v>1188</v>
      </c>
      <c r="AG26" t="s">
        <v>1188</v>
      </c>
      <c r="AH26" t="s">
        <v>1188</v>
      </c>
      <c r="AI26" t="s">
        <v>1188</v>
      </c>
      <c r="AJ26" t="s">
        <v>1188</v>
      </c>
      <c r="AK26" t="s">
        <v>1188</v>
      </c>
      <c r="AL26" t="s">
        <v>1188</v>
      </c>
      <c r="AM26" t="s">
        <v>1188</v>
      </c>
      <c r="AN26" t="s">
        <v>1188</v>
      </c>
      <c r="AO26" t="s">
        <v>2104</v>
      </c>
      <c r="AP26" t="s">
        <v>1188</v>
      </c>
      <c r="AQ26" t="s">
        <v>1188</v>
      </c>
      <c r="AR26" t="s">
        <v>1188</v>
      </c>
      <c r="AS26" t="s">
        <v>1188</v>
      </c>
      <c r="AT26" t="s">
        <v>1188</v>
      </c>
      <c r="AU26" t="s">
        <v>1188</v>
      </c>
      <c r="AV26" t="s">
        <v>1188</v>
      </c>
      <c r="AW26" t="s">
        <v>1188</v>
      </c>
      <c r="AX26" t="s">
        <v>1188</v>
      </c>
      <c r="AY26" s="123" t="s">
        <v>2125</v>
      </c>
      <c r="BB26" t="str">
        <f>VLOOKUP(A26,'[2]القائمة الكاملة 1'!$A$5:$U$6650,21,0)</f>
        <v>الرابعة</v>
      </c>
    </row>
    <row r="27" spans="1:54" x14ac:dyDescent="0.3">
      <c r="A27" s="114">
        <v>800939</v>
      </c>
      <c r="B27" s="123" t="s">
        <v>823</v>
      </c>
      <c r="C27" t="s">
        <v>1188</v>
      </c>
      <c r="D27" t="s">
        <v>1188</v>
      </c>
      <c r="E27" t="s">
        <v>1188</v>
      </c>
      <c r="F27" t="s">
        <v>1188</v>
      </c>
      <c r="G27" t="s">
        <v>1188</v>
      </c>
      <c r="H27" t="s">
        <v>1188</v>
      </c>
      <c r="I27" t="s">
        <v>1188</v>
      </c>
      <c r="J27" t="s">
        <v>1188</v>
      </c>
      <c r="K27" t="s">
        <v>1188</v>
      </c>
      <c r="L27" t="s">
        <v>1188</v>
      </c>
      <c r="M27" t="s">
        <v>1188</v>
      </c>
      <c r="N27" t="s">
        <v>1188</v>
      </c>
      <c r="O27" t="s">
        <v>2104</v>
      </c>
      <c r="P27" t="s">
        <v>1188</v>
      </c>
      <c r="Q27" t="s">
        <v>1188</v>
      </c>
      <c r="R27" t="s">
        <v>1188</v>
      </c>
      <c r="S27" t="s">
        <v>1188</v>
      </c>
      <c r="T27" t="s">
        <v>1188</v>
      </c>
      <c r="U27" t="s">
        <v>1188</v>
      </c>
      <c r="V27" t="s">
        <v>1188</v>
      </c>
      <c r="W27" t="s">
        <v>1188</v>
      </c>
      <c r="X27" t="s">
        <v>1188</v>
      </c>
      <c r="Y27" t="s">
        <v>1188</v>
      </c>
      <c r="Z27" t="s">
        <v>1188</v>
      </c>
      <c r="AA27" t="s">
        <v>1188</v>
      </c>
      <c r="AB27" t="s">
        <v>1188</v>
      </c>
      <c r="AC27" t="s">
        <v>1188</v>
      </c>
      <c r="AD27" t="s">
        <v>1188</v>
      </c>
      <c r="AE27" t="s">
        <v>1188</v>
      </c>
      <c r="AF27" t="s">
        <v>1188</v>
      </c>
      <c r="AG27" t="s">
        <v>1188</v>
      </c>
      <c r="AH27" t="s">
        <v>1188</v>
      </c>
      <c r="AI27" t="s">
        <v>1188</v>
      </c>
      <c r="AJ27" t="s">
        <v>1188</v>
      </c>
      <c r="AK27" t="s">
        <v>1188</v>
      </c>
      <c r="AL27" t="s">
        <v>1188</v>
      </c>
      <c r="AM27" t="s">
        <v>1188</v>
      </c>
      <c r="AN27" t="s">
        <v>1188</v>
      </c>
      <c r="AO27" t="s">
        <v>1188</v>
      </c>
      <c r="AP27" t="s">
        <v>1188</v>
      </c>
      <c r="AQ27" t="s">
        <v>1188</v>
      </c>
      <c r="AR27" t="s">
        <v>1188</v>
      </c>
      <c r="AS27" t="s">
        <v>1188</v>
      </c>
      <c r="AT27" t="s">
        <v>1188</v>
      </c>
      <c r="AU27" t="s">
        <v>1188</v>
      </c>
      <c r="AV27" t="s">
        <v>1188</v>
      </c>
      <c r="AW27" t="s">
        <v>2104</v>
      </c>
      <c r="AX27" t="s">
        <v>1188</v>
      </c>
      <c r="AY27" s="123" t="s">
        <v>2125</v>
      </c>
      <c r="BB27" t="str">
        <f>VLOOKUP(A27,'[2]القائمة الكاملة 1'!$A$5:$U$6650,21,0)</f>
        <v>الرابعة</v>
      </c>
    </row>
    <row r="28" spans="1:54" x14ac:dyDescent="0.3">
      <c r="A28" s="114">
        <v>800940</v>
      </c>
      <c r="B28" s="123" t="s">
        <v>823</v>
      </c>
      <c r="C28" t="s">
        <v>1188</v>
      </c>
      <c r="D28" t="s">
        <v>1188</v>
      </c>
      <c r="E28" t="s">
        <v>1188</v>
      </c>
      <c r="F28" t="s">
        <v>1188</v>
      </c>
      <c r="G28" t="s">
        <v>1188</v>
      </c>
      <c r="H28" t="s">
        <v>1188</v>
      </c>
      <c r="I28" t="s">
        <v>1188</v>
      </c>
      <c r="J28" t="s">
        <v>1188</v>
      </c>
      <c r="K28" t="s">
        <v>1188</v>
      </c>
      <c r="L28" t="s">
        <v>1188</v>
      </c>
      <c r="M28" t="s">
        <v>1188</v>
      </c>
      <c r="N28" t="s">
        <v>1188</v>
      </c>
      <c r="O28" t="s">
        <v>1188</v>
      </c>
      <c r="P28" t="s">
        <v>1188</v>
      </c>
      <c r="Q28" t="s">
        <v>1188</v>
      </c>
      <c r="R28" t="s">
        <v>1188</v>
      </c>
      <c r="S28" t="s">
        <v>1188</v>
      </c>
      <c r="T28" t="s">
        <v>1188</v>
      </c>
      <c r="U28" t="s">
        <v>1188</v>
      </c>
      <c r="V28" t="s">
        <v>1188</v>
      </c>
      <c r="W28" t="s">
        <v>1188</v>
      </c>
      <c r="X28" t="s">
        <v>1188</v>
      </c>
      <c r="Y28" t="s">
        <v>1188</v>
      </c>
      <c r="Z28" t="s">
        <v>1188</v>
      </c>
      <c r="AA28" t="s">
        <v>1188</v>
      </c>
      <c r="AB28" t="s">
        <v>1188</v>
      </c>
      <c r="AC28" t="s">
        <v>1188</v>
      </c>
      <c r="AD28" t="s">
        <v>1188</v>
      </c>
      <c r="AE28" t="s">
        <v>1188</v>
      </c>
      <c r="AF28" t="s">
        <v>1188</v>
      </c>
      <c r="AG28" t="s">
        <v>1188</v>
      </c>
      <c r="AH28" t="s">
        <v>1188</v>
      </c>
      <c r="AI28" t="s">
        <v>1188</v>
      </c>
      <c r="AJ28" t="s">
        <v>1188</v>
      </c>
      <c r="AK28" t="s">
        <v>1188</v>
      </c>
      <c r="AL28" t="s">
        <v>1188</v>
      </c>
      <c r="AM28" t="s">
        <v>1188</v>
      </c>
      <c r="AN28" t="s">
        <v>1188</v>
      </c>
      <c r="AO28" t="s">
        <v>2104</v>
      </c>
      <c r="AP28" t="s">
        <v>1188</v>
      </c>
      <c r="AQ28" t="s">
        <v>1188</v>
      </c>
      <c r="AR28" t="s">
        <v>1188</v>
      </c>
      <c r="AS28" t="s">
        <v>1188</v>
      </c>
      <c r="AT28" t="s">
        <v>2104</v>
      </c>
      <c r="AU28" t="s">
        <v>1188</v>
      </c>
      <c r="AV28" t="s">
        <v>1188</v>
      </c>
      <c r="AW28" t="s">
        <v>2104</v>
      </c>
      <c r="AX28" t="s">
        <v>1188</v>
      </c>
      <c r="AY28" s="123" t="s">
        <v>2125</v>
      </c>
      <c r="BB28" t="str">
        <f>VLOOKUP(A28,'[2]القائمة الكاملة 1'!$A$5:$U$6650,21,0)</f>
        <v>الرابعة</v>
      </c>
    </row>
    <row r="29" spans="1:54" x14ac:dyDescent="0.3">
      <c r="A29" s="114">
        <v>800955</v>
      </c>
      <c r="B29" s="123" t="s">
        <v>823</v>
      </c>
      <c r="C29" t="s">
        <v>1188</v>
      </c>
      <c r="D29" t="s">
        <v>1188</v>
      </c>
      <c r="E29" t="s">
        <v>1188</v>
      </c>
      <c r="F29" t="s">
        <v>1188</v>
      </c>
      <c r="G29" t="s">
        <v>1188</v>
      </c>
      <c r="H29" t="s">
        <v>1188</v>
      </c>
      <c r="I29" t="s">
        <v>1188</v>
      </c>
      <c r="J29" t="s">
        <v>1188</v>
      </c>
      <c r="K29" t="s">
        <v>1188</v>
      </c>
      <c r="L29" t="s">
        <v>1188</v>
      </c>
      <c r="M29" t="s">
        <v>1188</v>
      </c>
      <c r="N29" t="s">
        <v>1188</v>
      </c>
      <c r="O29" t="s">
        <v>1188</v>
      </c>
      <c r="P29" t="s">
        <v>1188</v>
      </c>
      <c r="Q29" t="s">
        <v>1188</v>
      </c>
      <c r="R29" t="s">
        <v>1188</v>
      </c>
      <c r="S29" t="s">
        <v>1188</v>
      </c>
      <c r="T29" t="s">
        <v>1188</v>
      </c>
      <c r="U29" t="s">
        <v>1188</v>
      </c>
      <c r="V29" t="s">
        <v>1188</v>
      </c>
      <c r="W29" t="s">
        <v>1188</v>
      </c>
      <c r="X29" t="s">
        <v>1188</v>
      </c>
      <c r="Y29" t="s">
        <v>127</v>
      </c>
      <c r="Z29" t="s">
        <v>1188</v>
      </c>
      <c r="AA29" t="s">
        <v>1188</v>
      </c>
      <c r="AB29" t="s">
        <v>1188</v>
      </c>
      <c r="AC29" t="s">
        <v>1188</v>
      </c>
      <c r="AD29" t="s">
        <v>129</v>
      </c>
      <c r="AE29" t="s">
        <v>1188</v>
      </c>
      <c r="AF29" t="s">
        <v>1188</v>
      </c>
      <c r="AG29" t="s">
        <v>1188</v>
      </c>
      <c r="AH29" t="s">
        <v>1188</v>
      </c>
      <c r="AI29" t="s">
        <v>1188</v>
      </c>
      <c r="AJ29" t="s">
        <v>1188</v>
      </c>
      <c r="AK29" t="s">
        <v>129</v>
      </c>
      <c r="AL29" t="s">
        <v>1188</v>
      </c>
      <c r="AM29" t="s">
        <v>127</v>
      </c>
      <c r="AN29" t="s">
        <v>127</v>
      </c>
      <c r="AO29" t="s">
        <v>129</v>
      </c>
      <c r="AP29" t="s">
        <v>127</v>
      </c>
      <c r="AQ29" t="s">
        <v>129</v>
      </c>
      <c r="AR29" t="s">
        <v>127</v>
      </c>
      <c r="AS29" t="s">
        <v>128</v>
      </c>
      <c r="AT29" t="s">
        <v>128</v>
      </c>
      <c r="AU29" t="s">
        <v>128</v>
      </c>
      <c r="AV29" t="s">
        <v>128</v>
      </c>
      <c r="AW29" t="s">
        <v>128</v>
      </c>
      <c r="AX29" t="s">
        <v>128</v>
      </c>
      <c r="AY29" s="123">
        <v>0</v>
      </c>
      <c r="BB29" t="str">
        <f>VLOOKUP(A29,'[2]القائمة الكاملة 1'!$A$5:$U$6650,21,0)</f>
        <v>الرابعة</v>
      </c>
    </row>
    <row r="30" spans="1:54" x14ac:dyDescent="0.3">
      <c r="A30" s="114">
        <v>801096</v>
      </c>
      <c r="B30" s="123" t="s">
        <v>823</v>
      </c>
      <c r="C30" t="s">
        <v>1188</v>
      </c>
      <c r="D30" t="s">
        <v>1188</v>
      </c>
      <c r="E30" t="s">
        <v>1188</v>
      </c>
      <c r="F30" t="s">
        <v>1188</v>
      </c>
      <c r="G30" t="s">
        <v>1188</v>
      </c>
      <c r="H30" t="s">
        <v>1188</v>
      </c>
      <c r="I30" t="s">
        <v>1188</v>
      </c>
      <c r="J30" t="s">
        <v>1188</v>
      </c>
      <c r="K30" t="s">
        <v>1188</v>
      </c>
      <c r="L30" t="s">
        <v>1188</v>
      </c>
      <c r="M30" t="s">
        <v>1188</v>
      </c>
      <c r="N30" t="s">
        <v>1188</v>
      </c>
      <c r="O30" t="s">
        <v>1188</v>
      </c>
      <c r="P30" t="s">
        <v>1188</v>
      </c>
      <c r="Q30" t="s">
        <v>1188</v>
      </c>
      <c r="R30" t="s">
        <v>1188</v>
      </c>
      <c r="S30" t="s">
        <v>1188</v>
      </c>
      <c r="T30" t="s">
        <v>1188</v>
      </c>
      <c r="U30" t="s">
        <v>1188</v>
      </c>
      <c r="V30" t="s">
        <v>1188</v>
      </c>
      <c r="W30" t="s">
        <v>1188</v>
      </c>
      <c r="X30" t="s">
        <v>1188</v>
      </c>
      <c r="Y30" t="s">
        <v>1188</v>
      </c>
      <c r="Z30" t="s">
        <v>1188</v>
      </c>
      <c r="AA30" t="s">
        <v>1188</v>
      </c>
      <c r="AB30" t="s">
        <v>1188</v>
      </c>
      <c r="AC30" t="s">
        <v>1188</v>
      </c>
      <c r="AD30" t="s">
        <v>1188</v>
      </c>
      <c r="AE30" t="s">
        <v>1188</v>
      </c>
      <c r="AF30" t="s">
        <v>1188</v>
      </c>
      <c r="AG30" t="s">
        <v>1188</v>
      </c>
      <c r="AH30" t="s">
        <v>1188</v>
      </c>
      <c r="AI30" t="s">
        <v>1188</v>
      </c>
      <c r="AJ30" t="s">
        <v>1188</v>
      </c>
      <c r="AK30" t="s">
        <v>1188</v>
      </c>
      <c r="AL30" t="s">
        <v>1188</v>
      </c>
      <c r="AM30" t="s">
        <v>1188</v>
      </c>
      <c r="AN30" t="s">
        <v>1188</v>
      </c>
      <c r="AO30" t="s">
        <v>1188</v>
      </c>
      <c r="AP30" t="s">
        <v>1188</v>
      </c>
      <c r="AQ30" t="s">
        <v>1188</v>
      </c>
      <c r="AR30" t="s">
        <v>1188</v>
      </c>
      <c r="AS30" t="s">
        <v>1188</v>
      </c>
      <c r="AT30" t="s">
        <v>1188</v>
      </c>
      <c r="AU30" t="s">
        <v>1188</v>
      </c>
      <c r="AV30" t="s">
        <v>1188</v>
      </c>
      <c r="AW30" t="s">
        <v>1188</v>
      </c>
      <c r="AX30" t="s">
        <v>1188</v>
      </c>
      <c r="AY30" s="123" t="s">
        <v>2125</v>
      </c>
      <c r="BB30" t="str">
        <f>VLOOKUP(A30,'[2]القائمة الكاملة 1'!$A$5:$U$6650,21,0)</f>
        <v>الرابعة</v>
      </c>
    </row>
    <row r="31" spans="1:54" x14ac:dyDescent="0.3">
      <c r="A31" s="114">
        <v>801120</v>
      </c>
      <c r="B31" s="123" t="s">
        <v>823</v>
      </c>
      <c r="C31" t="s">
        <v>1188</v>
      </c>
      <c r="D31" t="s">
        <v>1188</v>
      </c>
      <c r="E31" t="s">
        <v>1188</v>
      </c>
      <c r="F31" t="s">
        <v>1188</v>
      </c>
      <c r="G31" t="s">
        <v>1188</v>
      </c>
      <c r="H31" t="s">
        <v>1188</v>
      </c>
      <c r="I31" t="s">
        <v>1188</v>
      </c>
      <c r="J31" t="s">
        <v>1188</v>
      </c>
      <c r="K31" t="s">
        <v>1188</v>
      </c>
      <c r="L31" t="s">
        <v>1188</v>
      </c>
      <c r="M31" t="s">
        <v>1188</v>
      </c>
      <c r="N31" t="s">
        <v>1188</v>
      </c>
      <c r="O31" t="s">
        <v>1188</v>
      </c>
      <c r="P31" t="s">
        <v>1188</v>
      </c>
      <c r="Q31" t="s">
        <v>1188</v>
      </c>
      <c r="R31" t="s">
        <v>1188</v>
      </c>
      <c r="S31" t="s">
        <v>1188</v>
      </c>
      <c r="T31" t="s">
        <v>1188</v>
      </c>
      <c r="U31" t="s">
        <v>1188</v>
      </c>
      <c r="V31" t="s">
        <v>1188</v>
      </c>
      <c r="W31" t="s">
        <v>1188</v>
      </c>
      <c r="X31" t="s">
        <v>1188</v>
      </c>
      <c r="Y31" t="s">
        <v>1188</v>
      </c>
      <c r="Z31" t="s">
        <v>1188</v>
      </c>
      <c r="AA31" t="s">
        <v>1188</v>
      </c>
      <c r="AB31" t="s">
        <v>1188</v>
      </c>
      <c r="AC31" t="s">
        <v>1188</v>
      </c>
      <c r="AD31" t="s">
        <v>1188</v>
      </c>
      <c r="AE31" t="s">
        <v>1188</v>
      </c>
      <c r="AF31" t="s">
        <v>1188</v>
      </c>
      <c r="AG31" t="s">
        <v>1188</v>
      </c>
      <c r="AH31" t="s">
        <v>1188</v>
      </c>
      <c r="AI31" t="s">
        <v>1188</v>
      </c>
      <c r="AJ31" t="s">
        <v>1188</v>
      </c>
      <c r="AK31" t="s">
        <v>1188</v>
      </c>
      <c r="AL31" t="s">
        <v>1188</v>
      </c>
      <c r="AM31" t="s">
        <v>1188</v>
      </c>
      <c r="AN31" t="s">
        <v>1188</v>
      </c>
      <c r="AO31" t="s">
        <v>1188</v>
      </c>
      <c r="AP31" t="s">
        <v>1188</v>
      </c>
      <c r="AQ31" t="s">
        <v>2104</v>
      </c>
      <c r="AR31" t="s">
        <v>1188</v>
      </c>
      <c r="AS31" t="s">
        <v>2104</v>
      </c>
      <c r="AT31" t="s">
        <v>2104</v>
      </c>
      <c r="AU31" t="s">
        <v>2104</v>
      </c>
      <c r="AV31" t="s">
        <v>2104</v>
      </c>
      <c r="AW31" t="s">
        <v>2104</v>
      </c>
      <c r="AX31" t="s">
        <v>1188</v>
      </c>
      <c r="AY31" s="123" t="s">
        <v>2125</v>
      </c>
      <c r="BB31" t="str">
        <f>VLOOKUP(A31,'[2]القائمة الكاملة 1'!$A$5:$U$6650,21,0)</f>
        <v>الرابعة</v>
      </c>
    </row>
    <row r="32" spans="1:54" x14ac:dyDescent="0.3">
      <c r="A32" s="114">
        <v>801123</v>
      </c>
      <c r="B32" s="123" t="s">
        <v>823</v>
      </c>
      <c r="C32" t="s">
        <v>1188</v>
      </c>
      <c r="D32" t="s">
        <v>1188</v>
      </c>
      <c r="E32" t="s">
        <v>1188</v>
      </c>
      <c r="F32" t="s">
        <v>1188</v>
      </c>
      <c r="G32" t="s">
        <v>1188</v>
      </c>
      <c r="H32" t="s">
        <v>1188</v>
      </c>
      <c r="I32" t="s">
        <v>1188</v>
      </c>
      <c r="J32" t="s">
        <v>1188</v>
      </c>
      <c r="K32" t="s">
        <v>1188</v>
      </c>
      <c r="L32" t="s">
        <v>1188</v>
      </c>
      <c r="M32" t="s">
        <v>1188</v>
      </c>
      <c r="N32" t="s">
        <v>1188</v>
      </c>
      <c r="O32" t="s">
        <v>127</v>
      </c>
      <c r="P32" t="s">
        <v>1188</v>
      </c>
      <c r="Q32" t="s">
        <v>1188</v>
      </c>
      <c r="R32" t="s">
        <v>1188</v>
      </c>
      <c r="S32" t="s">
        <v>1188</v>
      </c>
      <c r="T32" t="s">
        <v>1188</v>
      </c>
      <c r="U32" t="s">
        <v>1188</v>
      </c>
      <c r="V32" t="s">
        <v>1188</v>
      </c>
      <c r="W32" t="s">
        <v>1188</v>
      </c>
      <c r="X32" t="s">
        <v>1188</v>
      </c>
      <c r="Y32" t="s">
        <v>1188</v>
      </c>
      <c r="Z32" t="s">
        <v>127</v>
      </c>
      <c r="AA32" t="s">
        <v>1188</v>
      </c>
      <c r="AB32" t="s">
        <v>1188</v>
      </c>
      <c r="AC32" t="s">
        <v>1188</v>
      </c>
      <c r="AD32" t="s">
        <v>1188</v>
      </c>
      <c r="AE32" t="s">
        <v>1188</v>
      </c>
      <c r="AF32" t="s">
        <v>1188</v>
      </c>
      <c r="AG32" t="s">
        <v>1188</v>
      </c>
      <c r="AH32" t="s">
        <v>127</v>
      </c>
      <c r="AI32" t="s">
        <v>1188</v>
      </c>
      <c r="AJ32" t="s">
        <v>1188</v>
      </c>
      <c r="AK32" t="s">
        <v>127</v>
      </c>
      <c r="AL32" t="s">
        <v>1188</v>
      </c>
      <c r="AM32" t="s">
        <v>1188</v>
      </c>
      <c r="AN32" t="s">
        <v>127</v>
      </c>
      <c r="AO32" t="s">
        <v>127</v>
      </c>
      <c r="AP32" t="s">
        <v>1188</v>
      </c>
      <c r="AQ32" t="s">
        <v>1188</v>
      </c>
      <c r="AR32" t="s">
        <v>1188</v>
      </c>
      <c r="AS32" t="s">
        <v>1188</v>
      </c>
      <c r="AT32" t="s">
        <v>1188</v>
      </c>
      <c r="AU32" t="s">
        <v>127</v>
      </c>
      <c r="AV32" t="s">
        <v>1188</v>
      </c>
      <c r="AW32" t="s">
        <v>127</v>
      </c>
      <c r="AX32" t="s">
        <v>1188</v>
      </c>
      <c r="AY32" s="123">
        <v>0</v>
      </c>
      <c r="BB32" t="str">
        <f>VLOOKUP(A32,'[2]القائمة الكاملة 1'!$A$5:$U$6650,21,0)</f>
        <v>الرابعة</v>
      </c>
    </row>
    <row r="33" spans="1:54" x14ac:dyDescent="0.3">
      <c r="A33" s="114">
        <v>801143</v>
      </c>
      <c r="B33" s="123" t="s">
        <v>823</v>
      </c>
      <c r="C33" t="s">
        <v>1188</v>
      </c>
      <c r="D33" t="s">
        <v>1188</v>
      </c>
      <c r="E33" t="s">
        <v>1188</v>
      </c>
      <c r="F33" t="s">
        <v>1188</v>
      </c>
      <c r="G33" t="s">
        <v>1188</v>
      </c>
      <c r="H33" t="s">
        <v>1188</v>
      </c>
      <c r="I33" t="s">
        <v>1188</v>
      </c>
      <c r="J33" t="s">
        <v>1188</v>
      </c>
      <c r="K33" t="s">
        <v>1188</v>
      </c>
      <c r="L33" t="s">
        <v>1188</v>
      </c>
      <c r="M33" t="s">
        <v>1188</v>
      </c>
      <c r="N33" t="s">
        <v>1188</v>
      </c>
      <c r="O33" t="s">
        <v>2104</v>
      </c>
      <c r="P33" t="s">
        <v>1188</v>
      </c>
      <c r="Q33" t="s">
        <v>1188</v>
      </c>
      <c r="R33" t="s">
        <v>1188</v>
      </c>
      <c r="S33" t="s">
        <v>1188</v>
      </c>
      <c r="T33" t="s">
        <v>1188</v>
      </c>
      <c r="U33" t="s">
        <v>1188</v>
      </c>
      <c r="V33" t="s">
        <v>1188</v>
      </c>
      <c r="W33" t="s">
        <v>1188</v>
      </c>
      <c r="X33" t="s">
        <v>1188</v>
      </c>
      <c r="Y33" t="s">
        <v>1188</v>
      </c>
      <c r="Z33" t="s">
        <v>1188</v>
      </c>
      <c r="AA33" t="s">
        <v>1188</v>
      </c>
      <c r="AB33" t="s">
        <v>1188</v>
      </c>
      <c r="AC33" t="s">
        <v>1188</v>
      </c>
      <c r="AD33" t="s">
        <v>1188</v>
      </c>
      <c r="AE33" t="s">
        <v>1188</v>
      </c>
      <c r="AF33" t="s">
        <v>1188</v>
      </c>
      <c r="AG33" t="s">
        <v>1188</v>
      </c>
      <c r="AH33" t="s">
        <v>1188</v>
      </c>
      <c r="AI33" t="s">
        <v>1188</v>
      </c>
      <c r="AJ33" t="s">
        <v>1188</v>
      </c>
      <c r="AK33" t="s">
        <v>1188</v>
      </c>
      <c r="AL33" t="s">
        <v>1188</v>
      </c>
      <c r="AM33" t="s">
        <v>1188</v>
      </c>
      <c r="AN33" t="s">
        <v>1188</v>
      </c>
      <c r="AO33" t="s">
        <v>1188</v>
      </c>
      <c r="AP33" t="s">
        <v>1188</v>
      </c>
      <c r="AQ33" t="s">
        <v>1188</v>
      </c>
      <c r="AR33" t="s">
        <v>1188</v>
      </c>
      <c r="AS33" t="s">
        <v>1188</v>
      </c>
      <c r="AT33" t="s">
        <v>1188</v>
      </c>
      <c r="AU33" t="s">
        <v>1188</v>
      </c>
      <c r="AV33" t="s">
        <v>1188</v>
      </c>
      <c r="AW33" t="s">
        <v>2104</v>
      </c>
      <c r="AX33" t="s">
        <v>1188</v>
      </c>
      <c r="AY33" s="123" t="s">
        <v>2125</v>
      </c>
      <c r="BB33" t="str">
        <f>VLOOKUP(A33,'[2]القائمة الكاملة 1'!$A$5:$U$6650,21,0)</f>
        <v>الرابعة</v>
      </c>
    </row>
    <row r="34" spans="1:54" x14ac:dyDescent="0.3">
      <c r="A34" s="114">
        <v>801263</v>
      </c>
      <c r="B34" s="123" t="s">
        <v>823</v>
      </c>
      <c r="C34" t="s">
        <v>1188</v>
      </c>
      <c r="D34" t="s">
        <v>1188</v>
      </c>
      <c r="E34" t="s">
        <v>1188</v>
      </c>
      <c r="F34" t="s">
        <v>1188</v>
      </c>
      <c r="G34" t="s">
        <v>1188</v>
      </c>
      <c r="H34" t="s">
        <v>1188</v>
      </c>
      <c r="I34" t="s">
        <v>1188</v>
      </c>
      <c r="J34" t="s">
        <v>1188</v>
      </c>
      <c r="K34" t="s">
        <v>1188</v>
      </c>
      <c r="L34" t="s">
        <v>1188</v>
      </c>
      <c r="M34" t="s">
        <v>1188</v>
      </c>
      <c r="N34" t="s">
        <v>1188</v>
      </c>
      <c r="O34" t="s">
        <v>2104</v>
      </c>
      <c r="P34" t="s">
        <v>1188</v>
      </c>
      <c r="Q34" t="s">
        <v>1188</v>
      </c>
      <c r="R34" t="s">
        <v>1188</v>
      </c>
      <c r="S34" t="s">
        <v>1188</v>
      </c>
      <c r="T34" t="s">
        <v>1188</v>
      </c>
      <c r="U34" t="s">
        <v>1188</v>
      </c>
      <c r="V34" t="s">
        <v>1188</v>
      </c>
      <c r="W34" t="s">
        <v>1188</v>
      </c>
      <c r="X34" t="s">
        <v>1188</v>
      </c>
      <c r="Y34" t="s">
        <v>1188</v>
      </c>
      <c r="Z34" t="s">
        <v>1188</v>
      </c>
      <c r="AA34" t="s">
        <v>1188</v>
      </c>
      <c r="AB34" t="s">
        <v>1188</v>
      </c>
      <c r="AC34" t="s">
        <v>2104</v>
      </c>
      <c r="AD34" t="s">
        <v>1188</v>
      </c>
      <c r="AE34" t="s">
        <v>2104</v>
      </c>
      <c r="AF34" t="s">
        <v>1188</v>
      </c>
      <c r="AG34" t="s">
        <v>1188</v>
      </c>
      <c r="AH34" t="s">
        <v>1188</v>
      </c>
      <c r="AI34" t="s">
        <v>1188</v>
      </c>
      <c r="AJ34" t="s">
        <v>1188</v>
      </c>
      <c r="AK34" t="s">
        <v>2104</v>
      </c>
      <c r="AL34" t="s">
        <v>1188</v>
      </c>
      <c r="AM34" t="s">
        <v>2104</v>
      </c>
      <c r="AN34" t="s">
        <v>2104</v>
      </c>
      <c r="AO34" t="s">
        <v>2104</v>
      </c>
      <c r="AP34" t="s">
        <v>2104</v>
      </c>
      <c r="AQ34" t="s">
        <v>2104</v>
      </c>
      <c r="AR34" t="s">
        <v>2104</v>
      </c>
      <c r="AS34" t="s">
        <v>2104</v>
      </c>
      <c r="AT34" t="s">
        <v>2104</v>
      </c>
      <c r="AU34" t="s">
        <v>2104</v>
      </c>
      <c r="AV34" t="s">
        <v>2104</v>
      </c>
      <c r="AW34" t="s">
        <v>2104</v>
      </c>
      <c r="AX34" t="s">
        <v>2104</v>
      </c>
      <c r="AY34" s="123" t="s">
        <v>2125</v>
      </c>
      <c r="BB34" t="str">
        <f>VLOOKUP(A34,'[2]القائمة الكاملة 1'!$A$5:$U$6650,21,0)</f>
        <v>الرابعة</v>
      </c>
    </row>
    <row r="35" spans="1:54" x14ac:dyDescent="0.3">
      <c r="A35" s="114">
        <v>801357</v>
      </c>
      <c r="B35" s="123" t="s">
        <v>823</v>
      </c>
      <c r="C35" t="s">
        <v>1188</v>
      </c>
      <c r="D35" t="s">
        <v>1188</v>
      </c>
      <c r="E35" t="s">
        <v>1188</v>
      </c>
      <c r="F35" t="s">
        <v>1188</v>
      </c>
      <c r="G35" t="s">
        <v>1188</v>
      </c>
      <c r="H35" t="s">
        <v>1188</v>
      </c>
      <c r="I35" t="s">
        <v>1188</v>
      </c>
      <c r="J35" t="s">
        <v>1188</v>
      </c>
      <c r="K35" t="s">
        <v>1188</v>
      </c>
      <c r="L35" t="s">
        <v>1188</v>
      </c>
      <c r="M35" t="s">
        <v>1188</v>
      </c>
      <c r="N35" t="s">
        <v>1188</v>
      </c>
      <c r="O35" t="s">
        <v>129</v>
      </c>
      <c r="P35" t="s">
        <v>1188</v>
      </c>
      <c r="Q35" t="s">
        <v>1188</v>
      </c>
      <c r="R35" t="s">
        <v>1188</v>
      </c>
      <c r="S35" t="s">
        <v>1188</v>
      </c>
      <c r="T35" t="s">
        <v>1188</v>
      </c>
      <c r="U35" t="s">
        <v>1188</v>
      </c>
      <c r="V35" t="s">
        <v>1188</v>
      </c>
      <c r="W35" t="s">
        <v>1188</v>
      </c>
      <c r="X35" t="s">
        <v>1188</v>
      </c>
      <c r="Y35" t="s">
        <v>127</v>
      </c>
      <c r="Z35" t="s">
        <v>1188</v>
      </c>
      <c r="AA35" t="s">
        <v>1188</v>
      </c>
      <c r="AB35" t="s">
        <v>1188</v>
      </c>
      <c r="AC35" t="s">
        <v>1188</v>
      </c>
      <c r="AD35" t="s">
        <v>127</v>
      </c>
      <c r="AE35" t="s">
        <v>1188</v>
      </c>
      <c r="AF35" t="s">
        <v>1188</v>
      </c>
      <c r="AG35" t="s">
        <v>1188</v>
      </c>
      <c r="AH35" t="s">
        <v>1188</v>
      </c>
      <c r="AI35" t="s">
        <v>1188</v>
      </c>
      <c r="AJ35" t="s">
        <v>1188</v>
      </c>
      <c r="AK35" t="s">
        <v>128</v>
      </c>
      <c r="AL35" t="s">
        <v>1188</v>
      </c>
      <c r="AM35" t="s">
        <v>128</v>
      </c>
      <c r="AN35" t="s">
        <v>128</v>
      </c>
      <c r="AO35" t="s">
        <v>128</v>
      </c>
      <c r="AP35" t="s">
        <v>128</v>
      </c>
      <c r="AQ35" t="s">
        <v>128</v>
      </c>
      <c r="AR35" t="s">
        <v>128</v>
      </c>
      <c r="AS35" t="s">
        <v>128</v>
      </c>
      <c r="AT35" t="s">
        <v>128</v>
      </c>
      <c r="AU35" t="s">
        <v>128</v>
      </c>
      <c r="AV35" t="s">
        <v>128</v>
      </c>
      <c r="AW35" t="s">
        <v>128</v>
      </c>
      <c r="AX35" t="s">
        <v>128</v>
      </c>
      <c r="AY35" s="123">
        <v>0</v>
      </c>
      <c r="BB35" t="str">
        <f>VLOOKUP(A35,'[2]القائمة الكاملة 1'!$A$5:$U$6650,21,0)</f>
        <v>الرابعة</v>
      </c>
    </row>
    <row r="36" spans="1:54" x14ac:dyDescent="0.3">
      <c r="A36" s="114">
        <v>801407</v>
      </c>
      <c r="B36" s="123" t="s">
        <v>823</v>
      </c>
      <c r="C36" t="s">
        <v>1188</v>
      </c>
      <c r="D36" t="s">
        <v>1188</v>
      </c>
      <c r="E36" t="s">
        <v>1188</v>
      </c>
      <c r="F36" t="s">
        <v>1188</v>
      </c>
      <c r="G36" t="s">
        <v>1188</v>
      </c>
      <c r="H36" t="s">
        <v>1188</v>
      </c>
      <c r="I36" t="s">
        <v>1188</v>
      </c>
      <c r="J36" t="s">
        <v>1188</v>
      </c>
      <c r="K36" t="s">
        <v>1188</v>
      </c>
      <c r="L36" t="s">
        <v>1188</v>
      </c>
      <c r="M36" t="s">
        <v>1188</v>
      </c>
      <c r="N36" t="s">
        <v>1188</v>
      </c>
      <c r="O36" t="s">
        <v>2104</v>
      </c>
      <c r="P36" t="s">
        <v>1188</v>
      </c>
      <c r="Q36" t="s">
        <v>1188</v>
      </c>
      <c r="R36" t="s">
        <v>1188</v>
      </c>
      <c r="S36" t="s">
        <v>1188</v>
      </c>
      <c r="T36" t="s">
        <v>1188</v>
      </c>
      <c r="U36" t="s">
        <v>1188</v>
      </c>
      <c r="V36" t="s">
        <v>1188</v>
      </c>
      <c r="W36" t="s">
        <v>1188</v>
      </c>
      <c r="X36" t="s">
        <v>1188</v>
      </c>
      <c r="Y36" t="s">
        <v>1188</v>
      </c>
      <c r="Z36" t="s">
        <v>2104</v>
      </c>
      <c r="AA36" t="s">
        <v>1188</v>
      </c>
      <c r="AB36" t="s">
        <v>1188</v>
      </c>
      <c r="AC36" t="s">
        <v>1188</v>
      </c>
      <c r="AD36" t="s">
        <v>1188</v>
      </c>
      <c r="AE36" t="s">
        <v>1188</v>
      </c>
      <c r="AF36" t="s">
        <v>1188</v>
      </c>
      <c r="AG36" t="s">
        <v>1188</v>
      </c>
      <c r="AH36" t="s">
        <v>1188</v>
      </c>
      <c r="AI36" t="s">
        <v>1188</v>
      </c>
      <c r="AJ36" t="s">
        <v>1188</v>
      </c>
      <c r="AK36" t="s">
        <v>2104</v>
      </c>
      <c r="AL36" t="s">
        <v>1188</v>
      </c>
      <c r="AM36" t="s">
        <v>1188</v>
      </c>
      <c r="AN36" t="s">
        <v>1188</v>
      </c>
      <c r="AO36" t="s">
        <v>1188</v>
      </c>
      <c r="AP36" t="s">
        <v>1188</v>
      </c>
      <c r="AQ36" t="s">
        <v>1188</v>
      </c>
      <c r="AR36" t="s">
        <v>1188</v>
      </c>
      <c r="AS36" t="s">
        <v>2104</v>
      </c>
      <c r="AT36" t="s">
        <v>2104</v>
      </c>
      <c r="AU36" t="s">
        <v>2104</v>
      </c>
      <c r="AV36" t="s">
        <v>2104</v>
      </c>
      <c r="AW36" t="s">
        <v>2104</v>
      </c>
      <c r="AX36" t="s">
        <v>2104</v>
      </c>
      <c r="AY36" s="123" t="s">
        <v>2125</v>
      </c>
      <c r="BB36" t="str">
        <f>VLOOKUP(A36,'[2]القائمة الكاملة 1'!$A$5:$U$6650,21,0)</f>
        <v>الرابعة</v>
      </c>
    </row>
    <row r="37" spans="1:54" x14ac:dyDescent="0.3">
      <c r="A37" s="114">
        <v>801465</v>
      </c>
      <c r="B37" s="123" t="s">
        <v>824</v>
      </c>
      <c r="C37" t="s">
        <v>1188</v>
      </c>
      <c r="D37" t="s">
        <v>1188</v>
      </c>
      <c r="E37" t="s">
        <v>1188</v>
      </c>
      <c r="F37" t="s">
        <v>1188</v>
      </c>
      <c r="G37" t="s">
        <v>1188</v>
      </c>
      <c r="H37" t="s">
        <v>1188</v>
      </c>
      <c r="I37" t="s">
        <v>1188</v>
      </c>
      <c r="J37" t="s">
        <v>1188</v>
      </c>
      <c r="K37" t="s">
        <v>127</v>
      </c>
      <c r="L37" t="s">
        <v>1188</v>
      </c>
      <c r="M37" t="s">
        <v>1188</v>
      </c>
      <c r="N37" t="s">
        <v>1188</v>
      </c>
      <c r="O37" t="s">
        <v>1188</v>
      </c>
      <c r="P37" t="s">
        <v>1188</v>
      </c>
      <c r="Q37" t="s">
        <v>1188</v>
      </c>
      <c r="R37" t="s">
        <v>127</v>
      </c>
      <c r="S37" t="s">
        <v>1188</v>
      </c>
      <c r="T37" t="s">
        <v>1188</v>
      </c>
      <c r="U37" t="s">
        <v>1188</v>
      </c>
      <c r="V37" t="s">
        <v>1188</v>
      </c>
      <c r="W37" t="s">
        <v>1188</v>
      </c>
      <c r="X37" t="s">
        <v>1188</v>
      </c>
      <c r="Y37" t="s">
        <v>1188</v>
      </c>
      <c r="Z37" t="s">
        <v>1188</v>
      </c>
      <c r="AA37" t="s">
        <v>1188</v>
      </c>
      <c r="AB37" t="s">
        <v>1188</v>
      </c>
      <c r="AC37" t="s">
        <v>129</v>
      </c>
      <c r="AD37" t="s">
        <v>1188</v>
      </c>
      <c r="AE37" t="s">
        <v>1188</v>
      </c>
      <c r="AF37" t="s">
        <v>129</v>
      </c>
      <c r="AG37" t="s">
        <v>127</v>
      </c>
      <c r="AH37" t="s">
        <v>1188</v>
      </c>
      <c r="AI37" t="s">
        <v>1188</v>
      </c>
      <c r="AJ37" t="s">
        <v>1188</v>
      </c>
      <c r="AK37" t="s">
        <v>1188</v>
      </c>
      <c r="AL37" t="s">
        <v>1188</v>
      </c>
      <c r="AM37" t="s">
        <v>128</v>
      </c>
      <c r="AN37" t="s">
        <v>128</v>
      </c>
      <c r="AO37" t="s">
        <v>128</v>
      </c>
      <c r="AP37" t="s">
        <v>128</v>
      </c>
      <c r="AQ37" t="s">
        <v>128</v>
      </c>
      <c r="AR37" t="s">
        <v>128</v>
      </c>
      <c r="AS37" t="s">
        <v>1188</v>
      </c>
      <c r="AT37" t="s">
        <v>1188</v>
      </c>
      <c r="AU37" t="s">
        <v>1188</v>
      </c>
      <c r="AV37" t="s">
        <v>1188</v>
      </c>
      <c r="AW37" t="s">
        <v>1188</v>
      </c>
      <c r="AX37" t="s">
        <v>1188</v>
      </c>
      <c r="AY37" s="123">
        <v>0</v>
      </c>
      <c r="BB37" t="str">
        <f>VLOOKUP(A37,'[2]القائمة الكاملة 1'!$A$5:$U$6650,21,0)</f>
        <v>الثالثة</v>
      </c>
    </row>
    <row r="38" spans="1:54" x14ac:dyDescent="0.3">
      <c r="A38" s="114">
        <v>801488</v>
      </c>
      <c r="B38" s="123" t="s">
        <v>823</v>
      </c>
      <c r="C38" t="s">
        <v>1188</v>
      </c>
      <c r="D38" t="s">
        <v>1188</v>
      </c>
      <c r="E38" t="s">
        <v>1188</v>
      </c>
      <c r="F38" t="s">
        <v>1188</v>
      </c>
      <c r="G38" t="s">
        <v>1188</v>
      </c>
      <c r="H38" t="s">
        <v>1188</v>
      </c>
      <c r="I38" t="s">
        <v>1188</v>
      </c>
      <c r="J38" t="s">
        <v>1188</v>
      </c>
      <c r="K38" t="s">
        <v>1188</v>
      </c>
      <c r="L38" t="s">
        <v>1188</v>
      </c>
      <c r="M38" t="s">
        <v>1188</v>
      </c>
      <c r="N38" t="s">
        <v>1188</v>
      </c>
      <c r="O38" t="s">
        <v>1188</v>
      </c>
      <c r="P38" t="s">
        <v>1188</v>
      </c>
      <c r="Q38" t="s">
        <v>1188</v>
      </c>
      <c r="R38" t="s">
        <v>1188</v>
      </c>
      <c r="S38" t="s">
        <v>1188</v>
      </c>
      <c r="T38" t="s">
        <v>1188</v>
      </c>
      <c r="U38" t="s">
        <v>1188</v>
      </c>
      <c r="V38" t="s">
        <v>1188</v>
      </c>
      <c r="W38" t="s">
        <v>1188</v>
      </c>
      <c r="X38" t="s">
        <v>1188</v>
      </c>
      <c r="Y38" t="s">
        <v>1188</v>
      </c>
      <c r="Z38" t="s">
        <v>1188</v>
      </c>
      <c r="AA38" t="s">
        <v>1188</v>
      </c>
      <c r="AB38" t="s">
        <v>1188</v>
      </c>
      <c r="AC38" t="s">
        <v>1188</v>
      </c>
      <c r="AD38" t="s">
        <v>1188</v>
      </c>
      <c r="AE38" t="s">
        <v>1188</v>
      </c>
      <c r="AF38" t="s">
        <v>1188</v>
      </c>
      <c r="AG38" t="s">
        <v>1188</v>
      </c>
      <c r="AH38" t="s">
        <v>1188</v>
      </c>
      <c r="AI38" t="s">
        <v>1188</v>
      </c>
      <c r="AJ38" t="s">
        <v>1188</v>
      </c>
      <c r="AK38" t="s">
        <v>1188</v>
      </c>
      <c r="AL38" t="s">
        <v>1188</v>
      </c>
      <c r="AM38" t="s">
        <v>1188</v>
      </c>
      <c r="AN38" t="s">
        <v>1188</v>
      </c>
      <c r="AO38" t="s">
        <v>1188</v>
      </c>
      <c r="AP38" t="s">
        <v>1188</v>
      </c>
      <c r="AQ38" t="s">
        <v>1188</v>
      </c>
      <c r="AR38" t="s">
        <v>1188</v>
      </c>
      <c r="AS38" t="s">
        <v>1188</v>
      </c>
      <c r="AT38" t="s">
        <v>2104</v>
      </c>
      <c r="AU38" t="s">
        <v>2104</v>
      </c>
      <c r="AV38" t="s">
        <v>2104</v>
      </c>
      <c r="AW38" t="s">
        <v>2104</v>
      </c>
      <c r="AX38" t="s">
        <v>2104</v>
      </c>
      <c r="AY38" s="123" t="s">
        <v>2125</v>
      </c>
      <c r="BB38" t="str">
        <f>VLOOKUP(A38,'[2]القائمة الكاملة 1'!$A$5:$U$6650,21,0)</f>
        <v>الرابعة</v>
      </c>
    </row>
    <row r="39" spans="1:54" x14ac:dyDescent="0.3">
      <c r="A39" s="114">
        <v>801493</v>
      </c>
      <c r="B39" s="123" t="s">
        <v>824</v>
      </c>
      <c r="C39" t="s">
        <v>1188</v>
      </c>
      <c r="D39" t="s">
        <v>1188</v>
      </c>
      <c r="E39" t="s">
        <v>1188</v>
      </c>
      <c r="F39" t="s">
        <v>1188</v>
      </c>
      <c r="G39" t="s">
        <v>1188</v>
      </c>
      <c r="H39" t="s">
        <v>1188</v>
      </c>
      <c r="I39" t="s">
        <v>1188</v>
      </c>
      <c r="J39" t="s">
        <v>1188</v>
      </c>
      <c r="K39" t="s">
        <v>1188</v>
      </c>
      <c r="L39" t="s">
        <v>1188</v>
      </c>
      <c r="M39" t="s">
        <v>1188</v>
      </c>
      <c r="N39" t="s">
        <v>1188</v>
      </c>
      <c r="O39" t="s">
        <v>1188</v>
      </c>
      <c r="P39" t="s">
        <v>1188</v>
      </c>
      <c r="Q39" t="s">
        <v>1188</v>
      </c>
      <c r="R39" t="s">
        <v>129</v>
      </c>
      <c r="S39" t="s">
        <v>1188</v>
      </c>
      <c r="T39" t="s">
        <v>1188</v>
      </c>
      <c r="U39" t="s">
        <v>1188</v>
      </c>
      <c r="V39" t="s">
        <v>1188</v>
      </c>
      <c r="W39" t="s">
        <v>1188</v>
      </c>
      <c r="X39" t="s">
        <v>1188</v>
      </c>
      <c r="Y39" t="s">
        <v>1188</v>
      </c>
      <c r="Z39" t="s">
        <v>1188</v>
      </c>
      <c r="AA39" t="s">
        <v>1188</v>
      </c>
      <c r="AB39" t="s">
        <v>1188</v>
      </c>
      <c r="AC39" t="s">
        <v>1188</v>
      </c>
      <c r="AD39" t="s">
        <v>1188</v>
      </c>
      <c r="AE39" t="s">
        <v>128</v>
      </c>
      <c r="AF39" t="s">
        <v>1188</v>
      </c>
      <c r="AG39" t="s">
        <v>1188</v>
      </c>
      <c r="AH39" t="s">
        <v>1188</v>
      </c>
      <c r="AI39" t="s">
        <v>1188</v>
      </c>
      <c r="AJ39" t="s">
        <v>1188</v>
      </c>
      <c r="AK39" t="s">
        <v>1188</v>
      </c>
      <c r="AL39" t="s">
        <v>1188</v>
      </c>
      <c r="AM39" t="s">
        <v>128</v>
      </c>
      <c r="AN39" t="s">
        <v>128</v>
      </c>
      <c r="AO39" t="s">
        <v>128</v>
      </c>
      <c r="AP39" t="s">
        <v>128</v>
      </c>
      <c r="AQ39" t="s">
        <v>128</v>
      </c>
      <c r="AR39" t="s">
        <v>128</v>
      </c>
      <c r="AS39" t="s">
        <v>1188</v>
      </c>
      <c r="AT39" t="s">
        <v>1188</v>
      </c>
      <c r="AU39" t="s">
        <v>1188</v>
      </c>
      <c r="AV39" t="s">
        <v>1188</v>
      </c>
      <c r="AW39" t="s">
        <v>1188</v>
      </c>
      <c r="AX39" t="s">
        <v>1188</v>
      </c>
      <c r="AY39" s="123">
        <v>0</v>
      </c>
      <c r="BB39" t="str">
        <f>VLOOKUP(A39,'[2]القائمة الكاملة 1'!$A$5:$U$6650,21,0)</f>
        <v>الثالثة</v>
      </c>
    </row>
    <row r="40" spans="1:54" x14ac:dyDescent="0.3">
      <c r="A40" s="114">
        <v>801503</v>
      </c>
      <c r="B40" s="123" t="s">
        <v>823</v>
      </c>
      <c r="C40" t="s">
        <v>1188</v>
      </c>
      <c r="D40" t="s">
        <v>1188</v>
      </c>
      <c r="E40" t="s">
        <v>1188</v>
      </c>
      <c r="F40" t="s">
        <v>1188</v>
      </c>
      <c r="G40" t="s">
        <v>1188</v>
      </c>
      <c r="H40" t="s">
        <v>1188</v>
      </c>
      <c r="I40" t="s">
        <v>1188</v>
      </c>
      <c r="J40" t="s">
        <v>1188</v>
      </c>
      <c r="K40" t="s">
        <v>1188</v>
      </c>
      <c r="L40" t="s">
        <v>1188</v>
      </c>
      <c r="M40" t="s">
        <v>1188</v>
      </c>
      <c r="N40" t="s">
        <v>1188</v>
      </c>
      <c r="O40" t="s">
        <v>1188</v>
      </c>
      <c r="P40" t="s">
        <v>1188</v>
      </c>
      <c r="Q40" t="s">
        <v>1188</v>
      </c>
      <c r="R40" t="s">
        <v>1188</v>
      </c>
      <c r="S40" t="s">
        <v>1188</v>
      </c>
      <c r="T40" t="s">
        <v>1188</v>
      </c>
      <c r="U40" t="s">
        <v>1188</v>
      </c>
      <c r="V40" t="s">
        <v>1188</v>
      </c>
      <c r="W40" t="s">
        <v>1188</v>
      </c>
      <c r="X40" t="s">
        <v>1188</v>
      </c>
      <c r="Y40" t="s">
        <v>1188</v>
      </c>
      <c r="Z40" t="s">
        <v>1188</v>
      </c>
      <c r="AA40" t="s">
        <v>1188</v>
      </c>
      <c r="AB40" t="s">
        <v>1188</v>
      </c>
      <c r="AC40" t="s">
        <v>1188</v>
      </c>
      <c r="AD40" t="s">
        <v>1188</v>
      </c>
      <c r="AE40" t="s">
        <v>1188</v>
      </c>
      <c r="AF40" t="s">
        <v>1188</v>
      </c>
      <c r="AG40" t="s">
        <v>1188</v>
      </c>
      <c r="AH40" t="s">
        <v>1188</v>
      </c>
      <c r="AI40" t="s">
        <v>1188</v>
      </c>
      <c r="AJ40" t="s">
        <v>1188</v>
      </c>
      <c r="AK40" t="s">
        <v>1188</v>
      </c>
      <c r="AL40" t="s">
        <v>1188</v>
      </c>
      <c r="AM40" t="s">
        <v>1188</v>
      </c>
      <c r="AN40" t="s">
        <v>128</v>
      </c>
      <c r="AO40" t="s">
        <v>127</v>
      </c>
      <c r="AP40" t="s">
        <v>1188</v>
      </c>
      <c r="AQ40" t="s">
        <v>1188</v>
      </c>
      <c r="AR40" t="s">
        <v>1188</v>
      </c>
      <c r="AS40" t="s">
        <v>129</v>
      </c>
      <c r="AT40" t="s">
        <v>128</v>
      </c>
      <c r="AU40" t="s">
        <v>128</v>
      </c>
      <c r="AV40" t="s">
        <v>128</v>
      </c>
      <c r="AW40" t="s">
        <v>128</v>
      </c>
      <c r="AX40" t="s">
        <v>128</v>
      </c>
      <c r="AY40" s="123">
        <v>0</v>
      </c>
      <c r="BB40" t="str">
        <f>VLOOKUP(A40,'[2]القائمة الكاملة 1'!$A$5:$U$6650,21,0)</f>
        <v>الرابعة</v>
      </c>
    </row>
    <row r="41" spans="1:54" x14ac:dyDescent="0.3">
      <c r="A41" s="114">
        <v>801624</v>
      </c>
      <c r="B41" s="123" t="s">
        <v>823</v>
      </c>
      <c r="C41" t="s">
        <v>1188</v>
      </c>
      <c r="D41" t="s">
        <v>1188</v>
      </c>
      <c r="E41" t="s">
        <v>1188</v>
      </c>
      <c r="F41" t="s">
        <v>1188</v>
      </c>
      <c r="G41" t="s">
        <v>1188</v>
      </c>
      <c r="H41" t="s">
        <v>1188</v>
      </c>
      <c r="I41" t="s">
        <v>1188</v>
      </c>
      <c r="J41" t="s">
        <v>1188</v>
      </c>
      <c r="K41" t="s">
        <v>1188</v>
      </c>
      <c r="L41" t="s">
        <v>1188</v>
      </c>
      <c r="M41" t="s">
        <v>1188</v>
      </c>
      <c r="N41" t="s">
        <v>1188</v>
      </c>
      <c r="O41" t="s">
        <v>2104</v>
      </c>
      <c r="P41" t="s">
        <v>1188</v>
      </c>
      <c r="Q41" t="s">
        <v>1188</v>
      </c>
      <c r="R41" t="s">
        <v>1188</v>
      </c>
      <c r="S41" t="s">
        <v>1188</v>
      </c>
      <c r="T41" t="s">
        <v>1188</v>
      </c>
      <c r="U41" t="s">
        <v>1188</v>
      </c>
      <c r="V41" t="s">
        <v>1188</v>
      </c>
      <c r="W41" t="s">
        <v>1188</v>
      </c>
      <c r="X41" t="s">
        <v>1188</v>
      </c>
      <c r="Y41" t="s">
        <v>1188</v>
      </c>
      <c r="Z41" t="s">
        <v>2104</v>
      </c>
      <c r="AA41" t="s">
        <v>1188</v>
      </c>
      <c r="AB41" t="s">
        <v>1188</v>
      </c>
      <c r="AC41" t="s">
        <v>1188</v>
      </c>
      <c r="AD41" t="s">
        <v>2104</v>
      </c>
      <c r="AE41" t="s">
        <v>1188</v>
      </c>
      <c r="AF41" t="s">
        <v>1188</v>
      </c>
      <c r="AG41" t="s">
        <v>1188</v>
      </c>
      <c r="AH41" t="s">
        <v>1188</v>
      </c>
      <c r="AI41" t="s">
        <v>1188</v>
      </c>
      <c r="AJ41" t="s">
        <v>1188</v>
      </c>
      <c r="AK41" t="s">
        <v>2104</v>
      </c>
      <c r="AL41" t="s">
        <v>1188</v>
      </c>
      <c r="AM41" t="s">
        <v>1188</v>
      </c>
      <c r="AN41" t="s">
        <v>1188</v>
      </c>
      <c r="AO41" t="s">
        <v>1188</v>
      </c>
      <c r="AP41" t="s">
        <v>1188</v>
      </c>
      <c r="AQ41" t="s">
        <v>1188</v>
      </c>
      <c r="AR41" t="s">
        <v>1188</v>
      </c>
      <c r="AS41" t="s">
        <v>1188</v>
      </c>
      <c r="AT41" t="s">
        <v>1188</v>
      </c>
      <c r="AU41" t="s">
        <v>1188</v>
      </c>
      <c r="AV41" t="s">
        <v>2104</v>
      </c>
      <c r="AW41" t="s">
        <v>2104</v>
      </c>
      <c r="AX41" t="s">
        <v>1188</v>
      </c>
      <c r="AY41" s="123" t="s">
        <v>2125</v>
      </c>
      <c r="BB41" t="str">
        <f>VLOOKUP(A41,'[2]القائمة الكاملة 1'!$A$5:$U$6650,21,0)</f>
        <v>الرابعة</v>
      </c>
    </row>
    <row r="42" spans="1:54" x14ac:dyDescent="0.3">
      <c r="A42" s="114">
        <v>801650</v>
      </c>
      <c r="B42" s="123" t="s">
        <v>823</v>
      </c>
      <c r="C42" t="s">
        <v>1188</v>
      </c>
      <c r="D42" t="s">
        <v>1188</v>
      </c>
      <c r="E42" t="s">
        <v>1188</v>
      </c>
      <c r="F42" t="s">
        <v>1188</v>
      </c>
      <c r="G42" t="s">
        <v>1188</v>
      </c>
      <c r="H42" t="s">
        <v>1188</v>
      </c>
      <c r="I42" t="s">
        <v>1188</v>
      </c>
      <c r="J42" t="s">
        <v>1188</v>
      </c>
      <c r="K42" t="s">
        <v>129</v>
      </c>
      <c r="L42" t="s">
        <v>1188</v>
      </c>
      <c r="M42" t="s">
        <v>1188</v>
      </c>
      <c r="N42" t="s">
        <v>1188</v>
      </c>
      <c r="O42" t="s">
        <v>1188</v>
      </c>
      <c r="P42" t="s">
        <v>1188</v>
      </c>
      <c r="Q42" t="s">
        <v>1188</v>
      </c>
      <c r="R42" t="s">
        <v>1188</v>
      </c>
      <c r="S42" t="s">
        <v>1188</v>
      </c>
      <c r="T42" t="s">
        <v>1188</v>
      </c>
      <c r="U42" t="s">
        <v>1188</v>
      </c>
      <c r="V42" t="s">
        <v>1188</v>
      </c>
      <c r="W42" t="s">
        <v>1188</v>
      </c>
      <c r="X42" t="s">
        <v>1188</v>
      </c>
      <c r="Y42" t="s">
        <v>128</v>
      </c>
      <c r="Z42" t="s">
        <v>1188</v>
      </c>
      <c r="AA42" t="s">
        <v>1188</v>
      </c>
      <c r="AB42" t="s">
        <v>1188</v>
      </c>
      <c r="AC42" t="s">
        <v>128</v>
      </c>
      <c r="AD42" t="s">
        <v>1188</v>
      </c>
      <c r="AE42" t="s">
        <v>1188</v>
      </c>
      <c r="AF42" t="s">
        <v>1188</v>
      </c>
      <c r="AG42" t="s">
        <v>1188</v>
      </c>
      <c r="AH42" t="s">
        <v>1188</v>
      </c>
      <c r="AI42" t="s">
        <v>1188</v>
      </c>
      <c r="AJ42" t="s">
        <v>1188</v>
      </c>
      <c r="AK42" t="s">
        <v>129</v>
      </c>
      <c r="AL42" t="s">
        <v>1188</v>
      </c>
      <c r="AM42" t="s">
        <v>129</v>
      </c>
      <c r="AN42" t="s">
        <v>129</v>
      </c>
      <c r="AO42" t="s">
        <v>128</v>
      </c>
      <c r="AP42" t="s">
        <v>129</v>
      </c>
      <c r="AQ42" t="s">
        <v>1188</v>
      </c>
      <c r="AR42" t="s">
        <v>1188</v>
      </c>
      <c r="AS42" t="s">
        <v>129</v>
      </c>
      <c r="AT42" t="s">
        <v>128</v>
      </c>
      <c r="AU42" t="s">
        <v>128</v>
      </c>
      <c r="AV42" t="s">
        <v>128</v>
      </c>
      <c r="AW42" t="s">
        <v>128</v>
      </c>
      <c r="AX42" t="s">
        <v>129</v>
      </c>
      <c r="AY42" s="123">
        <v>0</v>
      </c>
      <c r="BB42" t="str">
        <f>VLOOKUP(A42,'[2]القائمة الكاملة 1'!$A$5:$U$6650,21,0)</f>
        <v>الرابعة</v>
      </c>
    </row>
    <row r="43" spans="1:54" x14ac:dyDescent="0.3">
      <c r="A43" s="114">
        <v>801652</v>
      </c>
      <c r="B43" s="123" t="s">
        <v>823</v>
      </c>
      <c r="C43" t="s">
        <v>1188</v>
      </c>
      <c r="D43" t="s">
        <v>1188</v>
      </c>
      <c r="E43" t="s">
        <v>1188</v>
      </c>
      <c r="F43" t="s">
        <v>1188</v>
      </c>
      <c r="G43" t="s">
        <v>1188</v>
      </c>
      <c r="H43" t="s">
        <v>1188</v>
      </c>
      <c r="I43" t="s">
        <v>1188</v>
      </c>
      <c r="J43" t="s">
        <v>1188</v>
      </c>
      <c r="K43" t="s">
        <v>1188</v>
      </c>
      <c r="L43" t="s">
        <v>1188</v>
      </c>
      <c r="M43" t="s">
        <v>2104</v>
      </c>
      <c r="N43" t="s">
        <v>1188</v>
      </c>
      <c r="O43" t="s">
        <v>2104</v>
      </c>
      <c r="P43" t="s">
        <v>1188</v>
      </c>
      <c r="Q43" t="s">
        <v>1188</v>
      </c>
      <c r="R43" t="s">
        <v>1188</v>
      </c>
      <c r="S43" t="s">
        <v>1188</v>
      </c>
      <c r="T43" t="s">
        <v>1188</v>
      </c>
      <c r="U43" t="s">
        <v>1188</v>
      </c>
      <c r="V43" t="s">
        <v>1188</v>
      </c>
      <c r="W43" t="s">
        <v>1188</v>
      </c>
      <c r="X43" t="s">
        <v>1188</v>
      </c>
      <c r="Y43" t="s">
        <v>1188</v>
      </c>
      <c r="Z43" t="s">
        <v>1188</v>
      </c>
      <c r="AA43" t="s">
        <v>1188</v>
      </c>
      <c r="AB43" t="s">
        <v>1188</v>
      </c>
      <c r="AC43" t="s">
        <v>1188</v>
      </c>
      <c r="AD43" t="s">
        <v>1188</v>
      </c>
      <c r="AE43" t="s">
        <v>1188</v>
      </c>
      <c r="AF43" t="s">
        <v>1188</v>
      </c>
      <c r="AG43" t="s">
        <v>1188</v>
      </c>
      <c r="AH43" t="s">
        <v>1188</v>
      </c>
      <c r="AI43" t="s">
        <v>1188</v>
      </c>
      <c r="AJ43" t="s">
        <v>1188</v>
      </c>
      <c r="AK43" t="s">
        <v>2104</v>
      </c>
      <c r="AL43" t="s">
        <v>1188</v>
      </c>
      <c r="AM43" t="s">
        <v>1188</v>
      </c>
      <c r="AN43" t="s">
        <v>1188</v>
      </c>
      <c r="AO43" t="s">
        <v>1188</v>
      </c>
      <c r="AP43" t="s">
        <v>1188</v>
      </c>
      <c r="AQ43" t="s">
        <v>1188</v>
      </c>
      <c r="AR43" t="s">
        <v>1188</v>
      </c>
      <c r="AS43" t="s">
        <v>2104</v>
      </c>
      <c r="AT43" t="s">
        <v>2104</v>
      </c>
      <c r="AU43" t="s">
        <v>2104</v>
      </c>
      <c r="AV43" t="s">
        <v>2104</v>
      </c>
      <c r="AW43" t="s">
        <v>2104</v>
      </c>
      <c r="AX43" t="s">
        <v>2104</v>
      </c>
      <c r="AY43" s="123" t="s">
        <v>2125</v>
      </c>
      <c r="BB43" t="str">
        <f>VLOOKUP(A43,'[2]القائمة الكاملة 1'!$A$5:$U$6650,21,0)</f>
        <v>الرابعة</v>
      </c>
    </row>
    <row r="44" spans="1:54" x14ac:dyDescent="0.3">
      <c r="A44" s="114">
        <v>801695</v>
      </c>
      <c r="B44" s="123" t="s">
        <v>823</v>
      </c>
      <c r="C44" t="s">
        <v>1188</v>
      </c>
      <c r="D44" t="s">
        <v>1188</v>
      </c>
      <c r="E44" t="s">
        <v>1188</v>
      </c>
      <c r="F44" t="s">
        <v>1188</v>
      </c>
      <c r="G44" t="s">
        <v>1188</v>
      </c>
      <c r="H44" t="s">
        <v>1188</v>
      </c>
      <c r="I44" t="s">
        <v>1188</v>
      </c>
      <c r="J44" t="s">
        <v>1188</v>
      </c>
      <c r="K44" t="s">
        <v>1188</v>
      </c>
      <c r="L44" t="s">
        <v>1188</v>
      </c>
      <c r="M44" t="s">
        <v>1188</v>
      </c>
      <c r="N44" t="s">
        <v>1188</v>
      </c>
      <c r="O44" t="s">
        <v>1188</v>
      </c>
      <c r="P44" t="s">
        <v>1188</v>
      </c>
      <c r="Q44" t="s">
        <v>1188</v>
      </c>
      <c r="R44" t="s">
        <v>1188</v>
      </c>
      <c r="S44" t="s">
        <v>1188</v>
      </c>
      <c r="T44" t="s">
        <v>1188</v>
      </c>
      <c r="U44" t="s">
        <v>1188</v>
      </c>
      <c r="V44" t="s">
        <v>1188</v>
      </c>
      <c r="W44" t="s">
        <v>1188</v>
      </c>
      <c r="X44" t="s">
        <v>1188</v>
      </c>
      <c r="Y44" t="s">
        <v>1188</v>
      </c>
      <c r="Z44" t="s">
        <v>1188</v>
      </c>
      <c r="AA44" t="s">
        <v>1188</v>
      </c>
      <c r="AB44" t="s">
        <v>1188</v>
      </c>
      <c r="AC44" t="s">
        <v>2104</v>
      </c>
      <c r="AD44" t="s">
        <v>2104</v>
      </c>
      <c r="AE44" t="s">
        <v>1188</v>
      </c>
      <c r="AF44" t="s">
        <v>1188</v>
      </c>
      <c r="AG44" t="s">
        <v>1188</v>
      </c>
      <c r="AH44" t="s">
        <v>2104</v>
      </c>
      <c r="AI44" t="s">
        <v>1188</v>
      </c>
      <c r="AJ44" t="s">
        <v>1188</v>
      </c>
      <c r="AK44" t="s">
        <v>1188</v>
      </c>
      <c r="AL44" t="s">
        <v>1188</v>
      </c>
      <c r="AM44" t="s">
        <v>1188</v>
      </c>
      <c r="AN44" t="s">
        <v>1188</v>
      </c>
      <c r="AO44" t="s">
        <v>1188</v>
      </c>
      <c r="AP44" t="s">
        <v>1188</v>
      </c>
      <c r="AQ44" t="s">
        <v>1188</v>
      </c>
      <c r="AR44" t="s">
        <v>2104</v>
      </c>
      <c r="AS44" t="s">
        <v>1188</v>
      </c>
      <c r="AT44" t="s">
        <v>2104</v>
      </c>
      <c r="AU44" t="s">
        <v>2104</v>
      </c>
      <c r="AV44" t="s">
        <v>2104</v>
      </c>
      <c r="AW44" t="s">
        <v>1188</v>
      </c>
      <c r="AX44" t="s">
        <v>1188</v>
      </c>
      <c r="AY44" s="123" t="s">
        <v>2125</v>
      </c>
      <c r="BB44" t="str">
        <f>VLOOKUP(A44,'[2]القائمة الكاملة 1'!$A$5:$U$6650,21,0)</f>
        <v>الرابعة</v>
      </c>
    </row>
    <row r="45" spans="1:54" x14ac:dyDescent="0.3">
      <c r="A45" s="114">
        <v>801700</v>
      </c>
      <c r="B45" s="123" t="s">
        <v>823</v>
      </c>
      <c r="C45" t="s">
        <v>1188</v>
      </c>
      <c r="D45" t="s">
        <v>1188</v>
      </c>
      <c r="E45" t="s">
        <v>1188</v>
      </c>
      <c r="F45" t="s">
        <v>1188</v>
      </c>
      <c r="G45" t="s">
        <v>1188</v>
      </c>
      <c r="H45" t="s">
        <v>1188</v>
      </c>
      <c r="I45" t="s">
        <v>1188</v>
      </c>
      <c r="J45" t="s">
        <v>1188</v>
      </c>
      <c r="K45" t="s">
        <v>1188</v>
      </c>
      <c r="L45" t="s">
        <v>1188</v>
      </c>
      <c r="M45" t="s">
        <v>1188</v>
      </c>
      <c r="N45" t="s">
        <v>2104</v>
      </c>
      <c r="O45" t="s">
        <v>2104</v>
      </c>
      <c r="P45" t="s">
        <v>1188</v>
      </c>
      <c r="Q45" t="s">
        <v>1188</v>
      </c>
      <c r="R45" t="s">
        <v>1188</v>
      </c>
      <c r="S45" t="s">
        <v>1188</v>
      </c>
      <c r="T45" t="s">
        <v>1188</v>
      </c>
      <c r="U45" t="s">
        <v>1188</v>
      </c>
      <c r="V45" t="s">
        <v>1188</v>
      </c>
      <c r="W45" t="s">
        <v>1188</v>
      </c>
      <c r="X45" t="s">
        <v>1188</v>
      </c>
      <c r="Y45" t="s">
        <v>1188</v>
      </c>
      <c r="Z45" t="s">
        <v>1188</v>
      </c>
      <c r="AA45" t="s">
        <v>1188</v>
      </c>
      <c r="AB45" t="s">
        <v>1188</v>
      </c>
      <c r="AC45" t="s">
        <v>1188</v>
      </c>
      <c r="AD45" t="s">
        <v>1188</v>
      </c>
      <c r="AE45" t="s">
        <v>1188</v>
      </c>
      <c r="AF45" t="s">
        <v>1188</v>
      </c>
      <c r="AG45" t="s">
        <v>1188</v>
      </c>
      <c r="AH45" t="s">
        <v>1188</v>
      </c>
      <c r="AI45" t="s">
        <v>1188</v>
      </c>
      <c r="AJ45" t="s">
        <v>1188</v>
      </c>
      <c r="AK45" t="s">
        <v>1188</v>
      </c>
      <c r="AL45" t="s">
        <v>1188</v>
      </c>
      <c r="AM45" t="s">
        <v>1188</v>
      </c>
      <c r="AN45" t="s">
        <v>1188</v>
      </c>
      <c r="AO45" t="s">
        <v>1188</v>
      </c>
      <c r="AP45" t="s">
        <v>1188</v>
      </c>
      <c r="AQ45" t="s">
        <v>1188</v>
      </c>
      <c r="AR45" t="s">
        <v>1188</v>
      </c>
      <c r="AS45" t="s">
        <v>1188</v>
      </c>
      <c r="AT45" t="s">
        <v>1188</v>
      </c>
      <c r="AU45" t="s">
        <v>1188</v>
      </c>
      <c r="AV45" t="s">
        <v>1188</v>
      </c>
      <c r="AW45" t="s">
        <v>1188</v>
      </c>
      <c r="AX45" t="s">
        <v>1188</v>
      </c>
      <c r="AY45" s="123" t="s">
        <v>2125</v>
      </c>
      <c r="BB45" t="str">
        <f>VLOOKUP(A45,'[2]القائمة الكاملة 1'!$A$5:$U$6650,21,0)</f>
        <v>الرابعة</v>
      </c>
    </row>
    <row r="46" spans="1:54" x14ac:dyDescent="0.3">
      <c r="A46" s="114">
        <v>801707</v>
      </c>
      <c r="B46" s="123" t="s">
        <v>824</v>
      </c>
      <c r="C46" t="s">
        <v>1188</v>
      </c>
      <c r="D46" t="s">
        <v>1188</v>
      </c>
      <c r="E46" t="s">
        <v>1188</v>
      </c>
      <c r="F46" t="s">
        <v>1188</v>
      </c>
      <c r="G46" t="s">
        <v>1188</v>
      </c>
      <c r="H46" t="s">
        <v>1188</v>
      </c>
      <c r="I46" t="s">
        <v>1188</v>
      </c>
      <c r="J46" t="s">
        <v>1188</v>
      </c>
      <c r="K46" t="s">
        <v>1188</v>
      </c>
      <c r="L46" t="s">
        <v>1188</v>
      </c>
      <c r="M46" t="s">
        <v>1188</v>
      </c>
      <c r="N46" t="s">
        <v>1188</v>
      </c>
      <c r="O46" t="s">
        <v>1188</v>
      </c>
      <c r="P46" t="s">
        <v>1188</v>
      </c>
      <c r="Q46" t="s">
        <v>127</v>
      </c>
      <c r="R46" t="s">
        <v>1188</v>
      </c>
      <c r="S46" t="s">
        <v>1188</v>
      </c>
      <c r="T46" t="s">
        <v>1188</v>
      </c>
      <c r="U46" t="s">
        <v>1188</v>
      </c>
      <c r="V46" t="s">
        <v>1188</v>
      </c>
      <c r="W46" t="s">
        <v>1188</v>
      </c>
      <c r="X46" t="s">
        <v>1188</v>
      </c>
      <c r="Y46" t="s">
        <v>1188</v>
      </c>
      <c r="Z46" t="s">
        <v>1188</v>
      </c>
      <c r="AA46" t="s">
        <v>127</v>
      </c>
      <c r="AB46" t="s">
        <v>1188</v>
      </c>
      <c r="AC46" t="s">
        <v>1188</v>
      </c>
      <c r="AD46" t="s">
        <v>1188</v>
      </c>
      <c r="AE46" t="s">
        <v>127</v>
      </c>
      <c r="AF46" t="s">
        <v>1188</v>
      </c>
      <c r="AG46" t="s">
        <v>127</v>
      </c>
      <c r="AH46" t="s">
        <v>1188</v>
      </c>
      <c r="AI46" t="s">
        <v>1188</v>
      </c>
      <c r="AJ46" t="s">
        <v>127</v>
      </c>
      <c r="AK46" t="s">
        <v>1188</v>
      </c>
      <c r="AL46" t="s">
        <v>1188</v>
      </c>
      <c r="AM46" t="s">
        <v>128</v>
      </c>
      <c r="AN46" t="s">
        <v>128</v>
      </c>
      <c r="AO46" t="s">
        <v>128</v>
      </c>
      <c r="AP46" t="s">
        <v>128</v>
      </c>
      <c r="AQ46" t="s">
        <v>128</v>
      </c>
      <c r="AR46" t="s">
        <v>128</v>
      </c>
      <c r="AS46" t="s">
        <v>1188</v>
      </c>
      <c r="AT46" t="s">
        <v>1188</v>
      </c>
      <c r="AU46" t="s">
        <v>1188</v>
      </c>
      <c r="AV46" t="s">
        <v>1188</v>
      </c>
      <c r="AW46" t="s">
        <v>1188</v>
      </c>
      <c r="AX46" t="s">
        <v>1188</v>
      </c>
      <c r="AY46" s="123">
        <v>0</v>
      </c>
      <c r="BB46" t="str">
        <f>VLOOKUP(A46,'[2]القائمة الكاملة 1'!$A$5:$U$6650,21,0)</f>
        <v>الثالثة</v>
      </c>
    </row>
    <row r="47" spans="1:54" x14ac:dyDescent="0.3">
      <c r="A47" s="114">
        <v>801721</v>
      </c>
      <c r="B47" s="123" t="s">
        <v>823</v>
      </c>
      <c r="C47" t="s">
        <v>1188</v>
      </c>
      <c r="D47" t="s">
        <v>127</v>
      </c>
      <c r="E47" t="s">
        <v>1188</v>
      </c>
      <c r="F47" t="s">
        <v>1188</v>
      </c>
      <c r="G47" t="s">
        <v>1188</v>
      </c>
      <c r="H47" t="s">
        <v>1188</v>
      </c>
      <c r="I47" t="s">
        <v>1188</v>
      </c>
      <c r="J47" t="s">
        <v>1188</v>
      </c>
      <c r="K47" t="s">
        <v>1188</v>
      </c>
      <c r="L47" t="s">
        <v>1188</v>
      </c>
      <c r="M47" t="s">
        <v>1188</v>
      </c>
      <c r="N47" t="s">
        <v>1188</v>
      </c>
      <c r="O47" t="s">
        <v>1188</v>
      </c>
      <c r="P47" t="s">
        <v>1188</v>
      </c>
      <c r="Q47" t="s">
        <v>1188</v>
      </c>
      <c r="R47" t="s">
        <v>1188</v>
      </c>
      <c r="S47" t="s">
        <v>1188</v>
      </c>
      <c r="T47" t="s">
        <v>1188</v>
      </c>
      <c r="U47" t="s">
        <v>1188</v>
      </c>
      <c r="V47" t="s">
        <v>1188</v>
      </c>
      <c r="W47" t="s">
        <v>1188</v>
      </c>
      <c r="X47" t="s">
        <v>1188</v>
      </c>
      <c r="Y47" t="s">
        <v>1188</v>
      </c>
      <c r="Z47" t="s">
        <v>1188</v>
      </c>
      <c r="AA47" t="s">
        <v>1188</v>
      </c>
      <c r="AB47" t="s">
        <v>1188</v>
      </c>
      <c r="AC47" t="s">
        <v>127</v>
      </c>
      <c r="AD47" t="s">
        <v>1188</v>
      </c>
      <c r="AE47" t="s">
        <v>1188</v>
      </c>
      <c r="AF47" t="s">
        <v>1188</v>
      </c>
      <c r="AG47" t="s">
        <v>127</v>
      </c>
      <c r="AH47" t="s">
        <v>1188</v>
      </c>
      <c r="AI47" t="s">
        <v>1188</v>
      </c>
      <c r="AJ47" t="s">
        <v>127</v>
      </c>
      <c r="AK47" t="s">
        <v>1188</v>
      </c>
      <c r="AL47" t="s">
        <v>1188</v>
      </c>
      <c r="AM47" t="s">
        <v>128</v>
      </c>
      <c r="AN47" t="s">
        <v>129</v>
      </c>
      <c r="AO47" t="s">
        <v>128</v>
      </c>
      <c r="AP47" t="s">
        <v>129</v>
      </c>
      <c r="AQ47" t="s">
        <v>128</v>
      </c>
      <c r="AR47" t="s">
        <v>128</v>
      </c>
      <c r="AS47" t="s">
        <v>1188</v>
      </c>
      <c r="AT47" t="s">
        <v>128</v>
      </c>
      <c r="AU47" t="s">
        <v>128</v>
      </c>
      <c r="AV47" t="s">
        <v>1188</v>
      </c>
      <c r="AW47" t="s">
        <v>1188</v>
      </c>
      <c r="AX47" t="s">
        <v>129</v>
      </c>
      <c r="AY47" s="123">
        <v>0</v>
      </c>
      <c r="BB47" t="str">
        <f>VLOOKUP(A47,'[2]القائمة الكاملة 1'!$A$5:$U$6650,21,0)</f>
        <v>الرابعة</v>
      </c>
    </row>
    <row r="48" spans="1:54" x14ac:dyDescent="0.3">
      <c r="A48" s="114">
        <v>801768</v>
      </c>
      <c r="B48" s="123" t="s">
        <v>823</v>
      </c>
      <c r="C48" t="s">
        <v>1188</v>
      </c>
      <c r="D48" t="s">
        <v>1188</v>
      </c>
      <c r="E48" t="s">
        <v>1188</v>
      </c>
      <c r="F48" t="s">
        <v>1188</v>
      </c>
      <c r="G48" t="s">
        <v>1188</v>
      </c>
      <c r="H48" t="s">
        <v>1188</v>
      </c>
      <c r="I48" t="s">
        <v>1188</v>
      </c>
      <c r="J48" t="s">
        <v>1188</v>
      </c>
      <c r="K48" t="s">
        <v>1188</v>
      </c>
      <c r="L48" t="s">
        <v>1188</v>
      </c>
      <c r="M48" t="s">
        <v>1188</v>
      </c>
      <c r="N48" t="s">
        <v>1188</v>
      </c>
      <c r="O48" t="s">
        <v>2104</v>
      </c>
      <c r="P48" t="s">
        <v>1188</v>
      </c>
      <c r="Q48" t="s">
        <v>1188</v>
      </c>
      <c r="R48" t="s">
        <v>1188</v>
      </c>
      <c r="S48" t="s">
        <v>1188</v>
      </c>
      <c r="T48" t="s">
        <v>1188</v>
      </c>
      <c r="U48" t="s">
        <v>1188</v>
      </c>
      <c r="V48" t="s">
        <v>1188</v>
      </c>
      <c r="W48" t="s">
        <v>1188</v>
      </c>
      <c r="X48" t="s">
        <v>1188</v>
      </c>
      <c r="Y48" t="s">
        <v>1188</v>
      </c>
      <c r="Z48" t="s">
        <v>2104</v>
      </c>
      <c r="AA48" t="s">
        <v>1188</v>
      </c>
      <c r="AB48" t="s">
        <v>1188</v>
      </c>
      <c r="AC48" t="s">
        <v>1188</v>
      </c>
      <c r="AD48" t="s">
        <v>2104</v>
      </c>
      <c r="AE48" t="s">
        <v>1188</v>
      </c>
      <c r="AF48" t="s">
        <v>1188</v>
      </c>
      <c r="AG48" t="s">
        <v>1188</v>
      </c>
      <c r="AH48" t="s">
        <v>1188</v>
      </c>
      <c r="AI48" t="s">
        <v>1188</v>
      </c>
      <c r="AJ48" t="s">
        <v>1188</v>
      </c>
      <c r="AK48" t="s">
        <v>2104</v>
      </c>
      <c r="AL48" t="s">
        <v>1188</v>
      </c>
      <c r="AM48" t="s">
        <v>1188</v>
      </c>
      <c r="AN48" t="s">
        <v>1188</v>
      </c>
      <c r="AO48" t="s">
        <v>2104</v>
      </c>
      <c r="AP48" t="s">
        <v>1188</v>
      </c>
      <c r="AQ48" t="s">
        <v>2104</v>
      </c>
      <c r="AR48" t="s">
        <v>1188</v>
      </c>
      <c r="AS48" t="s">
        <v>2104</v>
      </c>
      <c r="AT48" t="s">
        <v>2104</v>
      </c>
      <c r="AU48" t="s">
        <v>2104</v>
      </c>
      <c r="AV48" t="s">
        <v>2104</v>
      </c>
      <c r="AW48" t="s">
        <v>2104</v>
      </c>
      <c r="AX48" t="s">
        <v>2104</v>
      </c>
      <c r="AY48" s="123" t="s">
        <v>2125</v>
      </c>
      <c r="BB48" t="str">
        <f>VLOOKUP(A48,'[2]القائمة الكاملة 1'!$A$5:$U$6650,21,0)</f>
        <v>الرابعة</v>
      </c>
    </row>
    <row r="49" spans="1:54" x14ac:dyDescent="0.3">
      <c r="A49" s="114">
        <v>801856</v>
      </c>
      <c r="B49" s="123" t="s">
        <v>823</v>
      </c>
      <c r="C49" t="s">
        <v>1188</v>
      </c>
      <c r="D49" t="s">
        <v>1188</v>
      </c>
      <c r="E49" t="s">
        <v>1188</v>
      </c>
      <c r="F49" t="s">
        <v>1188</v>
      </c>
      <c r="G49" t="s">
        <v>1188</v>
      </c>
      <c r="H49" t="s">
        <v>1188</v>
      </c>
      <c r="I49" t="s">
        <v>1188</v>
      </c>
      <c r="J49" t="s">
        <v>1188</v>
      </c>
      <c r="K49" t="s">
        <v>1188</v>
      </c>
      <c r="L49" t="s">
        <v>1188</v>
      </c>
      <c r="M49" t="s">
        <v>1188</v>
      </c>
      <c r="N49" t="s">
        <v>1188</v>
      </c>
      <c r="O49" t="s">
        <v>2104</v>
      </c>
      <c r="P49" t="s">
        <v>1188</v>
      </c>
      <c r="Q49" t="s">
        <v>1188</v>
      </c>
      <c r="R49" t="s">
        <v>1188</v>
      </c>
      <c r="S49" t="s">
        <v>1188</v>
      </c>
      <c r="T49" t="s">
        <v>1188</v>
      </c>
      <c r="U49" t="s">
        <v>1188</v>
      </c>
      <c r="V49" t="s">
        <v>1188</v>
      </c>
      <c r="W49" t="s">
        <v>1188</v>
      </c>
      <c r="X49" t="s">
        <v>1188</v>
      </c>
      <c r="Y49" t="s">
        <v>1188</v>
      </c>
      <c r="Z49" t="s">
        <v>1188</v>
      </c>
      <c r="AA49" t="s">
        <v>1188</v>
      </c>
      <c r="AB49" t="s">
        <v>1188</v>
      </c>
      <c r="AC49" t="s">
        <v>1188</v>
      </c>
      <c r="AD49" t="s">
        <v>1188</v>
      </c>
      <c r="AE49" t="s">
        <v>1188</v>
      </c>
      <c r="AF49" t="s">
        <v>1188</v>
      </c>
      <c r="AG49" t="s">
        <v>1188</v>
      </c>
      <c r="AH49" t="s">
        <v>1188</v>
      </c>
      <c r="AI49" t="s">
        <v>1188</v>
      </c>
      <c r="AJ49" t="s">
        <v>1188</v>
      </c>
      <c r="AK49" t="s">
        <v>2104</v>
      </c>
      <c r="AL49" t="s">
        <v>1188</v>
      </c>
      <c r="AM49" t="s">
        <v>1188</v>
      </c>
      <c r="AN49" t="s">
        <v>1188</v>
      </c>
      <c r="AO49" t="s">
        <v>1188</v>
      </c>
      <c r="AP49" t="s">
        <v>1188</v>
      </c>
      <c r="AQ49" t="s">
        <v>1188</v>
      </c>
      <c r="AR49" t="s">
        <v>1188</v>
      </c>
      <c r="AS49" t="s">
        <v>1188</v>
      </c>
      <c r="AT49" t="s">
        <v>1188</v>
      </c>
      <c r="AU49" t="s">
        <v>1188</v>
      </c>
      <c r="AV49" t="s">
        <v>1188</v>
      </c>
      <c r="AW49" t="s">
        <v>1188</v>
      </c>
      <c r="AX49" t="s">
        <v>1188</v>
      </c>
      <c r="AY49" s="123" t="s">
        <v>2125</v>
      </c>
      <c r="BB49" t="str">
        <f>VLOOKUP(A49,'[2]القائمة الكاملة 1'!$A$5:$U$6650,21,0)</f>
        <v>الرابعة</v>
      </c>
    </row>
    <row r="50" spans="1:54" x14ac:dyDescent="0.3">
      <c r="A50" s="114">
        <v>801860</v>
      </c>
      <c r="B50" s="123" t="s">
        <v>823</v>
      </c>
      <c r="C50" t="s">
        <v>1188</v>
      </c>
      <c r="D50" t="s">
        <v>1188</v>
      </c>
      <c r="E50" t="s">
        <v>1188</v>
      </c>
      <c r="F50" t="s">
        <v>1188</v>
      </c>
      <c r="G50" t="s">
        <v>1188</v>
      </c>
      <c r="H50" t="s">
        <v>1188</v>
      </c>
      <c r="I50" t="s">
        <v>1188</v>
      </c>
      <c r="J50" t="s">
        <v>1188</v>
      </c>
      <c r="K50" t="s">
        <v>1188</v>
      </c>
      <c r="L50" t="s">
        <v>1188</v>
      </c>
      <c r="M50" t="s">
        <v>1188</v>
      </c>
      <c r="N50" t="s">
        <v>1188</v>
      </c>
      <c r="O50" t="s">
        <v>2104</v>
      </c>
      <c r="P50" t="s">
        <v>1188</v>
      </c>
      <c r="Q50" t="s">
        <v>1188</v>
      </c>
      <c r="R50" t="s">
        <v>1188</v>
      </c>
      <c r="S50" t="s">
        <v>1188</v>
      </c>
      <c r="T50" t="s">
        <v>1188</v>
      </c>
      <c r="U50" t="s">
        <v>1188</v>
      </c>
      <c r="V50" t="s">
        <v>1188</v>
      </c>
      <c r="W50" t="s">
        <v>1188</v>
      </c>
      <c r="X50" t="s">
        <v>1188</v>
      </c>
      <c r="Y50" t="s">
        <v>1188</v>
      </c>
      <c r="Z50" t="s">
        <v>2104</v>
      </c>
      <c r="AA50" t="s">
        <v>1188</v>
      </c>
      <c r="AB50" t="s">
        <v>1188</v>
      </c>
      <c r="AC50" t="s">
        <v>1188</v>
      </c>
      <c r="AD50" t="s">
        <v>1188</v>
      </c>
      <c r="AE50" t="s">
        <v>1188</v>
      </c>
      <c r="AF50" t="s">
        <v>1188</v>
      </c>
      <c r="AG50" t="s">
        <v>1188</v>
      </c>
      <c r="AH50" t="s">
        <v>1188</v>
      </c>
      <c r="AI50" t="s">
        <v>1188</v>
      </c>
      <c r="AJ50" t="s">
        <v>1188</v>
      </c>
      <c r="AK50" t="s">
        <v>2104</v>
      </c>
      <c r="AL50" t="s">
        <v>1188</v>
      </c>
      <c r="AM50" t="s">
        <v>1188</v>
      </c>
      <c r="AN50" t="s">
        <v>1188</v>
      </c>
      <c r="AO50" t="s">
        <v>1188</v>
      </c>
      <c r="AP50" t="s">
        <v>1188</v>
      </c>
      <c r="AQ50" t="s">
        <v>2104</v>
      </c>
      <c r="AR50" t="s">
        <v>1188</v>
      </c>
      <c r="AS50" t="s">
        <v>1188</v>
      </c>
      <c r="AT50" t="s">
        <v>2104</v>
      </c>
      <c r="AU50" t="s">
        <v>2104</v>
      </c>
      <c r="AV50" t="s">
        <v>2104</v>
      </c>
      <c r="AW50" t="s">
        <v>2104</v>
      </c>
      <c r="AX50" t="s">
        <v>1188</v>
      </c>
      <c r="AY50" s="123" t="s">
        <v>2125</v>
      </c>
      <c r="BB50" t="str">
        <f>VLOOKUP(A50,'[2]القائمة الكاملة 1'!$A$5:$U$6650,21,0)</f>
        <v>الرابعة</v>
      </c>
    </row>
    <row r="51" spans="1:54" x14ac:dyDescent="0.3">
      <c r="A51" s="114">
        <v>801863</v>
      </c>
      <c r="B51" s="123" t="s">
        <v>823</v>
      </c>
      <c r="C51" t="s">
        <v>1188</v>
      </c>
      <c r="D51" t="s">
        <v>1188</v>
      </c>
      <c r="E51" t="s">
        <v>1188</v>
      </c>
      <c r="F51" t="s">
        <v>1188</v>
      </c>
      <c r="G51" t="s">
        <v>1188</v>
      </c>
      <c r="H51" t="s">
        <v>1188</v>
      </c>
      <c r="I51" t="s">
        <v>1188</v>
      </c>
      <c r="J51" t="s">
        <v>1188</v>
      </c>
      <c r="K51" t="s">
        <v>1188</v>
      </c>
      <c r="L51" t="s">
        <v>1188</v>
      </c>
      <c r="M51" t="s">
        <v>1188</v>
      </c>
      <c r="N51" t="s">
        <v>1188</v>
      </c>
      <c r="O51" t="s">
        <v>1188</v>
      </c>
      <c r="P51" t="s">
        <v>1188</v>
      </c>
      <c r="Q51" t="s">
        <v>1188</v>
      </c>
      <c r="R51" t="s">
        <v>2104</v>
      </c>
      <c r="S51" t="s">
        <v>1188</v>
      </c>
      <c r="T51" t="s">
        <v>1188</v>
      </c>
      <c r="U51" t="s">
        <v>1188</v>
      </c>
      <c r="V51" t="s">
        <v>1188</v>
      </c>
      <c r="W51" t="s">
        <v>1188</v>
      </c>
      <c r="X51" t="s">
        <v>1188</v>
      </c>
      <c r="Y51" t="s">
        <v>1188</v>
      </c>
      <c r="Z51" t="s">
        <v>1188</v>
      </c>
      <c r="AA51" t="s">
        <v>1188</v>
      </c>
      <c r="AB51" t="s">
        <v>1188</v>
      </c>
      <c r="AC51" t="s">
        <v>1188</v>
      </c>
      <c r="AD51" t="s">
        <v>1188</v>
      </c>
      <c r="AE51" t="s">
        <v>1188</v>
      </c>
      <c r="AF51" t="s">
        <v>1188</v>
      </c>
      <c r="AG51" t="s">
        <v>1188</v>
      </c>
      <c r="AH51" t="s">
        <v>1188</v>
      </c>
      <c r="AI51" t="s">
        <v>1188</v>
      </c>
      <c r="AJ51" t="s">
        <v>1188</v>
      </c>
      <c r="AK51" t="s">
        <v>1188</v>
      </c>
      <c r="AL51" t="s">
        <v>1188</v>
      </c>
      <c r="AM51" t="s">
        <v>1188</v>
      </c>
      <c r="AN51" t="s">
        <v>1188</v>
      </c>
      <c r="AO51" t="s">
        <v>2104</v>
      </c>
      <c r="AP51" t="s">
        <v>1188</v>
      </c>
      <c r="AQ51" t="s">
        <v>1188</v>
      </c>
      <c r="AR51" t="s">
        <v>1188</v>
      </c>
      <c r="AS51" t="s">
        <v>1188</v>
      </c>
      <c r="AT51" t="s">
        <v>1188</v>
      </c>
      <c r="AU51" t="s">
        <v>1188</v>
      </c>
      <c r="AV51" t="s">
        <v>1188</v>
      </c>
      <c r="AW51" t="s">
        <v>1188</v>
      </c>
      <c r="AX51" t="s">
        <v>1188</v>
      </c>
      <c r="AY51" s="123" t="s">
        <v>2125</v>
      </c>
      <c r="BB51" t="str">
        <f>VLOOKUP(A51,'[2]القائمة الكاملة 1'!$A$5:$U$6650,21,0)</f>
        <v>الرابعة</v>
      </c>
    </row>
    <row r="52" spans="1:54" x14ac:dyDescent="0.3">
      <c r="A52" s="114">
        <v>801901</v>
      </c>
      <c r="B52" s="123" t="s">
        <v>823</v>
      </c>
      <c r="C52" t="s">
        <v>1188</v>
      </c>
      <c r="D52" t="s">
        <v>1188</v>
      </c>
      <c r="E52" t="s">
        <v>1188</v>
      </c>
      <c r="F52" t="s">
        <v>1188</v>
      </c>
      <c r="G52" t="s">
        <v>1188</v>
      </c>
      <c r="H52" t="s">
        <v>1188</v>
      </c>
      <c r="I52" t="s">
        <v>1188</v>
      </c>
      <c r="J52" t="s">
        <v>1188</v>
      </c>
      <c r="K52" t="s">
        <v>1188</v>
      </c>
      <c r="L52" t="s">
        <v>1188</v>
      </c>
      <c r="M52" t="s">
        <v>1188</v>
      </c>
      <c r="N52" t="s">
        <v>1188</v>
      </c>
      <c r="O52" t="s">
        <v>1188</v>
      </c>
      <c r="P52" t="s">
        <v>1188</v>
      </c>
      <c r="Q52" t="s">
        <v>1188</v>
      </c>
      <c r="R52" t="s">
        <v>1188</v>
      </c>
      <c r="S52" t="s">
        <v>1188</v>
      </c>
      <c r="T52" t="s">
        <v>1188</v>
      </c>
      <c r="U52" t="s">
        <v>1188</v>
      </c>
      <c r="V52" t="s">
        <v>1188</v>
      </c>
      <c r="W52" t="s">
        <v>1188</v>
      </c>
      <c r="X52" t="s">
        <v>1188</v>
      </c>
      <c r="Y52" t="s">
        <v>1188</v>
      </c>
      <c r="Z52" t="s">
        <v>1188</v>
      </c>
      <c r="AA52" t="s">
        <v>1188</v>
      </c>
      <c r="AB52" t="s">
        <v>1188</v>
      </c>
      <c r="AC52" t="s">
        <v>1188</v>
      </c>
      <c r="AD52" t="s">
        <v>1188</v>
      </c>
      <c r="AE52" t="s">
        <v>1188</v>
      </c>
      <c r="AF52" t="s">
        <v>1188</v>
      </c>
      <c r="AG52" t="s">
        <v>1188</v>
      </c>
      <c r="AH52" t="s">
        <v>1188</v>
      </c>
      <c r="AI52" t="s">
        <v>1188</v>
      </c>
      <c r="AJ52" t="s">
        <v>1188</v>
      </c>
      <c r="AK52" t="s">
        <v>1188</v>
      </c>
      <c r="AL52" t="s">
        <v>1188</v>
      </c>
      <c r="AM52" t="s">
        <v>1188</v>
      </c>
      <c r="AN52" t="s">
        <v>1188</v>
      </c>
      <c r="AO52" t="s">
        <v>1188</v>
      </c>
      <c r="AP52" t="s">
        <v>1188</v>
      </c>
      <c r="AQ52" t="s">
        <v>1188</v>
      </c>
      <c r="AR52" t="s">
        <v>1188</v>
      </c>
      <c r="AS52" t="s">
        <v>1188</v>
      </c>
      <c r="AT52" t="s">
        <v>2104</v>
      </c>
      <c r="AU52" t="s">
        <v>1188</v>
      </c>
      <c r="AV52" t="s">
        <v>1188</v>
      </c>
      <c r="AW52" t="s">
        <v>1188</v>
      </c>
      <c r="AX52" t="s">
        <v>1188</v>
      </c>
      <c r="AY52" s="123" t="s">
        <v>2125</v>
      </c>
      <c r="BB52" t="str">
        <f>VLOOKUP(A52,'[2]القائمة الكاملة 1'!$A$5:$U$6650,21,0)</f>
        <v>الرابعة</v>
      </c>
    </row>
    <row r="53" spans="1:54" x14ac:dyDescent="0.3">
      <c r="A53" s="114">
        <v>801904</v>
      </c>
      <c r="B53" s="123" t="s">
        <v>823</v>
      </c>
      <c r="C53" t="s">
        <v>1188</v>
      </c>
      <c r="D53" t="s">
        <v>1188</v>
      </c>
      <c r="E53" t="s">
        <v>1188</v>
      </c>
      <c r="F53" t="s">
        <v>1188</v>
      </c>
      <c r="G53" t="s">
        <v>1188</v>
      </c>
      <c r="H53" t="s">
        <v>1188</v>
      </c>
      <c r="I53" t="s">
        <v>1188</v>
      </c>
      <c r="J53" t="s">
        <v>1188</v>
      </c>
      <c r="K53" t="s">
        <v>2104</v>
      </c>
      <c r="L53" t="s">
        <v>1188</v>
      </c>
      <c r="M53" t="s">
        <v>1188</v>
      </c>
      <c r="N53" t="s">
        <v>1188</v>
      </c>
      <c r="O53" t="s">
        <v>2104</v>
      </c>
      <c r="P53" t="s">
        <v>1188</v>
      </c>
      <c r="Q53" t="s">
        <v>1188</v>
      </c>
      <c r="R53" t="s">
        <v>1188</v>
      </c>
      <c r="S53" t="s">
        <v>1188</v>
      </c>
      <c r="T53" t="s">
        <v>1188</v>
      </c>
      <c r="U53" t="s">
        <v>1188</v>
      </c>
      <c r="V53" t="s">
        <v>1188</v>
      </c>
      <c r="W53" t="s">
        <v>1188</v>
      </c>
      <c r="X53" t="s">
        <v>1188</v>
      </c>
      <c r="Y53" t="s">
        <v>1188</v>
      </c>
      <c r="Z53" t="s">
        <v>1188</v>
      </c>
      <c r="AA53" t="s">
        <v>1188</v>
      </c>
      <c r="AB53" t="s">
        <v>1188</v>
      </c>
      <c r="AC53" t="s">
        <v>1188</v>
      </c>
      <c r="AD53" t="s">
        <v>1188</v>
      </c>
      <c r="AE53" t="s">
        <v>1188</v>
      </c>
      <c r="AF53" t="s">
        <v>1188</v>
      </c>
      <c r="AG53" t="s">
        <v>1188</v>
      </c>
      <c r="AH53" t="s">
        <v>1188</v>
      </c>
      <c r="AI53" t="s">
        <v>1188</v>
      </c>
      <c r="AJ53" t="s">
        <v>1188</v>
      </c>
      <c r="AK53" t="s">
        <v>1188</v>
      </c>
      <c r="AL53" t="s">
        <v>1188</v>
      </c>
      <c r="AM53" t="s">
        <v>1188</v>
      </c>
      <c r="AN53" t="s">
        <v>1188</v>
      </c>
      <c r="AO53" t="s">
        <v>1188</v>
      </c>
      <c r="AP53" t="s">
        <v>2104</v>
      </c>
      <c r="AQ53" t="s">
        <v>1188</v>
      </c>
      <c r="AR53" t="s">
        <v>1188</v>
      </c>
      <c r="AS53" t="s">
        <v>1188</v>
      </c>
      <c r="AT53" t="s">
        <v>2104</v>
      </c>
      <c r="AU53" t="s">
        <v>1188</v>
      </c>
      <c r="AV53" t="s">
        <v>2104</v>
      </c>
      <c r="AW53" t="s">
        <v>2104</v>
      </c>
      <c r="AX53" t="s">
        <v>1188</v>
      </c>
      <c r="AY53" s="123" t="s">
        <v>2125</v>
      </c>
      <c r="BB53" t="str">
        <f>VLOOKUP(A53,'[2]القائمة الكاملة 1'!$A$5:$U$6650,21,0)</f>
        <v>الرابعة</v>
      </c>
    </row>
    <row r="54" spans="1:54" x14ac:dyDescent="0.3">
      <c r="A54" s="114">
        <v>801915</v>
      </c>
      <c r="B54" s="123" t="s">
        <v>823</v>
      </c>
      <c r="C54" t="s">
        <v>1188</v>
      </c>
      <c r="D54" t="s">
        <v>1188</v>
      </c>
      <c r="E54" t="s">
        <v>1188</v>
      </c>
      <c r="F54" t="s">
        <v>1188</v>
      </c>
      <c r="G54" t="s">
        <v>1188</v>
      </c>
      <c r="H54" t="s">
        <v>1188</v>
      </c>
      <c r="I54" t="s">
        <v>1188</v>
      </c>
      <c r="J54" t="s">
        <v>1188</v>
      </c>
      <c r="K54" t="s">
        <v>1188</v>
      </c>
      <c r="L54" t="s">
        <v>1188</v>
      </c>
      <c r="M54" t="s">
        <v>1188</v>
      </c>
      <c r="N54" t="s">
        <v>1188</v>
      </c>
      <c r="O54" t="s">
        <v>1188</v>
      </c>
      <c r="P54" t="s">
        <v>1188</v>
      </c>
      <c r="Q54" t="s">
        <v>1188</v>
      </c>
      <c r="R54" t="s">
        <v>2126</v>
      </c>
      <c r="S54" t="s">
        <v>1188</v>
      </c>
      <c r="T54" t="s">
        <v>1188</v>
      </c>
      <c r="U54" t="s">
        <v>1188</v>
      </c>
      <c r="V54" t="s">
        <v>1188</v>
      </c>
      <c r="W54" t="s">
        <v>1188</v>
      </c>
      <c r="X54" t="s">
        <v>1188</v>
      </c>
      <c r="Y54" t="s">
        <v>1188</v>
      </c>
      <c r="Z54" t="s">
        <v>1188</v>
      </c>
      <c r="AA54" t="s">
        <v>1188</v>
      </c>
      <c r="AB54" t="s">
        <v>1188</v>
      </c>
      <c r="AC54" t="s">
        <v>1188</v>
      </c>
      <c r="AD54" t="s">
        <v>1188</v>
      </c>
      <c r="AE54" t="s">
        <v>1188</v>
      </c>
      <c r="AF54" t="s">
        <v>1188</v>
      </c>
      <c r="AG54" t="s">
        <v>2126</v>
      </c>
      <c r="AH54" t="s">
        <v>1188</v>
      </c>
      <c r="AI54" t="s">
        <v>1188</v>
      </c>
      <c r="AJ54" t="s">
        <v>1188</v>
      </c>
      <c r="AK54" t="s">
        <v>1188</v>
      </c>
      <c r="AL54" t="s">
        <v>1188</v>
      </c>
      <c r="AM54" t="s">
        <v>1188</v>
      </c>
      <c r="AN54" t="s">
        <v>1188</v>
      </c>
      <c r="AO54" t="s">
        <v>2126</v>
      </c>
      <c r="AP54" t="s">
        <v>2126</v>
      </c>
      <c r="AQ54" t="s">
        <v>2126</v>
      </c>
      <c r="AR54" t="s">
        <v>2126</v>
      </c>
      <c r="AS54" t="s">
        <v>2126</v>
      </c>
      <c r="AT54" t="s">
        <v>2126</v>
      </c>
      <c r="AU54" t="s">
        <v>2126</v>
      </c>
      <c r="AV54" t="s">
        <v>2126</v>
      </c>
      <c r="AW54" t="s">
        <v>2126</v>
      </c>
      <c r="AX54" t="s">
        <v>2126</v>
      </c>
      <c r="AY54" s="123">
        <v>0</v>
      </c>
      <c r="BB54" t="str">
        <f>VLOOKUP(A54,'[2]القائمة الكاملة 1'!$A$5:$U$6650,21,0)</f>
        <v>الرابعة</v>
      </c>
    </row>
    <row r="55" spans="1:54" x14ac:dyDescent="0.3">
      <c r="A55" s="114">
        <v>801984</v>
      </c>
      <c r="B55" s="123" t="s">
        <v>823</v>
      </c>
      <c r="C55" t="s">
        <v>1188</v>
      </c>
      <c r="D55" t="s">
        <v>1188</v>
      </c>
      <c r="E55" t="s">
        <v>1188</v>
      </c>
      <c r="F55" t="s">
        <v>1188</v>
      </c>
      <c r="G55" t="s">
        <v>1188</v>
      </c>
      <c r="H55" t="s">
        <v>1188</v>
      </c>
      <c r="I55" t="s">
        <v>1188</v>
      </c>
      <c r="J55" t="s">
        <v>1188</v>
      </c>
      <c r="K55" t="s">
        <v>1188</v>
      </c>
      <c r="L55" t="s">
        <v>1188</v>
      </c>
      <c r="M55" t="s">
        <v>1188</v>
      </c>
      <c r="N55" t="s">
        <v>1188</v>
      </c>
      <c r="O55" t="s">
        <v>2104</v>
      </c>
      <c r="P55" t="s">
        <v>1188</v>
      </c>
      <c r="Q55" t="s">
        <v>1188</v>
      </c>
      <c r="R55" t="s">
        <v>1188</v>
      </c>
      <c r="S55" t="s">
        <v>1188</v>
      </c>
      <c r="T55" t="s">
        <v>1188</v>
      </c>
      <c r="U55" t="s">
        <v>1188</v>
      </c>
      <c r="V55" t="s">
        <v>1188</v>
      </c>
      <c r="W55" t="s">
        <v>1188</v>
      </c>
      <c r="X55" t="s">
        <v>1188</v>
      </c>
      <c r="Y55" t="s">
        <v>1188</v>
      </c>
      <c r="Z55" t="s">
        <v>1188</v>
      </c>
      <c r="AA55" t="s">
        <v>1188</v>
      </c>
      <c r="AB55" t="s">
        <v>1188</v>
      </c>
      <c r="AC55" t="s">
        <v>1188</v>
      </c>
      <c r="AD55" t="s">
        <v>2104</v>
      </c>
      <c r="AE55" t="s">
        <v>1188</v>
      </c>
      <c r="AF55" t="s">
        <v>1188</v>
      </c>
      <c r="AG55" t="s">
        <v>2104</v>
      </c>
      <c r="AH55" t="s">
        <v>1188</v>
      </c>
      <c r="AI55" t="s">
        <v>1188</v>
      </c>
      <c r="AJ55" t="s">
        <v>1188</v>
      </c>
      <c r="AK55" t="s">
        <v>2104</v>
      </c>
      <c r="AL55" t="s">
        <v>1188</v>
      </c>
      <c r="AM55" t="s">
        <v>2104</v>
      </c>
      <c r="AN55" t="s">
        <v>2104</v>
      </c>
      <c r="AO55" t="s">
        <v>2104</v>
      </c>
      <c r="AP55" t="s">
        <v>2104</v>
      </c>
      <c r="AQ55" t="s">
        <v>2104</v>
      </c>
      <c r="AR55" t="s">
        <v>2104</v>
      </c>
      <c r="AS55" t="s">
        <v>2104</v>
      </c>
      <c r="AT55" t="s">
        <v>2104</v>
      </c>
      <c r="AU55" t="s">
        <v>2104</v>
      </c>
      <c r="AV55" t="s">
        <v>2104</v>
      </c>
      <c r="AW55" t="s">
        <v>2104</v>
      </c>
      <c r="AX55" t="s">
        <v>2104</v>
      </c>
      <c r="AY55" s="123" t="s">
        <v>2125</v>
      </c>
      <c r="BB55" t="str">
        <f>VLOOKUP(A55,'[2]القائمة الكاملة 1'!$A$5:$U$6650,21,0)</f>
        <v>الرابعة</v>
      </c>
    </row>
    <row r="56" spans="1:54" x14ac:dyDescent="0.3">
      <c r="A56" s="114">
        <v>801996</v>
      </c>
      <c r="B56" s="123" t="s">
        <v>823</v>
      </c>
      <c r="C56" t="s">
        <v>1188</v>
      </c>
      <c r="D56" t="s">
        <v>1188</v>
      </c>
      <c r="E56" t="s">
        <v>1188</v>
      </c>
      <c r="F56" t="s">
        <v>1188</v>
      </c>
      <c r="G56" t="s">
        <v>1188</v>
      </c>
      <c r="H56" t="s">
        <v>1188</v>
      </c>
      <c r="I56" t="s">
        <v>1188</v>
      </c>
      <c r="J56" t="s">
        <v>1188</v>
      </c>
      <c r="K56" t="s">
        <v>1188</v>
      </c>
      <c r="L56" t="s">
        <v>1188</v>
      </c>
      <c r="M56" t="s">
        <v>1188</v>
      </c>
      <c r="N56" t="s">
        <v>1188</v>
      </c>
      <c r="O56" t="s">
        <v>2104</v>
      </c>
      <c r="P56" t="s">
        <v>1188</v>
      </c>
      <c r="Q56" t="s">
        <v>1188</v>
      </c>
      <c r="R56" t="s">
        <v>1188</v>
      </c>
      <c r="S56" t="s">
        <v>1188</v>
      </c>
      <c r="T56" t="s">
        <v>1188</v>
      </c>
      <c r="U56" t="s">
        <v>1188</v>
      </c>
      <c r="V56" t="s">
        <v>1188</v>
      </c>
      <c r="W56" t="s">
        <v>1188</v>
      </c>
      <c r="X56" t="s">
        <v>1188</v>
      </c>
      <c r="Y56" t="s">
        <v>1188</v>
      </c>
      <c r="Z56" t="s">
        <v>1188</v>
      </c>
      <c r="AA56" t="s">
        <v>1188</v>
      </c>
      <c r="AB56" t="s">
        <v>1188</v>
      </c>
      <c r="AC56" t="s">
        <v>1188</v>
      </c>
      <c r="AD56" t="s">
        <v>1188</v>
      </c>
      <c r="AE56" t="s">
        <v>1188</v>
      </c>
      <c r="AF56" t="s">
        <v>1188</v>
      </c>
      <c r="AG56" t="s">
        <v>1188</v>
      </c>
      <c r="AH56" t="s">
        <v>1188</v>
      </c>
      <c r="AI56" t="s">
        <v>1188</v>
      </c>
      <c r="AJ56" t="s">
        <v>1188</v>
      </c>
      <c r="AK56" t="s">
        <v>2104</v>
      </c>
      <c r="AL56" t="s">
        <v>1188</v>
      </c>
      <c r="AM56" t="s">
        <v>1188</v>
      </c>
      <c r="AN56" t="s">
        <v>1188</v>
      </c>
      <c r="AO56" t="s">
        <v>2104</v>
      </c>
      <c r="AP56" t="s">
        <v>1188</v>
      </c>
      <c r="AQ56" t="s">
        <v>1188</v>
      </c>
      <c r="AR56" t="s">
        <v>1188</v>
      </c>
      <c r="AS56" t="s">
        <v>1188</v>
      </c>
      <c r="AT56" t="s">
        <v>1188</v>
      </c>
      <c r="AU56" t="s">
        <v>1188</v>
      </c>
      <c r="AV56" t="s">
        <v>1188</v>
      </c>
      <c r="AW56" t="s">
        <v>1188</v>
      </c>
      <c r="AX56" t="s">
        <v>1188</v>
      </c>
      <c r="AY56" s="123" t="s">
        <v>2125</v>
      </c>
      <c r="BB56" t="str">
        <f>VLOOKUP(A56,'[2]القائمة الكاملة 1'!$A$5:$U$6650,21,0)</f>
        <v>الرابعة</v>
      </c>
    </row>
    <row r="57" spans="1:54" x14ac:dyDescent="0.3">
      <c r="A57" s="114">
        <v>802017</v>
      </c>
      <c r="B57" s="123" t="s">
        <v>823</v>
      </c>
      <c r="C57" t="s">
        <v>1188</v>
      </c>
      <c r="D57" t="s">
        <v>1188</v>
      </c>
      <c r="E57" t="s">
        <v>1188</v>
      </c>
      <c r="F57" t="s">
        <v>1188</v>
      </c>
      <c r="G57" t="s">
        <v>1188</v>
      </c>
      <c r="H57" t="s">
        <v>1188</v>
      </c>
      <c r="I57" t="s">
        <v>1188</v>
      </c>
      <c r="J57" t="s">
        <v>1188</v>
      </c>
      <c r="K57" t="s">
        <v>1188</v>
      </c>
      <c r="L57" t="s">
        <v>1188</v>
      </c>
      <c r="M57" t="s">
        <v>1188</v>
      </c>
      <c r="N57" t="s">
        <v>1188</v>
      </c>
      <c r="O57" t="s">
        <v>2104</v>
      </c>
      <c r="P57" t="s">
        <v>1188</v>
      </c>
      <c r="Q57" t="s">
        <v>1188</v>
      </c>
      <c r="R57" t="s">
        <v>1188</v>
      </c>
      <c r="S57" t="s">
        <v>1188</v>
      </c>
      <c r="T57" t="s">
        <v>1188</v>
      </c>
      <c r="U57" t="s">
        <v>1188</v>
      </c>
      <c r="V57" t="s">
        <v>1188</v>
      </c>
      <c r="W57" t="s">
        <v>1188</v>
      </c>
      <c r="X57" t="s">
        <v>1188</v>
      </c>
      <c r="Y57" t="s">
        <v>1188</v>
      </c>
      <c r="Z57" t="s">
        <v>1188</v>
      </c>
      <c r="AA57" t="s">
        <v>1188</v>
      </c>
      <c r="AB57" t="s">
        <v>1188</v>
      </c>
      <c r="AC57" t="s">
        <v>1188</v>
      </c>
      <c r="AD57" t="s">
        <v>2104</v>
      </c>
      <c r="AE57" t="s">
        <v>1188</v>
      </c>
      <c r="AF57" t="s">
        <v>1188</v>
      </c>
      <c r="AG57" t="s">
        <v>1188</v>
      </c>
      <c r="AH57" t="s">
        <v>1188</v>
      </c>
      <c r="AI57" t="s">
        <v>1188</v>
      </c>
      <c r="AJ57" t="s">
        <v>1188</v>
      </c>
      <c r="AK57" t="s">
        <v>2104</v>
      </c>
      <c r="AL57" t="s">
        <v>1188</v>
      </c>
      <c r="AM57" t="s">
        <v>1188</v>
      </c>
      <c r="AN57" t="s">
        <v>1188</v>
      </c>
      <c r="AO57" t="s">
        <v>2104</v>
      </c>
      <c r="AP57" t="s">
        <v>2104</v>
      </c>
      <c r="AQ57" t="s">
        <v>1188</v>
      </c>
      <c r="AR57" t="s">
        <v>1188</v>
      </c>
      <c r="AS57" t="s">
        <v>1188</v>
      </c>
      <c r="AT57" t="s">
        <v>1188</v>
      </c>
      <c r="AU57" t="s">
        <v>1188</v>
      </c>
      <c r="AV57" t="s">
        <v>1188</v>
      </c>
      <c r="AW57" t="s">
        <v>2104</v>
      </c>
      <c r="AX57" t="s">
        <v>1188</v>
      </c>
      <c r="AY57" s="123" t="s">
        <v>2125</v>
      </c>
      <c r="BB57" t="str">
        <f>VLOOKUP(A57,'[2]القائمة الكاملة 1'!$A$5:$U$6650,21,0)</f>
        <v>الرابعة</v>
      </c>
    </row>
    <row r="58" spans="1:54" x14ac:dyDescent="0.3">
      <c r="A58" s="114">
        <v>802117</v>
      </c>
      <c r="B58" s="123" t="s">
        <v>824</v>
      </c>
      <c r="C58" t="s">
        <v>1188</v>
      </c>
      <c r="D58" t="s">
        <v>1188</v>
      </c>
      <c r="E58" t="s">
        <v>1188</v>
      </c>
      <c r="F58" t="s">
        <v>1188</v>
      </c>
      <c r="G58" t="s">
        <v>1188</v>
      </c>
      <c r="H58" t="s">
        <v>1188</v>
      </c>
      <c r="I58" t="s">
        <v>1188</v>
      </c>
      <c r="J58" t="s">
        <v>1188</v>
      </c>
      <c r="K58" t="s">
        <v>1188</v>
      </c>
      <c r="L58" t="s">
        <v>1188</v>
      </c>
      <c r="M58" t="s">
        <v>1188</v>
      </c>
      <c r="N58" t="s">
        <v>1188</v>
      </c>
      <c r="O58" t="s">
        <v>1188</v>
      </c>
      <c r="P58" t="s">
        <v>1188</v>
      </c>
      <c r="Q58" t="s">
        <v>1188</v>
      </c>
      <c r="R58" t="s">
        <v>1188</v>
      </c>
      <c r="S58" t="s">
        <v>1188</v>
      </c>
      <c r="T58" t="s">
        <v>1188</v>
      </c>
      <c r="U58" t="s">
        <v>1188</v>
      </c>
      <c r="V58" t="s">
        <v>127</v>
      </c>
      <c r="W58" t="s">
        <v>1188</v>
      </c>
      <c r="X58" t="s">
        <v>1188</v>
      </c>
      <c r="Y58" t="s">
        <v>1188</v>
      </c>
      <c r="Z58" t="s">
        <v>1188</v>
      </c>
      <c r="AA58" t="s">
        <v>129</v>
      </c>
      <c r="AB58" t="s">
        <v>1188</v>
      </c>
      <c r="AC58" t="s">
        <v>128</v>
      </c>
      <c r="AD58" t="s">
        <v>1188</v>
      </c>
      <c r="AE58" t="s">
        <v>1188</v>
      </c>
      <c r="AF58" t="s">
        <v>1188</v>
      </c>
      <c r="AG58" t="s">
        <v>1188</v>
      </c>
      <c r="AH58" t="s">
        <v>127</v>
      </c>
      <c r="AI58" t="s">
        <v>1188</v>
      </c>
      <c r="AJ58" t="s">
        <v>1188</v>
      </c>
      <c r="AK58" t="s">
        <v>128</v>
      </c>
      <c r="AL58" t="s">
        <v>1188</v>
      </c>
      <c r="AM58" t="s">
        <v>128</v>
      </c>
      <c r="AN58" t="s">
        <v>128</v>
      </c>
      <c r="AO58" t="s">
        <v>128</v>
      </c>
      <c r="AP58" t="s">
        <v>128</v>
      </c>
      <c r="AQ58" t="s">
        <v>128</v>
      </c>
      <c r="AR58" t="s">
        <v>128</v>
      </c>
      <c r="AS58" t="s">
        <v>1188</v>
      </c>
      <c r="AT58" t="s">
        <v>1188</v>
      </c>
      <c r="AU58" t="s">
        <v>1188</v>
      </c>
      <c r="AV58" t="s">
        <v>1188</v>
      </c>
      <c r="AW58" t="s">
        <v>1188</v>
      </c>
      <c r="AX58" t="s">
        <v>1188</v>
      </c>
      <c r="AY58" s="123">
        <v>0</v>
      </c>
      <c r="BB58" t="str">
        <f>VLOOKUP(A58,'[2]القائمة الكاملة 1'!$A$5:$U$6650,21,0)</f>
        <v>الثالثة</v>
      </c>
    </row>
    <row r="59" spans="1:54" x14ac:dyDescent="0.3">
      <c r="A59" s="114">
        <v>802123</v>
      </c>
      <c r="B59" s="123" t="s">
        <v>823</v>
      </c>
      <c r="C59" t="s">
        <v>1188</v>
      </c>
      <c r="D59" t="s">
        <v>1188</v>
      </c>
      <c r="E59" t="s">
        <v>127</v>
      </c>
      <c r="F59" t="s">
        <v>1188</v>
      </c>
      <c r="G59" t="s">
        <v>1188</v>
      </c>
      <c r="H59" t="s">
        <v>1188</v>
      </c>
      <c r="I59" t="s">
        <v>1188</v>
      </c>
      <c r="J59" t="s">
        <v>1188</v>
      </c>
      <c r="K59" t="s">
        <v>1188</v>
      </c>
      <c r="L59" t="s">
        <v>1188</v>
      </c>
      <c r="M59" t="s">
        <v>1188</v>
      </c>
      <c r="N59" t="s">
        <v>1188</v>
      </c>
      <c r="O59" t="s">
        <v>128</v>
      </c>
      <c r="P59" t="s">
        <v>1188</v>
      </c>
      <c r="Q59" t="s">
        <v>1188</v>
      </c>
      <c r="R59" t="s">
        <v>1188</v>
      </c>
      <c r="S59" t="s">
        <v>1188</v>
      </c>
      <c r="T59" t="s">
        <v>1188</v>
      </c>
      <c r="U59" t="s">
        <v>1188</v>
      </c>
      <c r="V59" t="s">
        <v>1188</v>
      </c>
      <c r="W59" t="s">
        <v>1188</v>
      </c>
      <c r="X59" t="s">
        <v>1188</v>
      </c>
      <c r="Y59" t="s">
        <v>1188</v>
      </c>
      <c r="Z59" t="s">
        <v>1188</v>
      </c>
      <c r="AA59" t="s">
        <v>1188</v>
      </c>
      <c r="AB59" t="s">
        <v>1188</v>
      </c>
      <c r="AC59" t="s">
        <v>1188</v>
      </c>
      <c r="AD59" t="s">
        <v>127</v>
      </c>
      <c r="AE59" t="s">
        <v>1188</v>
      </c>
      <c r="AF59" t="s">
        <v>1188</v>
      </c>
      <c r="AG59" t="s">
        <v>1188</v>
      </c>
      <c r="AH59" t="s">
        <v>1188</v>
      </c>
      <c r="AI59" t="s">
        <v>1188</v>
      </c>
      <c r="AJ59" t="s">
        <v>1188</v>
      </c>
      <c r="AK59" t="s">
        <v>129</v>
      </c>
      <c r="AL59" t="s">
        <v>1188</v>
      </c>
      <c r="AM59" t="s">
        <v>1188</v>
      </c>
      <c r="AN59" t="s">
        <v>128</v>
      </c>
      <c r="AO59" t="s">
        <v>128</v>
      </c>
      <c r="AP59" t="s">
        <v>128</v>
      </c>
      <c r="AQ59" t="s">
        <v>128</v>
      </c>
      <c r="AR59" t="s">
        <v>128</v>
      </c>
      <c r="AS59" t="s">
        <v>1188</v>
      </c>
      <c r="AT59" t="s">
        <v>1188</v>
      </c>
      <c r="AU59" t="s">
        <v>1188</v>
      </c>
      <c r="AV59" t="s">
        <v>1188</v>
      </c>
      <c r="AW59" t="s">
        <v>1188</v>
      </c>
      <c r="AX59" t="s">
        <v>1188</v>
      </c>
      <c r="AY59" s="123">
        <v>0</v>
      </c>
      <c r="BB59" t="str">
        <f>VLOOKUP(A59,'[2]القائمة الكاملة 1'!$A$5:$U$6650,21,0)</f>
        <v>الرابعة</v>
      </c>
    </row>
    <row r="60" spans="1:54" x14ac:dyDescent="0.3">
      <c r="A60" s="114">
        <v>802128</v>
      </c>
      <c r="B60" s="123" t="s">
        <v>823</v>
      </c>
      <c r="C60" t="s">
        <v>1188</v>
      </c>
      <c r="D60" t="s">
        <v>1188</v>
      </c>
      <c r="E60" t="s">
        <v>1188</v>
      </c>
      <c r="F60" t="s">
        <v>1188</v>
      </c>
      <c r="G60" t="s">
        <v>1188</v>
      </c>
      <c r="H60" t="s">
        <v>1188</v>
      </c>
      <c r="I60" t="s">
        <v>1188</v>
      </c>
      <c r="J60" t="s">
        <v>1188</v>
      </c>
      <c r="K60" t="s">
        <v>1188</v>
      </c>
      <c r="L60" t="s">
        <v>1188</v>
      </c>
      <c r="M60" t="s">
        <v>1188</v>
      </c>
      <c r="N60" t="s">
        <v>1188</v>
      </c>
      <c r="O60" t="s">
        <v>1188</v>
      </c>
      <c r="P60" t="s">
        <v>1188</v>
      </c>
      <c r="Q60" t="s">
        <v>127</v>
      </c>
      <c r="R60" t="s">
        <v>1188</v>
      </c>
      <c r="S60" t="s">
        <v>1188</v>
      </c>
      <c r="T60" t="s">
        <v>1188</v>
      </c>
      <c r="U60" t="s">
        <v>1188</v>
      </c>
      <c r="V60" t="s">
        <v>1188</v>
      </c>
      <c r="W60" t="s">
        <v>1188</v>
      </c>
      <c r="X60" t="s">
        <v>1188</v>
      </c>
      <c r="Y60" t="s">
        <v>1188</v>
      </c>
      <c r="Z60" t="s">
        <v>1188</v>
      </c>
      <c r="AA60" t="s">
        <v>1188</v>
      </c>
      <c r="AB60" t="s">
        <v>1188</v>
      </c>
      <c r="AC60" t="s">
        <v>1188</v>
      </c>
      <c r="AD60" t="s">
        <v>1188</v>
      </c>
      <c r="AE60" t="s">
        <v>1188</v>
      </c>
      <c r="AF60" t="s">
        <v>1188</v>
      </c>
      <c r="AG60" t="s">
        <v>1188</v>
      </c>
      <c r="AH60" t="s">
        <v>1188</v>
      </c>
      <c r="AI60" t="s">
        <v>1188</v>
      </c>
      <c r="AJ60" t="s">
        <v>1188</v>
      </c>
      <c r="AK60" t="s">
        <v>1188</v>
      </c>
      <c r="AL60" t="s">
        <v>1188</v>
      </c>
      <c r="AM60" t="s">
        <v>1188</v>
      </c>
      <c r="AN60" t="s">
        <v>1188</v>
      </c>
      <c r="AO60" t="s">
        <v>1188</v>
      </c>
      <c r="AP60" t="s">
        <v>1188</v>
      </c>
      <c r="AQ60" t="s">
        <v>1188</v>
      </c>
      <c r="AR60" t="s">
        <v>1188</v>
      </c>
      <c r="AS60" t="s">
        <v>1188</v>
      </c>
      <c r="AT60" t="s">
        <v>1188</v>
      </c>
      <c r="AU60" t="s">
        <v>1188</v>
      </c>
      <c r="AV60" t="s">
        <v>1188</v>
      </c>
      <c r="AW60" t="s">
        <v>1188</v>
      </c>
      <c r="AX60" t="s">
        <v>1188</v>
      </c>
      <c r="AY60" s="123">
        <v>0</v>
      </c>
      <c r="BB60" t="str">
        <f>VLOOKUP(A60,'[2]القائمة الكاملة 1'!$A$5:$U$6650,21,0)</f>
        <v>الرابعة</v>
      </c>
    </row>
    <row r="61" spans="1:54" x14ac:dyDescent="0.3">
      <c r="A61" s="114">
        <v>802135</v>
      </c>
      <c r="B61" s="123" t="s">
        <v>823</v>
      </c>
      <c r="C61" t="s">
        <v>1188</v>
      </c>
      <c r="D61" t="s">
        <v>1188</v>
      </c>
      <c r="E61" t="s">
        <v>1188</v>
      </c>
      <c r="F61" t="s">
        <v>1188</v>
      </c>
      <c r="G61" t="s">
        <v>1188</v>
      </c>
      <c r="H61" t="s">
        <v>1188</v>
      </c>
      <c r="I61" t="s">
        <v>1188</v>
      </c>
      <c r="J61" t="s">
        <v>1188</v>
      </c>
      <c r="K61" t="s">
        <v>1188</v>
      </c>
      <c r="L61" t="s">
        <v>1188</v>
      </c>
      <c r="M61" t="s">
        <v>1188</v>
      </c>
      <c r="N61" t="s">
        <v>127</v>
      </c>
      <c r="O61" t="s">
        <v>1188</v>
      </c>
      <c r="P61" t="s">
        <v>1188</v>
      </c>
      <c r="Q61" t="s">
        <v>1188</v>
      </c>
      <c r="R61" t="s">
        <v>1188</v>
      </c>
      <c r="S61" t="s">
        <v>1188</v>
      </c>
      <c r="T61" t="s">
        <v>1188</v>
      </c>
      <c r="U61" t="s">
        <v>1188</v>
      </c>
      <c r="V61" t="s">
        <v>1188</v>
      </c>
      <c r="W61" t="s">
        <v>1188</v>
      </c>
      <c r="X61" t="s">
        <v>1188</v>
      </c>
      <c r="Y61" t="s">
        <v>1188</v>
      </c>
      <c r="Z61" t="s">
        <v>127</v>
      </c>
      <c r="AA61" t="s">
        <v>1188</v>
      </c>
      <c r="AB61" t="s">
        <v>1188</v>
      </c>
      <c r="AC61" t="s">
        <v>1188</v>
      </c>
      <c r="AD61" t="s">
        <v>1188</v>
      </c>
      <c r="AE61" t="s">
        <v>1188</v>
      </c>
      <c r="AF61" t="s">
        <v>1188</v>
      </c>
      <c r="AG61" t="s">
        <v>1188</v>
      </c>
      <c r="AH61" t="s">
        <v>1188</v>
      </c>
      <c r="AI61" t="s">
        <v>129</v>
      </c>
      <c r="AJ61" t="s">
        <v>1188</v>
      </c>
      <c r="AK61" t="s">
        <v>1188</v>
      </c>
      <c r="AL61" t="s">
        <v>1188</v>
      </c>
      <c r="AM61" t="s">
        <v>1188</v>
      </c>
      <c r="AN61" t="s">
        <v>1188</v>
      </c>
      <c r="AO61" t="s">
        <v>128</v>
      </c>
      <c r="AP61" t="s">
        <v>129</v>
      </c>
      <c r="AQ61" t="s">
        <v>1188</v>
      </c>
      <c r="AR61" t="s">
        <v>129</v>
      </c>
      <c r="AS61" t="s">
        <v>128</v>
      </c>
      <c r="AT61" t="s">
        <v>128</v>
      </c>
      <c r="AU61" t="s">
        <v>128</v>
      </c>
      <c r="AV61" t="s">
        <v>128</v>
      </c>
      <c r="AW61" t="s">
        <v>128</v>
      </c>
      <c r="AX61" t="s">
        <v>128</v>
      </c>
      <c r="AY61" s="123">
        <v>0</v>
      </c>
      <c r="BB61" t="str">
        <f>VLOOKUP(A61,'[2]القائمة الكاملة 1'!$A$5:$U$6650,21,0)</f>
        <v>الرابعة حديث</v>
      </c>
    </row>
    <row r="62" spans="1:54" x14ac:dyDescent="0.3">
      <c r="A62" s="114">
        <v>802150</v>
      </c>
      <c r="B62" s="123" t="s">
        <v>823</v>
      </c>
      <c r="C62" t="s">
        <v>1188</v>
      </c>
      <c r="D62" t="s">
        <v>1188</v>
      </c>
      <c r="E62" t="s">
        <v>1188</v>
      </c>
      <c r="F62" t="s">
        <v>1188</v>
      </c>
      <c r="G62" t="s">
        <v>1188</v>
      </c>
      <c r="H62" t="s">
        <v>1188</v>
      </c>
      <c r="I62" t="s">
        <v>1188</v>
      </c>
      <c r="J62" t="s">
        <v>1188</v>
      </c>
      <c r="K62" t="s">
        <v>1188</v>
      </c>
      <c r="L62" t="s">
        <v>1188</v>
      </c>
      <c r="M62" t="s">
        <v>1188</v>
      </c>
      <c r="N62" t="s">
        <v>1188</v>
      </c>
      <c r="O62" t="s">
        <v>1188</v>
      </c>
      <c r="P62" t="s">
        <v>1188</v>
      </c>
      <c r="Q62" t="s">
        <v>1188</v>
      </c>
      <c r="R62" t="s">
        <v>2104</v>
      </c>
      <c r="S62" t="s">
        <v>1188</v>
      </c>
      <c r="T62" t="s">
        <v>1188</v>
      </c>
      <c r="U62" t="s">
        <v>1188</v>
      </c>
      <c r="V62" t="s">
        <v>1188</v>
      </c>
      <c r="W62" t="s">
        <v>1188</v>
      </c>
      <c r="X62" t="s">
        <v>1188</v>
      </c>
      <c r="Y62" t="s">
        <v>1188</v>
      </c>
      <c r="Z62" t="s">
        <v>1188</v>
      </c>
      <c r="AA62" t="s">
        <v>1188</v>
      </c>
      <c r="AB62" t="s">
        <v>1188</v>
      </c>
      <c r="AC62" t="s">
        <v>1188</v>
      </c>
      <c r="AD62" t="s">
        <v>1188</v>
      </c>
      <c r="AE62" t="s">
        <v>1188</v>
      </c>
      <c r="AF62" t="s">
        <v>1188</v>
      </c>
      <c r="AG62" t="s">
        <v>1188</v>
      </c>
      <c r="AH62" t="s">
        <v>1188</v>
      </c>
      <c r="AI62" t="s">
        <v>1188</v>
      </c>
      <c r="AJ62" t="s">
        <v>1188</v>
      </c>
      <c r="AK62" t="s">
        <v>1188</v>
      </c>
      <c r="AL62" t="s">
        <v>1188</v>
      </c>
      <c r="AM62" t="s">
        <v>1188</v>
      </c>
      <c r="AN62" t="s">
        <v>1188</v>
      </c>
      <c r="AO62" t="s">
        <v>1188</v>
      </c>
      <c r="AP62" t="s">
        <v>1188</v>
      </c>
      <c r="AQ62" t="s">
        <v>1188</v>
      </c>
      <c r="AR62" t="s">
        <v>1188</v>
      </c>
      <c r="AS62" t="s">
        <v>1188</v>
      </c>
      <c r="AT62" t="s">
        <v>1188</v>
      </c>
      <c r="AU62" t="s">
        <v>1188</v>
      </c>
      <c r="AV62" t="s">
        <v>1188</v>
      </c>
      <c r="AW62" t="s">
        <v>1188</v>
      </c>
      <c r="AX62" t="s">
        <v>1188</v>
      </c>
      <c r="AY62" s="123" t="s">
        <v>2125</v>
      </c>
      <c r="BB62" t="str">
        <f>VLOOKUP(A62,'[2]القائمة الكاملة 1'!$A$5:$U$6650,21,0)</f>
        <v>الرابعة</v>
      </c>
    </row>
    <row r="63" spans="1:54" x14ac:dyDescent="0.3">
      <c r="A63" s="114">
        <v>802178</v>
      </c>
      <c r="B63" s="123" t="s">
        <v>823</v>
      </c>
      <c r="C63" t="s">
        <v>1188</v>
      </c>
      <c r="D63" t="s">
        <v>1188</v>
      </c>
      <c r="E63" t="s">
        <v>1188</v>
      </c>
      <c r="F63" t="s">
        <v>1188</v>
      </c>
      <c r="G63" t="s">
        <v>1188</v>
      </c>
      <c r="H63" t="s">
        <v>1188</v>
      </c>
      <c r="I63" t="s">
        <v>1188</v>
      </c>
      <c r="J63" t="s">
        <v>1188</v>
      </c>
      <c r="K63" t="s">
        <v>1188</v>
      </c>
      <c r="L63" t="s">
        <v>1188</v>
      </c>
      <c r="M63" t="s">
        <v>1188</v>
      </c>
      <c r="N63" t="s">
        <v>1188</v>
      </c>
      <c r="O63" t="s">
        <v>2104</v>
      </c>
      <c r="P63" t="s">
        <v>1188</v>
      </c>
      <c r="Q63" t="s">
        <v>1188</v>
      </c>
      <c r="R63" t="s">
        <v>1188</v>
      </c>
      <c r="S63" t="s">
        <v>1188</v>
      </c>
      <c r="T63" t="s">
        <v>1188</v>
      </c>
      <c r="U63" t="s">
        <v>1188</v>
      </c>
      <c r="V63" t="s">
        <v>1188</v>
      </c>
      <c r="W63" t="s">
        <v>1188</v>
      </c>
      <c r="X63" t="s">
        <v>1188</v>
      </c>
      <c r="Y63" t="s">
        <v>1188</v>
      </c>
      <c r="Z63" t="s">
        <v>1188</v>
      </c>
      <c r="AA63" t="s">
        <v>1188</v>
      </c>
      <c r="AB63" t="s">
        <v>1188</v>
      </c>
      <c r="AC63" t="s">
        <v>1188</v>
      </c>
      <c r="AD63" t="s">
        <v>1188</v>
      </c>
      <c r="AE63" t="s">
        <v>1188</v>
      </c>
      <c r="AF63" t="s">
        <v>1188</v>
      </c>
      <c r="AG63" t="s">
        <v>1188</v>
      </c>
      <c r="AH63" t="s">
        <v>1188</v>
      </c>
      <c r="AI63" t="s">
        <v>1188</v>
      </c>
      <c r="AJ63" t="s">
        <v>1188</v>
      </c>
      <c r="AK63" t="s">
        <v>2104</v>
      </c>
      <c r="AL63" t="s">
        <v>1188</v>
      </c>
      <c r="AM63" t="s">
        <v>1188</v>
      </c>
      <c r="AN63" t="s">
        <v>1188</v>
      </c>
      <c r="AO63" t="s">
        <v>1188</v>
      </c>
      <c r="AP63" t="s">
        <v>1188</v>
      </c>
      <c r="AQ63" t="s">
        <v>1188</v>
      </c>
      <c r="AR63" t="s">
        <v>1188</v>
      </c>
      <c r="AS63" t="s">
        <v>1188</v>
      </c>
      <c r="AT63" t="s">
        <v>1188</v>
      </c>
      <c r="AU63" t="s">
        <v>2104</v>
      </c>
      <c r="AV63" t="s">
        <v>2104</v>
      </c>
      <c r="AW63" t="s">
        <v>2104</v>
      </c>
      <c r="AX63" t="s">
        <v>1188</v>
      </c>
      <c r="AY63" s="123" t="s">
        <v>2125</v>
      </c>
      <c r="BB63" t="str">
        <f>VLOOKUP(A63,'[2]القائمة الكاملة 1'!$A$5:$U$6650,21,0)</f>
        <v>الرابعة</v>
      </c>
    </row>
    <row r="64" spans="1:54" x14ac:dyDescent="0.3">
      <c r="A64" s="114">
        <v>802189</v>
      </c>
      <c r="B64" s="123" t="s">
        <v>823</v>
      </c>
      <c r="C64" t="s">
        <v>1188</v>
      </c>
      <c r="D64" t="s">
        <v>1188</v>
      </c>
      <c r="E64" t="s">
        <v>1188</v>
      </c>
      <c r="F64" t="s">
        <v>1188</v>
      </c>
      <c r="G64" t="s">
        <v>1188</v>
      </c>
      <c r="H64" t="s">
        <v>1188</v>
      </c>
      <c r="I64" t="s">
        <v>1188</v>
      </c>
      <c r="J64" t="s">
        <v>1188</v>
      </c>
      <c r="K64" t="s">
        <v>2104</v>
      </c>
      <c r="L64" t="s">
        <v>1188</v>
      </c>
      <c r="M64" t="s">
        <v>1188</v>
      </c>
      <c r="N64" t="s">
        <v>1188</v>
      </c>
      <c r="O64" t="s">
        <v>1188</v>
      </c>
      <c r="P64" t="s">
        <v>1188</v>
      </c>
      <c r="Q64" t="s">
        <v>1188</v>
      </c>
      <c r="R64" t="s">
        <v>1188</v>
      </c>
      <c r="S64" t="s">
        <v>1188</v>
      </c>
      <c r="T64" t="s">
        <v>1188</v>
      </c>
      <c r="U64" t="s">
        <v>1188</v>
      </c>
      <c r="V64" t="s">
        <v>1188</v>
      </c>
      <c r="W64" t="s">
        <v>1188</v>
      </c>
      <c r="X64" t="s">
        <v>1188</v>
      </c>
      <c r="Y64" t="s">
        <v>1188</v>
      </c>
      <c r="Z64" t="s">
        <v>1188</v>
      </c>
      <c r="AA64" t="s">
        <v>1188</v>
      </c>
      <c r="AB64" t="s">
        <v>1188</v>
      </c>
      <c r="AC64" t="s">
        <v>1188</v>
      </c>
      <c r="AD64" t="s">
        <v>1188</v>
      </c>
      <c r="AE64" t="s">
        <v>1188</v>
      </c>
      <c r="AF64" t="s">
        <v>1188</v>
      </c>
      <c r="AG64" t="s">
        <v>1188</v>
      </c>
      <c r="AH64" t="s">
        <v>1188</v>
      </c>
      <c r="AI64" t="s">
        <v>1188</v>
      </c>
      <c r="AJ64" t="s">
        <v>1188</v>
      </c>
      <c r="AK64" t="s">
        <v>1188</v>
      </c>
      <c r="AL64" t="s">
        <v>1188</v>
      </c>
      <c r="AM64" t="s">
        <v>1188</v>
      </c>
      <c r="AN64" t="s">
        <v>1188</v>
      </c>
      <c r="AO64" t="s">
        <v>2104</v>
      </c>
      <c r="AP64" t="s">
        <v>1188</v>
      </c>
      <c r="AQ64" t="s">
        <v>1188</v>
      </c>
      <c r="AR64" t="s">
        <v>2104</v>
      </c>
      <c r="AS64" t="s">
        <v>2104</v>
      </c>
      <c r="AT64" t="s">
        <v>2104</v>
      </c>
      <c r="AU64" t="s">
        <v>2104</v>
      </c>
      <c r="AV64" t="s">
        <v>1188</v>
      </c>
      <c r="AW64" t="s">
        <v>1188</v>
      </c>
      <c r="AX64" t="s">
        <v>1188</v>
      </c>
      <c r="AY64" s="123" t="s">
        <v>2125</v>
      </c>
      <c r="BB64" t="str">
        <f>VLOOKUP(A64,'[2]القائمة الكاملة 1'!$A$5:$U$6650,21,0)</f>
        <v>الرابعة</v>
      </c>
    </row>
    <row r="65" spans="1:54" x14ac:dyDescent="0.3">
      <c r="A65" s="114">
        <v>802206</v>
      </c>
      <c r="B65" s="123" t="s">
        <v>823</v>
      </c>
      <c r="C65" t="s">
        <v>1188</v>
      </c>
      <c r="D65" t="s">
        <v>1188</v>
      </c>
      <c r="E65" t="s">
        <v>1188</v>
      </c>
      <c r="F65" t="s">
        <v>1188</v>
      </c>
      <c r="G65" t="s">
        <v>1188</v>
      </c>
      <c r="H65" t="s">
        <v>1188</v>
      </c>
      <c r="I65" t="s">
        <v>1188</v>
      </c>
      <c r="J65" t="s">
        <v>1188</v>
      </c>
      <c r="K65" t="s">
        <v>1188</v>
      </c>
      <c r="L65" t="s">
        <v>1188</v>
      </c>
      <c r="M65" t="s">
        <v>1188</v>
      </c>
      <c r="N65" t="s">
        <v>1188</v>
      </c>
      <c r="O65" t="s">
        <v>1188</v>
      </c>
      <c r="P65" t="s">
        <v>1188</v>
      </c>
      <c r="Q65" t="s">
        <v>1188</v>
      </c>
      <c r="R65" t="s">
        <v>1188</v>
      </c>
      <c r="S65" t="s">
        <v>1188</v>
      </c>
      <c r="T65" t="s">
        <v>1188</v>
      </c>
      <c r="U65" t="s">
        <v>1188</v>
      </c>
      <c r="V65" t="s">
        <v>1188</v>
      </c>
      <c r="W65" t="s">
        <v>1188</v>
      </c>
      <c r="X65" t="s">
        <v>1188</v>
      </c>
      <c r="Y65" t="s">
        <v>1188</v>
      </c>
      <c r="Z65" t="s">
        <v>1188</v>
      </c>
      <c r="AA65" t="s">
        <v>1188</v>
      </c>
      <c r="AB65" t="s">
        <v>1188</v>
      </c>
      <c r="AC65" t="s">
        <v>1188</v>
      </c>
      <c r="AD65" t="s">
        <v>1188</v>
      </c>
      <c r="AE65" t="s">
        <v>1188</v>
      </c>
      <c r="AF65" t="s">
        <v>1188</v>
      </c>
      <c r="AG65" t="s">
        <v>1188</v>
      </c>
      <c r="AH65" t="s">
        <v>1188</v>
      </c>
      <c r="AI65" t="s">
        <v>1188</v>
      </c>
      <c r="AJ65" t="s">
        <v>1188</v>
      </c>
      <c r="AK65" t="s">
        <v>1188</v>
      </c>
      <c r="AL65" t="s">
        <v>1188</v>
      </c>
      <c r="AM65" t="s">
        <v>1188</v>
      </c>
      <c r="AN65" t="s">
        <v>1188</v>
      </c>
      <c r="AO65" t="s">
        <v>1188</v>
      </c>
      <c r="AP65" t="s">
        <v>1188</v>
      </c>
      <c r="AQ65" t="s">
        <v>1188</v>
      </c>
      <c r="AR65" t="s">
        <v>1188</v>
      </c>
      <c r="AS65" t="s">
        <v>1188</v>
      </c>
      <c r="AT65" t="s">
        <v>2104</v>
      </c>
      <c r="AU65" t="s">
        <v>1188</v>
      </c>
      <c r="AV65" t="s">
        <v>1188</v>
      </c>
      <c r="AW65" t="s">
        <v>1188</v>
      </c>
      <c r="AX65" t="s">
        <v>1188</v>
      </c>
      <c r="AY65" s="123" t="s">
        <v>2125</v>
      </c>
      <c r="BB65" t="str">
        <f>VLOOKUP(A65,'[2]القائمة الكاملة 1'!$A$5:$U$6650,21,0)</f>
        <v>الرابعة</v>
      </c>
    </row>
    <row r="66" spans="1:54" x14ac:dyDescent="0.3">
      <c r="A66" s="114">
        <v>802236</v>
      </c>
      <c r="B66" s="123" t="s">
        <v>823</v>
      </c>
      <c r="C66" t="s">
        <v>1188</v>
      </c>
      <c r="D66" t="s">
        <v>1188</v>
      </c>
      <c r="E66" t="s">
        <v>1188</v>
      </c>
      <c r="F66" t="s">
        <v>1188</v>
      </c>
      <c r="G66" t="s">
        <v>1188</v>
      </c>
      <c r="H66" t="s">
        <v>1188</v>
      </c>
      <c r="I66" t="s">
        <v>1188</v>
      </c>
      <c r="J66" t="s">
        <v>1188</v>
      </c>
      <c r="K66" t="s">
        <v>1188</v>
      </c>
      <c r="L66" t="s">
        <v>1188</v>
      </c>
      <c r="M66" t="s">
        <v>1188</v>
      </c>
      <c r="N66" t="s">
        <v>1188</v>
      </c>
      <c r="O66" t="s">
        <v>2104</v>
      </c>
      <c r="P66" t="s">
        <v>1188</v>
      </c>
      <c r="Q66" t="s">
        <v>1188</v>
      </c>
      <c r="R66" t="s">
        <v>1188</v>
      </c>
      <c r="S66" t="s">
        <v>1188</v>
      </c>
      <c r="T66" t="s">
        <v>1188</v>
      </c>
      <c r="U66" t="s">
        <v>1188</v>
      </c>
      <c r="V66" t="s">
        <v>1188</v>
      </c>
      <c r="W66" t="s">
        <v>1188</v>
      </c>
      <c r="X66" t="s">
        <v>1188</v>
      </c>
      <c r="Y66" t="s">
        <v>1188</v>
      </c>
      <c r="Z66" t="s">
        <v>1188</v>
      </c>
      <c r="AA66" t="s">
        <v>1188</v>
      </c>
      <c r="AB66" t="s">
        <v>1188</v>
      </c>
      <c r="AC66" t="s">
        <v>1188</v>
      </c>
      <c r="AD66" t="s">
        <v>1188</v>
      </c>
      <c r="AE66" t="s">
        <v>1188</v>
      </c>
      <c r="AF66" t="s">
        <v>1188</v>
      </c>
      <c r="AG66" t="s">
        <v>1188</v>
      </c>
      <c r="AH66" t="s">
        <v>1188</v>
      </c>
      <c r="AI66" t="s">
        <v>1188</v>
      </c>
      <c r="AJ66" t="s">
        <v>1188</v>
      </c>
      <c r="AK66" t="s">
        <v>2104</v>
      </c>
      <c r="AL66" t="s">
        <v>1188</v>
      </c>
      <c r="AM66" t="s">
        <v>1188</v>
      </c>
      <c r="AN66" t="s">
        <v>1188</v>
      </c>
      <c r="AO66" t="s">
        <v>1188</v>
      </c>
      <c r="AP66" t="s">
        <v>1188</v>
      </c>
      <c r="AQ66" t="s">
        <v>1188</v>
      </c>
      <c r="AR66" t="s">
        <v>1188</v>
      </c>
      <c r="AS66" t="s">
        <v>1188</v>
      </c>
      <c r="AT66" t="s">
        <v>1188</v>
      </c>
      <c r="AU66" t="s">
        <v>1188</v>
      </c>
      <c r="AV66" t="s">
        <v>1188</v>
      </c>
      <c r="AW66" t="s">
        <v>1188</v>
      </c>
      <c r="AX66" t="s">
        <v>1188</v>
      </c>
      <c r="AY66" s="123" t="s">
        <v>2125</v>
      </c>
      <c r="BB66" t="str">
        <f>VLOOKUP(A66,'[2]القائمة الكاملة 1'!$A$5:$U$6650,21,0)</f>
        <v>الرابعة</v>
      </c>
    </row>
    <row r="67" spans="1:54" x14ac:dyDescent="0.3">
      <c r="A67" s="114">
        <v>802284</v>
      </c>
      <c r="B67" s="123" t="s">
        <v>823</v>
      </c>
      <c r="C67" t="s">
        <v>1188</v>
      </c>
      <c r="D67" t="s">
        <v>1188</v>
      </c>
      <c r="E67" t="s">
        <v>1188</v>
      </c>
      <c r="F67" t="s">
        <v>1188</v>
      </c>
      <c r="G67" t="s">
        <v>1188</v>
      </c>
      <c r="H67" t="s">
        <v>1188</v>
      </c>
      <c r="I67" t="s">
        <v>1188</v>
      </c>
      <c r="J67" t="s">
        <v>1188</v>
      </c>
      <c r="K67" t="s">
        <v>1188</v>
      </c>
      <c r="L67" t="s">
        <v>1188</v>
      </c>
      <c r="M67" t="s">
        <v>1188</v>
      </c>
      <c r="N67" t="s">
        <v>1188</v>
      </c>
      <c r="O67" t="s">
        <v>2104</v>
      </c>
      <c r="P67" t="s">
        <v>1188</v>
      </c>
      <c r="Q67" t="s">
        <v>1188</v>
      </c>
      <c r="R67" t="s">
        <v>1188</v>
      </c>
      <c r="S67" t="s">
        <v>1188</v>
      </c>
      <c r="T67" t="s">
        <v>1188</v>
      </c>
      <c r="U67" t="s">
        <v>1188</v>
      </c>
      <c r="V67" t="s">
        <v>1188</v>
      </c>
      <c r="W67" t="s">
        <v>1188</v>
      </c>
      <c r="X67" t="s">
        <v>1188</v>
      </c>
      <c r="Y67" t="s">
        <v>1188</v>
      </c>
      <c r="Z67" t="s">
        <v>1188</v>
      </c>
      <c r="AA67" t="s">
        <v>1188</v>
      </c>
      <c r="AB67" t="s">
        <v>1188</v>
      </c>
      <c r="AC67" t="s">
        <v>1188</v>
      </c>
      <c r="AD67" t="s">
        <v>1188</v>
      </c>
      <c r="AE67" t="s">
        <v>1188</v>
      </c>
      <c r="AF67" t="s">
        <v>1188</v>
      </c>
      <c r="AG67" t="s">
        <v>1188</v>
      </c>
      <c r="AH67" t="s">
        <v>1188</v>
      </c>
      <c r="AI67" t="s">
        <v>1188</v>
      </c>
      <c r="AJ67" t="s">
        <v>1188</v>
      </c>
      <c r="AK67" t="s">
        <v>2104</v>
      </c>
      <c r="AL67" t="s">
        <v>1188</v>
      </c>
      <c r="AM67" t="s">
        <v>1188</v>
      </c>
      <c r="AN67" t="s">
        <v>1188</v>
      </c>
      <c r="AO67" t="s">
        <v>1188</v>
      </c>
      <c r="AP67" t="s">
        <v>1188</v>
      </c>
      <c r="AQ67" t="s">
        <v>1188</v>
      </c>
      <c r="AR67" t="s">
        <v>1188</v>
      </c>
      <c r="AS67" t="s">
        <v>1188</v>
      </c>
      <c r="AT67" t="s">
        <v>1188</v>
      </c>
      <c r="AU67" t="s">
        <v>1188</v>
      </c>
      <c r="AV67" t="s">
        <v>1188</v>
      </c>
      <c r="AW67" t="s">
        <v>1188</v>
      </c>
      <c r="AX67" t="s">
        <v>1188</v>
      </c>
      <c r="AY67" s="123" t="s">
        <v>2125</v>
      </c>
      <c r="BB67" t="str">
        <f>VLOOKUP(A67,'[2]القائمة الكاملة 1'!$A$5:$U$6650,21,0)</f>
        <v>الرابعة</v>
      </c>
    </row>
    <row r="68" spans="1:54" x14ac:dyDescent="0.3">
      <c r="A68" s="114">
        <v>802313</v>
      </c>
      <c r="B68" s="123" t="s">
        <v>824</v>
      </c>
      <c r="C68" t="s">
        <v>1188</v>
      </c>
      <c r="D68" t="s">
        <v>1188</v>
      </c>
      <c r="E68" t="s">
        <v>1188</v>
      </c>
      <c r="F68" t="s">
        <v>1188</v>
      </c>
      <c r="G68" t="s">
        <v>1188</v>
      </c>
      <c r="H68" t="s">
        <v>1188</v>
      </c>
      <c r="I68" t="s">
        <v>1188</v>
      </c>
      <c r="J68" t="s">
        <v>1188</v>
      </c>
      <c r="K68" t="s">
        <v>1188</v>
      </c>
      <c r="L68" t="s">
        <v>1188</v>
      </c>
      <c r="M68" t="s">
        <v>1188</v>
      </c>
      <c r="N68" t="s">
        <v>1188</v>
      </c>
      <c r="O68" t="s">
        <v>2104</v>
      </c>
      <c r="P68" t="s">
        <v>1188</v>
      </c>
      <c r="Q68" t="s">
        <v>1188</v>
      </c>
      <c r="R68" t="s">
        <v>1188</v>
      </c>
      <c r="S68" t="s">
        <v>1188</v>
      </c>
      <c r="T68" t="s">
        <v>1188</v>
      </c>
      <c r="U68" t="s">
        <v>1188</v>
      </c>
      <c r="V68" t="s">
        <v>1188</v>
      </c>
      <c r="W68" t="s">
        <v>1188</v>
      </c>
      <c r="X68" t="s">
        <v>1188</v>
      </c>
      <c r="Y68" t="s">
        <v>1188</v>
      </c>
      <c r="Z68" t="s">
        <v>1188</v>
      </c>
      <c r="AA68" t="s">
        <v>1188</v>
      </c>
      <c r="AB68" t="s">
        <v>2104</v>
      </c>
      <c r="AC68" t="s">
        <v>1188</v>
      </c>
      <c r="AD68" t="s">
        <v>1188</v>
      </c>
      <c r="AE68" t="s">
        <v>1188</v>
      </c>
      <c r="AF68" t="s">
        <v>1188</v>
      </c>
      <c r="AG68" t="s">
        <v>1188</v>
      </c>
      <c r="AH68" t="s">
        <v>2104</v>
      </c>
      <c r="AI68" t="s">
        <v>1188</v>
      </c>
      <c r="AJ68" t="s">
        <v>1188</v>
      </c>
      <c r="AK68" t="s">
        <v>2104</v>
      </c>
      <c r="AL68" t="s">
        <v>1188</v>
      </c>
      <c r="AM68" t="s">
        <v>2104</v>
      </c>
      <c r="AN68" t="s">
        <v>2104</v>
      </c>
      <c r="AO68" t="s">
        <v>2104</v>
      </c>
      <c r="AP68" t="s">
        <v>2104</v>
      </c>
      <c r="AQ68" t="s">
        <v>2104</v>
      </c>
      <c r="AR68" t="s">
        <v>2104</v>
      </c>
      <c r="AS68" t="s">
        <v>1188</v>
      </c>
      <c r="AT68" t="s">
        <v>1188</v>
      </c>
      <c r="AU68" t="s">
        <v>1188</v>
      </c>
      <c r="AV68" t="s">
        <v>1188</v>
      </c>
      <c r="AW68" t="s">
        <v>1188</v>
      </c>
      <c r="AX68" t="s">
        <v>1188</v>
      </c>
      <c r="AY68" s="123" t="s">
        <v>2125</v>
      </c>
      <c r="BB68" t="str">
        <f>VLOOKUP(A68,'[2]القائمة الكاملة 1'!$A$5:$U$6650,21,0)</f>
        <v>الثالثة</v>
      </c>
    </row>
    <row r="69" spans="1:54" x14ac:dyDescent="0.3">
      <c r="A69" s="114">
        <v>802323</v>
      </c>
      <c r="B69" s="123" t="s">
        <v>823</v>
      </c>
      <c r="C69" t="s">
        <v>1188</v>
      </c>
      <c r="D69" t="s">
        <v>1188</v>
      </c>
      <c r="E69" t="s">
        <v>1188</v>
      </c>
      <c r="F69" t="s">
        <v>1188</v>
      </c>
      <c r="G69" t="s">
        <v>1188</v>
      </c>
      <c r="H69" t="s">
        <v>1188</v>
      </c>
      <c r="I69" t="s">
        <v>1188</v>
      </c>
      <c r="J69" t="s">
        <v>1188</v>
      </c>
      <c r="K69" t="s">
        <v>1188</v>
      </c>
      <c r="L69" t="s">
        <v>1188</v>
      </c>
      <c r="M69" t="s">
        <v>1188</v>
      </c>
      <c r="N69" t="s">
        <v>1188</v>
      </c>
      <c r="O69" t="s">
        <v>2104</v>
      </c>
      <c r="P69" t="s">
        <v>1188</v>
      </c>
      <c r="Q69" t="s">
        <v>1188</v>
      </c>
      <c r="R69" t="s">
        <v>1188</v>
      </c>
      <c r="S69" t="s">
        <v>1188</v>
      </c>
      <c r="T69" t="s">
        <v>1188</v>
      </c>
      <c r="U69" t="s">
        <v>1188</v>
      </c>
      <c r="V69" t="s">
        <v>1188</v>
      </c>
      <c r="W69" t="s">
        <v>1188</v>
      </c>
      <c r="X69" t="s">
        <v>1188</v>
      </c>
      <c r="Y69" t="s">
        <v>1188</v>
      </c>
      <c r="Z69" t="s">
        <v>1188</v>
      </c>
      <c r="AA69" t="s">
        <v>1188</v>
      </c>
      <c r="AB69" t="s">
        <v>1188</v>
      </c>
      <c r="AC69" t="s">
        <v>1188</v>
      </c>
      <c r="AD69" t="s">
        <v>1188</v>
      </c>
      <c r="AE69" t="s">
        <v>1188</v>
      </c>
      <c r="AF69" t="s">
        <v>1188</v>
      </c>
      <c r="AG69" t="s">
        <v>1188</v>
      </c>
      <c r="AH69" t="s">
        <v>1188</v>
      </c>
      <c r="AI69" t="s">
        <v>1188</v>
      </c>
      <c r="AJ69" t="s">
        <v>1188</v>
      </c>
      <c r="AK69" t="s">
        <v>2104</v>
      </c>
      <c r="AL69" t="s">
        <v>1188</v>
      </c>
      <c r="AM69" t="s">
        <v>1188</v>
      </c>
      <c r="AN69" t="s">
        <v>2104</v>
      </c>
      <c r="AO69" t="s">
        <v>2104</v>
      </c>
      <c r="AP69" t="s">
        <v>2104</v>
      </c>
      <c r="AQ69" t="s">
        <v>1188</v>
      </c>
      <c r="AR69" t="s">
        <v>1188</v>
      </c>
      <c r="AS69" t="s">
        <v>2104</v>
      </c>
      <c r="AT69" t="s">
        <v>2104</v>
      </c>
      <c r="AU69" t="s">
        <v>2104</v>
      </c>
      <c r="AV69" t="s">
        <v>2104</v>
      </c>
      <c r="AW69" t="s">
        <v>2104</v>
      </c>
      <c r="AX69" t="s">
        <v>2104</v>
      </c>
      <c r="AY69" s="123" t="s">
        <v>2125</v>
      </c>
      <c r="BB69" t="str">
        <f>VLOOKUP(A69,'[2]القائمة الكاملة 1'!$A$5:$U$6650,21,0)</f>
        <v>الرابعة حديث</v>
      </c>
    </row>
    <row r="70" spans="1:54" x14ac:dyDescent="0.3">
      <c r="A70" s="114">
        <v>802377</v>
      </c>
      <c r="B70" s="123" t="s">
        <v>823</v>
      </c>
      <c r="C70" t="s">
        <v>1188</v>
      </c>
      <c r="D70" t="s">
        <v>1188</v>
      </c>
      <c r="E70" t="s">
        <v>1188</v>
      </c>
      <c r="F70" t="s">
        <v>1188</v>
      </c>
      <c r="G70" t="s">
        <v>1188</v>
      </c>
      <c r="H70" t="s">
        <v>1188</v>
      </c>
      <c r="I70" t="s">
        <v>1188</v>
      </c>
      <c r="J70" t="s">
        <v>1188</v>
      </c>
      <c r="K70" t="s">
        <v>1188</v>
      </c>
      <c r="L70" t="s">
        <v>1188</v>
      </c>
      <c r="M70" t="s">
        <v>1188</v>
      </c>
      <c r="N70" t="s">
        <v>1188</v>
      </c>
      <c r="O70" t="s">
        <v>1188</v>
      </c>
      <c r="P70" t="s">
        <v>1188</v>
      </c>
      <c r="Q70" t="s">
        <v>1188</v>
      </c>
      <c r="R70" t="s">
        <v>1188</v>
      </c>
      <c r="S70" t="s">
        <v>1188</v>
      </c>
      <c r="T70" t="s">
        <v>1188</v>
      </c>
      <c r="U70" t="s">
        <v>1188</v>
      </c>
      <c r="V70" t="s">
        <v>1188</v>
      </c>
      <c r="W70" t="s">
        <v>1188</v>
      </c>
      <c r="X70" t="s">
        <v>1188</v>
      </c>
      <c r="Y70" t="s">
        <v>1188</v>
      </c>
      <c r="Z70" t="s">
        <v>1188</v>
      </c>
      <c r="AA70" t="s">
        <v>1188</v>
      </c>
      <c r="AB70" t="s">
        <v>1188</v>
      </c>
      <c r="AC70" t="s">
        <v>1188</v>
      </c>
      <c r="AD70" t="s">
        <v>1188</v>
      </c>
      <c r="AE70" t="s">
        <v>1188</v>
      </c>
      <c r="AF70" t="s">
        <v>1188</v>
      </c>
      <c r="AG70" t="s">
        <v>1188</v>
      </c>
      <c r="AH70" t="s">
        <v>2104</v>
      </c>
      <c r="AI70" t="s">
        <v>1188</v>
      </c>
      <c r="AJ70" t="s">
        <v>1188</v>
      </c>
      <c r="AK70" t="s">
        <v>1188</v>
      </c>
      <c r="AL70" t="s">
        <v>1188</v>
      </c>
      <c r="AM70" t="s">
        <v>1188</v>
      </c>
      <c r="AN70" t="s">
        <v>1188</v>
      </c>
      <c r="AO70" t="s">
        <v>1188</v>
      </c>
      <c r="AP70" t="s">
        <v>1188</v>
      </c>
      <c r="AQ70" t="s">
        <v>1188</v>
      </c>
      <c r="AR70" t="s">
        <v>2104</v>
      </c>
      <c r="AS70" t="s">
        <v>1188</v>
      </c>
      <c r="AT70" t="s">
        <v>1188</v>
      </c>
      <c r="AU70" t="s">
        <v>1188</v>
      </c>
      <c r="AV70" t="s">
        <v>1188</v>
      </c>
      <c r="AW70" t="s">
        <v>2104</v>
      </c>
      <c r="AX70" t="s">
        <v>1188</v>
      </c>
      <c r="AY70" s="123" t="s">
        <v>2125</v>
      </c>
      <c r="BB70" t="str">
        <f>VLOOKUP(A70,'[2]القائمة الكاملة 1'!$A$5:$U$6650,21,0)</f>
        <v>الرابعة</v>
      </c>
    </row>
    <row r="71" spans="1:54" x14ac:dyDescent="0.3">
      <c r="A71" s="114">
        <v>802436</v>
      </c>
      <c r="B71" s="123" t="s">
        <v>823</v>
      </c>
      <c r="C71" t="s">
        <v>1188</v>
      </c>
      <c r="D71" t="s">
        <v>1188</v>
      </c>
      <c r="E71" t="s">
        <v>1188</v>
      </c>
      <c r="F71" t="s">
        <v>1188</v>
      </c>
      <c r="G71" t="s">
        <v>1188</v>
      </c>
      <c r="H71" t="s">
        <v>1188</v>
      </c>
      <c r="I71" t="s">
        <v>1188</v>
      </c>
      <c r="J71" t="s">
        <v>1188</v>
      </c>
      <c r="K71" t="s">
        <v>1188</v>
      </c>
      <c r="L71" t="s">
        <v>1188</v>
      </c>
      <c r="M71" t="s">
        <v>1188</v>
      </c>
      <c r="N71" t="s">
        <v>1188</v>
      </c>
      <c r="O71" t="s">
        <v>2104</v>
      </c>
      <c r="P71" t="s">
        <v>1188</v>
      </c>
      <c r="Q71" t="s">
        <v>1188</v>
      </c>
      <c r="R71" t="s">
        <v>1188</v>
      </c>
      <c r="S71" t="s">
        <v>1188</v>
      </c>
      <c r="T71" t="s">
        <v>1188</v>
      </c>
      <c r="U71" t="s">
        <v>1188</v>
      </c>
      <c r="V71" t="s">
        <v>1188</v>
      </c>
      <c r="W71" t="s">
        <v>1188</v>
      </c>
      <c r="X71" t="s">
        <v>1188</v>
      </c>
      <c r="Y71" t="s">
        <v>1188</v>
      </c>
      <c r="Z71" t="s">
        <v>2104</v>
      </c>
      <c r="AA71" t="s">
        <v>1188</v>
      </c>
      <c r="AB71" t="s">
        <v>1188</v>
      </c>
      <c r="AC71" t="s">
        <v>1188</v>
      </c>
      <c r="AD71" t="s">
        <v>1188</v>
      </c>
      <c r="AE71" t="s">
        <v>1188</v>
      </c>
      <c r="AF71" t="s">
        <v>1188</v>
      </c>
      <c r="AG71" t="s">
        <v>1188</v>
      </c>
      <c r="AH71" t="s">
        <v>1188</v>
      </c>
      <c r="AI71" t="s">
        <v>1188</v>
      </c>
      <c r="AJ71" t="s">
        <v>1188</v>
      </c>
      <c r="AK71" t="s">
        <v>2104</v>
      </c>
      <c r="AL71" t="s">
        <v>1188</v>
      </c>
      <c r="AM71" t="s">
        <v>1188</v>
      </c>
      <c r="AN71" t="s">
        <v>1188</v>
      </c>
      <c r="AO71" t="s">
        <v>2104</v>
      </c>
      <c r="AP71" t="s">
        <v>1188</v>
      </c>
      <c r="AQ71" t="s">
        <v>1188</v>
      </c>
      <c r="AR71" t="s">
        <v>2104</v>
      </c>
      <c r="AS71" t="s">
        <v>1188</v>
      </c>
      <c r="AT71" t="s">
        <v>2104</v>
      </c>
      <c r="AU71" t="s">
        <v>2104</v>
      </c>
      <c r="AV71" t="s">
        <v>2104</v>
      </c>
      <c r="AW71" t="s">
        <v>2104</v>
      </c>
      <c r="AX71" t="s">
        <v>1188</v>
      </c>
      <c r="AY71" s="123" t="s">
        <v>2125</v>
      </c>
      <c r="BB71" t="str">
        <f>VLOOKUP(A71,'[2]القائمة الكاملة 1'!$A$5:$U$6650,21,0)</f>
        <v>الرابعة</v>
      </c>
    </row>
    <row r="72" spans="1:54" x14ac:dyDescent="0.3">
      <c r="A72" s="114">
        <v>802455</v>
      </c>
      <c r="B72" s="123" t="s">
        <v>823</v>
      </c>
      <c r="C72" t="s">
        <v>1188</v>
      </c>
      <c r="D72" t="s">
        <v>1188</v>
      </c>
      <c r="E72" t="s">
        <v>1188</v>
      </c>
      <c r="F72" t="s">
        <v>1188</v>
      </c>
      <c r="G72" t="s">
        <v>1188</v>
      </c>
      <c r="H72" t="s">
        <v>1188</v>
      </c>
      <c r="I72" t="s">
        <v>1188</v>
      </c>
      <c r="J72" t="s">
        <v>1188</v>
      </c>
      <c r="K72" t="s">
        <v>1188</v>
      </c>
      <c r="L72" t="s">
        <v>1188</v>
      </c>
      <c r="M72" t="s">
        <v>1188</v>
      </c>
      <c r="N72" t="s">
        <v>1188</v>
      </c>
      <c r="O72" t="s">
        <v>1188</v>
      </c>
      <c r="P72" t="s">
        <v>1188</v>
      </c>
      <c r="Q72" t="s">
        <v>1188</v>
      </c>
      <c r="R72" t="s">
        <v>1188</v>
      </c>
      <c r="S72" t="s">
        <v>1188</v>
      </c>
      <c r="T72" t="s">
        <v>1188</v>
      </c>
      <c r="U72" t="s">
        <v>1188</v>
      </c>
      <c r="V72" t="s">
        <v>1188</v>
      </c>
      <c r="W72" t="s">
        <v>1188</v>
      </c>
      <c r="X72" t="s">
        <v>1188</v>
      </c>
      <c r="Y72" t="s">
        <v>1188</v>
      </c>
      <c r="Z72" t="s">
        <v>1188</v>
      </c>
      <c r="AA72" t="s">
        <v>1188</v>
      </c>
      <c r="AB72" t="s">
        <v>1188</v>
      </c>
      <c r="AC72" t="s">
        <v>1188</v>
      </c>
      <c r="AD72" t="s">
        <v>1188</v>
      </c>
      <c r="AE72" t="s">
        <v>1188</v>
      </c>
      <c r="AF72" t="s">
        <v>1188</v>
      </c>
      <c r="AG72" t="s">
        <v>1188</v>
      </c>
      <c r="AH72" t="s">
        <v>1188</v>
      </c>
      <c r="AI72" t="s">
        <v>1188</v>
      </c>
      <c r="AJ72" t="s">
        <v>1188</v>
      </c>
      <c r="AK72" t="s">
        <v>1188</v>
      </c>
      <c r="AL72" t="s">
        <v>1188</v>
      </c>
      <c r="AM72" t="s">
        <v>1188</v>
      </c>
      <c r="AN72" t="s">
        <v>1188</v>
      </c>
      <c r="AO72" t="s">
        <v>1188</v>
      </c>
      <c r="AP72" t="s">
        <v>2104</v>
      </c>
      <c r="AQ72" t="s">
        <v>1188</v>
      </c>
      <c r="AR72" t="s">
        <v>1188</v>
      </c>
      <c r="AS72" t="s">
        <v>1188</v>
      </c>
      <c r="AT72" t="s">
        <v>1188</v>
      </c>
      <c r="AU72" t="s">
        <v>2104</v>
      </c>
      <c r="AV72" t="s">
        <v>2104</v>
      </c>
      <c r="AW72" t="s">
        <v>1188</v>
      </c>
      <c r="AX72" t="s">
        <v>1188</v>
      </c>
      <c r="AY72" s="123" t="s">
        <v>2125</v>
      </c>
      <c r="BB72" t="str">
        <f>VLOOKUP(A72,'[2]القائمة الكاملة 1'!$A$5:$U$6650,21,0)</f>
        <v>الرابعة</v>
      </c>
    </row>
    <row r="73" spans="1:54" x14ac:dyDescent="0.3">
      <c r="A73" s="114">
        <v>802503</v>
      </c>
      <c r="B73" s="123" t="s">
        <v>823</v>
      </c>
      <c r="C73" t="s">
        <v>1188</v>
      </c>
      <c r="D73" t="s">
        <v>1188</v>
      </c>
      <c r="E73" t="s">
        <v>1188</v>
      </c>
      <c r="F73" t="s">
        <v>1188</v>
      </c>
      <c r="G73" t="s">
        <v>1188</v>
      </c>
      <c r="H73" t="s">
        <v>1188</v>
      </c>
      <c r="I73" t="s">
        <v>1188</v>
      </c>
      <c r="J73" t="s">
        <v>1188</v>
      </c>
      <c r="K73" t="s">
        <v>128</v>
      </c>
      <c r="L73" t="s">
        <v>1188</v>
      </c>
      <c r="M73" t="s">
        <v>1188</v>
      </c>
      <c r="N73" t="s">
        <v>1188</v>
      </c>
      <c r="O73" t="s">
        <v>1188</v>
      </c>
      <c r="P73" t="s">
        <v>1188</v>
      </c>
      <c r="Q73" t="s">
        <v>1188</v>
      </c>
      <c r="R73" t="s">
        <v>1188</v>
      </c>
      <c r="S73" t="s">
        <v>1188</v>
      </c>
      <c r="T73" t="s">
        <v>1188</v>
      </c>
      <c r="U73" t="s">
        <v>1188</v>
      </c>
      <c r="V73" t="s">
        <v>1188</v>
      </c>
      <c r="W73" t="s">
        <v>128</v>
      </c>
      <c r="X73" t="s">
        <v>1188</v>
      </c>
      <c r="Y73" t="s">
        <v>1188</v>
      </c>
      <c r="Z73" t="s">
        <v>1188</v>
      </c>
      <c r="AA73" t="s">
        <v>1188</v>
      </c>
      <c r="AB73" t="s">
        <v>1188</v>
      </c>
      <c r="AC73" t="s">
        <v>128</v>
      </c>
      <c r="AD73" t="s">
        <v>1188</v>
      </c>
      <c r="AE73" t="s">
        <v>1188</v>
      </c>
      <c r="AF73" t="s">
        <v>1188</v>
      </c>
      <c r="AG73" t="s">
        <v>1188</v>
      </c>
      <c r="AH73" t="s">
        <v>129</v>
      </c>
      <c r="AI73" t="s">
        <v>1188</v>
      </c>
      <c r="AJ73" t="s">
        <v>1188</v>
      </c>
      <c r="AK73" t="s">
        <v>1188</v>
      </c>
      <c r="AL73" t="s">
        <v>1188</v>
      </c>
      <c r="AM73" t="s">
        <v>1188</v>
      </c>
      <c r="AN73" t="s">
        <v>1188</v>
      </c>
      <c r="AO73" t="s">
        <v>1188</v>
      </c>
      <c r="AP73" t="s">
        <v>1188</v>
      </c>
      <c r="AQ73" t="s">
        <v>127</v>
      </c>
      <c r="AR73" t="s">
        <v>129</v>
      </c>
      <c r="AS73" t="s">
        <v>127</v>
      </c>
      <c r="AT73" t="s">
        <v>128</v>
      </c>
      <c r="AU73" t="s">
        <v>127</v>
      </c>
      <c r="AV73" t="s">
        <v>128</v>
      </c>
      <c r="AW73" t="s">
        <v>129</v>
      </c>
      <c r="AX73" t="s">
        <v>127</v>
      </c>
      <c r="AY73" s="123">
        <v>0</v>
      </c>
      <c r="BB73" t="str">
        <f>VLOOKUP(A73,'[2]القائمة الكاملة 1'!$A$5:$U$6650,21,0)</f>
        <v>الرابعة</v>
      </c>
    </row>
    <row r="74" spans="1:54" x14ac:dyDescent="0.3">
      <c r="A74" s="114">
        <v>802513</v>
      </c>
      <c r="B74" s="123" t="s">
        <v>823</v>
      </c>
      <c r="C74" t="s">
        <v>1188</v>
      </c>
      <c r="D74" t="s">
        <v>1188</v>
      </c>
      <c r="E74" t="s">
        <v>1188</v>
      </c>
      <c r="F74" t="s">
        <v>1188</v>
      </c>
      <c r="G74" t="s">
        <v>1188</v>
      </c>
      <c r="H74" t="s">
        <v>1188</v>
      </c>
      <c r="I74" t="s">
        <v>1188</v>
      </c>
      <c r="J74" t="s">
        <v>1188</v>
      </c>
      <c r="K74" t="s">
        <v>1188</v>
      </c>
      <c r="L74" t="s">
        <v>1188</v>
      </c>
      <c r="M74" t="s">
        <v>1188</v>
      </c>
      <c r="N74" t="s">
        <v>1188</v>
      </c>
      <c r="O74" t="s">
        <v>2104</v>
      </c>
      <c r="P74" t="s">
        <v>1188</v>
      </c>
      <c r="Q74" t="s">
        <v>1188</v>
      </c>
      <c r="R74" t="s">
        <v>1188</v>
      </c>
      <c r="S74" t="s">
        <v>1188</v>
      </c>
      <c r="T74" t="s">
        <v>1188</v>
      </c>
      <c r="U74" t="s">
        <v>1188</v>
      </c>
      <c r="V74" t="s">
        <v>1188</v>
      </c>
      <c r="W74" t="s">
        <v>1188</v>
      </c>
      <c r="X74" t="s">
        <v>1188</v>
      </c>
      <c r="Y74" t="s">
        <v>1188</v>
      </c>
      <c r="Z74" t="s">
        <v>1188</v>
      </c>
      <c r="AA74" t="s">
        <v>1188</v>
      </c>
      <c r="AB74" t="s">
        <v>1188</v>
      </c>
      <c r="AC74" t="s">
        <v>1188</v>
      </c>
      <c r="AD74" t="s">
        <v>1188</v>
      </c>
      <c r="AE74" t="s">
        <v>1188</v>
      </c>
      <c r="AF74" t="s">
        <v>1188</v>
      </c>
      <c r="AG74" t="s">
        <v>1188</v>
      </c>
      <c r="AH74" t="s">
        <v>1188</v>
      </c>
      <c r="AI74" t="s">
        <v>1188</v>
      </c>
      <c r="AJ74" t="s">
        <v>1188</v>
      </c>
      <c r="AK74" t="s">
        <v>2104</v>
      </c>
      <c r="AL74" t="s">
        <v>1188</v>
      </c>
      <c r="AM74" t="s">
        <v>1188</v>
      </c>
      <c r="AN74" t="s">
        <v>1188</v>
      </c>
      <c r="AO74" t="s">
        <v>1188</v>
      </c>
      <c r="AP74" t="s">
        <v>2104</v>
      </c>
      <c r="AQ74" t="s">
        <v>2104</v>
      </c>
      <c r="AR74" t="s">
        <v>1188</v>
      </c>
      <c r="AS74" t="s">
        <v>1188</v>
      </c>
      <c r="AT74" t="s">
        <v>2104</v>
      </c>
      <c r="AU74" t="s">
        <v>2104</v>
      </c>
      <c r="AV74" t="s">
        <v>2104</v>
      </c>
      <c r="AW74" t="s">
        <v>2104</v>
      </c>
      <c r="AX74" t="s">
        <v>2104</v>
      </c>
      <c r="AY74" s="123">
        <v>0</v>
      </c>
      <c r="BB74" t="str">
        <f>VLOOKUP(A74,'[2]القائمة الكاملة 1'!$A$5:$U$6650,21,0)</f>
        <v>الرابعة</v>
      </c>
    </row>
    <row r="75" spans="1:54" x14ac:dyDescent="0.3">
      <c r="A75" s="114">
        <v>802518</v>
      </c>
      <c r="B75" s="123" t="s">
        <v>823</v>
      </c>
      <c r="C75" t="s">
        <v>1188</v>
      </c>
      <c r="D75" t="s">
        <v>1188</v>
      </c>
      <c r="E75" t="s">
        <v>1188</v>
      </c>
      <c r="F75" t="s">
        <v>1188</v>
      </c>
      <c r="G75" t="s">
        <v>1188</v>
      </c>
      <c r="H75" t="s">
        <v>1188</v>
      </c>
      <c r="I75" t="s">
        <v>1188</v>
      </c>
      <c r="J75" t="s">
        <v>1188</v>
      </c>
      <c r="K75" t="s">
        <v>1188</v>
      </c>
      <c r="L75" t="s">
        <v>1188</v>
      </c>
      <c r="M75" t="s">
        <v>1188</v>
      </c>
      <c r="N75" t="s">
        <v>1188</v>
      </c>
      <c r="O75" t="s">
        <v>2104</v>
      </c>
      <c r="P75" t="s">
        <v>1188</v>
      </c>
      <c r="Q75" t="s">
        <v>1188</v>
      </c>
      <c r="R75" t="s">
        <v>1188</v>
      </c>
      <c r="S75" t="s">
        <v>1188</v>
      </c>
      <c r="T75" t="s">
        <v>1188</v>
      </c>
      <c r="U75" t="s">
        <v>1188</v>
      </c>
      <c r="V75" t="s">
        <v>1188</v>
      </c>
      <c r="W75" t="s">
        <v>1188</v>
      </c>
      <c r="X75" t="s">
        <v>1188</v>
      </c>
      <c r="Y75" t="s">
        <v>1188</v>
      </c>
      <c r="Z75" t="s">
        <v>2104</v>
      </c>
      <c r="AA75" t="s">
        <v>1188</v>
      </c>
      <c r="AB75" t="s">
        <v>1188</v>
      </c>
      <c r="AC75" t="s">
        <v>1188</v>
      </c>
      <c r="AD75" t="s">
        <v>1188</v>
      </c>
      <c r="AE75" t="s">
        <v>1188</v>
      </c>
      <c r="AF75" t="s">
        <v>1188</v>
      </c>
      <c r="AG75" t="s">
        <v>1188</v>
      </c>
      <c r="AH75" t="s">
        <v>1188</v>
      </c>
      <c r="AI75" t="s">
        <v>1188</v>
      </c>
      <c r="AJ75" t="s">
        <v>1188</v>
      </c>
      <c r="AK75" t="s">
        <v>2104</v>
      </c>
      <c r="AL75" t="s">
        <v>1188</v>
      </c>
      <c r="AM75" t="s">
        <v>1188</v>
      </c>
      <c r="AN75" t="s">
        <v>1188</v>
      </c>
      <c r="AO75" t="s">
        <v>1188</v>
      </c>
      <c r="AP75" t="s">
        <v>1188</v>
      </c>
      <c r="AQ75" t="s">
        <v>1188</v>
      </c>
      <c r="AR75" t="s">
        <v>1188</v>
      </c>
      <c r="AS75" t="s">
        <v>1188</v>
      </c>
      <c r="AT75" t="s">
        <v>2104</v>
      </c>
      <c r="AU75" t="s">
        <v>1188</v>
      </c>
      <c r="AV75" t="s">
        <v>2104</v>
      </c>
      <c r="AW75" t="s">
        <v>2104</v>
      </c>
      <c r="AX75" t="s">
        <v>1188</v>
      </c>
      <c r="AY75" s="123" t="s">
        <v>2125</v>
      </c>
      <c r="BB75" t="str">
        <f>VLOOKUP(A75,'[2]القائمة الكاملة 1'!$A$5:$U$6650,21,0)</f>
        <v>الرابعة</v>
      </c>
    </row>
    <row r="76" spans="1:54" x14ac:dyDescent="0.3">
      <c r="A76" s="114">
        <v>802521</v>
      </c>
      <c r="B76" s="123" t="s">
        <v>823</v>
      </c>
      <c r="C76" t="s">
        <v>1188</v>
      </c>
      <c r="D76" t="s">
        <v>1188</v>
      </c>
      <c r="E76" t="s">
        <v>1188</v>
      </c>
      <c r="F76" t="s">
        <v>1188</v>
      </c>
      <c r="G76" t="s">
        <v>1188</v>
      </c>
      <c r="H76" t="s">
        <v>1188</v>
      </c>
      <c r="I76" t="s">
        <v>1188</v>
      </c>
      <c r="J76" t="s">
        <v>1188</v>
      </c>
      <c r="K76" t="s">
        <v>1188</v>
      </c>
      <c r="L76" t="s">
        <v>1188</v>
      </c>
      <c r="M76" t="s">
        <v>1188</v>
      </c>
      <c r="N76" t="s">
        <v>1188</v>
      </c>
      <c r="O76" t="s">
        <v>129</v>
      </c>
      <c r="P76" t="s">
        <v>1188</v>
      </c>
      <c r="Q76" t="s">
        <v>1188</v>
      </c>
      <c r="R76" t="s">
        <v>1188</v>
      </c>
      <c r="S76" t="s">
        <v>1188</v>
      </c>
      <c r="T76" t="s">
        <v>1188</v>
      </c>
      <c r="U76" t="s">
        <v>1188</v>
      </c>
      <c r="V76" t="s">
        <v>1188</v>
      </c>
      <c r="W76" t="s">
        <v>1188</v>
      </c>
      <c r="X76" t="s">
        <v>1188</v>
      </c>
      <c r="Y76" t="s">
        <v>1188</v>
      </c>
      <c r="Z76" t="s">
        <v>1188</v>
      </c>
      <c r="AA76" t="s">
        <v>1188</v>
      </c>
      <c r="AB76" t="s">
        <v>1188</v>
      </c>
      <c r="AC76" t="s">
        <v>1188</v>
      </c>
      <c r="AD76" t="s">
        <v>1188</v>
      </c>
      <c r="AE76" t="s">
        <v>1188</v>
      </c>
      <c r="AF76" t="s">
        <v>1188</v>
      </c>
      <c r="AG76" t="s">
        <v>1188</v>
      </c>
      <c r="AH76" t="s">
        <v>1188</v>
      </c>
      <c r="AI76" t="s">
        <v>1188</v>
      </c>
      <c r="AJ76" t="s">
        <v>1188</v>
      </c>
      <c r="AK76" t="s">
        <v>127</v>
      </c>
      <c r="AL76" t="s">
        <v>1188</v>
      </c>
      <c r="AM76" t="s">
        <v>1188</v>
      </c>
      <c r="AN76" t="s">
        <v>1188</v>
      </c>
      <c r="AO76" t="s">
        <v>127</v>
      </c>
      <c r="AP76" t="s">
        <v>1188</v>
      </c>
      <c r="AQ76" t="s">
        <v>1188</v>
      </c>
      <c r="AR76" t="s">
        <v>1188</v>
      </c>
      <c r="AS76" t="s">
        <v>1188</v>
      </c>
      <c r="AT76" t="s">
        <v>1188</v>
      </c>
      <c r="AU76" t="s">
        <v>127</v>
      </c>
      <c r="AV76" t="s">
        <v>1188</v>
      </c>
      <c r="AW76" t="s">
        <v>1188</v>
      </c>
      <c r="AX76" t="s">
        <v>1188</v>
      </c>
      <c r="AY76" s="123">
        <v>0</v>
      </c>
      <c r="BB76" t="str">
        <f>VLOOKUP(A76,'[2]القائمة الكاملة 1'!$A$5:$U$6650,21,0)</f>
        <v>الرابعة</v>
      </c>
    </row>
    <row r="77" spans="1:54" x14ac:dyDescent="0.3">
      <c r="A77" s="114">
        <v>802523</v>
      </c>
      <c r="B77" s="123" t="s">
        <v>824</v>
      </c>
      <c r="C77" t="s">
        <v>1188</v>
      </c>
      <c r="D77" t="s">
        <v>1188</v>
      </c>
      <c r="E77" t="s">
        <v>1188</v>
      </c>
      <c r="F77" t="s">
        <v>2104</v>
      </c>
      <c r="G77" t="s">
        <v>1188</v>
      </c>
      <c r="H77" t="s">
        <v>1188</v>
      </c>
      <c r="I77" t="s">
        <v>1188</v>
      </c>
      <c r="J77" t="s">
        <v>1188</v>
      </c>
      <c r="K77" t="s">
        <v>1188</v>
      </c>
      <c r="L77" t="s">
        <v>1188</v>
      </c>
      <c r="M77" t="s">
        <v>1188</v>
      </c>
      <c r="N77" t="s">
        <v>1188</v>
      </c>
      <c r="O77" t="s">
        <v>2104</v>
      </c>
      <c r="P77" t="s">
        <v>1188</v>
      </c>
      <c r="Q77" t="s">
        <v>1188</v>
      </c>
      <c r="R77" t="s">
        <v>1188</v>
      </c>
      <c r="S77" t="s">
        <v>1188</v>
      </c>
      <c r="T77" t="s">
        <v>1188</v>
      </c>
      <c r="U77" t="s">
        <v>1188</v>
      </c>
      <c r="V77" t="s">
        <v>1188</v>
      </c>
      <c r="W77" t="s">
        <v>1188</v>
      </c>
      <c r="X77" t="s">
        <v>1188</v>
      </c>
      <c r="Y77" t="s">
        <v>1188</v>
      </c>
      <c r="Z77" t="s">
        <v>1188</v>
      </c>
      <c r="AA77" t="s">
        <v>1188</v>
      </c>
      <c r="AB77" t="s">
        <v>1188</v>
      </c>
      <c r="AC77" t="s">
        <v>2104</v>
      </c>
      <c r="AD77" t="s">
        <v>1188</v>
      </c>
      <c r="AE77" t="s">
        <v>2104</v>
      </c>
      <c r="AF77" t="s">
        <v>1188</v>
      </c>
      <c r="AG77" t="s">
        <v>1188</v>
      </c>
      <c r="AH77" t="s">
        <v>2104</v>
      </c>
      <c r="AI77" t="s">
        <v>1188</v>
      </c>
      <c r="AJ77" t="s">
        <v>1188</v>
      </c>
      <c r="AK77" t="s">
        <v>2104</v>
      </c>
      <c r="AL77" t="s">
        <v>1188</v>
      </c>
      <c r="AM77" t="s">
        <v>2104</v>
      </c>
      <c r="AN77" t="s">
        <v>2104</v>
      </c>
      <c r="AO77" t="s">
        <v>2104</v>
      </c>
      <c r="AP77" t="s">
        <v>2104</v>
      </c>
      <c r="AQ77" t="s">
        <v>2104</v>
      </c>
      <c r="AR77" t="s">
        <v>2104</v>
      </c>
      <c r="AS77" t="s">
        <v>1188</v>
      </c>
      <c r="AT77" t="s">
        <v>1188</v>
      </c>
      <c r="AU77" t="s">
        <v>1188</v>
      </c>
      <c r="AV77" t="s">
        <v>1188</v>
      </c>
      <c r="AW77" t="s">
        <v>1188</v>
      </c>
      <c r="AX77" t="s">
        <v>1188</v>
      </c>
      <c r="AY77" s="123" t="s">
        <v>2125</v>
      </c>
      <c r="BB77" t="str">
        <f>VLOOKUP(A77,'[2]القائمة الكاملة 1'!$A$5:$U$6650,21,0)</f>
        <v>الثالثة</v>
      </c>
    </row>
    <row r="78" spans="1:54" x14ac:dyDescent="0.3">
      <c r="A78" s="114">
        <v>802528</v>
      </c>
      <c r="B78" s="123" t="s">
        <v>823</v>
      </c>
      <c r="C78" t="s">
        <v>1188</v>
      </c>
      <c r="D78" t="s">
        <v>1188</v>
      </c>
      <c r="E78" t="s">
        <v>1188</v>
      </c>
      <c r="F78" t="s">
        <v>1188</v>
      </c>
      <c r="G78" t="s">
        <v>1188</v>
      </c>
      <c r="H78" t="s">
        <v>1188</v>
      </c>
      <c r="I78" t="s">
        <v>1188</v>
      </c>
      <c r="J78" t="s">
        <v>1188</v>
      </c>
      <c r="K78" t="s">
        <v>1188</v>
      </c>
      <c r="L78" t="s">
        <v>1188</v>
      </c>
      <c r="M78" t="s">
        <v>1188</v>
      </c>
      <c r="N78" t="s">
        <v>1188</v>
      </c>
      <c r="O78" t="s">
        <v>128</v>
      </c>
      <c r="P78" t="s">
        <v>1188</v>
      </c>
      <c r="Q78" t="s">
        <v>1188</v>
      </c>
      <c r="R78" t="s">
        <v>1188</v>
      </c>
      <c r="S78" t="s">
        <v>1188</v>
      </c>
      <c r="T78" t="s">
        <v>1188</v>
      </c>
      <c r="U78" t="s">
        <v>1188</v>
      </c>
      <c r="V78" t="s">
        <v>1188</v>
      </c>
      <c r="W78" t="s">
        <v>1188</v>
      </c>
      <c r="X78" t="s">
        <v>1188</v>
      </c>
      <c r="Y78" t="s">
        <v>1188</v>
      </c>
      <c r="Z78" t="s">
        <v>1188</v>
      </c>
      <c r="AA78" t="s">
        <v>1188</v>
      </c>
      <c r="AB78" t="s">
        <v>1188</v>
      </c>
      <c r="AC78" t="s">
        <v>1188</v>
      </c>
      <c r="AD78" t="s">
        <v>1188</v>
      </c>
      <c r="AE78" t="s">
        <v>1188</v>
      </c>
      <c r="AF78" t="s">
        <v>1188</v>
      </c>
      <c r="AG78" t="s">
        <v>1188</v>
      </c>
      <c r="AH78" t="s">
        <v>1188</v>
      </c>
      <c r="AI78" t="s">
        <v>1188</v>
      </c>
      <c r="AJ78" t="s">
        <v>1188</v>
      </c>
      <c r="AK78" t="s">
        <v>129</v>
      </c>
      <c r="AL78" t="s">
        <v>1188</v>
      </c>
      <c r="AM78" t="s">
        <v>1188</v>
      </c>
      <c r="AN78" t="s">
        <v>127</v>
      </c>
      <c r="AO78" t="s">
        <v>1188</v>
      </c>
      <c r="AP78" t="s">
        <v>127</v>
      </c>
      <c r="AQ78" t="s">
        <v>1188</v>
      </c>
      <c r="AR78" t="s">
        <v>1188</v>
      </c>
      <c r="AS78" t="s">
        <v>1188</v>
      </c>
      <c r="AT78" t="s">
        <v>1188</v>
      </c>
      <c r="AU78" t="s">
        <v>128</v>
      </c>
      <c r="AV78" t="s">
        <v>1188</v>
      </c>
      <c r="AW78" t="s">
        <v>129</v>
      </c>
      <c r="AX78" t="s">
        <v>1188</v>
      </c>
      <c r="AY78" s="123">
        <v>0</v>
      </c>
      <c r="BB78" t="str">
        <f>VLOOKUP(A78,'[2]القائمة الكاملة 1'!$A$5:$U$6650,21,0)</f>
        <v>الرابعة</v>
      </c>
    </row>
    <row r="79" spans="1:54" x14ac:dyDescent="0.3">
      <c r="A79" s="114">
        <v>802532</v>
      </c>
      <c r="B79" s="123" t="s">
        <v>823</v>
      </c>
      <c r="C79" t="s">
        <v>1188</v>
      </c>
      <c r="D79" t="s">
        <v>1188</v>
      </c>
      <c r="E79" t="s">
        <v>1188</v>
      </c>
      <c r="F79" t="s">
        <v>1188</v>
      </c>
      <c r="G79" t="s">
        <v>1188</v>
      </c>
      <c r="H79" t="s">
        <v>1188</v>
      </c>
      <c r="I79" t="s">
        <v>1188</v>
      </c>
      <c r="J79" t="s">
        <v>1188</v>
      </c>
      <c r="K79" t="s">
        <v>1188</v>
      </c>
      <c r="L79" t="s">
        <v>1188</v>
      </c>
      <c r="M79" t="s">
        <v>1188</v>
      </c>
      <c r="N79" t="s">
        <v>1188</v>
      </c>
      <c r="O79" t="s">
        <v>128</v>
      </c>
      <c r="P79" t="s">
        <v>1188</v>
      </c>
      <c r="Q79" t="s">
        <v>1188</v>
      </c>
      <c r="R79" t="s">
        <v>1188</v>
      </c>
      <c r="S79" t="s">
        <v>1188</v>
      </c>
      <c r="T79" t="s">
        <v>1188</v>
      </c>
      <c r="U79" t="s">
        <v>1188</v>
      </c>
      <c r="V79" t="s">
        <v>1188</v>
      </c>
      <c r="W79" t="s">
        <v>1188</v>
      </c>
      <c r="X79" t="s">
        <v>1188</v>
      </c>
      <c r="Y79" t="s">
        <v>1188</v>
      </c>
      <c r="Z79" t="s">
        <v>127</v>
      </c>
      <c r="AA79" t="s">
        <v>1188</v>
      </c>
      <c r="AB79" t="s">
        <v>1188</v>
      </c>
      <c r="AC79" t="s">
        <v>1188</v>
      </c>
      <c r="AD79" t="s">
        <v>1188</v>
      </c>
      <c r="AE79" t="s">
        <v>1188</v>
      </c>
      <c r="AF79" t="s">
        <v>1188</v>
      </c>
      <c r="AG79" t="s">
        <v>1188</v>
      </c>
      <c r="AH79" t="s">
        <v>127</v>
      </c>
      <c r="AI79" t="s">
        <v>1188</v>
      </c>
      <c r="AJ79" t="s">
        <v>1188</v>
      </c>
      <c r="AK79" t="s">
        <v>128</v>
      </c>
      <c r="AL79" t="s">
        <v>1188</v>
      </c>
      <c r="AM79" t="s">
        <v>129</v>
      </c>
      <c r="AN79" t="s">
        <v>129</v>
      </c>
      <c r="AO79" t="s">
        <v>129</v>
      </c>
      <c r="AP79" t="s">
        <v>129</v>
      </c>
      <c r="AQ79" t="s">
        <v>129</v>
      </c>
      <c r="AR79" t="s">
        <v>129</v>
      </c>
      <c r="AS79" t="s">
        <v>127</v>
      </c>
      <c r="AT79" t="s">
        <v>129</v>
      </c>
      <c r="AU79" t="s">
        <v>128</v>
      </c>
      <c r="AV79" t="s">
        <v>129</v>
      </c>
      <c r="AW79" t="s">
        <v>127</v>
      </c>
      <c r="AX79" t="s">
        <v>1188</v>
      </c>
      <c r="AY79" s="123">
        <v>0</v>
      </c>
      <c r="BB79" t="str">
        <f>VLOOKUP(A79,'[2]القائمة الكاملة 1'!$A$5:$U$6650,21,0)</f>
        <v>الرابعة</v>
      </c>
    </row>
    <row r="80" spans="1:54" x14ac:dyDescent="0.3">
      <c r="A80" s="114">
        <v>802650</v>
      </c>
      <c r="B80" s="123" t="s">
        <v>823</v>
      </c>
      <c r="C80" t="s">
        <v>1188</v>
      </c>
      <c r="D80" t="s">
        <v>1188</v>
      </c>
      <c r="E80" t="s">
        <v>1188</v>
      </c>
      <c r="F80" t="s">
        <v>1188</v>
      </c>
      <c r="G80" t="s">
        <v>1188</v>
      </c>
      <c r="H80" t="s">
        <v>1188</v>
      </c>
      <c r="I80" t="s">
        <v>1188</v>
      </c>
      <c r="J80" t="s">
        <v>1188</v>
      </c>
      <c r="K80" t="s">
        <v>1188</v>
      </c>
      <c r="L80" t="s">
        <v>1188</v>
      </c>
      <c r="M80" t="s">
        <v>1188</v>
      </c>
      <c r="N80" t="s">
        <v>1188</v>
      </c>
      <c r="O80" t="s">
        <v>1188</v>
      </c>
      <c r="P80" t="s">
        <v>1188</v>
      </c>
      <c r="Q80" t="s">
        <v>1188</v>
      </c>
      <c r="R80" t="s">
        <v>1188</v>
      </c>
      <c r="S80" t="s">
        <v>1188</v>
      </c>
      <c r="T80" t="s">
        <v>1188</v>
      </c>
      <c r="U80" t="s">
        <v>1188</v>
      </c>
      <c r="V80" t="s">
        <v>1188</v>
      </c>
      <c r="W80" t="s">
        <v>1188</v>
      </c>
      <c r="X80" t="s">
        <v>1188</v>
      </c>
      <c r="Y80" t="s">
        <v>1188</v>
      </c>
      <c r="Z80" t="s">
        <v>1188</v>
      </c>
      <c r="AA80" t="s">
        <v>1188</v>
      </c>
      <c r="AB80" t="s">
        <v>1188</v>
      </c>
      <c r="AC80" t="s">
        <v>1188</v>
      </c>
      <c r="AD80" t="s">
        <v>1188</v>
      </c>
      <c r="AE80" t="s">
        <v>1188</v>
      </c>
      <c r="AF80" t="s">
        <v>1188</v>
      </c>
      <c r="AG80" t="s">
        <v>1188</v>
      </c>
      <c r="AH80" t="s">
        <v>1188</v>
      </c>
      <c r="AI80" t="s">
        <v>1188</v>
      </c>
      <c r="AJ80" t="s">
        <v>1188</v>
      </c>
      <c r="AK80" t="s">
        <v>1188</v>
      </c>
      <c r="AL80" t="s">
        <v>1188</v>
      </c>
      <c r="AM80" t="s">
        <v>1188</v>
      </c>
      <c r="AN80" t="s">
        <v>1188</v>
      </c>
      <c r="AO80" t="s">
        <v>1188</v>
      </c>
      <c r="AP80" t="s">
        <v>1188</v>
      </c>
      <c r="AQ80" t="s">
        <v>1188</v>
      </c>
      <c r="AR80" t="s">
        <v>1188</v>
      </c>
      <c r="AS80" t="s">
        <v>1188</v>
      </c>
      <c r="AT80" t="s">
        <v>2104</v>
      </c>
      <c r="AU80" t="s">
        <v>1188</v>
      </c>
      <c r="AV80" t="s">
        <v>1188</v>
      </c>
      <c r="AW80" t="s">
        <v>1188</v>
      </c>
      <c r="AX80" t="s">
        <v>1188</v>
      </c>
      <c r="AY80" s="123" t="s">
        <v>2125</v>
      </c>
      <c r="BB80" t="str">
        <f>VLOOKUP(A80,'[2]القائمة الكاملة 1'!$A$5:$U$6650,21,0)</f>
        <v>الرابعة</v>
      </c>
    </row>
    <row r="81" spans="1:54" x14ac:dyDescent="0.3">
      <c r="A81" s="114">
        <v>802673</v>
      </c>
      <c r="B81" s="123" t="s">
        <v>823</v>
      </c>
      <c r="C81" t="s">
        <v>1188</v>
      </c>
      <c r="D81" t="s">
        <v>1188</v>
      </c>
      <c r="E81" t="s">
        <v>1188</v>
      </c>
      <c r="F81" t="s">
        <v>1188</v>
      </c>
      <c r="G81" t="s">
        <v>1188</v>
      </c>
      <c r="H81" t="s">
        <v>1188</v>
      </c>
      <c r="I81" t="s">
        <v>1188</v>
      </c>
      <c r="J81" t="s">
        <v>1188</v>
      </c>
      <c r="K81" t="s">
        <v>1188</v>
      </c>
      <c r="L81" t="s">
        <v>1188</v>
      </c>
      <c r="M81" t="s">
        <v>1188</v>
      </c>
      <c r="N81" t="s">
        <v>1188</v>
      </c>
      <c r="O81" t="s">
        <v>1188</v>
      </c>
      <c r="P81" t="s">
        <v>1188</v>
      </c>
      <c r="Q81" t="s">
        <v>1188</v>
      </c>
      <c r="R81" t="s">
        <v>1188</v>
      </c>
      <c r="S81" t="s">
        <v>1188</v>
      </c>
      <c r="T81" t="s">
        <v>1188</v>
      </c>
      <c r="U81" t="s">
        <v>1188</v>
      </c>
      <c r="V81" t="s">
        <v>1188</v>
      </c>
      <c r="W81" t="s">
        <v>1188</v>
      </c>
      <c r="X81" t="s">
        <v>1188</v>
      </c>
      <c r="Y81" t="s">
        <v>1188</v>
      </c>
      <c r="Z81" t="s">
        <v>1188</v>
      </c>
      <c r="AA81" t="s">
        <v>1188</v>
      </c>
      <c r="AB81" t="s">
        <v>1188</v>
      </c>
      <c r="AC81" t="s">
        <v>1188</v>
      </c>
      <c r="AD81" t="s">
        <v>1188</v>
      </c>
      <c r="AE81" t="s">
        <v>1188</v>
      </c>
      <c r="AF81" t="s">
        <v>1188</v>
      </c>
      <c r="AG81" t="s">
        <v>1188</v>
      </c>
      <c r="AH81" t="s">
        <v>1188</v>
      </c>
      <c r="AI81" t="s">
        <v>1188</v>
      </c>
      <c r="AJ81" t="s">
        <v>1188</v>
      </c>
      <c r="AK81" t="s">
        <v>1188</v>
      </c>
      <c r="AL81" t="s">
        <v>1188</v>
      </c>
      <c r="AM81" t="s">
        <v>1188</v>
      </c>
      <c r="AN81" t="s">
        <v>1188</v>
      </c>
      <c r="AO81" t="s">
        <v>129</v>
      </c>
      <c r="AP81" t="s">
        <v>1188</v>
      </c>
      <c r="AQ81" t="s">
        <v>1188</v>
      </c>
      <c r="AR81" t="s">
        <v>1188</v>
      </c>
      <c r="AS81" t="s">
        <v>1188</v>
      </c>
      <c r="AT81" t="s">
        <v>127</v>
      </c>
      <c r="AU81" t="s">
        <v>1188</v>
      </c>
      <c r="AV81" t="s">
        <v>1188</v>
      </c>
      <c r="AW81" t="s">
        <v>1188</v>
      </c>
      <c r="AX81" t="s">
        <v>1188</v>
      </c>
      <c r="AY81" s="123">
        <v>0</v>
      </c>
      <c r="BB81" t="str">
        <f>VLOOKUP(A81,'[2]القائمة الكاملة 1'!$A$5:$U$6650,21,0)</f>
        <v>الرابعة</v>
      </c>
    </row>
    <row r="82" spans="1:54" x14ac:dyDescent="0.3">
      <c r="A82" s="114">
        <v>802715</v>
      </c>
      <c r="B82" s="123" t="s">
        <v>823</v>
      </c>
      <c r="C82" t="s">
        <v>1188</v>
      </c>
      <c r="D82" t="s">
        <v>1188</v>
      </c>
      <c r="E82" t="s">
        <v>1188</v>
      </c>
      <c r="F82" t="s">
        <v>1188</v>
      </c>
      <c r="G82" t="s">
        <v>1188</v>
      </c>
      <c r="H82" t="s">
        <v>1188</v>
      </c>
      <c r="I82" t="s">
        <v>1188</v>
      </c>
      <c r="J82" t="s">
        <v>1188</v>
      </c>
      <c r="K82" t="s">
        <v>1188</v>
      </c>
      <c r="L82" t="s">
        <v>1188</v>
      </c>
      <c r="M82" t="s">
        <v>1188</v>
      </c>
      <c r="N82" t="s">
        <v>1188</v>
      </c>
      <c r="O82" t="s">
        <v>1188</v>
      </c>
      <c r="P82" t="s">
        <v>1188</v>
      </c>
      <c r="Q82" t="s">
        <v>1188</v>
      </c>
      <c r="R82" t="s">
        <v>1188</v>
      </c>
      <c r="S82" t="s">
        <v>1188</v>
      </c>
      <c r="T82" t="s">
        <v>1188</v>
      </c>
      <c r="U82" t="s">
        <v>1188</v>
      </c>
      <c r="V82" t="s">
        <v>1188</v>
      </c>
      <c r="W82" t="s">
        <v>1188</v>
      </c>
      <c r="X82" t="s">
        <v>1188</v>
      </c>
      <c r="Y82" t="s">
        <v>1188</v>
      </c>
      <c r="Z82" t="s">
        <v>1188</v>
      </c>
      <c r="AA82" t="s">
        <v>1188</v>
      </c>
      <c r="AB82" t="s">
        <v>1188</v>
      </c>
      <c r="AC82" t="s">
        <v>1188</v>
      </c>
      <c r="AD82" t="s">
        <v>1188</v>
      </c>
      <c r="AE82" t="s">
        <v>1188</v>
      </c>
      <c r="AF82" t="s">
        <v>1188</v>
      </c>
      <c r="AG82" t="s">
        <v>1188</v>
      </c>
      <c r="AH82" t="s">
        <v>1188</v>
      </c>
      <c r="AI82" t="s">
        <v>1188</v>
      </c>
      <c r="AJ82" t="s">
        <v>1188</v>
      </c>
      <c r="AK82" t="s">
        <v>1188</v>
      </c>
      <c r="AL82" t="s">
        <v>1188</v>
      </c>
      <c r="AM82" t="s">
        <v>1188</v>
      </c>
      <c r="AN82" t="s">
        <v>1188</v>
      </c>
      <c r="AO82" t="s">
        <v>1188</v>
      </c>
      <c r="AP82" t="s">
        <v>1188</v>
      </c>
      <c r="AQ82" t="s">
        <v>1188</v>
      </c>
      <c r="AR82" t="s">
        <v>1188</v>
      </c>
      <c r="AS82" t="s">
        <v>1188</v>
      </c>
      <c r="AT82" t="s">
        <v>1188</v>
      </c>
      <c r="AU82" t="s">
        <v>129</v>
      </c>
      <c r="AV82" t="s">
        <v>1188</v>
      </c>
      <c r="AW82" t="s">
        <v>1188</v>
      </c>
      <c r="AX82" t="s">
        <v>1188</v>
      </c>
      <c r="AY82" s="123">
        <v>0</v>
      </c>
      <c r="BB82" t="str">
        <f>VLOOKUP(A82,'[2]القائمة الكاملة 1'!$A$5:$U$6650,21,0)</f>
        <v>الرابعة</v>
      </c>
    </row>
    <row r="83" spans="1:54" x14ac:dyDescent="0.3">
      <c r="A83" s="114">
        <v>802749</v>
      </c>
      <c r="B83" s="123" t="s">
        <v>823</v>
      </c>
      <c r="C83" t="s">
        <v>1188</v>
      </c>
      <c r="D83" t="s">
        <v>1188</v>
      </c>
      <c r="E83" t="s">
        <v>1188</v>
      </c>
      <c r="F83" t="s">
        <v>1188</v>
      </c>
      <c r="G83" t="s">
        <v>1188</v>
      </c>
      <c r="H83" t="s">
        <v>1188</v>
      </c>
      <c r="I83" t="s">
        <v>1188</v>
      </c>
      <c r="J83" t="s">
        <v>1188</v>
      </c>
      <c r="K83" t="s">
        <v>1188</v>
      </c>
      <c r="L83" t="s">
        <v>1188</v>
      </c>
      <c r="M83" t="s">
        <v>1188</v>
      </c>
      <c r="N83" t="s">
        <v>1188</v>
      </c>
      <c r="O83" t="s">
        <v>129</v>
      </c>
      <c r="P83" t="s">
        <v>1188</v>
      </c>
      <c r="Q83" t="s">
        <v>1188</v>
      </c>
      <c r="R83" t="s">
        <v>1188</v>
      </c>
      <c r="S83" t="s">
        <v>1188</v>
      </c>
      <c r="T83" t="s">
        <v>1188</v>
      </c>
      <c r="U83" t="s">
        <v>1188</v>
      </c>
      <c r="V83" t="s">
        <v>1188</v>
      </c>
      <c r="W83" t="s">
        <v>1188</v>
      </c>
      <c r="X83" t="s">
        <v>1188</v>
      </c>
      <c r="Y83" t="s">
        <v>129</v>
      </c>
      <c r="Z83" t="s">
        <v>1188</v>
      </c>
      <c r="AA83" t="s">
        <v>1188</v>
      </c>
      <c r="AB83" t="s">
        <v>1188</v>
      </c>
      <c r="AC83" t="s">
        <v>1188</v>
      </c>
      <c r="AD83" t="s">
        <v>129</v>
      </c>
      <c r="AE83" t="s">
        <v>1188</v>
      </c>
      <c r="AF83" t="s">
        <v>1188</v>
      </c>
      <c r="AG83" t="s">
        <v>1188</v>
      </c>
      <c r="AH83" t="s">
        <v>1188</v>
      </c>
      <c r="AI83" t="s">
        <v>1188</v>
      </c>
      <c r="AJ83" t="s">
        <v>1188</v>
      </c>
      <c r="AK83" t="s">
        <v>129</v>
      </c>
      <c r="AL83" t="s">
        <v>1188</v>
      </c>
      <c r="AM83" t="s">
        <v>128</v>
      </c>
      <c r="AN83" t="s">
        <v>128</v>
      </c>
      <c r="AO83" t="s">
        <v>127</v>
      </c>
      <c r="AP83" t="s">
        <v>129</v>
      </c>
      <c r="AQ83" t="s">
        <v>128</v>
      </c>
      <c r="AR83" t="s">
        <v>1188</v>
      </c>
      <c r="AS83" t="s">
        <v>128</v>
      </c>
      <c r="AT83" t="s">
        <v>129</v>
      </c>
      <c r="AU83" t="s">
        <v>128</v>
      </c>
      <c r="AV83" t="s">
        <v>128</v>
      </c>
      <c r="AW83" t="s">
        <v>128</v>
      </c>
      <c r="AX83" t="s">
        <v>128</v>
      </c>
      <c r="AY83" s="123">
        <v>0</v>
      </c>
      <c r="BB83" t="str">
        <f>VLOOKUP(A83,'[2]القائمة الكاملة 1'!$A$5:$U$6650,21,0)</f>
        <v>الرابعة</v>
      </c>
    </row>
    <row r="84" spans="1:54" x14ac:dyDescent="0.3">
      <c r="A84" s="114">
        <v>802816</v>
      </c>
      <c r="B84" s="123" t="s">
        <v>823</v>
      </c>
      <c r="C84" t="s">
        <v>1188</v>
      </c>
      <c r="D84" t="s">
        <v>1188</v>
      </c>
      <c r="E84" t="s">
        <v>1188</v>
      </c>
      <c r="F84" t="s">
        <v>1188</v>
      </c>
      <c r="G84" t="s">
        <v>1188</v>
      </c>
      <c r="H84" t="s">
        <v>1188</v>
      </c>
      <c r="I84" t="s">
        <v>1188</v>
      </c>
      <c r="J84" t="s">
        <v>1188</v>
      </c>
      <c r="K84" t="s">
        <v>1188</v>
      </c>
      <c r="L84" t="s">
        <v>1188</v>
      </c>
      <c r="M84" t="s">
        <v>1188</v>
      </c>
      <c r="N84" t="s">
        <v>1188</v>
      </c>
      <c r="O84" t="s">
        <v>2104</v>
      </c>
      <c r="P84" t="s">
        <v>1188</v>
      </c>
      <c r="Q84" t="s">
        <v>1188</v>
      </c>
      <c r="R84" t="s">
        <v>1188</v>
      </c>
      <c r="S84" t="s">
        <v>1188</v>
      </c>
      <c r="T84" t="s">
        <v>1188</v>
      </c>
      <c r="U84" t="s">
        <v>1188</v>
      </c>
      <c r="V84" t="s">
        <v>1188</v>
      </c>
      <c r="W84" t="s">
        <v>1188</v>
      </c>
      <c r="X84" t="s">
        <v>1188</v>
      </c>
      <c r="Y84" t="s">
        <v>1188</v>
      </c>
      <c r="Z84" t="s">
        <v>1188</v>
      </c>
      <c r="AA84" t="s">
        <v>1188</v>
      </c>
      <c r="AB84" t="s">
        <v>1188</v>
      </c>
      <c r="AC84" t="s">
        <v>1188</v>
      </c>
      <c r="AD84" t="s">
        <v>1188</v>
      </c>
      <c r="AE84" t="s">
        <v>1188</v>
      </c>
      <c r="AF84" t="s">
        <v>1188</v>
      </c>
      <c r="AG84" t="s">
        <v>1188</v>
      </c>
      <c r="AH84" t="s">
        <v>1188</v>
      </c>
      <c r="AI84" t="s">
        <v>1188</v>
      </c>
      <c r="AJ84" t="s">
        <v>1188</v>
      </c>
      <c r="AK84" t="s">
        <v>2104</v>
      </c>
      <c r="AL84" t="s">
        <v>1188</v>
      </c>
      <c r="AM84" t="s">
        <v>1188</v>
      </c>
      <c r="AN84" t="s">
        <v>1188</v>
      </c>
      <c r="AO84" t="s">
        <v>1188</v>
      </c>
      <c r="AP84" t="s">
        <v>1188</v>
      </c>
      <c r="AQ84" t="s">
        <v>2104</v>
      </c>
      <c r="AR84" t="s">
        <v>1188</v>
      </c>
      <c r="AS84" t="s">
        <v>2104</v>
      </c>
      <c r="AT84" t="s">
        <v>2104</v>
      </c>
      <c r="AU84" t="s">
        <v>2104</v>
      </c>
      <c r="AV84" t="s">
        <v>2104</v>
      </c>
      <c r="AW84" t="s">
        <v>2104</v>
      </c>
      <c r="AX84" t="s">
        <v>1188</v>
      </c>
      <c r="AY84" s="123" t="s">
        <v>2125</v>
      </c>
      <c r="BB84" t="str">
        <f>VLOOKUP(A84,'[2]القائمة الكاملة 1'!$A$5:$U$6650,21,0)</f>
        <v>الرابعة</v>
      </c>
    </row>
    <row r="85" spans="1:54" x14ac:dyDescent="0.3">
      <c r="A85" s="114">
        <v>802822</v>
      </c>
      <c r="B85" s="123" t="s">
        <v>824</v>
      </c>
      <c r="C85" t="s">
        <v>1188</v>
      </c>
      <c r="D85" t="s">
        <v>1188</v>
      </c>
      <c r="E85" t="s">
        <v>1188</v>
      </c>
      <c r="F85" t="s">
        <v>1188</v>
      </c>
      <c r="G85" t="s">
        <v>1188</v>
      </c>
      <c r="H85" t="s">
        <v>1188</v>
      </c>
      <c r="I85" t="s">
        <v>1188</v>
      </c>
      <c r="J85" t="s">
        <v>1188</v>
      </c>
      <c r="K85" t="s">
        <v>1188</v>
      </c>
      <c r="L85" t="s">
        <v>1188</v>
      </c>
      <c r="M85" t="s">
        <v>1188</v>
      </c>
      <c r="N85" t="s">
        <v>2104</v>
      </c>
      <c r="O85" t="s">
        <v>2104</v>
      </c>
      <c r="P85" t="s">
        <v>2104</v>
      </c>
      <c r="Q85" t="s">
        <v>1188</v>
      </c>
      <c r="R85" t="s">
        <v>1188</v>
      </c>
      <c r="S85" t="s">
        <v>1188</v>
      </c>
      <c r="T85" t="s">
        <v>1188</v>
      </c>
      <c r="U85" t="s">
        <v>1188</v>
      </c>
      <c r="V85" t="s">
        <v>1188</v>
      </c>
      <c r="W85" t="s">
        <v>1188</v>
      </c>
      <c r="X85" t="s">
        <v>1188</v>
      </c>
      <c r="Y85" t="s">
        <v>1188</v>
      </c>
      <c r="Z85" t="s">
        <v>1188</v>
      </c>
      <c r="AA85" t="s">
        <v>1188</v>
      </c>
      <c r="AB85" t="s">
        <v>2104</v>
      </c>
      <c r="AC85" t="s">
        <v>1188</v>
      </c>
      <c r="AD85" t="s">
        <v>2104</v>
      </c>
      <c r="AE85" t="s">
        <v>1188</v>
      </c>
      <c r="AF85" t="s">
        <v>1188</v>
      </c>
      <c r="AG85" t="s">
        <v>1188</v>
      </c>
      <c r="AH85" t="s">
        <v>1188</v>
      </c>
      <c r="AI85" t="s">
        <v>1188</v>
      </c>
      <c r="AJ85" t="s">
        <v>1188</v>
      </c>
      <c r="AK85" t="s">
        <v>1188</v>
      </c>
      <c r="AL85" t="s">
        <v>2104</v>
      </c>
      <c r="AM85" t="s">
        <v>2104</v>
      </c>
      <c r="AN85" t="s">
        <v>2104</v>
      </c>
      <c r="AO85" t="s">
        <v>2104</v>
      </c>
      <c r="AP85" t="s">
        <v>2104</v>
      </c>
      <c r="AQ85" t="s">
        <v>2104</v>
      </c>
      <c r="AR85" t="s">
        <v>2104</v>
      </c>
      <c r="AS85" t="s">
        <v>1188</v>
      </c>
      <c r="AT85" t="s">
        <v>1188</v>
      </c>
      <c r="AU85" t="s">
        <v>1188</v>
      </c>
      <c r="AV85" t="s">
        <v>1188</v>
      </c>
      <c r="AW85" t="s">
        <v>1188</v>
      </c>
      <c r="AX85" t="s">
        <v>1188</v>
      </c>
      <c r="AY85" s="123" t="s">
        <v>2125</v>
      </c>
      <c r="BB85" t="str">
        <f>VLOOKUP(A85,'[2]القائمة الكاملة 1'!$A$5:$U$6650,21,0)</f>
        <v>الثالثة</v>
      </c>
    </row>
    <row r="86" spans="1:54" x14ac:dyDescent="0.3">
      <c r="A86" s="114">
        <v>802861</v>
      </c>
      <c r="B86" s="123" t="s">
        <v>823</v>
      </c>
      <c r="C86" t="s">
        <v>1188</v>
      </c>
      <c r="D86" t="s">
        <v>1188</v>
      </c>
      <c r="E86" t="s">
        <v>1188</v>
      </c>
      <c r="F86" t="s">
        <v>1188</v>
      </c>
      <c r="G86" t="s">
        <v>1188</v>
      </c>
      <c r="H86" t="s">
        <v>1188</v>
      </c>
      <c r="I86" t="s">
        <v>1188</v>
      </c>
      <c r="J86" t="s">
        <v>1188</v>
      </c>
      <c r="K86" t="s">
        <v>127</v>
      </c>
      <c r="L86" t="s">
        <v>1188</v>
      </c>
      <c r="M86" t="s">
        <v>1188</v>
      </c>
      <c r="N86" t="s">
        <v>1188</v>
      </c>
      <c r="O86" t="s">
        <v>1188</v>
      </c>
      <c r="P86" t="s">
        <v>1188</v>
      </c>
      <c r="Q86" t="s">
        <v>1188</v>
      </c>
      <c r="R86" t="s">
        <v>127</v>
      </c>
      <c r="S86" t="s">
        <v>1188</v>
      </c>
      <c r="T86" t="s">
        <v>1188</v>
      </c>
      <c r="U86" t="s">
        <v>1188</v>
      </c>
      <c r="V86" t="s">
        <v>1188</v>
      </c>
      <c r="W86" t="s">
        <v>1188</v>
      </c>
      <c r="X86" t="s">
        <v>1188</v>
      </c>
      <c r="Y86" t="s">
        <v>1188</v>
      </c>
      <c r="Z86" t="s">
        <v>1188</v>
      </c>
      <c r="AA86" t="s">
        <v>1188</v>
      </c>
      <c r="AB86" t="s">
        <v>1188</v>
      </c>
      <c r="AC86" t="s">
        <v>127</v>
      </c>
      <c r="AD86" t="s">
        <v>1188</v>
      </c>
      <c r="AE86" t="s">
        <v>1188</v>
      </c>
      <c r="AF86" t="s">
        <v>1188</v>
      </c>
      <c r="AG86" t="s">
        <v>1188</v>
      </c>
      <c r="AH86" t="s">
        <v>127</v>
      </c>
      <c r="AI86" t="s">
        <v>1188</v>
      </c>
      <c r="AJ86" t="s">
        <v>1188</v>
      </c>
      <c r="AK86" t="s">
        <v>1188</v>
      </c>
      <c r="AL86" t="s">
        <v>1188</v>
      </c>
      <c r="AM86" t="s">
        <v>1188</v>
      </c>
      <c r="AN86" t="s">
        <v>1188</v>
      </c>
      <c r="AO86" t="s">
        <v>128</v>
      </c>
      <c r="AP86" t="s">
        <v>128</v>
      </c>
      <c r="AQ86" t="s">
        <v>128</v>
      </c>
      <c r="AR86" t="s">
        <v>128</v>
      </c>
      <c r="AS86" t="s">
        <v>129</v>
      </c>
      <c r="AT86" t="s">
        <v>128</v>
      </c>
      <c r="AU86" t="s">
        <v>129</v>
      </c>
      <c r="AV86" t="s">
        <v>128</v>
      </c>
      <c r="AW86" t="s">
        <v>129</v>
      </c>
      <c r="AX86" t="s">
        <v>1188</v>
      </c>
      <c r="AY86" s="123">
        <v>0</v>
      </c>
      <c r="BB86" t="str">
        <f>VLOOKUP(A86,'[2]القائمة الكاملة 1'!$A$5:$U$6650,21,0)</f>
        <v>الرابعة</v>
      </c>
    </row>
    <row r="87" spans="1:54" x14ac:dyDescent="0.3">
      <c r="A87" s="114">
        <v>802872</v>
      </c>
      <c r="B87" s="123" t="s">
        <v>823</v>
      </c>
      <c r="C87" t="s">
        <v>1188</v>
      </c>
      <c r="D87" t="s">
        <v>1188</v>
      </c>
      <c r="E87" t="s">
        <v>1188</v>
      </c>
      <c r="F87" t="s">
        <v>1188</v>
      </c>
      <c r="G87" t="s">
        <v>1188</v>
      </c>
      <c r="H87" t="s">
        <v>1188</v>
      </c>
      <c r="I87" t="s">
        <v>1188</v>
      </c>
      <c r="J87" t="s">
        <v>1188</v>
      </c>
      <c r="K87" t="s">
        <v>1188</v>
      </c>
      <c r="L87" t="s">
        <v>1188</v>
      </c>
      <c r="M87" t="s">
        <v>1188</v>
      </c>
      <c r="N87" t="s">
        <v>1188</v>
      </c>
      <c r="O87" t="s">
        <v>1188</v>
      </c>
      <c r="P87" t="s">
        <v>1188</v>
      </c>
      <c r="Q87" t="s">
        <v>1188</v>
      </c>
      <c r="R87" t="s">
        <v>1188</v>
      </c>
      <c r="S87" t="s">
        <v>1188</v>
      </c>
      <c r="T87" t="s">
        <v>1188</v>
      </c>
      <c r="U87" t="s">
        <v>1188</v>
      </c>
      <c r="V87" t="s">
        <v>1188</v>
      </c>
      <c r="W87" t="s">
        <v>1188</v>
      </c>
      <c r="X87" t="s">
        <v>1188</v>
      </c>
      <c r="Y87" t="s">
        <v>1188</v>
      </c>
      <c r="Z87" t="s">
        <v>1188</v>
      </c>
      <c r="AA87" t="s">
        <v>1188</v>
      </c>
      <c r="AB87" t="s">
        <v>1188</v>
      </c>
      <c r="AC87" t="s">
        <v>1188</v>
      </c>
      <c r="AD87" t="s">
        <v>2104</v>
      </c>
      <c r="AE87" t="s">
        <v>1188</v>
      </c>
      <c r="AF87" t="s">
        <v>1188</v>
      </c>
      <c r="AG87" t="s">
        <v>1188</v>
      </c>
      <c r="AH87" t="s">
        <v>1188</v>
      </c>
      <c r="AI87" t="s">
        <v>1188</v>
      </c>
      <c r="AJ87" t="s">
        <v>1188</v>
      </c>
      <c r="AK87" t="s">
        <v>2104</v>
      </c>
      <c r="AL87" t="s">
        <v>1188</v>
      </c>
      <c r="AM87" t="s">
        <v>1188</v>
      </c>
      <c r="AN87" t="s">
        <v>2104</v>
      </c>
      <c r="AO87" t="s">
        <v>1188</v>
      </c>
      <c r="AP87" t="s">
        <v>2104</v>
      </c>
      <c r="AQ87" t="s">
        <v>1188</v>
      </c>
      <c r="AR87" t="s">
        <v>1188</v>
      </c>
      <c r="AS87" t="s">
        <v>2104</v>
      </c>
      <c r="AT87" t="s">
        <v>2104</v>
      </c>
      <c r="AU87" t="s">
        <v>2104</v>
      </c>
      <c r="AV87" t="s">
        <v>2104</v>
      </c>
      <c r="AW87" t="s">
        <v>2104</v>
      </c>
      <c r="AX87" t="s">
        <v>2104</v>
      </c>
      <c r="AY87" s="123" t="s">
        <v>2125</v>
      </c>
      <c r="BB87" t="str">
        <f>VLOOKUP(A87,'[2]القائمة الكاملة 1'!$A$5:$U$6650,21,0)</f>
        <v>الرابعة</v>
      </c>
    </row>
    <row r="88" spans="1:54" x14ac:dyDescent="0.3">
      <c r="A88" s="114">
        <v>802890</v>
      </c>
      <c r="B88" s="123" t="s">
        <v>823</v>
      </c>
      <c r="C88" t="s">
        <v>1188</v>
      </c>
      <c r="D88" t="s">
        <v>1188</v>
      </c>
      <c r="E88" t="s">
        <v>1188</v>
      </c>
      <c r="F88" t="s">
        <v>1188</v>
      </c>
      <c r="G88" t="s">
        <v>1188</v>
      </c>
      <c r="H88" t="s">
        <v>1188</v>
      </c>
      <c r="I88" t="s">
        <v>1188</v>
      </c>
      <c r="J88" t="s">
        <v>1188</v>
      </c>
      <c r="K88" t="s">
        <v>1188</v>
      </c>
      <c r="L88" t="s">
        <v>1188</v>
      </c>
      <c r="M88" t="s">
        <v>1188</v>
      </c>
      <c r="N88" t="s">
        <v>1188</v>
      </c>
      <c r="O88" t="s">
        <v>129</v>
      </c>
      <c r="P88" t="s">
        <v>1188</v>
      </c>
      <c r="Q88" t="s">
        <v>1188</v>
      </c>
      <c r="R88" t="s">
        <v>1188</v>
      </c>
      <c r="S88" t="s">
        <v>1188</v>
      </c>
      <c r="T88" t="s">
        <v>1188</v>
      </c>
      <c r="U88" t="s">
        <v>1188</v>
      </c>
      <c r="V88" t="s">
        <v>1188</v>
      </c>
      <c r="W88" t="s">
        <v>1188</v>
      </c>
      <c r="X88" t="s">
        <v>1188</v>
      </c>
      <c r="Y88" t="s">
        <v>1188</v>
      </c>
      <c r="Z88" t="s">
        <v>1188</v>
      </c>
      <c r="AA88" t="s">
        <v>1188</v>
      </c>
      <c r="AB88" t="s">
        <v>1188</v>
      </c>
      <c r="AC88" t="s">
        <v>1188</v>
      </c>
      <c r="AD88" t="s">
        <v>1188</v>
      </c>
      <c r="AE88" t="s">
        <v>1188</v>
      </c>
      <c r="AF88" t="s">
        <v>1188</v>
      </c>
      <c r="AG88" t="s">
        <v>1188</v>
      </c>
      <c r="AH88" t="s">
        <v>1188</v>
      </c>
      <c r="AI88" t="s">
        <v>1188</v>
      </c>
      <c r="AJ88" t="s">
        <v>1188</v>
      </c>
      <c r="AK88" t="s">
        <v>128</v>
      </c>
      <c r="AL88" t="s">
        <v>1188</v>
      </c>
      <c r="AM88" t="s">
        <v>1188</v>
      </c>
      <c r="AN88" t="s">
        <v>127</v>
      </c>
      <c r="AO88" t="s">
        <v>1188</v>
      </c>
      <c r="AP88" t="s">
        <v>1188</v>
      </c>
      <c r="AQ88" t="s">
        <v>129</v>
      </c>
      <c r="AR88" t="s">
        <v>1188</v>
      </c>
      <c r="AS88" t="s">
        <v>128</v>
      </c>
      <c r="AT88" t="s">
        <v>128</v>
      </c>
      <c r="AU88" t="s">
        <v>129</v>
      </c>
      <c r="AV88" t="s">
        <v>128</v>
      </c>
      <c r="AW88" t="s">
        <v>128</v>
      </c>
      <c r="AX88" t="s">
        <v>128</v>
      </c>
      <c r="AY88" s="123">
        <v>0</v>
      </c>
      <c r="BB88" t="str">
        <f>VLOOKUP(A88,'[2]القائمة الكاملة 1'!$A$5:$U$6650,21,0)</f>
        <v>الرابعة</v>
      </c>
    </row>
    <row r="89" spans="1:54" x14ac:dyDescent="0.3">
      <c r="A89" s="114">
        <v>802928</v>
      </c>
      <c r="B89" s="123" t="s">
        <v>823</v>
      </c>
      <c r="C89" t="s">
        <v>1188</v>
      </c>
      <c r="D89" t="s">
        <v>1188</v>
      </c>
      <c r="E89" t="s">
        <v>1188</v>
      </c>
      <c r="F89" t="s">
        <v>1188</v>
      </c>
      <c r="G89" t="s">
        <v>1188</v>
      </c>
      <c r="H89" t="s">
        <v>1188</v>
      </c>
      <c r="I89" t="s">
        <v>1188</v>
      </c>
      <c r="J89" t="s">
        <v>1188</v>
      </c>
      <c r="K89" t="s">
        <v>1188</v>
      </c>
      <c r="L89" t="s">
        <v>1188</v>
      </c>
      <c r="M89" t="s">
        <v>1188</v>
      </c>
      <c r="N89" t="s">
        <v>1188</v>
      </c>
      <c r="O89" t="s">
        <v>1188</v>
      </c>
      <c r="P89" t="s">
        <v>1188</v>
      </c>
      <c r="Q89" t="s">
        <v>1188</v>
      </c>
      <c r="R89" t="s">
        <v>127</v>
      </c>
      <c r="S89" t="s">
        <v>1188</v>
      </c>
      <c r="T89" t="s">
        <v>1188</v>
      </c>
      <c r="U89" t="s">
        <v>1188</v>
      </c>
      <c r="V89" t="s">
        <v>1188</v>
      </c>
      <c r="W89" t="s">
        <v>1188</v>
      </c>
      <c r="X89" t="s">
        <v>1188</v>
      </c>
      <c r="Y89" t="s">
        <v>1188</v>
      </c>
      <c r="Z89" t="s">
        <v>1188</v>
      </c>
      <c r="AA89" t="s">
        <v>1188</v>
      </c>
      <c r="AB89" t="s">
        <v>1188</v>
      </c>
      <c r="AC89" t="s">
        <v>1188</v>
      </c>
      <c r="AD89" t="s">
        <v>1188</v>
      </c>
      <c r="AE89" t="s">
        <v>1188</v>
      </c>
      <c r="AF89" t="s">
        <v>1188</v>
      </c>
      <c r="AG89" t="s">
        <v>1188</v>
      </c>
      <c r="AH89" t="s">
        <v>1188</v>
      </c>
      <c r="AI89" t="s">
        <v>1188</v>
      </c>
      <c r="AJ89" t="s">
        <v>1188</v>
      </c>
      <c r="AK89" t="s">
        <v>1188</v>
      </c>
      <c r="AL89" t="s">
        <v>1188</v>
      </c>
      <c r="AM89" t="s">
        <v>1188</v>
      </c>
      <c r="AN89" t="s">
        <v>1188</v>
      </c>
      <c r="AO89" t="s">
        <v>1188</v>
      </c>
      <c r="AP89" t="s">
        <v>1188</v>
      </c>
      <c r="AQ89" t="s">
        <v>1188</v>
      </c>
      <c r="AR89" t="s">
        <v>1188</v>
      </c>
      <c r="AS89" t="s">
        <v>1188</v>
      </c>
      <c r="AT89" t="s">
        <v>1188</v>
      </c>
      <c r="AU89" t="s">
        <v>1188</v>
      </c>
      <c r="AV89" t="s">
        <v>1188</v>
      </c>
      <c r="AW89" t="s">
        <v>1188</v>
      </c>
      <c r="AX89" t="s">
        <v>1188</v>
      </c>
      <c r="AY89" s="123">
        <v>0</v>
      </c>
      <c r="BB89" t="str">
        <f>VLOOKUP(A89,'[2]القائمة الكاملة 1'!$A$5:$U$6650,21,0)</f>
        <v>الرابعة</v>
      </c>
    </row>
    <row r="90" spans="1:54" x14ac:dyDescent="0.3">
      <c r="A90" s="114">
        <v>802933</v>
      </c>
      <c r="B90" s="123" t="s">
        <v>823</v>
      </c>
      <c r="C90" t="s">
        <v>1188</v>
      </c>
      <c r="D90" t="s">
        <v>1188</v>
      </c>
      <c r="E90" t="s">
        <v>1188</v>
      </c>
      <c r="F90" t="s">
        <v>1188</v>
      </c>
      <c r="G90" t="s">
        <v>1188</v>
      </c>
      <c r="H90" t="s">
        <v>1188</v>
      </c>
      <c r="I90" t="s">
        <v>1188</v>
      </c>
      <c r="J90" t="s">
        <v>1188</v>
      </c>
      <c r="K90" t="s">
        <v>1188</v>
      </c>
      <c r="L90" t="s">
        <v>1188</v>
      </c>
      <c r="M90" t="s">
        <v>1188</v>
      </c>
      <c r="N90" t="s">
        <v>1188</v>
      </c>
      <c r="O90" t="s">
        <v>2104</v>
      </c>
      <c r="P90" t="s">
        <v>1188</v>
      </c>
      <c r="Q90" t="s">
        <v>1188</v>
      </c>
      <c r="R90" t="s">
        <v>1188</v>
      </c>
      <c r="S90" t="s">
        <v>1188</v>
      </c>
      <c r="T90" t="s">
        <v>1188</v>
      </c>
      <c r="U90" t="s">
        <v>1188</v>
      </c>
      <c r="V90" t="s">
        <v>1188</v>
      </c>
      <c r="W90" t="s">
        <v>1188</v>
      </c>
      <c r="X90" t="s">
        <v>1188</v>
      </c>
      <c r="Y90" t="s">
        <v>1188</v>
      </c>
      <c r="Z90" t="s">
        <v>1188</v>
      </c>
      <c r="AA90" t="s">
        <v>1188</v>
      </c>
      <c r="AB90" t="s">
        <v>1188</v>
      </c>
      <c r="AC90" t="s">
        <v>2104</v>
      </c>
      <c r="AD90" t="s">
        <v>2104</v>
      </c>
      <c r="AE90" t="s">
        <v>1188</v>
      </c>
      <c r="AF90" t="s">
        <v>1188</v>
      </c>
      <c r="AG90" t="s">
        <v>1188</v>
      </c>
      <c r="AH90" t="s">
        <v>1188</v>
      </c>
      <c r="AI90" t="s">
        <v>1188</v>
      </c>
      <c r="AJ90" t="s">
        <v>1188</v>
      </c>
      <c r="AK90" t="s">
        <v>2104</v>
      </c>
      <c r="AL90" t="s">
        <v>1188</v>
      </c>
      <c r="AM90" t="s">
        <v>1188</v>
      </c>
      <c r="AN90" t="s">
        <v>1188</v>
      </c>
      <c r="AO90" t="s">
        <v>2104</v>
      </c>
      <c r="AP90" t="s">
        <v>1188</v>
      </c>
      <c r="AQ90" t="s">
        <v>2104</v>
      </c>
      <c r="AR90" t="s">
        <v>2104</v>
      </c>
      <c r="AS90" t="s">
        <v>2104</v>
      </c>
      <c r="AT90" t="s">
        <v>2104</v>
      </c>
      <c r="AU90" t="s">
        <v>2104</v>
      </c>
      <c r="AV90" t="s">
        <v>2104</v>
      </c>
      <c r="AW90" t="s">
        <v>2104</v>
      </c>
      <c r="AX90" t="s">
        <v>2104</v>
      </c>
      <c r="AY90" s="123" t="s">
        <v>2125</v>
      </c>
      <c r="BB90" t="str">
        <f>VLOOKUP(A90,'[2]القائمة الكاملة 1'!$A$5:$U$6650,21,0)</f>
        <v>الرابعة</v>
      </c>
    </row>
    <row r="91" spans="1:54" x14ac:dyDescent="0.3">
      <c r="A91" s="114">
        <v>802958</v>
      </c>
      <c r="B91" s="123" t="s">
        <v>823</v>
      </c>
      <c r="C91" t="s">
        <v>1188</v>
      </c>
      <c r="D91" t="s">
        <v>1188</v>
      </c>
      <c r="E91" t="s">
        <v>1188</v>
      </c>
      <c r="F91" t="s">
        <v>1188</v>
      </c>
      <c r="G91" t="s">
        <v>1188</v>
      </c>
      <c r="H91" t="s">
        <v>1188</v>
      </c>
      <c r="I91" t="s">
        <v>1188</v>
      </c>
      <c r="J91" t="s">
        <v>1188</v>
      </c>
      <c r="K91" t="s">
        <v>1188</v>
      </c>
      <c r="L91" t="s">
        <v>1188</v>
      </c>
      <c r="M91" t="s">
        <v>1188</v>
      </c>
      <c r="N91" t="s">
        <v>1188</v>
      </c>
      <c r="O91" t="s">
        <v>2104</v>
      </c>
      <c r="P91" t="s">
        <v>1188</v>
      </c>
      <c r="Q91" t="s">
        <v>1188</v>
      </c>
      <c r="R91" t="s">
        <v>1188</v>
      </c>
      <c r="S91" t="s">
        <v>1188</v>
      </c>
      <c r="T91" t="s">
        <v>1188</v>
      </c>
      <c r="U91" t="s">
        <v>1188</v>
      </c>
      <c r="V91" t="s">
        <v>1188</v>
      </c>
      <c r="W91" t="s">
        <v>1188</v>
      </c>
      <c r="X91" t="s">
        <v>1188</v>
      </c>
      <c r="Y91" t="s">
        <v>1188</v>
      </c>
      <c r="Z91" t="s">
        <v>1188</v>
      </c>
      <c r="AA91" t="s">
        <v>1188</v>
      </c>
      <c r="AB91" t="s">
        <v>1188</v>
      </c>
      <c r="AC91" t="s">
        <v>1188</v>
      </c>
      <c r="AD91" t="s">
        <v>1188</v>
      </c>
      <c r="AE91" t="s">
        <v>1188</v>
      </c>
      <c r="AF91" t="s">
        <v>1188</v>
      </c>
      <c r="AG91" t="s">
        <v>1188</v>
      </c>
      <c r="AH91" t="s">
        <v>1188</v>
      </c>
      <c r="AI91" t="s">
        <v>1188</v>
      </c>
      <c r="AJ91" t="s">
        <v>1188</v>
      </c>
      <c r="AK91" t="s">
        <v>1188</v>
      </c>
      <c r="AL91" t="s">
        <v>1188</v>
      </c>
      <c r="AM91" t="s">
        <v>1188</v>
      </c>
      <c r="AN91" t="s">
        <v>1188</v>
      </c>
      <c r="AO91" t="s">
        <v>1188</v>
      </c>
      <c r="AP91" t="s">
        <v>1188</v>
      </c>
      <c r="AQ91" t="s">
        <v>1188</v>
      </c>
      <c r="AR91" t="s">
        <v>1188</v>
      </c>
      <c r="AS91" t="s">
        <v>1188</v>
      </c>
      <c r="AT91" t="s">
        <v>1188</v>
      </c>
      <c r="AU91" t="s">
        <v>2104</v>
      </c>
      <c r="AV91" t="s">
        <v>1188</v>
      </c>
      <c r="AW91" t="s">
        <v>1188</v>
      </c>
      <c r="AX91" t="s">
        <v>1188</v>
      </c>
      <c r="AY91" s="123" t="s">
        <v>2125</v>
      </c>
      <c r="BB91" t="str">
        <f>VLOOKUP(A91,'[2]القائمة الكاملة 1'!$A$5:$U$6650,21,0)</f>
        <v>الرابعة</v>
      </c>
    </row>
    <row r="92" spans="1:54" x14ac:dyDescent="0.3">
      <c r="A92" s="114">
        <v>802963</v>
      </c>
      <c r="B92" s="123" t="s">
        <v>823</v>
      </c>
      <c r="C92" t="s">
        <v>1188</v>
      </c>
      <c r="D92" t="s">
        <v>1188</v>
      </c>
      <c r="E92" t="s">
        <v>1188</v>
      </c>
      <c r="F92" t="s">
        <v>1188</v>
      </c>
      <c r="G92" t="s">
        <v>1188</v>
      </c>
      <c r="H92" t="s">
        <v>1188</v>
      </c>
      <c r="I92" t="s">
        <v>1188</v>
      </c>
      <c r="J92" t="s">
        <v>1188</v>
      </c>
      <c r="K92" t="s">
        <v>1188</v>
      </c>
      <c r="L92" t="s">
        <v>1188</v>
      </c>
      <c r="M92" t="s">
        <v>1188</v>
      </c>
      <c r="N92" t="s">
        <v>1188</v>
      </c>
      <c r="O92" t="s">
        <v>128</v>
      </c>
      <c r="P92" t="s">
        <v>1188</v>
      </c>
      <c r="Q92" t="s">
        <v>1188</v>
      </c>
      <c r="R92" t="s">
        <v>1188</v>
      </c>
      <c r="S92" t="s">
        <v>1188</v>
      </c>
      <c r="T92" t="s">
        <v>1188</v>
      </c>
      <c r="U92" t="s">
        <v>1188</v>
      </c>
      <c r="V92" t="s">
        <v>1188</v>
      </c>
      <c r="W92" t="s">
        <v>1188</v>
      </c>
      <c r="X92" t="s">
        <v>1188</v>
      </c>
      <c r="Y92" t="s">
        <v>1188</v>
      </c>
      <c r="Z92" t="s">
        <v>129</v>
      </c>
      <c r="AA92" t="s">
        <v>1188</v>
      </c>
      <c r="AB92" t="s">
        <v>1188</v>
      </c>
      <c r="AC92" t="s">
        <v>1188</v>
      </c>
      <c r="AD92" t="s">
        <v>1188</v>
      </c>
      <c r="AE92" t="s">
        <v>1188</v>
      </c>
      <c r="AF92" t="s">
        <v>1188</v>
      </c>
      <c r="AG92" t="s">
        <v>1188</v>
      </c>
      <c r="AH92" t="s">
        <v>127</v>
      </c>
      <c r="AI92" t="s">
        <v>1188</v>
      </c>
      <c r="AJ92" t="s">
        <v>1188</v>
      </c>
      <c r="AK92" t="s">
        <v>127</v>
      </c>
      <c r="AL92" t="s">
        <v>1188</v>
      </c>
      <c r="AM92" t="s">
        <v>128</v>
      </c>
      <c r="AN92" t="s">
        <v>128</v>
      </c>
      <c r="AO92" t="s">
        <v>127</v>
      </c>
      <c r="AP92" t="s">
        <v>127</v>
      </c>
      <c r="AQ92" t="s">
        <v>127</v>
      </c>
      <c r="AR92" t="s">
        <v>128</v>
      </c>
      <c r="AS92" t="s">
        <v>128</v>
      </c>
      <c r="AT92" t="s">
        <v>128</v>
      </c>
      <c r="AU92" t="s">
        <v>128</v>
      </c>
      <c r="AV92" t="s">
        <v>128</v>
      </c>
      <c r="AW92" t="s">
        <v>128</v>
      </c>
      <c r="AX92" t="s">
        <v>128</v>
      </c>
      <c r="AY92" s="123">
        <v>0</v>
      </c>
      <c r="BB92" t="str">
        <f>VLOOKUP(A92,'[2]القائمة الكاملة 1'!$A$5:$U$6650,21,0)</f>
        <v>الرابعة</v>
      </c>
    </row>
    <row r="93" spans="1:54" x14ac:dyDescent="0.3">
      <c r="A93" s="114">
        <v>802977</v>
      </c>
      <c r="B93" s="123" t="s">
        <v>823</v>
      </c>
      <c r="C93" t="s">
        <v>1188</v>
      </c>
      <c r="D93" t="s">
        <v>1188</v>
      </c>
      <c r="E93" t="s">
        <v>1188</v>
      </c>
      <c r="F93" t="s">
        <v>1188</v>
      </c>
      <c r="G93" t="s">
        <v>1188</v>
      </c>
      <c r="H93" t="s">
        <v>1188</v>
      </c>
      <c r="I93" t="s">
        <v>1188</v>
      </c>
      <c r="J93" t="s">
        <v>1188</v>
      </c>
      <c r="K93" t="s">
        <v>1188</v>
      </c>
      <c r="L93" t="s">
        <v>1188</v>
      </c>
      <c r="M93" t="s">
        <v>1188</v>
      </c>
      <c r="N93" t="s">
        <v>1188</v>
      </c>
      <c r="O93" t="s">
        <v>1188</v>
      </c>
      <c r="P93" t="s">
        <v>1188</v>
      </c>
      <c r="Q93" t="s">
        <v>1188</v>
      </c>
      <c r="R93" t="s">
        <v>1188</v>
      </c>
      <c r="S93" t="s">
        <v>1188</v>
      </c>
      <c r="T93" t="s">
        <v>1188</v>
      </c>
      <c r="U93" t="s">
        <v>1188</v>
      </c>
      <c r="V93" t="s">
        <v>1188</v>
      </c>
      <c r="W93" t="s">
        <v>1188</v>
      </c>
      <c r="X93" t="s">
        <v>1188</v>
      </c>
      <c r="Y93" t="s">
        <v>1188</v>
      </c>
      <c r="Z93" t="s">
        <v>1188</v>
      </c>
      <c r="AA93" t="s">
        <v>1188</v>
      </c>
      <c r="AB93" t="s">
        <v>1188</v>
      </c>
      <c r="AC93" t="s">
        <v>1188</v>
      </c>
      <c r="AD93" t="s">
        <v>1188</v>
      </c>
      <c r="AE93" t="s">
        <v>1188</v>
      </c>
      <c r="AF93" t="s">
        <v>1188</v>
      </c>
      <c r="AG93" t="s">
        <v>1188</v>
      </c>
      <c r="AH93" t="s">
        <v>1188</v>
      </c>
      <c r="AI93" t="s">
        <v>1188</v>
      </c>
      <c r="AJ93" t="s">
        <v>1188</v>
      </c>
      <c r="AK93" t="s">
        <v>1188</v>
      </c>
      <c r="AL93" t="s">
        <v>1188</v>
      </c>
      <c r="AM93" t="s">
        <v>1188</v>
      </c>
      <c r="AN93" t="s">
        <v>1188</v>
      </c>
      <c r="AO93" t="s">
        <v>1188</v>
      </c>
      <c r="AP93" t="s">
        <v>1188</v>
      </c>
      <c r="AQ93" t="s">
        <v>1188</v>
      </c>
      <c r="AR93" t="s">
        <v>1188</v>
      </c>
      <c r="AS93" t="s">
        <v>1188</v>
      </c>
      <c r="AT93" t="s">
        <v>2104</v>
      </c>
      <c r="AU93" t="s">
        <v>2104</v>
      </c>
      <c r="AV93" t="s">
        <v>2104</v>
      </c>
      <c r="AW93" t="s">
        <v>2104</v>
      </c>
      <c r="AX93" t="s">
        <v>1188</v>
      </c>
      <c r="AY93" s="123" t="s">
        <v>2125</v>
      </c>
      <c r="BB93" t="str">
        <f>VLOOKUP(A93,'[2]القائمة الكاملة 1'!$A$5:$U$6650,21,0)</f>
        <v>الرابعة</v>
      </c>
    </row>
    <row r="94" spans="1:54" x14ac:dyDescent="0.3">
      <c r="A94" s="114">
        <v>803016</v>
      </c>
      <c r="B94" s="123" t="s">
        <v>823</v>
      </c>
      <c r="C94" t="s">
        <v>1188</v>
      </c>
      <c r="D94" t="s">
        <v>1188</v>
      </c>
      <c r="E94" t="s">
        <v>1188</v>
      </c>
      <c r="F94" t="s">
        <v>1188</v>
      </c>
      <c r="G94" t="s">
        <v>1188</v>
      </c>
      <c r="H94" t="s">
        <v>1188</v>
      </c>
      <c r="I94" t="s">
        <v>1188</v>
      </c>
      <c r="J94" t="s">
        <v>1188</v>
      </c>
      <c r="K94" t="s">
        <v>1188</v>
      </c>
      <c r="L94" t="s">
        <v>1188</v>
      </c>
      <c r="M94" t="s">
        <v>1188</v>
      </c>
      <c r="N94" t="s">
        <v>1188</v>
      </c>
      <c r="O94" t="s">
        <v>2104</v>
      </c>
      <c r="P94" t="s">
        <v>1188</v>
      </c>
      <c r="Q94" t="s">
        <v>1188</v>
      </c>
      <c r="R94" t="s">
        <v>1188</v>
      </c>
      <c r="S94" t="s">
        <v>1188</v>
      </c>
      <c r="T94" t="s">
        <v>1188</v>
      </c>
      <c r="U94" t="s">
        <v>1188</v>
      </c>
      <c r="V94" t="s">
        <v>1188</v>
      </c>
      <c r="W94" t="s">
        <v>1188</v>
      </c>
      <c r="X94" t="s">
        <v>1188</v>
      </c>
      <c r="Y94" t="s">
        <v>1188</v>
      </c>
      <c r="Z94" t="s">
        <v>1188</v>
      </c>
      <c r="AA94" t="s">
        <v>1188</v>
      </c>
      <c r="AB94" t="s">
        <v>1188</v>
      </c>
      <c r="AC94" t="s">
        <v>1188</v>
      </c>
      <c r="AD94" t="s">
        <v>1188</v>
      </c>
      <c r="AE94" t="s">
        <v>1188</v>
      </c>
      <c r="AF94" t="s">
        <v>1188</v>
      </c>
      <c r="AG94" t="s">
        <v>1188</v>
      </c>
      <c r="AH94" t="s">
        <v>1188</v>
      </c>
      <c r="AI94" t="s">
        <v>1188</v>
      </c>
      <c r="AJ94" t="s">
        <v>1188</v>
      </c>
      <c r="AK94" t="s">
        <v>2104</v>
      </c>
      <c r="AL94" t="s">
        <v>1188</v>
      </c>
      <c r="AM94" t="s">
        <v>1188</v>
      </c>
      <c r="AN94" t="s">
        <v>1188</v>
      </c>
      <c r="AO94" t="s">
        <v>1188</v>
      </c>
      <c r="AP94" t="s">
        <v>1188</v>
      </c>
      <c r="AQ94" t="s">
        <v>1188</v>
      </c>
      <c r="AR94" t="s">
        <v>1188</v>
      </c>
      <c r="AS94" t="s">
        <v>1188</v>
      </c>
      <c r="AT94" t="s">
        <v>1188</v>
      </c>
      <c r="AU94" t="s">
        <v>2104</v>
      </c>
      <c r="AV94" t="s">
        <v>1188</v>
      </c>
      <c r="AW94" t="s">
        <v>1188</v>
      </c>
      <c r="AX94" t="s">
        <v>1188</v>
      </c>
      <c r="AY94" s="123" t="s">
        <v>2125</v>
      </c>
      <c r="BB94" t="str">
        <f>VLOOKUP(A94,'[2]القائمة الكاملة 1'!$A$5:$U$6650,21,0)</f>
        <v>الرابعة</v>
      </c>
    </row>
    <row r="95" spans="1:54" x14ac:dyDescent="0.3">
      <c r="A95" s="114">
        <v>803144</v>
      </c>
      <c r="B95" s="123" t="s">
        <v>823</v>
      </c>
      <c r="C95" t="s">
        <v>1188</v>
      </c>
      <c r="D95" t="s">
        <v>1188</v>
      </c>
      <c r="E95" t="s">
        <v>1188</v>
      </c>
      <c r="F95" t="s">
        <v>1188</v>
      </c>
      <c r="G95" t="s">
        <v>1188</v>
      </c>
      <c r="H95" t="s">
        <v>1188</v>
      </c>
      <c r="I95" t="s">
        <v>1188</v>
      </c>
      <c r="J95" t="s">
        <v>1188</v>
      </c>
      <c r="K95" t="s">
        <v>1188</v>
      </c>
      <c r="L95" t="s">
        <v>1188</v>
      </c>
      <c r="M95" t="s">
        <v>1188</v>
      </c>
      <c r="N95" t="s">
        <v>1188</v>
      </c>
      <c r="O95" t="s">
        <v>1188</v>
      </c>
      <c r="P95" t="s">
        <v>1188</v>
      </c>
      <c r="Q95" t="s">
        <v>1188</v>
      </c>
      <c r="R95" t="s">
        <v>1188</v>
      </c>
      <c r="S95" t="s">
        <v>1188</v>
      </c>
      <c r="T95" t="s">
        <v>1188</v>
      </c>
      <c r="U95" t="s">
        <v>1188</v>
      </c>
      <c r="V95" t="s">
        <v>1188</v>
      </c>
      <c r="W95" t="s">
        <v>1188</v>
      </c>
      <c r="X95" t="s">
        <v>1188</v>
      </c>
      <c r="Y95" t="s">
        <v>1188</v>
      </c>
      <c r="Z95" t="s">
        <v>1188</v>
      </c>
      <c r="AA95" t="s">
        <v>1188</v>
      </c>
      <c r="AB95" t="s">
        <v>1188</v>
      </c>
      <c r="AC95" t="s">
        <v>1188</v>
      </c>
      <c r="AD95" t="s">
        <v>1188</v>
      </c>
      <c r="AE95" t="s">
        <v>1188</v>
      </c>
      <c r="AF95" t="s">
        <v>1188</v>
      </c>
      <c r="AG95" t="s">
        <v>1188</v>
      </c>
      <c r="AH95" t="s">
        <v>1188</v>
      </c>
      <c r="AI95" t="s">
        <v>1188</v>
      </c>
      <c r="AJ95" t="s">
        <v>1188</v>
      </c>
      <c r="AK95" t="s">
        <v>2104</v>
      </c>
      <c r="AL95" t="s">
        <v>1188</v>
      </c>
      <c r="AM95" t="s">
        <v>1188</v>
      </c>
      <c r="AN95" t="s">
        <v>1188</v>
      </c>
      <c r="AO95" t="s">
        <v>1188</v>
      </c>
      <c r="AP95" t="s">
        <v>1188</v>
      </c>
      <c r="AQ95" t="s">
        <v>1188</v>
      </c>
      <c r="AR95" t="s">
        <v>1188</v>
      </c>
      <c r="AS95" t="s">
        <v>1188</v>
      </c>
      <c r="AT95" t="s">
        <v>1188</v>
      </c>
      <c r="AU95" t="s">
        <v>1188</v>
      </c>
      <c r="AV95" t="s">
        <v>2104</v>
      </c>
      <c r="AW95" t="s">
        <v>1188</v>
      </c>
      <c r="AX95" t="s">
        <v>1188</v>
      </c>
      <c r="AY95" s="123" t="s">
        <v>2125</v>
      </c>
      <c r="BB95" t="str">
        <f>VLOOKUP(A95,'[2]القائمة الكاملة 1'!$A$5:$U$6650,21,0)</f>
        <v>الرابعة</v>
      </c>
    </row>
    <row r="96" spans="1:54" x14ac:dyDescent="0.3">
      <c r="A96" s="114">
        <v>803155</v>
      </c>
      <c r="B96" s="123" t="s">
        <v>823</v>
      </c>
      <c r="C96" t="s">
        <v>1188</v>
      </c>
      <c r="D96" t="s">
        <v>1188</v>
      </c>
      <c r="E96" t="s">
        <v>1188</v>
      </c>
      <c r="F96" t="s">
        <v>1188</v>
      </c>
      <c r="G96" t="s">
        <v>1188</v>
      </c>
      <c r="H96" t="s">
        <v>1188</v>
      </c>
      <c r="I96" t="s">
        <v>1188</v>
      </c>
      <c r="J96" t="s">
        <v>1188</v>
      </c>
      <c r="K96" t="s">
        <v>1188</v>
      </c>
      <c r="L96" t="s">
        <v>1188</v>
      </c>
      <c r="M96" t="s">
        <v>1188</v>
      </c>
      <c r="N96" t="s">
        <v>1188</v>
      </c>
      <c r="O96" t="s">
        <v>1188</v>
      </c>
      <c r="P96" t="s">
        <v>1188</v>
      </c>
      <c r="Q96" t="s">
        <v>1188</v>
      </c>
      <c r="R96" t="s">
        <v>1188</v>
      </c>
      <c r="S96" t="s">
        <v>1188</v>
      </c>
      <c r="T96" t="s">
        <v>1188</v>
      </c>
      <c r="U96" t="s">
        <v>1188</v>
      </c>
      <c r="V96" t="s">
        <v>1188</v>
      </c>
      <c r="W96" t="s">
        <v>1188</v>
      </c>
      <c r="X96" t="s">
        <v>1188</v>
      </c>
      <c r="Y96" t="s">
        <v>1188</v>
      </c>
      <c r="Z96" t="s">
        <v>1188</v>
      </c>
      <c r="AA96" t="s">
        <v>1188</v>
      </c>
      <c r="AB96" t="s">
        <v>1188</v>
      </c>
      <c r="AC96" t="s">
        <v>1188</v>
      </c>
      <c r="AD96" t="s">
        <v>1188</v>
      </c>
      <c r="AE96" t="s">
        <v>1188</v>
      </c>
      <c r="AF96" t="s">
        <v>1188</v>
      </c>
      <c r="AG96" t="s">
        <v>1188</v>
      </c>
      <c r="AH96" t="s">
        <v>1188</v>
      </c>
      <c r="AI96" t="s">
        <v>1188</v>
      </c>
      <c r="AJ96" t="s">
        <v>1188</v>
      </c>
      <c r="AK96" t="s">
        <v>1188</v>
      </c>
      <c r="AL96" t="s">
        <v>1188</v>
      </c>
      <c r="AM96" t="s">
        <v>1188</v>
      </c>
      <c r="AN96" t="s">
        <v>1188</v>
      </c>
      <c r="AO96" t="s">
        <v>1188</v>
      </c>
      <c r="AP96" t="s">
        <v>1188</v>
      </c>
      <c r="AQ96" t="s">
        <v>1188</v>
      </c>
      <c r="AR96" t="s">
        <v>127</v>
      </c>
      <c r="AS96" t="s">
        <v>1188</v>
      </c>
      <c r="AT96" t="s">
        <v>1188</v>
      </c>
      <c r="AU96" t="s">
        <v>1188</v>
      </c>
      <c r="AV96" t="s">
        <v>1188</v>
      </c>
      <c r="AW96" t="s">
        <v>1188</v>
      </c>
      <c r="AX96" t="s">
        <v>1188</v>
      </c>
      <c r="AY96" s="123">
        <v>0</v>
      </c>
      <c r="BB96" t="str">
        <f>VLOOKUP(A96,'[2]القائمة الكاملة 1'!$A$5:$U$6650,21,0)</f>
        <v>الرابعة</v>
      </c>
    </row>
    <row r="97" spans="1:54" x14ac:dyDescent="0.3">
      <c r="A97" s="114">
        <v>803158</v>
      </c>
      <c r="B97" s="123" t="s">
        <v>823</v>
      </c>
      <c r="C97" t="s">
        <v>1188</v>
      </c>
      <c r="D97" t="s">
        <v>1188</v>
      </c>
      <c r="E97" t="s">
        <v>1188</v>
      </c>
      <c r="F97" t="s">
        <v>1188</v>
      </c>
      <c r="G97" t="s">
        <v>1188</v>
      </c>
      <c r="H97" t="s">
        <v>1188</v>
      </c>
      <c r="I97" t="s">
        <v>1188</v>
      </c>
      <c r="J97" t="s">
        <v>1188</v>
      </c>
      <c r="K97" t="s">
        <v>1188</v>
      </c>
      <c r="L97" t="s">
        <v>1188</v>
      </c>
      <c r="M97" t="s">
        <v>1188</v>
      </c>
      <c r="N97" t="s">
        <v>1188</v>
      </c>
      <c r="O97" t="s">
        <v>1188</v>
      </c>
      <c r="P97" t="s">
        <v>1188</v>
      </c>
      <c r="Q97" t="s">
        <v>1188</v>
      </c>
      <c r="R97" t="s">
        <v>1188</v>
      </c>
      <c r="S97" t="s">
        <v>1188</v>
      </c>
      <c r="T97" t="s">
        <v>1188</v>
      </c>
      <c r="U97" t="s">
        <v>1188</v>
      </c>
      <c r="V97" t="s">
        <v>1188</v>
      </c>
      <c r="W97" t="s">
        <v>1188</v>
      </c>
      <c r="X97" t="s">
        <v>1188</v>
      </c>
      <c r="Y97" t="s">
        <v>1188</v>
      </c>
      <c r="Z97" t="s">
        <v>1188</v>
      </c>
      <c r="AA97" t="s">
        <v>1188</v>
      </c>
      <c r="AB97" t="s">
        <v>1188</v>
      </c>
      <c r="AC97" t="s">
        <v>1188</v>
      </c>
      <c r="AD97" t="s">
        <v>1188</v>
      </c>
      <c r="AE97" t="s">
        <v>1188</v>
      </c>
      <c r="AF97" t="s">
        <v>1188</v>
      </c>
      <c r="AG97" t="s">
        <v>1188</v>
      </c>
      <c r="AH97" t="s">
        <v>1188</v>
      </c>
      <c r="AI97" t="s">
        <v>1188</v>
      </c>
      <c r="AJ97" t="s">
        <v>1188</v>
      </c>
      <c r="AK97" t="s">
        <v>1188</v>
      </c>
      <c r="AL97" t="s">
        <v>1188</v>
      </c>
      <c r="AM97" t="s">
        <v>1188</v>
      </c>
      <c r="AN97" t="s">
        <v>1188</v>
      </c>
      <c r="AO97" t="s">
        <v>1188</v>
      </c>
      <c r="AP97" t="s">
        <v>1188</v>
      </c>
      <c r="AQ97" t="s">
        <v>1188</v>
      </c>
      <c r="AR97" t="s">
        <v>1188</v>
      </c>
      <c r="AS97" t="s">
        <v>1188</v>
      </c>
      <c r="AT97" t="s">
        <v>1188</v>
      </c>
      <c r="AU97" t="s">
        <v>1188</v>
      </c>
      <c r="AV97" t="s">
        <v>2104</v>
      </c>
      <c r="AW97" t="s">
        <v>1188</v>
      </c>
      <c r="AX97" t="s">
        <v>1188</v>
      </c>
      <c r="AY97" s="123" t="s">
        <v>2125</v>
      </c>
      <c r="BB97" t="str">
        <f>VLOOKUP(A97,'[2]القائمة الكاملة 1'!$A$5:$U$6650,21,0)</f>
        <v>الرابعة</v>
      </c>
    </row>
    <row r="98" spans="1:54" x14ac:dyDescent="0.3">
      <c r="A98" s="114">
        <v>803212</v>
      </c>
      <c r="B98" s="123" t="s">
        <v>823</v>
      </c>
      <c r="C98" t="s">
        <v>1188</v>
      </c>
      <c r="D98" t="s">
        <v>1188</v>
      </c>
      <c r="E98" t="s">
        <v>1188</v>
      </c>
      <c r="F98" t="s">
        <v>1188</v>
      </c>
      <c r="G98" t="s">
        <v>1188</v>
      </c>
      <c r="H98" t="s">
        <v>1188</v>
      </c>
      <c r="I98" t="s">
        <v>1188</v>
      </c>
      <c r="J98" t="s">
        <v>1188</v>
      </c>
      <c r="K98" t="s">
        <v>1188</v>
      </c>
      <c r="L98" t="s">
        <v>1188</v>
      </c>
      <c r="M98" t="s">
        <v>1188</v>
      </c>
      <c r="N98" t="s">
        <v>1188</v>
      </c>
      <c r="O98" t="s">
        <v>2104</v>
      </c>
      <c r="P98" t="s">
        <v>1188</v>
      </c>
      <c r="Q98" t="s">
        <v>1188</v>
      </c>
      <c r="R98" t="s">
        <v>1188</v>
      </c>
      <c r="S98" t="s">
        <v>1188</v>
      </c>
      <c r="T98" t="s">
        <v>1188</v>
      </c>
      <c r="U98" t="s">
        <v>1188</v>
      </c>
      <c r="V98" t="s">
        <v>1188</v>
      </c>
      <c r="W98" t="s">
        <v>1188</v>
      </c>
      <c r="X98" t="s">
        <v>1188</v>
      </c>
      <c r="Y98" t="s">
        <v>1188</v>
      </c>
      <c r="Z98" t="s">
        <v>1188</v>
      </c>
      <c r="AA98" t="s">
        <v>1188</v>
      </c>
      <c r="AB98" t="s">
        <v>1188</v>
      </c>
      <c r="AC98" t="s">
        <v>1188</v>
      </c>
      <c r="AD98" t="s">
        <v>1188</v>
      </c>
      <c r="AE98" t="s">
        <v>1188</v>
      </c>
      <c r="AF98" t="s">
        <v>1188</v>
      </c>
      <c r="AG98" t="s">
        <v>1188</v>
      </c>
      <c r="AH98" t="s">
        <v>1188</v>
      </c>
      <c r="AI98" t="s">
        <v>1188</v>
      </c>
      <c r="AJ98" t="s">
        <v>1188</v>
      </c>
      <c r="AK98" t="s">
        <v>1188</v>
      </c>
      <c r="AL98" t="s">
        <v>1188</v>
      </c>
      <c r="AM98" t="s">
        <v>1188</v>
      </c>
      <c r="AN98" t="s">
        <v>1188</v>
      </c>
      <c r="AO98" t="s">
        <v>1188</v>
      </c>
      <c r="AP98" t="s">
        <v>1188</v>
      </c>
      <c r="AQ98" t="s">
        <v>1188</v>
      </c>
      <c r="AR98" t="s">
        <v>1188</v>
      </c>
      <c r="AS98" t="s">
        <v>1188</v>
      </c>
      <c r="AT98" t="s">
        <v>1188</v>
      </c>
      <c r="AU98" t="s">
        <v>1188</v>
      </c>
      <c r="AV98" t="s">
        <v>1188</v>
      </c>
      <c r="AW98" t="s">
        <v>1188</v>
      </c>
      <c r="AX98" t="s">
        <v>1188</v>
      </c>
      <c r="AY98" s="123" t="s">
        <v>2125</v>
      </c>
      <c r="BB98" t="str">
        <f>VLOOKUP(A98,'[2]القائمة الكاملة 1'!$A$5:$U$6650,21,0)</f>
        <v>الرابعة</v>
      </c>
    </row>
    <row r="99" spans="1:54" x14ac:dyDescent="0.3">
      <c r="A99" s="114">
        <v>803215</v>
      </c>
      <c r="B99" s="123" t="s">
        <v>823</v>
      </c>
      <c r="C99" t="s">
        <v>1188</v>
      </c>
      <c r="D99" t="s">
        <v>1188</v>
      </c>
      <c r="E99" t="s">
        <v>1188</v>
      </c>
      <c r="F99" t="s">
        <v>1188</v>
      </c>
      <c r="G99" t="s">
        <v>1188</v>
      </c>
      <c r="H99" t="s">
        <v>1188</v>
      </c>
      <c r="I99" t="s">
        <v>1188</v>
      </c>
      <c r="J99" t="s">
        <v>1188</v>
      </c>
      <c r="K99" t="s">
        <v>1188</v>
      </c>
      <c r="L99" t="s">
        <v>1188</v>
      </c>
      <c r="M99" t="s">
        <v>1188</v>
      </c>
      <c r="N99" t="s">
        <v>1188</v>
      </c>
      <c r="O99" t="s">
        <v>1188</v>
      </c>
      <c r="P99" t="s">
        <v>1188</v>
      </c>
      <c r="Q99" t="s">
        <v>1188</v>
      </c>
      <c r="R99" t="s">
        <v>1188</v>
      </c>
      <c r="S99" t="s">
        <v>1188</v>
      </c>
      <c r="T99" t="s">
        <v>1188</v>
      </c>
      <c r="U99" t="s">
        <v>1188</v>
      </c>
      <c r="V99" t="s">
        <v>1188</v>
      </c>
      <c r="W99" t="s">
        <v>1188</v>
      </c>
      <c r="X99" t="s">
        <v>127</v>
      </c>
      <c r="Y99" t="s">
        <v>1188</v>
      </c>
      <c r="Z99" t="s">
        <v>1188</v>
      </c>
      <c r="AA99" t="s">
        <v>1188</v>
      </c>
      <c r="AB99" t="s">
        <v>1188</v>
      </c>
      <c r="AC99" t="s">
        <v>1188</v>
      </c>
      <c r="AD99" t="s">
        <v>1188</v>
      </c>
      <c r="AE99" t="s">
        <v>1188</v>
      </c>
      <c r="AF99" t="s">
        <v>1188</v>
      </c>
      <c r="AG99" t="s">
        <v>1188</v>
      </c>
      <c r="AH99" t="s">
        <v>1188</v>
      </c>
      <c r="AI99" t="s">
        <v>1188</v>
      </c>
      <c r="AJ99" t="s">
        <v>1188</v>
      </c>
      <c r="AK99" t="s">
        <v>128</v>
      </c>
      <c r="AL99" t="s">
        <v>1188</v>
      </c>
      <c r="AM99" t="s">
        <v>129</v>
      </c>
      <c r="AN99" t="s">
        <v>129</v>
      </c>
      <c r="AO99" t="s">
        <v>1188</v>
      </c>
      <c r="AP99" t="s">
        <v>127</v>
      </c>
      <c r="AQ99" t="s">
        <v>1188</v>
      </c>
      <c r="AR99" t="s">
        <v>127</v>
      </c>
      <c r="AS99" t="s">
        <v>1188</v>
      </c>
      <c r="AT99" t="s">
        <v>1188</v>
      </c>
      <c r="AU99" t="s">
        <v>1188</v>
      </c>
      <c r="AV99" t="s">
        <v>129</v>
      </c>
      <c r="AW99" t="s">
        <v>128</v>
      </c>
      <c r="AX99" t="s">
        <v>129</v>
      </c>
      <c r="AY99" s="123">
        <v>0</v>
      </c>
      <c r="BB99" t="str">
        <f>VLOOKUP(A99,'[2]القائمة الكاملة 1'!$A$5:$U$6650,21,0)</f>
        <v>الرابعة</v>
      </c>
    </row>
    <row r="100" spans="1:54" x14ac:dyDescent="0.3">
      <c r="A100" s="114">
        <v>803327</v>
      </c>
      <c r="B100" s="123" t="s">
        <v>823</v>
      </c>
      <c r="C100" t="s">
        <v>1188</v>
      </c>
      <c r="D100" t="s">
        <v>1188</v>
      </c>
      <c r="E100" t="s">
        <v>1188</v>
      </c>
      <c r="F100" t="s">
        <v>1188</v>
      </c>
      <c r="G100" t="s">
        <v>1188</v>
      </c>
      <c r="H100" t="s">
        <v>1188</v>
      </c>
      <c r="I100" t="s">
        <v>1188</v>
      </c>
      <c r="J100" t="s">
        <v>1188</v>
      </c>
      <c r="K100" t="s">
        <v>1188</v>
      </c>
      <c r="L100" t="s">
        <v>1188</v>
      </c>
      <c r="M100" t="s">
        <v>1188</v>
      </c>
      <c r="N100" t="s">
        <v>1188</v>
      </c>
      <c r="O100" t="s">
        <v>2104</v>
      </c>
      <c r="P100" t="s">
        <v>1188</v>
      </c>
      <c r="Q100" t="s">
        <v>1188</v>
      </c>
      <c r="R100" t="s">
        <v>1188</v>
      </c>
      <c r="S100" t="s">
        <v>1188</v>
      </c>
      <c r="T100" t="s">
        <v>1188</v>
      </c>
      <c r="U100" t="s">
        <v>1188</v>
      </c>
      <c r="V100" t="s">
        <v>1188</v>
      </c>
      <c r="W100" t="s">
        <v>1188</v>
      </c>
      <c r="X100" t="s">
        <v>1188</v>
      </c>
      <c r="Y100" t="s">
        <v>1188</v>
      </c>
      <c r="Z100" t="s">
        <v>1188</v>
      </c>
      <c r="AA100" t="s">
        <v>1188</v>
      </c>
      <c r="AB100" t="s">
        <v>1188</v>
      </c>
      <c r="AC100" t="s">
        <v>1188</v>
      </c>
      <c r="AD100" t="s">
        <v>1188</v>
      </c>
      <c r="AE100" t="s">
        <v>1188</v>
      </c>
      <c r="AF100" t="s">
        <v>1188</v>
      </c>
      <c r="AG100" t="s">
        <v>1188</v>
      </c>
      <c r="AH100" t="s">
        <v>1188</v>
      </c>
      <c r="AI100" t="s">
        <v>1188</v>
      </c>
      <c r="AJ100" t="s">
        <v>1188</v>
      </c>
      <c r="AK100" t="s">
        <v>2104</v>
      </c>
      <c r="AL100" t="s">
        <v>1188</v>
      </c>
      <c r="AM100" t="s">
        <v>1188</v>
      </c>
      <c r="AN100" t="s">
        <v>1188</v>
      </c>
      <c r="AO100" t="s">
        <v>1188</v>
      </c>
      <c r="AP100" t="s">
        <v>2104</v>
      </c>
      <c r="AQ100" t="s">
        <v>2104</v>
      </c>
      <c r="AR100" t="s">
        <v>1188</v>
      </c>
      <c r="AS100" t="s">
        <v>2104</v>
      </c>
      <c r="AT100" t="s">
        <v>2104</v>
      </c>
      <c r="AU100" t="s">
        <v>2104</v>
      </c>
      <c r="AV100" t="s">
        <v>2104</v>
      </c>
      <c r="AW100" t="s">
        <v>2104</v>
      </c>
      <c r="AX100" t="s">
        <v>2104</v>
      </c>
      <c r="AY100" s="123" t="s">
        <v>2125</v>
      </c>
      <c r="BB100" t="str">
        <f>VLOOKUP(A100,'[2]القائمة الكاملة 1'!$A$5:$U$6650,21,0)</f>
        <v>الرابعة</v>
      </c>
    </row>
    <row r="101" spans="1:54" x14ac:dyDescent="0.3">
      <c r="A101" s="114">
        <v>803465</v>
      </c>
      <c r="B101" s="123" t="s">
        <v>823</v>
      </c>
      <c r="C101" t="s">
        <v>1188</v>
      </c>
      <c r="D101" t="s">
        <v>1188</v>
      </c>
      <c r="E101" t="s">
        <v>127</v>
      </c>
      <c r="F101" t="s">
        <v>1188</v>
      </c>
      <c r="G101" t="s">
        <v>1188</v>
      </c>
      <c r="H101" t="s">
        <v>1188</v>
      </c>
      <c r="I101" t="s">
        <v>1188</v>
      </c>
      <c r="J101" t="s">
        <v>1188</v>
      </c>
      <c r="K101" t="s">
        <v>127</v>
      </c>
      <c r="L101" t="s">
        <v>1188</v>
      </c>
      <c r="M101" t="s">
        <v>1188</v>
      </c>
      <c r="N101" t="s">
        <v>1188</v>
      </c>
      <c r="O101" t="s">
        <v>1188</v>
      </c>
      <c r="P101" t="s">
        <v>1188</v>
      </c>
      <c r="Q101" t="s">
        <v>1188</v>
      </c>
      <c r="R101" t="s">
        <v>127</v>
      </c>
      <c r="S101" t="s">
        <v>1188</v>
      </c>
      <c r="T101" t="s">
        <v>1188</v>
      </c>
      <c r="U101" t="s">
        <v>1188</v>
      </c>
      <c r="V101" t="s">
        <v>1188</v>
      </c>
      <c r="W101" t="s">
        <v>1188</v>
      </c>
      <c r="X101" t="s">
        <v>1188</v>
      </c>
      <c r="Y101" t="s">
        <v>1188</v>
      </c>
      <c r="Z101" t="s">
        <v>1188</v>
      </c>
      <c r="AA101" t="s">
        <v>1188</v>
      </c>
      <c r="AB101" t="s">
        <v>1188</v>
      </c>
      <c r="AC101" t="s">
        <v>1188</v>
      </c>
      <c r="AD101" t="s">
        <v>1188</v>
      </c>
      <c r="AE101" t="s">
        <v>1188</v>
      </c>
      <c r="AF101" t="s">
        <v>1188</v>
      </c>
      <c r="AG101" t="s">
        <v>1188</v>
      </c>
      <c r="AH101" t="s">
        <v>1188</v>
      </c>
      <c r="AI101" t="s">
        <v>1188</v>
      </c>
      <c r="AJ101" t="s">
        <v>1188</v>
      </c>
      <c r="AK101" t="s">
        <v>1188</v>
      </c>
      <c r="AL101" t="s">
        <v>1188</v>
      </c>
      <c r="AM101" t="s">
        <v>1188</v>
      </c>
      <c r="AN101" t="s">
        <v>1188</v>
      </c>
      <c r="AO101" t="s">
        <v>127</v>
      </c>
      <c r="AP101" t="s">
        <v>1188</v>
      </c>
      <c r="AQ101" t="s">
        <v>127</v>
      </c>
      <c r="AR101" t="s">
        <v>127</v>
      </c>
      <c r="AS101" t="s">
        <v>1188</v>
      </c>
      <c r="AT101" t="s">
        <v>127</v>
      </c>
      <c r="AU101" t="s">
        <v>129</v>
      </c>
      <c r="AV101" t="s">
        <v>1188</v>
      </c>
      <c r="AW101" t="s">
        <v>1188</v>
      </c>
      <c r="AX101" t="s">
        <v>1188</v>
      </c>
      <c r="AY101" s="123">
        <v>0</v>
      </c>
      <c r="BB101" t="str">
        <f>VLOOKUP(A101,'[2]القائمة الكاملة 1'!$A$5:$U$6650,21,0)</f>
        <v>الرابعة</v>
      </c>
    </row>
    <row r="102" spans="1:54" x14ac:dyDescent="0.3">
      <c r="A102" s="114">
        <v>803489</v>
      </c>
      <c r="B102" s="123" t="s">
        <v>823</v>
      </c>
      <c r="C102" t="s">
        <v>1188</v>
      </c>
      <c r="D102" t="s">
        <v>1188</v>
      </c>
      <c r="E102" t="s">
        <v>1188</v>
      </c>
      <c r="F102" t="s">
        <v>1188</v>
      </c>
      <c r="G102" t="s">
        <v>1188</v>
      </c>
      <c r="H102" t="s">
        <v>1188</v>
      </c>
      <c r="I102" t="s">
        <v>1188</v>
      </c>
      <c r="J102" t="s">
        <v>1188</v>
      </c>
      <c r="K102" t="s">
        <v>1188</v>
      </c>
      <c r="L102" t="s">
        <v>1188</v>
      </c>
      <c r="M102" t="s">
        <v>1188</v>
      </c>
      <c r="N102" t="s">
        <v>1188</v>
      </c>
      <c r="O102" t="s">
        <v>2104</v>
      </c>
      <c r="P102" t="s">
        <v>1188</v>
      </c>
      <c r="Q102" t="s">
        <v>1188</v>
      </c>
      <c r="R102" t="s">
        <v>2104</v>
      </c>
      <c r="S102" t="s">
        <v>1188</v>
      </c>
      <c r="T102" t="s">
        <v>1188</v>
      </c>
      <c r="U102" t="s">
        <v>1188</v>
      </c>
      <c r="V102" t="s">
        <v>1188</v>
      </c>
      <c r="W102" t="s">
        <v>1188</v>
      </c>
      <c r="X102" t="s">
        <v>1188</v>
      </c>
      <c r="Y102" t="s">
        <v>1188</v>
      </c>
      <c r="Z102" t="s">
        <v>1188</v>
      </c>
      <c r="AA102" t="s">
        <v>1188</v>
      </c>
      <c r="AB102" t="s">
        <v>1188</v>
      </c>
      <c r="AC102" t="s">
        <v>1188</v>
      </c>
      <c r="AD102" t="s">
        <v>1188</v>
      </c>
      <c r="AE102" t="s">
        <v>1188</v>
      </c>
      <c r="AF102" t="s">
        <v>1188</v>
      </c>
      <c r="AG102" t="s">
        <v>1188</v>
      </c>
      <c r="AH102" t="s">
        <v>1188</v>
      </c>
      <c r="AI102" t="s">
        <v>1188</v>
      </c>
      <c r="AJ102" t="s">
        <v>1188</v>
      </c>
      <c r="AK102" t="s">
        <v>2104</v>
      </c>
      <c r="AL102" t="s">
        <v>1188</v>
      </c>
      <c r="AM102" t="s">
        <v>1188</v>
      </c>
      <c r="AN102" t="s">
        <v>1188</v>
      </c>
      <c r="AO102" t="s">
        <v>1188</v>
      </c>
      <c r="AP102" t="s">
        <v>1188</v>
      </c>
      <c r="AQ102" t="s">
        <v>1188</v>
      </c>
      <c r="AR102" t="s">
        <v>1188</v>
      </c>
      <c r="AS102" t="s">
        <v>2104</v>
      </c>
      <c r="AT102" t="s">
        <v>2104</v>
      </c>
      <c r="AU102" t="s">
        <v>2104</v>
      </c>
      <c r="AV102" t="s">
        <v>2104</v>
      </c>
      <c r="AW102" t="s">
        <v>2104</v>
      </c>
      <c r="AX102" t="s">
        <v>2104</v>
      </c>
      <c r="AY102" s="123" t="s">
        <v>2125</v>
      </c>
      <c r="BB102" t="str">
        <f>VLOOKUP(A102,'[2]القائمة الكاملة 1'!$A$5:$U$6650,21,0)</f>
        <v>الرابعة</v>
      </c>
    </row>
    <row r="103" spans="1:54" x14ac:dyDescent="0.3">
      <c r="A103" s="114">
        <v>803530</v>
      </c>
      <c r="B103" s="123" t="s">
        <v>823</v>
      </c>
      <c r="C103" t="s">
        <v>1188</v>
      </c>
      <c r="D103" t="s">
        <v>1188</v>
      </c>
      <c r="E103" t="s">
        <v>1188</v>
      </c>
      <c r="F103" t="s">
        <v>1188</v>
      </c>
      <c r="G103" t="s">
        <v>1188</v>
      </c>
      <c r="H103" t="s">
        <v>1188</v>
      </c>
      <c r="I103" t="s">
        <v>1188</v>
      </c>
      <c r="J103" t="s">
        <v>1188</v>
      </c>
      <c r="K103" t="s">
        <v>1188</v>
      </c>
      <c r="L103" t="s">
        <v>1188</v>
      </c>
      <c r="M103" t="s">
        <v>1188</v>
      </c>
      <c r="N103" t="s">
        <v>1188</v>
      </c>
      <c r="O103" t="s">
        <v>127</v>
      </c>
      <c r="P103" t="s">
        <v>1188</v>
      </c>
      <c r="Q103" t="s">
        <v>1188</v>
      </c>
      <c r="R103" t="s">
        <v>1188</v>
      </c>
      <c r="S103" t="s">
        <v>1188</v>
      </c>
      <c r="T103" t="s">
        <v>1188</v>
      </c>
      <c r="U103" t="s">
        <v>1188</v>
      </c>
      <c r="V103" t="s">
        <v>1188</v>
      </c>
      <c r="W103" t="s">
        <v>1188</v>
      </c>
      <c r="X103" t="s">
        <v>1188</v>
      </c>
      <c r="Y103" t="s">
        <v>1188</v>
      </c>
      <c r="Z103" t="s">
        <v>1188</v>
      </c>
      <c r="AA103" t="s">
        <v>1188</v>
      </c>
      <c r="AB103" t="s">
        <v>1188</v>
      </c>
      <c r="AC103" t="s">
        <v>1188</v>
      </c>
      <c r="AD103" t="s">
        <v>1188</v>
      </c>
      <c r="AE103" t="s">
        <v>1188</v>
      </c>
      <c r="AF103" t="s">
        <v>1188</v>
      </c>
      <c r="AG103" t="s">
        <v>1188</v>
      </c>
      <c r="AH103" t="s">
        <v>1188</v>
      </c>
      <c r="AI103" t="s">
        <v>1188</v>
      </c>
      <c r="AJ103" t="s">
        <v>127</v>
      </c>
      <c r="AK103" t="s">
        <v>1188</v>
      </c>
      <c r="AL103" t="s">
        <v>1188</v>
      </c>
      <c r="AM103" t="s">
        <v>1188</v>
      </c>
      <c r="AN103" t="s">
        <v>1188</v>
      </c>
      <c r="AO103" t="s">
        <v>127</v>
      </c>
      <c r="AP103" t="s">
        <v>1188</v>
      </c>
      <c r="AQ103" t="s">
        <v>1188</v>
      </c>
      <c r="AR103" t="s">
        <v>127</v>
      </c>
      <c r="AS103" t="s">
        <v>1188</v>
      </c>
      <c r="AT103" t="s">
        <v>129</v>
      </c>
      <c r="AU103" t="s">
        <v>129</v>
      </c>
      <c r="AV103" t="s">
        <v>1188</v>
      </c>
      <c r="AW103" t="s">
        <v>129</v>
      </c>
      <c r="AX103" t="s">
        <v>129</v>
      </c>
      <c r="AY103" s="123">
        <v>0</v>
      </c>
      <c r="BB103" t="str">
        <f>VLOOKUP(A103,'[2]القائمة الكاملة 1'!$A$5:$U$6650,21,0)</f>
        <v>الرابعة</v>
      </c>
    </row>
    <row r="104" spans="1:54" x14ac:dyDescent="0.3">
      <c r="A104" s="114">
        <v>803587</v>
      </c>
      <c r="B104" s="123" t="s">
        <v>823</v>
      </c>
      <c r="C104" t="s">
        <v>1188</v>
      </c>
      <c r="D104" t="s">
        <v>1188</v>
      </c>
      <c r="E104" t="s">
        <v>1188</v>
      </c>
      <c r="F104" t="s">
        <v>1188</v>
      </c>
      <c r="G104" t="s">
        <v>1188</v>
      </c>
      <c r="H104" t="s">
        <v>1188</v>
      </c>
      <c r="I104" t="s">
        <v>1188</v>
      </c>
      <c r="J104" t="s">
        <v>1188</v>
      </c>
      <c r="K104" t="s">
        <v>1188</v>
      </c>
      <c r="L104" t="s">
        <v>1188</v>
      </c>
      <c r="M104" t="s">
        <v>1188</v>
      </c>
      <c r="N104" t="s">
        <v>1188</v>
      </c>
      <c r="O104" t="s">
        <v>2104</v>
      </c>
      <c r="P104" t="s">
        <v>1188</v>
      </c>
      <c r="Q104" t="s">
        <v>1188</v>
      </c>
      <c r="R104" t="s">
        <v>1188</v>
      </c>
      <c r="S104" t="s">
        <v>1188</v>
      </c>
      <c r="T104" t="s">
        <v>1188</v>
      </c>
      <c r="U104" t="s">
        <v>1188</v>
      </c>
      <c r="V104" t="s">
        <v>1188</v>
      </c>
      <c r="W104" t="s">
        <v>1188</v>
      </c>
      <c r="X104" t="s">
        <v>1188</v>
      </c>
      <c r="Y104" t="s">
        <v>1188</v>
      </c>
      <c r="Z104" t="s">
        <v>1188</v>
      </c>
      <c r="AA104" t="s">
        <v>1188</v>
      </c>
      <c r="AB104" t="s">
        <v>1188</v>
      </c>
      <c r="AC104" t="s">
        <v>1188</v>
      </c>
      <c r="AD104" t="s">
        <v>1188</v>
      </c>
      <c r="AE104" t="s">
        <v>1188</v>
      </c>
      <c r="AF104" t="s">
        <v>1188</v>
      </c>
      <c r="AG104" t="s">
        <v>1188</v>
      </c>
      <c r="AH104" t="s">
        <v>1188</v>
      </c>
      <c r="AI104" t="s">
        <v>1188</v>
      </c>
      <c r="AJ104" t="s">
        <v>1188</v>
      </c>
      <c r="AK104" t="s">
        <v>1188</v>
      </c>
      <c r="AL104" t="s">
        <v>1188</v>
      </c>
      <c r="AM104" t="s">
        <v>1188</v>
      </c>
      <c r="AN104" t="s">
        <v>1188</v>
      </c>
      <c r="AO104" t="s">
        <v>1188</v>
      </c>
      <c r="AP104" t="s">
        <v>1188</v>
      </c>
      <c r="AQ104" t="s">
        <v>1188</v>
      </c>
      <c r="AR104" t="s">
        <v>1188</v>
      </c>
      <c r="AS104" t="s">
        <v>1188</v>
      </c>
      <c r="AT104" t="s">
        <v>1188</v>
      </c>
      <c r="AU104" t="s">
        <v>1188</v>
      </c>
      <c r="AV104" t="s">
        <v>1188</v>
      </c>
      <c r="AW104" t="s">
        <v>1188</v>
      </c>
      <c r="AX104" t="s">
        <v>1188</v>
      </c>
      <c r="AY104" s="123" t="s">
        <v>2125</v>
      </c>
      <c r="BB104" t="str">
        <f>VLOOKUP(A104,'[2]القائمة الكاملة 1'!$A$5:$U$6650,21,0)</f>
        <v>الرابعة</v>
      </c>
    </row>
    <row r="105" spans="1:54" x14ac:dyDescent="0.3">
      <c r="A105" s="114">
        <v>803634</v>
      </c>
      <c r="B105" s="123" t="s">
        <v>823</v>
      </c>
      <c r="C105" t="s">
        <v>1188</v>
      </c>
      <c r="D105" t="s">
        <v>1188</v>
      </c>
      <c r="E105" t="s">
        <v>1188</v>
      </c>
      <c r="F105" t="s">
        <v>1188</v>
      </c>
      <c r="G105" t="s">
        <v>1188</v>
      </c>
      <c r="H105" t="s">
        <v>1188</v>
      </c>
      <c r="I105" t="s">
        <v>1188</v>
      </c>
      <c r="J105" t="s">
        <v>1188</v>
      </c>
      <c r="K105" t="s">
        <v>1188</v>
      </c>
      <c r="L105" t="s">
        <v>1188</v>
      </c>
      <c r="M105" t="s">
        <v>1188</v>
      </c>
      <c r="N105" t="s">
        <v>1188</v>
      </c>
      <c r="O105" t="s">
        <v>127</v>
      </c>
      <c r="P105" t="s">
        <v>1188</v>
      </c>
      <c r="Q105" t="s">
        <v>1188</v>
      </c>
      <c r="R105" t="s">
        <v>1188</v>
      </c>
      <c r="S105" t="s">
        <v>1188</v>
      </c>
      <c r="T105" t="s">
        <v>1188</v>
      </c>
      <c r="U105" t="s">
        <v>1188</v>
      </c>
      <c r="V105" t="s">
        <v>1188</v>
      </c>
      <c r="W105" t="s">
        <v>1188</v>
      </c>
      <c r="X105" t="s">
        <v>1188</v>
      </c>
      <c r="Y105" t="s">
        <v>1188</v>
      </c>
      <c r="Z105" t="s">
        <v>1188</v>
      </c>
      <c r="AA105" t="s">
        <v>1188</v>
      </c>
      <c r="AB105" t="s">
        <v>1188</v>
      </c>
      <c r="AC105" t="s">
        <v>1188</v>
      </c>
      <c r="AD105" t="s">
        <v>1188</v>
      </c>
      <c r="AE105" t="s">
        <v>1188</v>
      </c>
      <c r="AF105" t="s">
        <v>1188</v>
      </c>
      <c r="AG105" t="s">
        <v>1188</v>
      </c>
      <c r="AH105" t="s">
        <v>1188</v>
      </c>
      <c r="AI105" t="s">
        <v>1188</v>
      </c>
      <c r="AJ105" t="s">
        <v>1188</v>
      </c>
      <c r="AK105" t="s">
        <v>1188</v>
      </c>
      <c r="AL105" t="s">
        <v>1188</v>
      </c>
      <c r="AM105" t="s">
        <v>1188</v>
      </c>
      <c r="AN105" t="s">
        <v>1188</v>
      </c>
      <c r="AO105" t="s">
        <v>127</v>
      </c>
      <c r="AP105" t="s">
        <v>1188</v>
      </c>
      <c r="AQ105" t="s">
        <v>1188</v>
      </c>
      <c r="AR105" t="s">
        <v>127</v>
      </c>
      <c r="AS105" t="s">
        <v>128</v>
      </c>
      <c r="AT105" t="s">
        <v>1188</v>
      </c>
      <c r="AU105" t="s">
        <v>129</v>
      </c>
      <c r="AV105" t="s">
        <v>1188</v>
      </c>
      <c r="AW105" t="s">
        <v>1188</v>
      </c>
      <c r="AX105" t="s">
        <v>1188</v>
      </c>
      <c r="AY105" s="123">
        <v>0</v>
      </c>
      <c r="BB105" t="str">
        <f>VLOOKUP(A105,'[2]القائمة الكاملة 1'!$A$5:$U$6650,21,0)</f>
        <v>الرابعة</v>
      </c>
    </row>
    <row r="106" spans="1:54" x14ac:dyDescent="0.3">
      <c r="A106" s="114">
        <v>803657</v>
      </c>
      <c r="B106" s="123" t="s">
        <v>823</v>
      </c>
      <c r="C106" t="s">
        <v>1188</v>
      </c>
      <c r="D106" t="s">
        <v>1188</v>
      </c>
      <c r="E106" t="s">
        <v>1188</v>
      </c>
      <c r="F106" t="s">
        <v>1188</v>
      </c>
      <c r="G106" t="s">
        <v>1188</v>
      </c>
      <c r="H106" t="s">
        <v>1188</v>
      </c>
      <c r="I106" t="s">
        <v>1188</v>
      </c>
      <c r="J106" t="s">
        <v>1188</v>
      </c>
      <c r="K106" t="s">
        <v>1188</v>
      </c>
      <c r="L106" t="s">
        <v>1188</v>
      </c>
      <c r="M106" t="s">
        <v>1188</v>
      </c>
      <c r="N106" t="s">
        <v>1188</v>
      </c>
      <c r="O106" t="s">
        <v>1188</v>
      </c>
      <c r="P106" t="s">
        <v>1188</v>
      </c>
      <c r="Q106" t="s">
        <v>1188</v>
      </c>
      <c r="R106" t="s">
        <v>1188</v>
      </c>
      <c r="S106" t="s">
        <v>1188</v>
      </c>
      <c r="T106" t="s">
        <v>1188</v>
      </c>
      <c r="U106" t="s">
        <v>1188</v>
      </c>
      <c r="V106" t="s">
        <v>1188</v>
      </c>
      <c r="W106" t="s">
        <v>1188</v>
      </c>
      <c r="X106" t="s">
        <v>1188</v>
      </c>
      <c r="Y106" t="s">
        <v>1188</v>
      </c>
      <c r="Z106" t="s">
        <v>1188</v>
      </c>
      <c r="AA106" t="s">
        <v>1188</v>
      </c>
      <c r="AB106" t="s">
        <v>1188</v>
      </c>
      <c r="AC106" t="s">
        <v>1188</v>
      </c>
      <c r="AD106" t="s">
        <v>1188</v>
      </c>
      <c r="AE106" t="s">
        <v>1188</v>
      </c>
      <c r="AF106" t="s">
        <v>1188</v>
      </c>
      <c r="AG106" t="s">
        <v>1188</v>
      </c>
      <c r="AH106" t="s">
        <v>127</v>
      </c>
      <c r="AI106" t="s">
        <v>1188</v>
      </c>
      <c r="AJ106" t="s">
        <v>1188</v>
      </c>
      <c r="AK106" t="s">
        <v>1188</v>
      </c>
      <c r="AL106" t="s">
        <v>1188</v>
      </c>
      <c r="AM106" t="s">
        <v>129</v>
      </c>
      <c r="AN106" t="s">
        <v>1188</v>
      </c>
      <c r="AO106" t="s">
        <v>1188</v>
      </c>
      <c r="AP106" t="s">
        <v>129</v>
      </c>
      <c r="AQ106" t="s">
        <v>129</v>
      </c>
      <c r="AR106" t="s">
        <v>129</v>
      </c>
      <c r="AS106" t="s">
        <v>128</v>
      </c>
      <c r="AT106" t="s">
        <v>128</v>
      </c>
      <c r="AU106" t="s">
        <v>128</v>
      </c>
      <c r="AV106" t="s">
        <v>128</v>
      </c>
      <c r="AW106" t="s">
        <v>128</v>
      </c>
      <c r="AX106" t="s">
        <v>128</v>
      </c>
      <c r="AY106" s="123">
        <v>0</v>
      </c>
      <c r="BB106" t="str">
        <f>VLOOKUP(A106,'[2]القائمة الكاملة 1'!$A$5:$U$6650,21,0)</f>
        <v>الرابعة حديث</v>
      </c>
    </row>
    <row r="107" spans="1:54" x14ac:dyDescent="0.3">
      <c r="A107" s="114">
        <v>803722</v>
      </c>
      <c r="B107" s="123" t="s">
        <v>823</v>
      </c>
      <c r="C107" t="s">
        <v>1188</v>
      </c>
      <c r="D107" t="s">
        <v>1188</v>
      </c>
      <c r="E107" t="s">
        <v>1188</v>
      </c>
      <c r="F107" t="s">
        <v>1188</v>
      </c>
      <c r="G107" t="s">
        <v>1188</v>
      </c>
      <c r="H107" t="s">
        <v>1188</v>
      </c>
      <c r="I107" t="s">
        <v>1188</v>
      </c>
      <c r="J107" t="s">
        <v>1188</v>
      </c>
      <c r="K107" t="s">
        <v>1188</v>
      </c>
      <c r="L107" t="s">
        <v>1188</v>
      </c>
      <c r="M107" t="s">
        <v>1188</v>
      </c>
      <c r="N107" t="s">
        <v>1188</v>
      </c>
      <c r="O107" t="s">
        <v>2104</v>
      </c>
      <c r="P107" t="s">
        <v>1188</v>
      </c>
      <c r="Q107" t="s">
        <v>1188</v>
      </c>
      <c r="R107" t="s">
        <v>1188</v>
      </c>
      <c r="S107" t="s">
        <v>1188</v>
      </c>
      <c r="T107" t="s">
        <v>1188</v>
      </c>
      <c r="U107" t="s">
        <v>1188</v>
      </c>
      <c r="V107" t="s">
        <v>1188</v>
      </c>
      <c r="W107" t="s">
        <v>1188</v>
      </c>
      <c r="X107" t="s">
        <v>1188</v>
      </c>
      <c r="Y107" t="s">
        <v>1188</v>
      </c>
      <c r="Z107" t="s">
        <v>1188</v>
      </c>
      <c r="AA107" t="s">
        <v>1188</v>
      </c>
      <c r="AB107" t="s">
        <v>1188</v>
      </c>
      <c r="AC107" t="s">
        <v>1188</v>
      </c>
      <c r="AD107" t="s">
        <v>2104</v>
      </c>
      <c r="AE107" t="s">
        <v>1188</v>
      </c>
      <c r="AF107" t="s">
        <v>1188</v>
      </c>
      <c r="AG107" t="s">
        <v>1188</v>
      </c>
      <c r="AH107" t="s">
        <v>1188</v>
      </c>
      <c r="AI107" t="s">
        <v>1188</v>
      </c>
      <c r="AJ107" t="s">
        <v>1188</v>
      </c>
      <c r="AK107" t="s">
        <v>2104</v>
      </c>
      <c r="AL107" t="s">
        <v>1188</v>
      </c>
      <c r="AM107" t="s">
        <v>1188</v>
      </c>
      <c r="AN107" t="s">
        <v>1188</v>
      </c>
      <c r="AO107" t="s">
        <v>2104</v>
      </c>
      <c r="AP107" t="s">
        <v>2104</v>
      </c>
      <c r="AQ107" t="s">
        <v>1188</v>
      </c>
      <c r="AR107" t="s">
        <v>2104</v>
      </c>
      <c r="AS107" t="s">
        <v>1188</v>
      </c>
      <c r="AT107" t="s">
        <v>2104</v>
      </c>
      <c r="AU107" t="s">
        <v>2104</v>
      </c>
      <c r="AV107" t="s">
        <v>2104</v>
      </c>
      <c r="AW107" t="s">
        <v>2104</v>
      </c>
      <c r="AX107" t="s">
        <v>1188</v>
      </c>
      <c r="AY107" s="123" t="s">
        <v>2125</v>
      </c>
      <c r="BB107" t="str">
        <f>VLOOKUP(A107,'[2]القائمة الكاملة 1'!$A$5:$U$6650,21,0)</f>
        <v>الرابعة</v>
      </c>
    </row>
    <row r="108" spans="1:54" x14ac:dyDescent="0.3">
      <c r="A108" s="114">
        <v>803726</v>
      </c>
      <c r="B108" s="123" t="s">
        <v>823</v>
      </c>
      <c r="C108" t="s">
        <v>1188</v>
      </c>
      <c r="D108" t="s">
        <v>1188</v>
      </c>
      <c r="E108" t="s">
        <v>1188</v>
      </c>
      <c r="F108" t="s">
        <v>1188</v>
      </c>
      <c r="G108" t="s">
        <v>1188</v>
      </c>
      <c r="H108" t="s">
        <v>1188</v>
      </c>
      <c r="I108" t="s">
        <v>1188</v>
      </c>
      <c r="J108" t="s">
        <v>1188</v>
      </c>
      <c r="K108" t="s">
        <v>1188</v>
      </c>
      <c r="L108" t="s">
        <v>1188</v>
      </c>
      <c r="M108" t="s">
        <v>1188</v>
      </c>
      <c r="N108" t="s">
        <v>1188</v>
      </c>
      <c r="O108" t="s">
        <v>127</v>
      </c>
      <c r="P108" t="s">
        <v>1188</v>
      </c>
      <c r="Q108" t="s">
        <v>1188</v>
      </c>
      <c r="R108" t="s">
        <v>1188</v>
      </c>
      <c r="S108" t="s">
        <v>1188</v>
      </c>
      <c r="T108" t="s">
        <v>1188</v>
      </c>
      <c r="U108" t="s">
        <v>1188</v>
      </c>
      <c r="V108" t="s">
        <v>1188</v>
      </c>
      <c r="W108" t="s">
        <v>1188</v>
      </c>
      <c r="X108" t="s">
        <v>1188</v>
      </c>
      <c r="Y108" t="s">
        <v>1188</v>
      </c>
      <c r="Z108" t="s">
        <v>1188</v>
      </c>
      <c r="AA108" t="s">
        <v>1188</v>
      </c>
      <c r="AB108" t="s">
        <v>1188</v>
      </c>
      <c r="AC108" t="s">
        <v>1188</v>
      </c>
      <c r="AD108" t="s">
        <v>1188</v>
      </c>
      <c r="AE108" t="s">
        <v>1188</v>
      </c>
      <c r="AF108" t="s">
        <v>1188</v>
      </c>
      <c r="AG108" t="s">
        <v>1188</v>
      </c>
      <c r="AH108" t="s">
        <v>1188</v>
      </c>
      <c r="AI108" t="s">
        <v>1188</v>
      </c>
      <c r="AJ108" t="s">
        <v>1188</v>
      </c>
      <c r="AK108" t="s">
        <v>127</v>
      </c>
      <c r="AL108" t="s">
        <v>1188</v>
      </c>
      <c r="AM108" t="s">
        <v>1188</v>
      </c>
      <c r="AN108" t="s">
        <v>1188</v>
      </c>
      <c r="AO108" t="s">
        <v>1188</v>
      </c>
      <c r="AP108" t="s">
        <v>1188</v>
      </c>
      <c r="AQ108" t="s">
        <v>1188</v>
      </c>
      <c r="AR108" t="s">
        <v>1188</v>
      </c>
      <c r="AS108" t="s">
        <v>1188</v>
      </c>
      <c r="AT108" t="s">
        <v>1188</v>
      </c>
      <c r="AU108" t="s">
        <v>1188</v>
      </c>
      <c r="AV108" t="s">
        <v>1188</v>
      </c>
      <c r="AW108" t="s">
        <v>1188</v>
      </c>
      <c r="AX108" t="s">
        <v>1188</v>
      </c>
      <c r="AY108" s="123">
        <v>0</v>
      </c>
      <c r="BB108" t="str">
        <f>VLOOKUP(A108,'[2]القائمة الكاملة 1'!$A$5:$U$6650,21,0)</f>
        <v>الرابعة</v>
      </c>
    </row>
    <row r="109" spans="1:54" x14ac:dyDescent="0.3">
      <c r="A109" s="114">
        <v>803738</v>
      </c>
      <c r="B109" s="123" t="s">
        <v>823</v>
      </c>
      <c r="C109" t="s">
        <v>1188</v>
      </c>
      <c r="D109" t="s">
        <v>1188</v>
      </c>
      <c r="E109" t="s">
        <v>1188</v>
      </c>
      <c r="F109" t="s">
        <v>1188</v>
      </c>
      <c r="G109" t="s">
        <v>1188</v>
      </c>
      <c r="H109" t="s">
        <v>1188</v>
      </c>
      <c r="I109" t="s">
        <v>1188</v>
      </c>
      <c r="J109" t="s">
        <v>1188</v>
      </c>
      <c r="K109" t="s">
        <v>1188</v>
      </c>
      <c r="L109" t="s">
        <v>1188</v>
      </c>
      <c r="M109" t="s">
        <v>1188</v>
      </c>
      <c r="N109" t="s">
        <v>1188</v>
      </c>
      <c r="O109" t="s">
        <v>1188</v>
      </c>
      <c r="P109" t="s">
        <v>1188</v>
      </c>
      <c r="Q109" t="s">
        <v>1188</v>
      </c>
      <c r="R109" t="s">
        <v>1188</v>
      </c>
      <c r="S109" t="s">
        <v>1188</v>
      </c>
      <c r="T109" t="s">
        <v>1188</v>
      </c>
      <c r="U109" t="s">
        <v>1188</v>
      </c>
      <c r="V109" t="s">
        <v>1188</v>
      </c>
      <c r="W109" t="s">
        <v>1188</v>
      </c>
      <c r="X109" t="s">
        <v>1188</v>
      </c>
      <c r="Y109" t="s">
        <v>2104</v>
      </c>
      <c r="Z109" t="s">
        <v>1188</v>
      </c>
      <c r="AA109" t="s">
        <v>1188</v>
      </c>
      <c r="AB109" t="s">
        <v>1188</v>
      </c>
      <c r="AC109" t="s">
        <v>1188</v>
      </c>
      <c r="AD109" t="s">
        <v>1188</v>
      </c>
      <c r="AE109" t="s">
        <v>1188</v>
      </c>
      <c r="AF109" t="s">
        <v>1188</v>
      </c>
      <c r="AG109" t="s">
        <v>1188</v>
      </c>
      <c r="AH109" t="s">
        <v>1188</v>
      </c>
      <c r="AI109" t="s">
        <v>1188</v>
      </c>
      <c r="AJ109" t="s">
        <v>1188</v>
      </c>
      <c r="AK109" t="s">
        <v>2104</v>
      </c>
      <c r="AL109" t="s">
        <v>1188</v>
      </c>
      <c r="AM109" t="s">
        <v>1188</v>
      </c>
      <c r="AN109" t="s">
        <v>1188</v>
      </c>
      <c r="AO109" t="s">
        <v>1188</v>
      </c>
      <c r="AP109" t="s">
        <v>1188</v>
      </c>
      <c r="AQ109" t="s">
        <v>1188</v>
      </c>
      <c r="AR109" t="s">
        <v>1188</v>
      </c>
      <c r="AS109" t="s">
        <v>1188</v>
      </c>
      <c r="AT109" t="s">
        <v>2104</v>
      </c>
      <c r="AU109" t="s">
        <v>1188</v>
      </c>
      <c r="AV109" t="s">
        <v>2104</v>
      </c>
      <c r="AW109" t="s">
        <v>2104</v>
      </c>
      <c r="AX109" t="s">
        <v>1188</v>
      </c>
      <c r="AY109" s="123" t="s">
        <v>2125</v>
      </c>
      <c r="BB109" t="str">
        <f>VLOOKUP(A109,'[2]القائمة الكاملة 1'!$A$5:$U$6650,21,0)</f>
        <v>الرابعة</v>
      </c>
    </row>
    <row r="110" spans="1:54" x14ac:dyDescent="0.3">
      <c r="A110" s="114">
        <v>803742</v>
      </c>
      <c r="B110" s="123" t="s">
        <v>823</v>
      </c>
      <c r="C110" t="s">
        <v>1188</v>
      </c>
      <c r="D110" t="s">
        <v>1188</v>
      </c>
      <c r="E110" t="s">
        <v>1188</v>
      </c>
      <c r="F110" t="s">
        <v>1188</v>
      </c>
      <c r="G110" t="s">
        <v>1188</v>
      </c>
      <c r="H110" t="s">
        <v>1188</v>
      </c>
      <c r="I110" t="s">
        <v>1188</v>
      </c>
      <c r="J110" t="s">
        <v>1188</v>
      </c>
      <c r="K110" t="s">
        <v>1188</v>
      </c>
      <c r="L110" t="s">
        <v>1188</v>
      </c>
      <c r="M110" t="s">
        <v>1188</v>
      </c>
      <c r="N110" t="s">
        <v>1188</v>
      </c>
      <c r="O110" t="s">
        <v>129</v>
      </c>
      <c r="P110" t="s">
        <v>1188</v>
      </c>
      <c r="Q110" t="s">
        <v>1188</v>
      </c>
      <c r="R110" t="s">
        <v>1188</v>
      </c>
      <c r="S110" t="s">
        <v>1188</v>
      </c>
      <c r="T110" t="s">
        <v>1188</v>
      </c>
      <c r="U110" t="s">
        <v>1188</v>
      </c>
      <c r="V110" t="s">
        <v>1188</v>
      </c>
      <c r="W110" t="s">
        <v>1188</v>
      </c>
      <c r="X110" t="s">
        <v>1188</v>
      </c>
      <c r="Y110" t="s">
        <v>1188</v>
      </c>
      <c r="Z110" t="s">
        <v>127</v>
      </c>
      <c r="AA110" t="s">
        <v>1188</v>
      </c>
      <c r="AB110" t="s">
        <v>1188</v>
      </c>
      <c r="AC110" t="s">
        <v>1188</v>
      </c>
      <c r="AD110" t="s">
        <v>127</v>
      </c>
      <c r="AE110" t="s">
        <v>1188</v>
      </c>
      <c r="AF110" t="s">
        <v>1188</v>
      </c>
      <c r="AG110" t="s">
        <v>1188</v>
      </c>
      <c r="AH110" t="s">
        <v>1188</v>
      </c>
      <c r="AI110" t="s">
        <v>1188</v>
      </c>
      <c r="AJ110" t="s">
        <v>1188</v>
      </c>
      <c r="AK110" t="s">
        <v>127</v>
      </c>
      <c r="AL110" t="s">
        <v>1188</v>
      </c>
      <c r="AM110" t="s">
        <v>1188</v>
      </c>
      <c r="AN110" t="s">
        <v>1188</v>
      </c>
      <c r="AO110" t="s">
        <v>127</v>
      </c>
      <c r="AP110" t="s">
        <v>1188</v>
      </c>
      <c r="AQ110" t="s">
        <v>1188</v>
      </c>
      <c r="AR110" t="s">
        <v>1188</v>
      </c>
      <c r="AS110" t="s">
        <v>1188</v>
      </c>
      <c r="AT110" t="s">
        <v>1188</v>
      </c>
      <c r="AU110" t="s">
        <v>1188</v>
      </c>
      <c r="AV110" t="s">
        <v>1188</v>
      </c>
      <c r="AW110" t="s">
        <v>127</v>
      </c>
      <c r="AX110" t="s">
        <v>1188</v>
      </c>
      <c r="AY110" s="123">
        <v>0</v>
      </c>
      <c r="BB110" t="str">
        <f>VLOOKUP(A110,'[2]القائمة الكاملة 1'!$A$5:$U$6650,21,0)</f>
        <v>الرابعة</v>
      </c>
    </row>
    <row r="111" spans="1:54" x14ac:dyDescent="0.3">
      <c r="A111" s="114">
        <v>803750</v>
      </c>
      <c r="B111" s="123" t="s">
        <v>823</v>
      </c>
      <c r="C111" t="s">
        <v>1188</v>
      </c>
      <c r="D111" t="s">
        <v>1188</v>
      </c>
      <c r="E111" t="s">
        <v>1188</v>
      </c>
      <c r="F111" t="s">
        <v>1188</v>
      </c>
      <c r="G111" t="s">
        <v>1188</v>
      </c>
      <c r="H111" t="s">
        <v>1188</v>
      </c>
      <c r="I111" t="s">
        <v>1188</v>
      </c>
      <c r="J111" t="s">
        <v>1188</v>
      </c>
      <c r="K111" t="s">
        <v>127</v>
      </c>
      <c r="L111" t="s">
        <v>1188</v>
      </c>
      <c r="M111" t="s">
        <v>1188</v>
      </c>
      <c r="N111" t="s">
        <v>1188</v>
      </c>
      <c r="O111" t="s">
        <v>1188</v>
      </c>
      <c r="P111" t="s">
        <v>1188</v>
      </c>
      <c r="Q111" t="s">
        <v>1188</v>
      </c>
      <c r="R111" t="s">
        <v>1188</v>
      </c>
      <c r="S111" t="s">
        <v>1188</v>
      </c>
      <c r="T111" t="s">
        <v>1188</v>
      </c>
      <c r="U111" t="s">
        <v>1188</v>
      </c>
      <c r="V111" t="s">
        <v>1188</v>
      </c>
      <c r="W111" t="s">
        <v>1188</v>
      </c>
      <c r="X111" t="s">
        <v>1188</v>
      </c>
      <c r="Y111" t="s">
        <v>1188</v>
      </c>
      <c r="Z111" t="s">
        <v>1188</v>
      </c>
      <c r="AA111" t="s">
        <v>1188</v>
      </c>
      <c r="AB111" t="s">
        <v>1188</v>
      </c>
      <c r="AC111" t="s">
        <v>127</v>
      </c>
      <c r="AD111" t="s">
        <v>1188</v>
      </c>
      <c r="AE111" t="s">
        <v>1188</v>
      </c>
      <c r="AF111" t="s">
        <v>1188</v>
      </c>
      <c r="AG111" t="s">
        <v>1188</v>
      </c>
      <c r="AH111" t="s">
        <v>1188</v>
      </c>
      <c r="AI111" t="s">
        <v>1188</v>
      </c>
      <c r="AJ111" t="s">
        <v>1188</v>
      </c>
      <c r="AK111" t="s">
        <v>1188</v>
      </c>
      <c r="AL111" t="s">
        <v>1188</v>
      </c>
      <c r="AM111" t="s">
        <v>1188</v>
      </c>
      <c r="AN111" t="s">
        <v>1188</v>
      </c>
      <c r="AO111" t="s">
        <v>127</v>
      </c>
      <c r="AP111" t="s">
        <v>1188</v>
      </c>
      <c r="AQ111" t="s">
        <v>1188</v>
      </c>
      <c r="AR111" t="s">
        <v>129</v>
      </c>
      <c r="AS111" t="s">
        <v>1188</v>
      </c>
      <c r="AT111" t="s">
        <v>1188</v>
      </c>
      <c r="AU111" t="s">
        <v>1188</v>
      </c>
      <c r="AV111" t="s">
        <v>1188</v>
      </c>
      <c r="AW111" t="s">
        <v>1188</v>
      </c>
      <c r="AX111" t="s">
        <v>1188</v>
      </c>
      <c r="AY111" s="123">
        <v>0</v>
      </c>
      <c r="BB111" t="str">
        <f>VLOOKUP(A111,'[2]القائمة الكاملة 1'!$A$5:$U$6650,21,0)</f>
        <v>الرابعة</v>
      </c>
    </row>
    <row r="112" spans="1:54" x14ac:dyDescent="0.3">
      <c r="A112" s="114">
        <v>803820</v>
      </c>
      <c r="B112" s="123" t="s">
        <v>823</v>
      </c>
      <c r="C112" t="s">
        <v>1188</v>
      </c>
      <c r="D112" t="s">
        <v>1188</v>
      </c>
      <c r="E112" t="s">
        <v>1188</v>
      </c>
      <c r="F112" t="s">
        <v>1188</v>
      </c>
      <c r="G112" t="s">
        <v>1188</v>
      </c>
      <c r="H112" t="s">
        <v>1188</v>
      </c>
      <c r="I112" t="s">
        <v>1188</v>
      </c>
      <c r="J112" t="s">
        <v>1188</v>
      </c>
      <c r="K112" t="s">
        <v>1188</v>
      </c>
      <c r="L112" t="s">
        <v>1188</v>
      </c>
      <c r="M112" t="s">
        <v>1188</v>
      </c>
      <c r="N112" t="s">
        <v>1188</v>
      </c>
      <c r="O112" t="s">
        <v>2104</v>
      </c>
      <c r="P112" t="s">
        <v>1188</v>
      </c>
      <c r="Q112" t="s">
        <v>1188</v>
      </c>
      <c r="R112" t="s">
        <v>1188</v>
      </c>
      <c r="S112" t="s">
        <v>1188</v>
      </c>
      <c r="T112" t="s">
        <v>1188</v>
      </c>
      <c r="U112" t="s">
        <v>1188</v>
      </c>
      <c r="V112" t="s">
        <v>1188</v>
      </c>
      <c r="W112" t="s">
        <v>1188</v>
      </c>
      <c r="X112" t="s">
        <v>1188</v>
      </c>
      <c r="Y112" t="s">
        <v>1188</v>
      </c>
      <c r="Z112" t="s">
        <v>1188</v>
      </c>
      <c r="AA112" t="s">
        <v>1188</v>
      </c>
      <c r="AB112" t="s">
        <v>1188</v>
      </c>
      <c r="AC112" t="s">
        <v>1188</v>
      </c>
      <c r="AD112" t="s">
        <v>1188</v>
      </c>
      <c r="AE112" t="s">
        <v>1188</v>
      </c>
      <c r="AF112" t="s">
        <v>1188</v>
      </c>
      <c r="AG112" t="s">
        <v>1188</v>
      </c>
      <c r="AH112" t="s">
        <v>1188</v>
      </c>
      <c r="AI112" t="s">
        <v>1188</v>
      </c>
      <c r="AJ112" t="s">
        <v>1188</v>
      </c>
      <c r="AK112" t="s">
        <v>2104</v>
      </c>
      <c r="AL112" t="s">
        <v>1188</v>
      </c>
      <c r="AM112" t="s">
        <v>1188</v>
      </c>
      <c r="AN112" t="s">
        <v>1188</v>
      </c>
      <c r="AO112" t="s">
        <v>1188</v>
      </c>
      <c r="AP112" t="s">
        <v>1188</v>
      </c>
      <c r="AQ112" t="s">
        <v>1188</v>
      </c>
      <c r="AR112" t="s">
        <v>1188</v>
      </c>
      <c r="AS112" t="s">
        <v>1188</v>
      </c>
      <c r="AT112" t="s">
        <v>2104</v>
      </c>
      <c r="AU112" t="s">
        <v>1188</v>
      </c>
      <c r="AV112" t="s">
        <v>2104</v>
      </c>
      <c r="AW112" t="s">
        <v>2104</v>
      </c>
      <c r="AX112" t="s">
        <v>1188</v>
      </c>
      <c r="AY112" s="123" t="s">
        <v>2125</v>
      </c>
      <c r="BB112" t="str">
        <f>VLOOKUP(A112,'[2]القائمة الكاملة 1'!$A$5:$U$6650,21,0)</f>
        <v>الرابعة</v>
      </c>
    </row>
    <row r="113" spans="1:54" x14ac:dyDescent="0.3">
      <c r="A113" s="114">
        <v>803834</v>
      </c>
      <c r="B113" s="123" t="s">
        <v>823</v>
      </c>
      <c r="C113" t="s">
        <v>1188</v>
      </c>
      <c r="D113" t="s">
        <v>1188</v>
      </c>
      <c r="E113" t="s">
        <v>1188</v>
      </c>
      <c r="F113" t="s">
        <v>1188</v>
      </c>
      <c r="G113" t="s">
        <v>1188</v>
      </c>
      <c r="H113" t="s">
        <v>1188</v>
      </c>
      <c r="I113" t="s">
        <v>1188</v>
      </c>
      <c r="J113" t="s">
        <v>1188</v>
      </c>
      <c r="K113" t="s">
        <v>1188</v>
      </c>
      <c r="L113" t="s">
        <v>1188</v>
      </c>
      <c r="M113" t="s">
        <v>1188</v>
      </c>
      <c r="N113" t="s">
        <v>1188</v>
      </c>
      <c r="O113" t="s">
        <v>1188</v>
      </c>
      <c r="P113" t="s">
        <v>1188</v>
      </c>
      <c r="Q113" t="s">
        <v>1188</v>
      </c>
      <c r="R113" t="s">
        <v>1188</v>
      </c>
      <c r="S113" t="s">
        <v>1188</v>
      </c>
      <c r="T113" t="s">
        <v>1188</v>
      </c>
      <c r="U113" t="s">
        <v>1188</v>
      </c>
      <c r="V113" t="s">
        <v>1188</v>
      </c>
      <c r="W113" t="s">
        <v>1188</v>
      </c>
      <c r="X113" t="s">
        <v>1188</v>
      </c>
      <c r="Y113" t="s">
        <v>1188</v>
      </c>
      <c r="Z113" t="s">
        <v>1188</v>
      </c>
      <c r="AA113" t="s">
        <v>1188</v>
      </c>
      <c r="AB113" t="s">
        <v>1188</v>
      </c>
      <c r="AC113" t="s">
        <v>1188</v>
      </c>
      <c r="AD113" t="s">
        <v>1188</v>
      </c>
      <c r="AE113" t="s">
        <v>1188</v>
      </c>
      <c r="AF113" t="s">
        <v>1188</v>
      </c>
      <c r="AG113" t="s">
        <v>1188</v>
      </c>
      <c r="AH113" t="s">
        <v>1188</v>
      </c>
      <c r="AI113" t="s">
        <v>1188</v>
      </c>
      <c r="AJ113" t="s">
        <v>1188</v>
      </c>
      <c r="AK113" t="s">
        <v>1188</v>
      </c>
      <c r="AL113" t="s">
        <v>1188</v>
      </c>
      <c r="AM113" t="s">
        <v>1188</v>
      </c>
      <c r="AN113" t="s">
        <v>1188</v>
      </c>
      <c r="AO113" t="s">
        <v>1188</v>
      </c>
      <c r="AP113" t="s">
        <v>1188</v>
      </c>
      <c r="AQ113" t="s">
        <v>2104</v>
      </c>
      <c r="AR113" t="s">
        <v>1188</v>
      </c>
      <c r="AS113" t="s">
        <v>1188</v>
      </c>
      <c r="AT113" t="s">
        <v>2104</v>
      </c>
      <c r="AU113" t="s">
        <v>1188</v>
      </c>
      <c r="AV113" t="s">
        <v>1188</v>
      </c>
      <c r="AW113" t="s">
        <v>2104</v>
      </c>
      <c r="AX113" t="s">
        <v>1188</v>
      </c>
      <c r="AY113" s="123" t="s">
        <v>2125</v>
      </c>
      <c r="BB113" t="str">
        <f>VLOOKUP(A113,'[2]القائمة الكاملة 1'!$A$5:$U$6650,21,0)</f>
        <v>الرابعة</v>
      </c>
    </row>
    <row r="114" spans="1:54" x14ac:dyDescent="0.3">
      <c r="A114" s="114">
        <v>803838</v>
      </c>
      <c r="B114" s="123" t="s">
        <v>823</v>
      </c>
      <c r="C114" t="s">
        <v>1188</v>
      </c>
      <c r="D114" t="s">
        <v>1188</v>
      </c>
      <c r="E114" t="s">
        <v>1188</v>
      </c>
      <c r="F114" t="s">
        <v>1188</v>
      </c>
      <c r="G114" t="s">
        <v>1188</v>
      </c>
      <c r="H114" t="s">
        <v>1188</v>
      </c>
      <c r="I114" t="s">
        <v>1188</v>
      </c>
      <c r="J114" t="s">
        <v>1188</v>
      </c>
      <c r="K114" t="s">
        <v>1188</v>
      </c>
      <c r="L114" t="s">
        <v>1188</v>
      </c>
      <c r="M114" t="s">
        <v>1188</v>
      </c>
      <c r="N114" t="s">
        <v>1188</v>
      </c>
      <c r="O114" t="s">
        <v>127</v>
      </c>
      <c r="P114" t="s">
        <v>1188</v>
      </c>
      <c r="Q114" t="s">
        <v>1188</v>
      </c>
      <c r="R114" t="s">
        <v>1188</v>
      </c>
      <c r="S114" t="s">
        <v>1188</v>
      </c>
      <c r="T114" t="s">
        <v>1188</v>
      </c>
      <c r="U114" t="s">
        <v>1188</v>
      </c>
      <c r="V114" t="s">
        <v>1188</v>
      </c>
      <c r="W114" t="s">
        <v>1188</v>
      </c>
      <c r="X114" t="s">
        <v>1188</v>
      </c>
      <c r="Y114" t="s">
        <v>127</v>
      </c>
      <c r="Z114" t="s">
        <v>1188</v>
      </c>
      <c r="AA114" t="s">
        <v>1188</v>
      </c>
      <c r="AB114" t="s">
        <v>1188</v>
      </c>
      <c r="AC114" t="s">
        <v>1188</v>
      </c>
      <c r="AD114" t="s">
        <v>1188</v>
      </c>
      <c r="AE114" t="s">
        <v>1188</v>
      </c>
      <c r="AF114" t="s">
        <v>1188</v>
      </c>
      <c r="AG114" t="s">
        <v>1188</v>
      </c>
      <c r="AH114" t="s">
        <v>1188</v>
      </c>
      <c r="AI114" t="s">
        <v>1188</v>
      </c>
      <c r="AJ114" t="s">
        <v>1188</v>
      </c>
      <c r="AK114" t="s">
        <v>1188</v>
      </c>
      <c r="AL114" t="s">
        <v>1188</v>
      </c>
      <c r="AM114" t="s">
        <v>1188</v>
      </c>
      <c r="AN114" t="s">
        <v>1188</v>
      </c>
      <c r="AO114" t="s">
        <v>127</v>
      </c>
      <c r="AP114" t="s">
        <v>1188</v>
      </c>
      <c r="AQ114" t="s">
        <v>1188</v>
      </c>
      <c r="AR114" t="s">
        <v>1188</v>
      </c>
      <c r="AS114" t="s">
        <v>1188</v>
      </c>
      <c r="AT114" t="s">
        <v>1188</v>
      </c>
      <c r="AU114" t="s">
        <v>127</v>
      </c>
      <c r="AV114" t="s">
        <v>1188</v>
      </c>
      <c r="AW114" t="s">
        <v>127</v>
      </c>
      <c r="AX114" t="s">
        <v>1188</v>
      </c>
      <c r="AY114" s="123">
        <v>0</v>
      </c>
      <c r="BB114" t="str">
        <f>VLOOKUP(A114,'[2]القائمة الكاملة 1'!$A$5:$U$6650,21,0)</f>
        <v>الرابعة</v>
      </c>
    </row>
    <row r="115" spans="1:54" x14ac:dyDescent="0.3">
      <c r="A115" s="114">
        <v>803858</v>
      </c>
      <c r="B115" s="123" t="s">
        <v>823</v>
      </c>
      <c r="C115" t="s">
        <v>1188</v>
      </c>
      <c r="D115" t="s">
        <v>1188</v>
      </c>
      <c r="E115" t="s">
        <v>1188</v>
      </c>
      <c r="F115" t="s">
        <v>1188</v>
      </c>
      <c r="G115" t="s">
        <v>1188</v>
      </c>
      <c r="H115" t="s">
        <v>1188</v>
      </c>
      <c r="I115" t="s">
        <v>1188</v>
      </c>
      <c r="J115" t="s">
        <v>1188</v>
      </c>
      <c r="K115" t="s">
        <v>1188</v>
      </c>
      <c r="L115" t="s">
        <v>1188</v>
      </c>
      <c r="M115" t="s">
        <v>1188</v>
      </c>
      <c r="N115" t="s">
        <v>1188</v>
      </c>
      <c r="O115" t="s">
        <v>127</v>
      </c>
      <c r="P115" t="s">
        <v>1188</v>
      </c>
      <c r="Q115" t="s">
        <v>1188</v>
      </c>
      <c r="R115" t="s">
        <v>1188</v>
      </c>
      <c r="S115" t="s">
        <v>1188</v>
      </c>
      <c r="T115" t="s">
        <v>1188</v>
      </c>
      <c r="U115" t="s">
        <v>1188</v>
      </c>
      <c r="V115" t="s">
        <v>1188</v>
      </c>
      <c r="W115" t="s">
        <v>1188</v>
      </c>
      <c r="X115" t="s">
        <v>1188</v>
      </c>
      <c r="Y115" t="s">
        <v>1188</v>
      </c>
      <c r="Z115" t="s">
        <v>1188</v>
      </c>
      <c r="AA115" t="s">
        <v>1188</v>
      </c>
      <c r="AB115" t="s">
        <v>1188</v>
      </c>
      <c r="AC115" t="s">
        <v>1188</v>
      </c>
      <c r="AD115" t="s">
        <v>1188</v>
      </c>
      <c r="AE115" t="s">
        <v>127</v>
      </c>
      <c r="AF115" t="s">
        <v>1188</v>
      </c>
      <c r="AG115" t="s">
        <v>1188</v>
      </c>
      <c r="AH115" t="s">
        <v>127</v>
      </c>
      <c r="AI115" t="s">
        <v>1188</v>
      </c>
      <c r="AJ115" t="s">
        <v>1188</v>
      </c>
      <c r="AK115" t="s">
        <v>1188</v>
      </c>
      <c r="AL115" t="s">
        <v>1188</v>
      </c>
      <c r="AM115" t="s">
        <v>127</v>
      </c>
      <c r="AN115" t="s">
        <v>1188</v>
      </c>
      <c r="AO115" t="s">
        <v>127</v>
      </c>
      <c r="AP115" t="s">
        <v>129</v>
      </c>
      <c r="AQ115" t="s">
        <v>1188</v>
      </c>
      <c r="AR115" t="s">
        <v>1188</v>
      </c>
      <c r="AS115" t="s">
        <v>1188</v>
      </c>
      <c r="AT115" t="s">
        <v>1188</v>
      </c>
      <c r="AU115" t="s">
        <v>129</v>
      </c>
      <c r="AV115" t="s">
        <v>1188</v>
      </c>
      <c r="AW115" t="s">
        <v>1188</v>
      </c>
      <c r="AX115" t="s">
        <v>128</v>
      </c>
      <c r="AY115" s="123">
        <v>0</v>
      </c>
      <c r="BB115" t="str">
        <f>VLOOKUP(A115,'[2]القائمة الكاملة 1'!$A$5:$U$6650,21,0)</f>
        <v>الرابعة</v>
      </c>
    </row>
    <row r="116" spans="1:54" x14ac:dyDescent="0.3">
      <c r="A116" s="114">
        <v>803867</v>
      </c>
      <c r="B116" s="123" t="s">
        <v>823</v>
      </c>
      <c r="C116" t="s">
        <v>1188</v>
      </c>
      <c r="D116" t="s">
        <v>1188</v>
      </c>
      <c r="E116" t="s">
        <v>1188</v>
      </c>
      <c r="F116" t="s">
        <v>1188</v>
      </c>
      <c r="G116" t="s">
        <v>1188</v>
      </c>
      <c r="H116" t="s">
        <v>1188</v>
      </c>
      <c r="I116" t="s">
        <v>1188</v>
      </c>
      <c r="J116" t="s">
        <v>127</v>
      </c>
      <c r="K116" t="s">
        <v>1188</v>
      </c>
      <c r="L116" t="s">
        <v>1188</v>
      </c>
      <c r="M116" t="s">
        <v>1188</v>
      </c>
      <c r="N116" t="s">
        <v>1188</v>
      </c>
      <c r="O116" t="s">
        <v>127</v>
      </c>
      <c r="P116" t="s">
        <v>1188</v>
      </c>
      <c r="Q116" t="s">
        <v>1188</v>
      </c>
      <c r="R116" t="s">
        <v>1188</v>
      </c>
      <c r="S116" t="s">
        <v>1188</v>
      </c>
      <c r="T116" t="s">
        <v>1188</v>
      </c>
      <c r="U116" t="s">
        <v>1188</v>
      </c>
      <c r="V116" t="s">
        <v>1188</v>
      </c>
      <c r="W116" t="s">
        <v>1188</v>
      </c>
      <c r="X116" t="s">
        <v>1188</v>
      </c>
      <c r="Y116" t="s">
        <v>1188</v>
      </c>
      <c r="Z116" t="s">
        <v>1188</v>
      </c>
      <c r="AA116" t="s">
        <v>1188</v>
      </c>
      <c r="AB116" t="s">
        <v>1188</v>
      </c>
      <c r="AC116" t="s">
        <v>1188</v>
      </c>
      <c r="AD116" t="s">
        <v>1188</v>
      </c>
      <c r="AE116" t="s">
        <v>1188</v>
      </c>
      <c r="AF116" t="s">
        <v>1188</v>
      </c>
      <c r="AG116" t="s">
        <v>1188</v>
      </c>
      <c r="AH116" t="s">
        <v>127</v>
      </c>
      <c r="AI116" t="s">
        <v>1188</v>
      </c>
      <c r="AJ116" t="s">
        <v>1188</v>
      </c>
      <c r="AK116" t="s">
        <v>127</v>
      </c>
      <c r="AL116" t="s">
        <v>1188</v>
      </c>
      <c r="AM116" t="s">
        <v>1188</v>
      </c>
      <c r="AN116" t="s">
        <v>1188</v>
      </c>
      <c r="AO116" t="s">
        <v>127</v>
      </c>
      <c r="AP116" t="s">
        <v>1188</v>
      </c>
      <c r="AQ116" t="s">
        <v>1188</v>
      </c>
      <c r="AR116" t="s">
        <v>127</v>
      </c>
      <c r="AS116" t="s">
        <v>1188</v>
      </c>
      <c r="AT116" t="s">
        <v>129</v>
      </c>
      <c r="AU116" t="s">
        <v>129</v>
      </c>
      <c r="AV116" t="s">
        <v>1188</v>
      </c>
      <c r="AW116" t="s">
        <v>129</v>
      </c>
      <c r="AX116" t="s">
        <v>1188</v>
      </c>
      <c r="AY116" s="123">
        <v>0</v>
      </c>
      <c r="BB116" t="str">
        <f>VLOOKUP(A116,'[2]القائمة الكاملة 1'!$A$5:$U$6650,21,0)</f>
        <v>الرابعة</v>
      </c>
    </row>
    <row r="117" spans="1:54" x14ac:dyDescent="0.3">
      <c r="A117" s="114">
        <v>803878</v>
      </c>
      <c r="B117" s="123" t="s">
        <v>823</v>
      </c>
      <c r="C117" t="s">
        <v>1188</v>
      </c>
      <c r="D117" t="s">
        <v>1188</v>
      </c>
      <c r="E117" t="s">
        <v>1188</v>
      </c>
      <c r="F117" t="s">
        <v>1188</v>
      </c>
      <c r="G117" t="s">
        <v>1188</v>
      </c>
      <c r="H117" t="s">
        <v>1188</v>
      </c>
      <c r="I117" t="s">
        <v>1188</v>
      </c>
      <c r="J117" t="s">
        <v>1188</v>
      </c>
      <c r="K117" t="s">
        <v>1188</v>
      </c>
      <c r="L117" t="s">
        <v>1188</v>
      </c>
      <c r="M117" t="s">
        <v>1188</v>
      </c>
      <c r="N117" t="s">
        <v>1188</v>
      </c>
      <c r="O117" t="s">
        <v>2104</v>
      </c>
      <c r="P117" t="s">
        <v>1188</v>
      </c>
      <c r="Q117" t="s">
        <v>1188</v>
      </c>
      <c r="R117" t="s">
        <v>1188</v>
      </c>
      <c r="S117" t="s">
        <v>1188</v>
      </c>
      <c r="T117" t="s">
        <v>1188</v>
      </c>
      <c r="U117" t="s">
        <v>1188</v>
      </c>
      <c r="V117" t="s">
        <v>1188</v>
      </c>
      <c r="W117" t="s">
        <v>1188</v>
      </c>
      <c r="X117" t="s">
        <v>1188</v>
      </c>
      <c r="Y117" t="s">
        <v>1188</v>
      </c>
      <c r="Z117" t="s">
        <v>1188</v>
      </c>
      <c r="AA117" t="s">
        <v>1188</v>
      </c>
      <c r="AB117" t="s">
        <v>1188</v>
      </c>
      <c r="AC117" t="s">
        <v>1188</v>
      </c>
      <c r="AD117" t="s">
        <v>1188</v>
      </c>
      <c r="AE117" t="s">
        <v>1188</v>
      </c>
      <c r="AF117" t="s">
        <v>1188</v>
      </c>
      <c r="AG117" t="s">
        <v>1188</v>
      </c>
      <c r="AH117" t="s">
        <v>1188</v>
      </c>
      <c r="AI117" t="s">
        <v>1188</v>
      </c>
      <c r="AJ117" t="s">
        <v>1188</v>
      </c>
      <c r="AK117" t="s">
        <v>2104</v>
      </c>
      <c r="AL117" t="s">
        <v>1188</v>
      </c>
      <c r="AM117" t="s">
        <v>1188</v>
      </c>
      <c r="AN117" t="s">
        <v>1188</v>
      </c>
      <c r="AO117" t="s">
        <v>1188</v>
      </c>
      <c r="AP117" t="s">
        <v>1188</v>
      </c>
      <c r="AQ117" t="s">
        <v>1188</v>
      </c>
      <c r="AR117" t="s">
        <v>1188</v>
      </c>
      <c r="AS117" t="s">
        <v>1188</v>
      </c>
      <c r="AT117" t="s">
        <v>1188</v>
      </c>
      <c r="AU117" t="s">
        <v>2104</v>
      </c>
      <c r="AV117" t="s">
        <v>1188</v>
      </c>
      <c r="AW117" t="s">
        <v>1188</v>
      </c>
      <c r="AX117" t="s">
        <v>1188</v>
      </c>
      <c r="AY117" s="123" t="s">
        <v>2125</v>
      </c>
      <c r="BB117" t="str">
        <f>VLOOKUP(A117,'[2]القائمة الكاملة 1'!$A$5:$U$6650,21,0)</f>
        <v>الرابعة</v>
      </c>
    </row>
    <row r="118" spans="1:54" x14ac:dyDescent="0.3">
      <c r="A118" s="114">
        <v>803887</v>
      </c>
      <c r="B118" s="123" t="s">
        <v>823</v>
      </c>
      <c r="C118" t="s">
        <v>1188</v>
      </c>
      <c r="D118" t="s">
        <v>1188</v>
      </c>
      <c r="E118" t="s">
        <v>1188</v>
      </c>
      <c r="F118" t="s">
        <v>1188</v>
      </c>
      <c r="G118" t="s">
        <v>1188</v>
      </c>
      <c r="H118" t="s">
        <v>1188</v>
      </c>
      <c r="I118" t="s">
        <v>1188</v>
      </c>
      <c r="J118" t="s">
        <v>1188</v>
      </c>
      <c r="K118" t="s">
        <v>1188</v>
      </c>
      <c r="L118" t="s">
        <v>1188</v>
      </c>
      <c r="M118" t="s">
        <v>1188</v>
      </c>
      <c r="N118" t="s">
        <v>1188</v>
      </c>
      <c r="O118" t="s">
        <v>127</v>
      </c>
      <c r="P118" t="s">
        <v>1188</v>
      </c>
      <c r="Q118" t="s">
        <v>1188</v>
      </c>
      <c r="R118" t="s">
        <v>1188</v>
      </c>
      <c r="S118" t="s">
        <v>1188</v>
      </c>
      <c r="T118" t="s">
        <v>1188</v>
      </c>
      <c r="U118" t="s">
        <v>1188</v>
      </c>
      <c r="V118" t="s">
        <v>1188</v>
      </c>
      <c r="W118" t="s">
        <v>1188</v>
      </c>
      <c r="X118" t="s">
        <v>1188</v>
      </c>
      <c r="Y118" t="s">
        <v>1188</v>
      </c>
      <c r="Z118" t="s">
        <v>1188</v>
      </c>
      <c r="AA118" t="s">
        <v>1188</v>
      </c>
      <c r="AB118" t="s">
        <v>1188</v>
      </c>
      <c r="AC118" t="s">
        <v>1188</v>
      </c>
      <c r="AD118" t="s">
        <v>1188</v>
      </c>
      <c r="AE118" t="s">
        <v>1188</v>
      </c>
      <c r="AF118" t="s">
        <v>1188</v>
      </c>
      <c r="AG118" t="s">
        <v>1188</v>
      </c>
      <c r="AH118" t="s">
        <v>1188</v>
      </c>
      <c r="AI118" t="s">
        <v>1188</v>
      </c>
      <c r="AJ118" t="s">
        <v>1188</v>
      </c>
      <c r="AK118" t="s">
        <v>1188</v>
      </c>
      <c r="AL118" t="s">
        <v>1188</v>
      </c>
      <c r="AM118" t="s">
        <v>1188</v>
      </c>
      <c r="AN118" t="s">
        <v>1188</v>
      </c>
      <c r="AO118" t="s">
        <v>1188</v>
      </c>
      <c r="AP118" t="s">
        <v>1188</v>
      </c>
      <c r="AQ118" t="s">
        <v>1188</v>
      </c>
      <c r="AR118" t="s">
        <v>1188</v>
      </c>
      <c r="AS118" t="s">
        <v>1188</v>
      </c>
      <c r="AT118" t="s">
        <v>1188</v>
      </c>
      <c r="AU118" t="s">
        <v>1188</v>
      </c>
      <c r="AV118" t="s">
        <v>1188</v>
      </c>
      <c r="AW118" t="s">
        <v>1188</v>
      </c>
      <c r="AX118" t="s">
        <v>1188</v>
      </c>
      <c r="AY118" s="123">
        <v>0</v>
      </c>
      <c r="BB118" t="str">
        <f>VLOOKUP(A118,'[2]القائمة الكاملة 1'!$A$5:$U$6650,21,0)</f>
        <v>الرابعة</v>
      </c>
    </row>
    <row r="119" spans="1:54" x14ac:dyDescent="0.3">
      <c r="A119" s="114">
        <v>803900</v>
      </c>
      <c r="B119" s="123" t="s">
        <v>823</v>
      </c>
      <c r="C119" t="s">
        <v>1188</v>
      </c>
      <c r="D119" t="s">
        <v>1188</v>
      </c>
      <c r="E119" t="s">
        <v>1188</v>
      </c>
      <c r="F119" t="s">
        <v>1188</v>
      </c>
      <c r="G119" t="s">
        <v>1188</v>
      </c>
      <c r="H119" t="s">
        <v>1188</v>
      </c>
      <c r="I119" t="s">
        <v>1188</v>
      </c>
      <c r="J119" t="s">
        <v>1188</v>
      </c>
      <c r="K119" t="s">
        <v>1188</v>
      </c>
      <c r="L119" t="s">
        <v>1188</v>
      </c>
      <c r="M119" t="s">
        <v>1188</v>
      </c>
      <c r="N119" t="s">
        <v>1188</v>
      </c>
      <c r="O119" t="s">
        <v>129</v>
      </c>
      <c r="P119" t="s">
        <v>1188</v>
      </c>
      <c r="Q119" t="s">
        <v>1188</v>
      </c>
      <c r="R119" t="s">
        <v>1188</v>
      </c>
      <c r="S119" t="s">
        <v>1188</v>
      </c>
      <c r="T119" t="s">
        <v>1188</v>
      </c>
      <c r="U119" t="s">
        <v>1188</v>
      </c>
      <c r="V119" t="s">
        <v>1188</v>
      </c>
      <c r="W119" t="s">
        <v>1188</v>
      </c>
      <c r="X119" t="s">
        <v>1188</v>
      </c>
      <c r="Y119" t="s">
        <v>1188</v>
      </c>
      <c r="Z119" t="s">
        <v>1188</v>
      </c>
      <c r="AA119" t="s">
        <v>1188</v>
      </c>
      <c r="AB119" t="s">
        <v>1188</v>
      </c>
      <c r="AC119" t="s">
        <v>1188</v>
      </c>
      <c r="AD119" t="s">
        <v>1188</v>
      </c>
      <c r="AE119" t="s">
        <v>1188</v>
      </c>
      <c r="AF119" t="s">
        <v>1188</v>
      </c>
      <c r="AG119" t="s">
        <v>127</v>
      </c>
      <c r="AH119" t="s">
        <v>1188</v>
      </c>
      <c r="AI119" t="s">
        <v>1188</v>
      </c>
      <c r="AJ119" t="s">
        <v>1188</v>
      </c>
      <c r="AK119" t="s">
        <v>129</v>
      </c>
      <c r="AL119" t="s">
        <v>1188</v>
      </c>
      <c r="AM119" t="s">
        <v>1188</v>
      </c>
      <c r="AN119" t="s">
        <v>1188</v>
      </c>
      <c r="AO119" t="s">
        <v>127</v>
      </c>
      <c r="AP119" t="s">
        <v>128</v>
      </c>
      <c r="AQ119" t="s">
        <v>1188</v>
      </c>
      <c r="AR119" t="s">
        <v>1188</v>
      </c>
      <c r="AS119" t="s">
        <v>1188</v>
      </c>
      <c r="AT119" t="s">
        <v>128</v>
      </c>
      <c r="AU119" t="s">
        <v>128</v>
      </c>
      <c r="AV119" t="s">
        <v>1188</v>
      </c>
      <c r="AW119" t="s">
        <v>1188</v>
      </c>
      <c r="AX119" t="s">
        <v>1188</v>
      </c>
      <c r="AY119" s="123">
        <v>0</v>
      </c>
      <c r="BB119" t="str">
        <f>VLOOKUP(A119,'[2]القائمة الكاملة 1'!$A$5:$U$6650,21,0)</f>
        <v>الرابعة</v>
      </c>
    </row>
    <row r="120" spans="1:54" x14ac:dyDescent="0.3">
      <c r="A120" s="114">
        <v>803935</v>
      </c>
      <c r="B120" s="123" t="s">
        <v>823</v>
      </c>
      <c r="C120" t="s">
        <v>1188</v>
      </c>
      <c r="D120" t="s">
        <v>1188</v>
      </c>
      <c r="E120" t="s">
        <v>1188</v>
      </c>
      <c r="F120" t="s">
        <v>1188</v>
      </c>
      <c r="G120" t="s">
        <v>1188</v>
      </c>
      <c r="H120" t="s">
        <v>1188</v>
      </c>
      <c r="I120" t="s">
        <v>1188</v>
      </c>
      <c r="J120" t="s">
        <v>1188</v>
      </c>
      <c r="K120" t="s">
        <v>1188</v>
      </c>
      <c r="L120" t="s">
        <v>1188</v>
      </c>
      <c r="M120" t="s">
        <v>1188</v>
      </c>
      <c r="N120" t="s">
        <v>1188</v>
      </c>
      <c r="O120" t="s">
        <v>127</v>
      </c>
      <c r="P120" t="s">
        <v>1188</v>
      </c>
      <c r="Q120" t="s">
        <v>129</v>
      </c>
      <c r="R120" t="s">
        <v>1188</v>
      </c>
      <c r="S120" t="s">
        <v>1188</v>
      </c>
      <c r="T120" t="s">
        <v>1188</v>
      </c>
      <c r="U120" t="s">
        <v>1188</v>
      </c>
      <c r="V120" t="s">
        <v>1188</v>
      </c>
      <c r="W120" t="s">
        <v>1188</v>
      </c>
      <c r="X120" t="s">
        <v>1188</v>
      </c>
      <c r="Y120" t="s">
        <v>1188</v>
      </c>
      <c r="Z120" t="s">
        <v>1188</v>
      </c>
      <c r="AA120" t="s">
        <v>1188</v>
      </c>
      <c r="AB120" t="s">
        <v>1188</v>
      </c>
      <c r="AC120" t="s">
        <v>1188</v>
      </c>
      <c r="AD120" t="s">
        <v>1188</v>
      </c>
      <c r="AE120" t="s">
        <v>1188</v>
      </c>
      <c r="AF120" t="s">
        <v>1188</v>
      </c>
      <c r="AG120" t="s">
        <v>1188</v>
      </c>
      <c r="AH120" t="s">
        <v>1188</v>
      </c>
      <c r="AI120" t="s">
        <v>1188</v>
      </c>
      <c r="AJ120" t="s">
        <v>1188</v>
      </c>
      <c r="AK120" t="s">
        <v>127</v>
      </c>
      <c r="AL120" t="s">
        <v>1188</v>
      </c>
      <c r="AM120" t="s">
        <v>1188</v>
      </c>
      <c r="AN120" t="s">
        <v>129</v>
      </c>
      <c r="AO120" t="s">
        <v>128</v>
      </c>
      <c r="AP120" t="s">
        <v>129</v>
      </c>
      <c r="AQ120" t="s">
        <v>129</v>
      </c>
      <c r="AR120" t="s">
        <v>128</v>
      </c>
      <c r="AS120" t="s">
        <v>128</v>
      </c>
      <c r="AT120" t="s">
        <v>128</v>
      </c>
      <c r="AU120" t="s">
        <v>128</v>
      </c>
      <c r="AV120" t="s">
        <v>128</v>
      </c>
      <c r="AW120" t="s">
        <v>128</v>
      </c>
      <c r="AX120" t="s">
        <v>128</v>
      </c>
      <c r="AY120" s="123">
        <v>0</v>
      </c>
      <c r="BB120" t="str">
        <f>VLOOKUP(A120,'[2]القائمة الكاملة 1'!$A$5:$U$6650,21,0)</f>
        <v>الرابعة حديث</v>
      </c>
    </row>
    <row r="121" spans="1:54" x14ac:dyDescent="0.3">
      <c r="A121" s="114">
        <v>803962</v>
      </c>
      <c r="B121" s="123" t="s">
        <v>823</v>
      </c>
      <c r="C121" t="s">
        <v>1188</v>
      </c>
      <c r="D121" t="s">
        <v>1188</v>
      </c>
      <c r="E121" t="s">
        <v>1188</v>
      </c>
      <c r="F121" t="s">
        <v>1188</v>
      </c>
      <c r="G121" t="s">
        <v>1188</v>
      </c>
      <c r="H121" t="s">
        <v>1188</v>
      </c>
      <c r="I121" t="s">
        <v>1188</v>
      </c>
      <c r="J121" t="s">
        <v>1188</v>
      </c>
      <c r="K121" t="s">
        <v>1188</v>
      </c>
      <c r="L121" t="s">
        <v>1188</v>
      </c>
      <c r="M121" t="s">
        <v>1188</v>
      </c>
      <c r="N121" t="s">
        <v>1188</v>
      </c>
      <c r="O121" t="s">
        <v>2104</v>
      </c>
      <c r="P121" t="s">
        <v>1188</v>
      </c>
      <c r="Q121" t="s">
        <v>1188</v>
      </c>
      <c r="R121" t="s">
        <v>1188</v>
      </c>
      <c r="S121" t="s">
        <v>1188</v>
      </c>
      <c r="T121" t="s">
        <v>1188</v>
      </c>
      <c r="U121" t="s">
        <v>1188</v>
      </c>
      <c r="V121" t="s">
        <v>1188</v>
      </c>
      <c r="W121" t="s">
        <v>1188</v>
      </c>
      <c r="X121" t="s">
        <v>1188</v>
      </c>
      <c r="Y121" t="s">
        <v>1188</v>
      </c>
      <c r="Z121" t="s">
        <v>1188</v>
      </c>
      <c r="AA121" t="s">
        <v>1188</v>
      </c>
      <c r="AB121" t="s">
        <v>1188</v>
      </c>
      <c r="AC121" t="s">
        <v>1188</v>
      </c>
      <c r="AD121" t="s">
        <v>1188</v>
      </c>
      <c r="AE121" t="s">
        <v>1188</v>
      </c>
      <c r="AF121" t="s">
        <v>1188</v>
      </c>
      <c r="AG121" t="s">
        <v>1188</v>
      </c>
      <c r="AH121" t="s">
        <v>1188</v>
      </c>
      <c r="AI121" t="s">
        <v>1188</v>
      </c>
      <c r="AJ121" t="s">
        <v>1188</v>
      </c>
      <c r="AK121" t="s">
        <v>1188</v>
      </c>
      <c r="AL121" t="s">
        <v>1188</v>
      </c>
      <c r="AM121" t="s">
        <v>1188</v>
      </c>
      <c r="AN121" t="s">
        <v>1188</v>
      </c>
      <c r="AO121" t="s">
        <v>2104</v>
      </c>
      <c r="AP121" t="s">
        <v>1188</v>
      </c>
      <c r="AQ121" t="s">
        <v>1188</v>
      </c>
      <c r="AR121" t="s">
        <v>2104</v>
      </c>
      <c r="AS121" t="s">
        <v>1188</v>
      </c>
      <c r="AT121" t="s">
        <v>1188</v>
      </c>
      <c r="AU121" t="s">
        <v>1188</v>
      </c>
      <c r="AV121" t="s">
        <v>1188</v>
      </c>
      <c r="AW121" t="s">
        <v>1188</v>
      </c>
      <c r="AX121" t="s">
        <v>1188</v>
      </c>
      <c r="AY121" s="123" t="s">
        <v>2125</v>
      </c>
      <c r="BB121" t="str">
        <f>VLOOKUP(A121,'[2]القائمة الكاملة 1'!$A$5:$U$6650,21,0)</f>
        <v>الرابعة</v>
      </c>
    </row>
    <row r="122" spans="1:54" x14ac:dyDescent="0.3">
      <c r="A122" s="114">
        <v>803968</v>
      </c>
      <c r="B122" s="123" t="s">
        <v>823</v>
      </c>
      <c r="C122" t="s">
        <v>1188</v>
      </c>
      <c r="D122" t="s">
        <v>1188</v>
      </c>
      <c r="E122" t="s">
        <v>1188</v>
      </c>
      <c r="F122" t="s">
        <v>1188</v>
      </c>
      <c r="G122" t="s">
        <v>1188</v>
      </c>
      <c r="H122" t="s">
        <v>1188</v>
      </c>
      <c r="I122" t="s">
        <v>1188</v>
      </c>
      <c r="J122" t="s">
        <v>1188</v>
      </c>
      <c r="K122" t="s">
        <v>1188</v>
      </c>
      <c r="L122" t="s">
        <v>1188</v>
      </c>
      <c r="M122" t="s">
        <v>1188</v>
      </c>
      <c r="N122" t="s">
        <v>1188</v>
      </c>
      <c r="O122" t="s">
        <v>127</v>
      </c>
      <c r="P122" t="s">
        <v>1188</v>
      </c>
      <c r="Q122" t="s">
        <v>1188</v>
      </c>
      <c r="R122" t="s">
        <v>1188</v>
      </c>
      <c r="S122" t="s">
        <v>1188</v>
      </c>
      <c r="T122" t="s">
        <v>1188</v>
      </c>
      <c r="U122" t="s">
        <v>1188</v>
      </c>
      <c r="V122" t="s">
        <v>1188</v>
      </c>
      <c r="W122" t="s">
        <v>1188</v>
      </c>
      <c r="X122" t="s">
        <v>1188</v>
      </c>
      <c r="Y122" t="s">
        <v>1188</v>
      </c>
      <c r="Z122" t="s">
        <v>1188</v>
      </c>
      <c r="AA122" t="s">
        <v>1188</v>
      </c>
      <c r="AB122" t="s">
        <v>1188</v>
      </c>
      <c r="AC122" t="s">
        <v>1188</v>
      </c>
      <c r="AD122" t="s">
        <v>1188</v>
      </c>
      <c r="AE122" t="s">
        <v>1188</v>
      </c>
      <c r="AF122" t="s">
        <v>1188</v>
      </c>
      <c r="AG122" t="s">
        <v>1188</v>
      </c>
      <c r="AH122" t="s">
        <v>1188</v>
      </c>
      <c r="AI122" t="s">
        <v>1188</v>
      </c>
      <c r="AJ122" t="s">
        <v>1188</v>
      </c>
      <c r="AK122" t="s">
        <v>1188</v>
      </c>
      <c r="AL122" t="s">
        <v>1188</v>
      </c>
      <c r="AM122" t="s">
        <v>1188</v>
      </c>
      <c r="AN122" t="s">
        <v>1188</v>
      </c>
      <c r="AO122" t="s">
        <v>1188</v>
      </c>
      <c r="AP122" t="s">
        <v>1188</v>
      </c>
      <c r="AQ122" t="s">
        <v>1188</v>
      </c>
      <c r="AR122" t="s">
        <v>1188</v>
      </c>
      <c r="AS122" t="s">
        <v>1188</v>
      </c>
      <c r="AT122" t="s">
        <v>1188</v>
      </c>
      <c r="AU122" t="s">
        <v>1188</v>
      </c>
      <c r="AV122" t="s">
        <v>129</v>
      </c>
      <c r="AW122" t="s">
        <v>1188</v>
      </c>
      <c r="AX122" t="s">
        <v>1188</v>
      </c>
      <c r="AY122" s="123">
        <v>0</v>
      </c>
      <c r="BB122" t="str">
        <f>VLOOKUP(A122,'[2]القائمة الكاملة 1'!$A$5:$U$6650,21,0)</f>
        <v>الرابعة</v>
      </c>
    </row>
    <row r="123" spans="1:54" x14ac:dyDescent="0.3">
      <c r="A123" s="114">
        <v>803970</v>
      </c>
      <c r="B123" s="123" t="s">
        <v>823</v>
      </c>
      <c r="C123" t="s">
        <v>1188</v>
      </c>
      <c r="D123" t="s">
        <v>1188</v>
      </c>
      <c r="E123" t="s">
        <v>1188</v>
      </c>
      <c r="F123" t="s">
        <v>1188</v>
      </c>
      <c r="G123" t="s">
        <v>1188</v>
      </c>
      <c r="H123" t="s">
        <v>1188</v>
      </c>
      <c r="I123" t="s">
        <v>1188</v>
      </c>
      <c r="J123" t="s">
        <v>1188</v>
      </c>
      <c r="K123" t="s">
        <v>1188</v>
      </c>
      <c r="L123" t="s">
        <v>1188</v>
      </c>
      <c r="M123" t="s">
        <v>1188</v>
      </c>
      <c r="N123" t="s">
        <v>1188</v>
      </c>
      <c r="O123" t="s">
        <v>2104</v>
      </c>
      <c r="P123" t="s">
        <v>1188</v>
      </c>
      <c r="Q123" t="s">
        <v>1188</v>
      </c>
      <c r="R123" t="s">
        <v>1188</v>
      </c>
      <c r="S123" t="s">
        <v>1188</v>
      </c>
      <c r="T123" t="s">
        <v>1188</v>
      </c>
      <c r="U123" t="s">
        <v>1188</v>
      </c>
      <c r="V123" t="s">
        <v>1188</v>
      </c>
      <c r="W123" t="s">
        <v>1188</v>
      </c>
      <c r="X123" t="s">
        <v>1188</v>
      </c>
      <c r="Y123" t="s">
        <v>1188</v>
      </c>
      <c r="Z123" t="s">
        <v>1188</v>
      </c>
      <c r="AA123" t="s">
        <v>1188</v>
      </c>
      <c r="AB123" t="s">
        <v>1188</v>
      </c>
      <c r="AC123" t="s">
        <v>1188</v>
      </c>
      <c r="AD123" t="s">
        <v>1188</v>
      </c>
      <c r="AE123" t="s">
        <v>1188</v>
      </c>
      <c r="AF123" t="s">
        <v>1188</v>
      </c>
      <c r="AG123" t="s">
        <v>1188</v>
      </c>
      <c r="AH123" t="s">
        <v>1188</v>
      </c>
      <c r="AI123" t="s">
        <v>1188</v>
      </c>
      <c r="AJ123" t="s">
        <v>1188</v>
      </c>
      <c r="AK123" t="s">
        <v>1188</v>
      </c>
      <c r="AL123" t="s">
        <v>1188</v>
      </c>
      <c r="AM123" t="s">
        <v>1188</v>
      </c>
      <c r="AN123" t="s">
        <v>1188</v>
      </c>
      <c r="AO123" t="s">
        <v>1188</v>
      </c>
      <c r="AP123" t="s">
        <v>1188</v>
      </c>
      <c r="AQ123" t="s">
        <v>1188</v>
      </c>
      <c r="AR123" t="s">
        <v>2104</v>
      </c>
      <c r="AS123" t="s">
        <v>1188</v>
      </c>
      <c r="AT123" t="s">
        <v>1188</v>
      </c>
      <c r="AU123" t="s">
        <v>1188</v>
      </c>
      <c r="AV123" t="s">
        <v>1188</v>
      </c>
      <c r="AW123" t="s">
        <v>1188</v>
      </c>
      <c r="AX123" t="s">
        <v>1188</v>
      </c>
      <c r="AY123" s="123" t="s">
        <v>2125</v>
      </c>
      <c r="BB123" t="str">
        <f>VLOOKUP(A123,'[2]القائمة الكاملة 1'!$A$5:$U$6650,21,0)</f>
        <v>الرابعة</v>
      </c>
    </row>
    <row r="124" spans="1:54" x14ac:dyDescent="0.3">
      <c r="A124" s="114">
        <v>804058</v>
      </c>
      <c r="B124" s="123" t="s">
        <v>824</v>
      </c>
      <c r="C124" t="s">
        <v>1188</v>
      </c>
      <c r="D124" t="s">
        <v>1188</v>
      </c>
      <c r="E124" t="s">
        <v>1188</v>
      </c>
      <c r="F124" t="s">
        <v>1188</v>
      </c>
      <c r="G124" t="s">
        <v>1188</v>
      </c>
      <c r="H124" t="s">
        <v>1188</v>
      </c>
      <c r="I124" t="s">
        <v>1188</v>
      </c>
      <c r="J124" t="s">
        <v>1188</v>
      </c>
      <c r="K124" t="s">
        <v>1188</v>
      </c>
      <c r="L124" t="s">
        <v>1188</v>
      </c>
      <c r="M124" t="s">
        <v>1188</v>
      </c>
      <c r="N124" t="s">
        <v>1188</v>
      </c>
      <c r="O124" t="s">
        <v>1188</v>
      </c>
      <c r="P124" t="s">
        <v>1188</v>
      </c>
      <c r="Q124" t="s">
        <v>1188</v>
      </c>
      <c r="R124" t="s">
        <v>1188</v>
      </c>
      <c r="S124" t="s">
        <v>1188</v>
      </c>
      <c r="T124" t="s">
        <v>127</v>
      </c>
      <c r="U124" t="s">
        <v>1188</v>
      </c>
      <c r="V124" t="s">
        <v>1188</v>
      </c>
      <c r="W124" t="s">
        <v>1188</v>
      </c>
      <c r="X124" t="s">
        <v>1188</v>
      </c>
      <c r="Y124" t="s">
        <v>1188</v>
      </c>
      <c r="Z124" t="s">
        <v>1188</v>
      </c>
      <c r="AA124" t="s">
        <v>1188</v>
      </c>
      <c r="AB124" t="s">
        <v>1188</v>
      </c>
      <c r="AC124" t="s">
        <v>1188</v>
      </c>
      <c r="AD124" t="s">
        <v>1188</v>
      </c>
      <c r="AE124" t="s">
        <v>1188</v>
      </c>
      <c r="AF124" t="s">
        <v>1188</v>
      </c>
      <c r="AG124" t="s">
        <v>1188</v>
      </c>
      <c r="AH124" t="s">
        <v>1188</v>
      </c>
      <c r="AI124" t="s">
        <v>1188</v>
      </c>
      <c r="AJ124" t="s">
        <v>1188</v>
      </c>
      <c r="AK124" t="s">
        <v>1188</v>
      </c>
      <c r="AL124" t="s">
        <v>1188</v>
      </c>
      <c r="AM124" t="s">
        <v>128</v>
      </c>
      <c r="AN124" t="s">
        <v>128</v>
      </c>
      <c r="AO124" t="s">
        <v>128</v>
      </c>
      <c r="AP124" t="s">
        <v>128</v>
      </c>
      <c r="AQ124" t="s">
        <v>128</v>
      </c>
      <c r="AR124" t="s">
        <v>128</v>
      </c>
      <c r="AS124" t="s">
        <v>1188</v>
      </c>
      <c r="AT124" t="s">
        <v>1188</v>
      </c>
      <c r="AU124" t="s">
        <v>1188</v>
      </c>
      <c r="AV124" t="s">
        <v>1188</v>
      </c>
      <c r="AW124" t="s">
        <v>1188</v>
      </c>
      <c r="AX124" t="s">
        <v>1188</v>
      </c>
      <c r="AY124" s="123">
        <v>0</v>
      </c>
      <c r="BB124" t="str">
        <f>VLOOKUP(A124,'[2]القائمة الكاملة 1'!$A$5:$U$6650,21,0)</f>
        <v>الثالثة</v>
      </c>
    </row>
    <row r="125" spans="1:54" x14ac:dyDescent="0.3">
      <c r="A125" s="114">
        <v>804062</v>
      </c>
      <c r="B125" s="123" t="s">
        <v>823</v>
      </c>
      <c r="C125" t="s">
        <v>1188</v>
      </c>
      <c r="D125" t="s">
        <v>1188</v>
      </c>
      <c r="E125" t="s">
        <v>1188</v>
      </c>
      <c r="F125" t="s">
        <v>1188</v>
      </c>
      <c r="G125" t="s">
        <v>1188</v>
      </c>
      <c r="H125" t="s">
        <v>1188</v>
      </c>
      <c r="I125" t="s">
        <v>1188</v>
      </c>
      <c r="J125" t="s">
        <v>1188</v>
      </c>
      <c r="K125" t="s">
        <v>1188</v>
      </c>
      <c r="L125" t="s">
        <v>1188</v>
      </c>
      <c r="M125" t="s">
        <v>1188</v>
      </c>
      <c r="N125" t="s">
        <v>1188</v>
      </c>
      <c r="O125" t="s">
        <v>2104</v>
      </c>
      <c r="P125" t="s">
        <v>1188</v>
      </c>
      <c r="Q125" t="s">
        <v>1188</v>
      </c>
      <c r="R125" t="s">
        <v>1188</v>
      </c>
      <c r="S125" t="s">
        <v>1188</v>
      </c>
      <c r="T125" t="s">
        <v>1188</v>
      </c>
      <c r="U125" t="s">
        <v>1188</v>
      </c>
      <c r="V125" t="s">
        <v>1188</v>
      </c>
      <c r="W125" t="s">
        <v>1188</v>
      </c>
      <c r="X125" t="s">
        <v>1188</v>
      </c>
      <c r="Y125" t="s">
        <v>1188</v>
      </c>
      <c r="Z125" t="s">
        <v>1188</v>
      </c>
      <c r="AA125" t="s">
        <v>1188</v>
      </c>
      <c r="AB125" t="s">
        <v>1188</v>
      </c>
      <c r="AC125" t="s">
        <v>1188</v>
      </c>
      <c r="AD125" t="s">
        <v>1188</v>
      </c>
      <c r="AE125" t="s">
        <v>1188</v>
      </c>
      <c r="AF125" t="s">
        <v>1188</v>
      </c>
      <c r="AG125" t="s">
        <v>1188</v>
      </c>
      <c r="AH125" t="s">
        <v>1188</v>
      </c>
      <c r="AI125" t="s">
        <v>1188</v>
      </c>
      <c r="AJ125" t="s">
        <v>1188</v>
      </c>
      <c r="AK125" t="s">
        <v>2104</v>
      </c>
      <c r="AL125" t="s">
        <v>1188</v>
      </c>
      <c r="AM125" t="s">
        <v>1188</v>
      </c>
      <c r="AN125" t="s">
        <v>2104</v>
      </c>
      <c r="AO125" t="s">
        <v>2104</v>
      </c>
      <c r="AP125" t="s">
        <v>2104</v>
      </c>
      <c r="AQ125" t="s">
        <v>2104</v>
      </c>
      <c r="AR125" t="s">
        <v>2104</v>
      </c>
      <c r="AS125" t="s">
        <v>1188</v>
      </c>
      <c r="AT125" t="s">
        <v>1188</v>
      </c>
      <c r="AU125" t="s">
        <v>2104</v>
      </c>
      <c r="AV125" t="s">
        <v>1188</v>
      </c>
      <c r="AW125" t="s">
        <v>2104</v>
      </c>
      <c r="AX125" t="s">
        <v>1188</v>
      </c>
      <c r="AY125" s="123" t="s">
        <v>2125</v>
      </c>
      <c r="BB125" t="str">
        <f>VLOOKUP(A125,'[2]القائمة الكاملة 1'!$A$5:$U$6650,21,0)</f>
        <v>الرابعة</v>
      </c>
    </row>
    <row r="126" spans="1:54" x14ac:dyDescent="0.3">
      <c r="A126" s="114">
        <v>804112</v>
      </c>
      <c r="B126" s="123" t="s">
        <v>823</v>
      </c>
      <c r="C126" t="s">
        <v>1188</v>
      </c>
      <c r="D126" t="s">
        <v>1188</v>
      </c>
      <c r="E126" t="s">
        <v>1188</v>
      </c>
      <c r="F126" t="s">
        <v>1188</v>
      </c>
      <c r="G126" t="s">
        <v>1188</v>
      </c>
      <c r="H126" t="s">
        <v>1188</v>
      </c>
      <c r="I126" t="s">
        <v>1188</v>
      </c>
      <c r="J126" t="s">
        <v>1188</v>
      </c>
      <c r="K126" t="s">
        <v>1188</v>
      </c>
      <c r="L126" t="s">
        <v>1188</v>
      </c>
      <c r="M126" t="s">
        <v>1188</v>
      </c>
      <c r="N126" t="s">
        <v>1188</v>
      </c>
      <c r="O126" t="s">
        <v>2104</v>
      </c>
      <c r="P126" t="s">
        <v>1188</v>
      </c>
      <c r="Q126" t="s">
        <v>1188</v>
      </c>
      <c r="R126" t="s">
        <v>1188</v>
      </c>
      <c r="S126" t="s">
        <v>1188</v>
      </c>
      <c r="T126" t="s">
        <v>1188</v>
      </c>
      <c r="U126" t="s">
        <v>1188</v>
      </c>
      <c r="V126" t="s">
        <v>1188</v>
      </c>
      <c r="W126" t="s">
        <v>1188</v>
      </c>
      <c r="X126" t="s">
        <v>1188</v>
      </c>
      <c r="Y126" t="s">
        <v>1188</v>
      </c>
      <c r="Z126" t="s">
        <v>2104</v>
      </c>
      <c r="AA126" t="s">
        <v>1188</v>
      </c>
      <c r="AB126" t="s">
        <v>1188</v>
      </c>
      <c r="AC126" t="s">
        <v>1188</v>
      </c>
      <c r="AD126" t="s">
        <v>1188</v>
      </c>
      <c r="AE126" t="s">
        <v>1188</v>
      </c>
      <c r="AF126" t="s">
        <v>1188</v>
      </c>
      <c r="AG126" t="s">
        <v>1188</v>
      </c>
      <c r="AH126" t="s">
        <v>2104</v>
      </c>
      <c r="AI126" t="s">
        <v>1188</v>
      </c>
      <c r="AJ126" t="s">
        <v>1188</v>
      </c>
      <c r="AK126" t="s">
        <v>2104</v>
      </c>
      <c r="AL126" t="s">
        <v>1188</v>
      </c>
      <c r="AM126" t="s">
        <v>2104</v>
      </c>
      <c r="AN126" t="s">
        <v>2104</v>
      </c>
      <c r="AO126" t="s">
        <v>2104</v>
      </c>
      <c r="AP126" t="s">
        <v>2104</v>
      </c>
      <c r="AQ126" t="s">
        <v>2104</v>
      </c>
      <c r="AR126" t="s">
        <v>2104</v>
      </c>
      <c r="AS126" t="s">
        <v>2104</v>
      </c>
      <c r="AT126" t="s">
        <v>2104</v>
      </c>
      <c r="AU126" t="s">
        <v>2104</v>
      </c>
      <c r="AV126" t="s">
        <v>2104</v>
      </c>
      <c r="AW126" t="s">
        <v>2104</v>
      </c>
      <c r="AX126" t="s">
        <v>2104</v>
      </c>
      <c r="AY126" s="123" t="s">
        <v>2125</v>
      </c>
      <c r="BB126" t="str">
        <f>VLOOKUP(A126,'[2]القائمة الكاملة 1'!$A$5:$U$6650,21,0)</f>
        <v>الرابعة</v>
      </c>
    </row>
    <row r="127" spans="1:54" x14ac:dyDescent="0.3">
      <c r="A127" s="114">
        <v>804133</v>
      </c>
      <c r="B127" s="123" t="s">
        <v>823</v>
      </c>
      <c r="C127" t="s">
        <v>1188</v>
      </c>
      <c r="D127" t="s">
        <v>1188</v>
      </c>
      <c r="E127" t="s">
        <v>1188</v>
      </c>
      <c r="F127" t="s">
        <v>1188</v>
      </c>
      <c r="G127" t="s">
        <v>1188</v>
      </c>
      <c r="H127" t="s">
        <v>1188</v>
      </c>
      <c r="I127" t="s">
        <v>1188</v>
      </c>
      <c r="J127" t="s">
        <v>1188</v>
      </c>
      <c r="K127" t="s">
        <v>1188</v>
      </c>
      <c r="L127" t="s">
        <v>1188</v>
      </c>
      <c r="M127" t="s">
        <v>1188</v>
      </c>
      <c r="N127" t="s">
        <v>2104</v>
      </c>
      <c r="O127" t="s">
        <v>1188</v>
      </c>
      <c r="P127" t="s">
        <v>1188</v>
      </c>
      <c r="Q127" t="s">
        <v>1188</v>
      </c>
      <c r="R127" t="s">
        <v>1188</v>
      </c>
      <c r="S127" t="s">
        <v>1188</v>
      </c>
      <c r="T127" t="s">
        <v>1188</v>
      </c>
      <c r="U127" t="s">
        <v>1188</v>
      </c>
      <c r="V127" t="s">
        <v>1188</v>
      </c>
      <c r="W127" t="s">
        <v>1188</v>
      </c>
      <c r="X127" t="s">
        <v>1188</v>
      </c>
      <c r="Y127" t="s">
        <v>1188</v>
      </c>
      <c r="Z127" t="s">
        <v>1188</v>
      </c>
      <c r="AA127" t="s">
        <v>1188</v>
      </c>
      <c r="AB127" t="s">
        <v>1188</v>
      </c>
      <c r="AC127" t="s">
        <v>1188</v>
      </c>
      <c r="AD127" t="s">
        <v>1188</v>
      </c>
      <c r="AE127" t="s">
        <v>1188</v>
      </c>
      <c r="AF127" t="s">
        <v>1188</v>
      </c>
      <c r="AG127" t="s">
        <v>1188</v>
      </c>
      <c r="AH127" t="s">
        <v>1188</v>
      </c>
      <c r="AI127" t="s">
        <v>1188</v>
      </c>
      <c r="AJ127" t="s">
        <v>1188</v>
      </c>
      <c r="AK127" t="s">
        <v>2104</v>
      </c>
      <c r="AL127" t="s">
        <v>1188</v>
      </c>
      <c r="AM127" t="s">
        <v>1188</v>
      </c>
      <c r="AN127" t="s">
        <v>1188</v>
      </c>
      <c r="AO127" t="s">
        <v>1188</v>
      </c>
      <c r="AP127" t="s">
        <v>1188</v>
      </c>
      <c r="AQ127" t="s">
        <v>1188</v>
      </c>
      <c r="AR127" t="s">
        <v>1188</v>
      </c>
      <c r="AS127" t="s">
        <v>1188</v>
      </c>
      <c r="AT127" t="s">
        <v>2104</v>
      </c>
      <c r="AU127" t="s">
        <v>2104</v>
      </c>
      <c r="AV127" t="s">
        <v>1188</v>
      </c>
      <c r="AW127" t="s">
        <v>1188</v>
      </c>
      <c r="AX127" t="s">
        <v>1188</v>
      </c>
      <c r="AY127" s="123" t="s">
        <v>2125</v>
      </c>
      <c r="BB127" t="str">
        <f>VLOOKUP(A127,'[2]القائمة الكاملة 1'!$A$5:$U$6650,21,0)</f>
        <v>الرابعة</v>
      </c>
    </row>
    <row r="128" spans="1:54" x14ac:dyDescent="0.3">
      <c r="A128" s="114">
        <v>804168</v>
      </c>
      <c r="B128" s="123" t="s">
        <v>823</v>
      </c>
      <c r="C128" t="s">
        <v>1188</v>
      </c>
      <c r="D128" t="s">
        <v>1188</v>
      </c>
      <c r="E128" t="s">
        <v>1188</v>
      </c>
      <c r="F128" t="s">
        <v>1188</v>
      </c>
      <c r="G128" t="s">
        <v>1188</v>
      </c>
      <c r="H128" t="s">
        <v>1188</v>
      </c>
      <c r="I128" t="s">
        <v>1188</v>
      </c>
      <c r="J128" t="s">
        <v>1188</v>
      </c>
      <c r="K128" t="s">
        <v>1188</v>
      </c>
      <c r="L128" t="s">
        <v>1188</v>
      </c>
      <c r="M128" t="s">
        <v>1188</v>
      </c>
      <c r="N128" t="s">
        <v>1188</v>
      </c>
      <c r="O128" t="s">
        <v>128</v>
      </c>
      <c r="P128" t="s">
        <v>1188</v>
      </c>
      <c r="Q128" t="s">
        <v>1188</v>
      </c>
      <c r="R128" t="s">
        <v>127</v>
      </c>
      <c r="S128" t="s">
        <v>1188</v>
      </c>
      <c r="T128" t="s">
        <v>1188</v>
      </c>
      <c r="U128" t="s">
        <v>1188</v>
      </c>
      <c r="V128" t="s">
        <v>1188</v>
      </c>
      <c r="W128" t="s">
        <v>1188</v>
      </c>
      <c r="X128" t="s">
        <v>1188</v>
      </c>
      <c r="Y128" t="s">
        <v>1188</v>
      </c>
      <c r="Z128" t="s">
        <v>1188</v>
      </c>
      <c r="AA128" t="s">
        <v>1188</v>
      </c>
      <c r="AB128" t="s">
        <v>1188</v>
      </c>
      <c r="AC128" t="s">
        <v>128</v>
      </c>
      <c r="AD128" t="s">
        <v>1188</v>
      </c>
      <c r="AE128" t="s">
        <v>1188</v>
      </c>
      <c r="AF128" t="s">
        <v>1188</v>
      </c>
      <c r="AG128" t="s">
        <v>1188</v>
      </c>
      <c r="AH128" t="s">
        <v>1188</v>
      </c>
      <c r="AI128" t="s">
        <v>1188</v>
      </c>
      <c r="AJ128" t="s">
        <v>1188</v>
      </c>
      <c r="AK128" t="s">
        <v>128</v>
      </c>
      <c r="AL128" t="s">
        <v>1188</v>
      </c>
      <c r="AM128" t="s">
        <v>128</v>
      </c>
      <c r="AN128" t="s">
        <v>128</v>
      </c>
      <c r="AO128" t="s">
        <v>128</v>
      </c>
      <c r="AP128" t="s">
        <v>128</v>
      </c>
      <c r="AQ128" t="s">
        <v>128</v>
      </c>
      <c r="AR128" t="s">
        <v>128</v>
      </c>
      <c r="AS128" t="s">
        <v>128</v>
      </c>
      <c r="AT128" t="s">
        <v>128</v>
      </c>
      <c r="AU128" t="s">
        <v>128</v>
      </c>
      <c r="AV128" t="s">
        <v>128</v>
      </c>
      <c r="AW128" t="s">
        <v>128</v>
      </c>
      <c r="AX128" t="s">
        <v>128</v>
      </c>
      <c r="AY128" s="123">
        <v>0</v>
      </c>
      <c r="BB128" t="str">
        <f>VLOOKUP(A128,'[2]القائمة الكاملة 1'!$A$5:$U$6650,21,0)</f>
        <v>الرابعة</v>
      </c>
    </row>
    <row r="129" spans="1:54" x14ac:dyDescent="0.3">
      <c r="A129" s="114">
        <v>804190</v>
      </c>
      <c r="B129" s="123" t="s">
        <v>823</v>
      </c>
      <c r="C129" t="s">
        <v>1188</v>
      </c>
      <c r="D129" t="s">
        <v>1188</v>
      </c>
      <c r="E129" t="s">
        <v>1188</v>
      </c>
      <c r="F129" t="s">
        <v>1188</v>
      </c>
      <c r="G129" t="s">
        <v>1188</v>
      </c>
      <c r="H129" t="s">
        <v>1188</v>
      </c>
      <c r="I129" t="s">
        <v>1188</v>
      </c>
      <c r="J129" t="s">
        <v>1188</v>
      </c>
      <c r="K129" t="s">
        <v>1188</v>
      </c>
      <c r="L129" t="s">
        <v>1188</v>
      </c>
      <c r="M129" t="s">
        <v>1188</v>
      </c>
      <c r="N129" t="s">
        <v>1188</v>
      </c>
      <c r="O129" t="s">
        <v>2104</v>
      </c>
      <c r="P129" t="s">
        <v>1188</v>
      </c>
      <c r="Q129" t="s">
        <v>1188</v>
      </c>
      <c r="R129" t="s">
        <v>1188</v>
      </c>
      <c r="S129" t="s">
        <v>1188</v>
      </c>
      <c r="T129" t="s">
        <v>1188</v>
      </c>
      <c r="U129" t="s">
        <v>1188</v>
      </c>
      <c r="V129" t="s">
        <v>1188</v>
      </c>
      <c r="W129" t="s">
        <v>1188</v>
      </c>
      <c r="X129" t="s">
        <v>1188</v>
      </c>
      <c r="Y129" t="s">
        <v>1188</v>
      </c>
      <c r="Z129" t="s">
        <v>1188</v>
      </c>
      <c r="AA129" t="s">
        <v>1188</v>
      </c>
      <c r="AB129" t="s">
        <v>1188</v>
      </c>
      <c r="AC129" t="s">
        <v>1188</v>
      </c>
      <c r="AD129" t="s">
        <v>1188</v>
      </c>
      <c r="AE129" t="s">
        <v>1188</v>
      </c>
      <c r="AF129" t="s">
        <v>1188</v>
      </c>
      <c r="AG129" t="s">
        <v>1188</v>
      </c>
      <c r="AH129" t="s">
        <v>1188</v>
      </c>
      <c r="AI129" t="s">
        <v>1188</v>
      </c>
      <c r="AJ129" t="s">
        <v>1188</v>
      </c>
      <c r="AK129" t="s">
        <v>2104</v>
      </c>
      <c r="AL129" t="s">
        <v>1188</v>
      </c>
      <c r="AM129" t="s">
        <v>1188</v>
      </c>
      <c r="AN129" t="s">
        <v>1188</v>
      </c>
      <c r="AO129" t="s">
        <v>1188</v>
      </c>
      <c r="AP129" t="s">
        <v>1188</v>
      </c>
      <c r="AQ129" t="s">
        <v>1188</v>
      </c>
      <c r="AR129" t="s">
        <v>1188</v>
      </c>
      <c r="AS129" t="s">
        <v>1188</v>
      </c>
      <c r="AT129" t="s">
        <v>1188</v>
      </c>
      <c r="AU129" t="s">
        <v>1188</v>
      </c>
      <c r="AV129" t="s">
        <v>2104</v>
      </c>
      <c r="AW129" t="s">
        <v>1188</v>
      </c>
      <c r="AX129" t="s">
        <v>1188</v>
      </c>
      <c r="AY129" s="123" t="s">
        <v>2125</v>
      </c>
      <c r="BB129" t="str">
        <f>VLOOKUP(A129,'[2]القائمة الكاملة 1'!$A$5:$U$6650,21,0)</f>
        <v>الرابعة</v>
      </c>
    </row>
    <row r="130" spans="1:54" x14ac:dyDescent="0.3">
      <c r="A130" s="114">
        <v>804213</v>
      </c>
      <c r="B130" s="123" t="s">
        <v>823</v>
      </c>
      <c r="C130" t="s">
        <v>1188</v>
      </c>
      <c r="D130" t="s">
        <v>1188</v>
      </c>
      <c r="E130" t="s">
        <v>1188</v>
      </c>
      <c r="F130" t="s">
        <v>1188</v>
      </c>
      <c r="G130" t="s">
        <v>1188</v>
      </c>
      <c r="H130" t="s">
        <v>1188</v>
      </c>
      <c r="I130" t="s">
        <v>1188</v>
      </c>
      <c r="J130" t="s">
        <v>1188</v>
      </c>
      <c r="K130" t="s">
        <v>1188</v>
      </c>
      <c r="L130" t="s">
        <v>1188</v>
      </c>
      <c r="M130" t="s">
        <v>1188</v>
      </c>
      <c r="N130" t="s">
        <v>1188</v>
      </c>
      <c r="O130" t="s">
        <v>1188</v>
      </c>
      <c r="P130" t="s">
        <v>1188</v>
      </c>
      <c r="Q130" t="s">
        <v>1188</v>
      </c>
      <c r="R130" t="s">
        <v>1188</v>
      </c>
      <c r="S130" t="s">
        <v>1188</v>
      </c>
      <c r="T130" t="s">
        <v>1188</v>
      </c>
      <c r="U130" t="s">
        <v>1188</v>
      </c>
      <c r="V130" t="s">
        <v>1188</v>
      </c>
      <c r="W130" t="s">
        <v>1188</v>
      </c>
      <c r="X130" t="s">
        <v>1188</v>
      </c>
      <c r="Y130" t="s">
        <v>1188</v>
      </c>
      <c r="Z130" t="s">
        <v>1188</v>
      </c>
      <c r="AA130" t="s">
        <v>1188</v>
      </c>
      <c r="AB130" t="s">
        <v>1188</v>
      </c>
      <c r="AC130" t="s">
        <v>1188</v>
      </c>
      <c r="AD130" t="s">
        <v>2104</v>
      </c>
      <c r="AE130" t="s">
        <v>1188</v>
      </c>
      <c r="AF130" t="s">
        <v>1188</v>
      </c>
      <c r="AG130" t="s">
        <v>1188</v>
      </c>
      <c r="AH130" t="s">
        <v>1188</v>
      </c>
      <c r="AI130" t="s">
        <v>1188</v>
      </c>
      <c r="AJ130" t="s">
        <v>1188</v>
      </c>
      <c r="AK130" t="s">
        <v>2104</v>
      </c>
      <c r="AL130" t="s">
        <v>1188</v>
      </c>
      <c r="AM130" t="s">
        <v>1188</v>
      </c>
      <c r="AN130" t="s">
        <v>1188</v>
      </c>
      <c r="AO130" t="s">
        <v>2104</v>
      </c>
      <c r="AP130" t="s">
        <v>1188</v>
      </c>
      <c r="AQ130" t="s">
        <v>1188</v>
      </c>
      <c r="AR130" t="s">
        <v>1188</v>
      </c>
      <c r="AS130" t="s">
        <v>1188</v>
      </c>
      <c r="AT130" t="s">
        <v>1188</v>
      </c>
      <c r="AU130" t="s">
        <v>2104</v>
      </c>
      <c r="AV130" t="s">
        <v>2104</v>
      </c>
      <c r="AW130" t="s">
        <v>2104</v>
      </c>
      <c r="AX130" t="s">
        <v>1188</v>
      </c>
      <c r="AY130" s="123" t="s">
        <v>2125</v>
      </c>
      <c r="BB130" t="str">
        <f>VLOOKUP(A130,'[2]القائمة الكاملة 1'!$A$5:$U$6650,21,0)</f>
        <v>الرابعة</v>
      </c>
    </row>
    <row r="131" spans="1:54" x14ac:dyDescent="0.3">
      <c r="A131" s="114">
        <v>804240</v>
      </c>
      <c r="B131" s="123" t="s">
        <v>823</v>
      </c>
      <c r="C131" t="s">
        <v>1188</v>
      </c>
      <c r="D131" t="s">
        <v>1188</v>
      </c>
      <c r="E131" t="s">
        <v>1188</v>
      </c>
      <c r="F131" t="s">
        <v>1188</v>
      </c>
      <c r="G131" t="s">
        <v>1188</v>
      </c>
      <c r="H131" t="s">
        <v>1188</v>
      </c>
      <c r="I131" t="s">
        <v>1188</v>
      </c>
      <c r="J131" t="s">
        <v>1188</v>
      </c>
      <c r="K131" t="s">
        <v>2104</v>
      </c>
      <c r="L131" t="s">
        <v>1188</v>
      </c>
      <c r="M131" t="s">
        <v>1188</v>
      </c>
      <c r="N131" t="s">
        <v>1188</v>
      </c>
      <c r="O131" t="s">
        <v>2104</v>
      </c>
      <c r="P131" t="s">
        <v>1188</v>
      </c>
      <c r="Q131" t="s">
        <v>1188</v>
      </c>
      <c r="R131" t="s">
        <v>1188</v>
      </c>
      <c r="S131" t="s">
        <v>1188</v>
      </c>
      <c r="T131" t="s">
        <v>1188</v>
      </c>
      <c r="U131" t="s">
        <v>1188</v>
      </c>
      <c r="V131" t="s">
        <v>1188</v>
      </c>
      <c r="W131" t="s">
        <v>1188</v>
      </c>
      <c r="X131" t="s">
        <v>1188</v>
      </c>
      <c r="Y131" t="s">
        <v>1188</v>
      </c>
      <c r="Z131" t="s">
        <v>1188</v>
      </c>
      <c r="AA131" t="s">
        <v>1188</v>
      </c>
      <c r="AB131" t="s">
        <v>1188</v>
      </c>
      <c r="AC131" t="s">
        <v>1188</v>
      </c>
      <c r="AD131" t="s">
        <v>1188</v>
      </c>
      <c r="AE131" t="s">
        <v>1188</v>
      </c>
      <c r="AF131" t="s">
        <v>1188</v>
      </c>
      <c r="AG131" t="s">
        <v>1188</v>
      </c>
      <c r="AH131" t="s">
        <v>1188</v>
      </c>
      <c r="AI131" t="s">
        <v>1188</v>
      </c>
      <c r="AJ131" t="s">
        <v>1188</v>
      </c>
      <c r="AK131" t="s">
        <v>2104</v>
      </c>
      <c r="AL131" t="s">
        <v>1188</v>
      </c>
      <c r="AM131" t="s">
        <v>1188</v>
      </c>
      <c r="AN131" t="s">
        <v>1188</v>
      </c>
      <c r="AO131" t="s">
        <v>1188</v>
      </c>
      <c r="AP131" t="s">
        <v>2104</v>
      </c>
      <c r="AQ131" t="s">
        <v>1188</v>
      </c>
      <c r="AR131" t="s">
        <v>1188</v>
      </c>
      <c r="AS131" t="s">
        <v>2104</v>
      </c>
      <c r="AT131" t="s">
        <v>2104</v>
      </c>
      <c r="AU131" t="s">
        <v>2104</v>
      </c>
      <c r="AV131" t="s">
        <v>2104</v>
      </c>
      <c r="AW131" t="s">
        <v>2104</v>
      </c>
      <c r="AX131" t="s">
        <v>2104</v>
      </c>
      <c r="AY131" s="123" t="s">
        <v>2125</v>
      </c>
      <c r="BB131" t="str">
        <f>VLOOKUP(A131,'[2]القائمة الكاملة 1'!$A$5:$U$6650,21,0)</f>
        <v>الرابعة</v>
      </c>
    </row>
    <row r="132" spans="1:54" x14ac:dyDescent="0.3">
      <c r="A132" s="114">
        <v>804244</v>
      </c>
      <c r="B132" s="123" t="s">
        <v>823</v>
      </c>
      <c r="C132" t="s">
        <v>1188</v>
      </c>
      <c r="D132" t="s">
        <v>1188</v>
      </c>
      <c r="E132" t="s">
        <v>1188</v>
      </c>
      <c r="F132" t="s">
        <v>1188</v>
      </c>
      <c r="G132" t="s">
        <v>1188</v>
      </c>
      <c r="H132" t="s">
        <v>1188</v>
      </c>
      <c r="I132" t="s">
        <v>1188</v>
      </c>
      <c r="J132" t="s">
        <v>1188</v>
      </c>
      <c r="K132" t="s">
        <v>1188</v>
      </c>
      <c r="L132" t="s">
        <v>1188</v>
      </c>
      <c r="M132" t="s">
        <v>1188</v>
      </c>
      <c r="N132" t="s">
        <v>127</v>
      </c>
      <c r="O132" t="s">
        <v>128</v>
      </c>
      <c r="P132" t="s">
        <v>1188</v>
      </c>
      <c r="Q132" t="s">
        <v>1188</v>
      </c>
      <c r="R132" t="s">
        <v>1188</v>
      </c>
      <c r="S132" t="s">
        <v>1188</v>
      </c>
      <c r="T132" t="s">
        <v>1188</v>
      </c>
      <c r="U132" t="s">
        <v>1188</v>
      </c>
      <c r="V132" t="s">
        <v>1188</v>
      </c>
      <c r="W132" t="s">
        <v>1188</v>
      </c>
      <c r="X132" t="s">
        <v>1188</v>
      </c>
      <c r="Y132" t="s">
        <v>1188</v>
      </c>
      <c r="Z132" t="s">
        <v>128</v>
      </c>
      <c r="AA132" t="s">
        <v>1188</v>
      </c>
      <c r="AB132" t="s">
        <v>1188</v>
      </c>
      <c r="AC132" t="s">
        <v>1188</v>
      </c>
      <c r="AD132" t="s">
        <v>1188</v>
      </c>
      <c r="AE132" t="s">
        <v>1188</v>
      </c>
      <c r="AF132" t="s">
        <v>1188</v>
      </c>
      <c r="AG132" t="s">
        <v>1188</v>
      </c>
      <c r="AH132" t="s">
        <v>1188</v>
      </c>
      <c r="AI132" t="s">
        <v>1188</v>
      </c>
      <c r="AJ132" t="s">
        <v>1188</v>
      </c>
      <c r="AK132" t="s">
        <v>128</v>
      </c>
      <c r="AL132" t="s">
        <v>1188</v>
      </c>
      <c r="AM132" t="s">
        <v>128</v>
      </c>
      <c r="AN132" t="s">
        <v>128</v>
      </c>
      <c r="AO132" t="s">
        <v>128</v>
      </c>
      <c r="AP132" t="s">
        <v>128</v>
      </c>
      <c r="AQ132" t="s">
        <v>128</v>
      </c>
      <c r="AR132" t="s">
        <v>128</v>
      </c>
      <c r="AS132" t="s">
        <v>1188</v>
      </c>
      <c r="AT132" t="s">
        <v>1188</v>
      </c>
      <c r="AU132" t="s">
        <v>1188</v>
      </c>
      <c r="AV132" t="s">
        <v>1188</v>
      </c>
      <c r="AW132" t="s">
        <v>1188</v>
      </c>
      <c r="AX132" t="s">
        <v>1188</v>
      </c>
      <c r="AY132" s="123">
        <v>0</v>
      </c>
      <c r="BB132" t="str">
        <f>VLOOKUP(A132,'[2]القائمة الكاملة 1'!$A$5:$U$6650,21,0)</f>
        <v>الرابعة</v>
      </c>
    </row>
    <row r="133" spans="1:54" x14ac:dyDescent="0.3">
      <c r="A133" s="114">
        <v>804276</v>
      </c>
      <c r="B133" s="123" t="s">
        <v>823</v>
      </c>
      <c r="C133" t="s">
        <v>1188</v>
      </c>
      <c r="D133" t="s">
        <v>1188</v>
      </c>
      <c r="E133" t="s">
        <v>1188</v>
      </c>
      <c r="F133" t="s">
        <v>1188</v>
      </c>
      <c r="G133" t="s">
        <v>1188</v>
      </c>
      <c r="H133" t="s">
        <v>1188</v>
      </c>
      <c r="I133" t="s">
        <v>1188</v>
      </c>
      <c r="J133" t="s">
        <v>1188</v>
      </c>
      <c r="K133" t="s">
        <v>1188</v>
      </c>
      <c r="L133" t="s">
        <v>1188</v>
      </c>
      <c r="M133" t="s">
        <v>1188</v>
      </c>
      <c r="N133" t="s">
        <v>1188</v>
      </c>
      <c r="O133" t="s">
        <v>1188</v>
      </c>
      <c r="P133" t="s">
        <v>1188</v>
      </c>
      <c r="Q133" t="s">
        <v>1188</v>
      </c>
      <c r="R133" t="s">
        <v>1188</v>
      </c>
      <c r="S133" t="s">
        <v>1188</v>
      </c>
      <c r="T133" t="s">
        <v>1188</v>
      </c>
      <c r="U133" t="s">
        <v>1188</v>
      </c>
      <c r="V133" t="s">
        <v>1188</v>
      </c>
      <c r="W133" t="s">
        <v>1188</v>
      </c>
      <c r="X133" t="s">
        <v>1188</v>
      </c>
      <c r="Y133" t="s">
        <v>1188</v>
      </c>
      <c r="Z133" t="s">
        <v>1188</v>
      </c>
      <c r="AA133" t="s">
        <v>127</v>
      </c>
      <c r="AB133" t="s">
        <v>1188</v>
      </c>
      <c r="AC133" t="s">
        <v>127</v>
      </c>
      <c r="AD133" t="s">
        <v>127</v>
      </c>
      <c r="AE133" t="s">
        <v>1188</v>
      </c>
      <c r="AF133" t="s">
        <v>1188</v>
      </c>
      <c r="AG133" t="s">
        <v>1188</v>
      </c>
      <c r="AH133" t="s">
        <v>1188</v>
      </c>
      <c r="AI133" t="s">
        <v>1188</v>
      </c>
      <c r="AJ133" t="s">
        <v>1188</v>
      </c>
      <c r="AK133" t="s">
        <v>127</v>
      </c>
      <c r="AL133" t="s">
        <v>1188</v>
      </c>
      <c r="AM133" t="s">
        <v>127</v>
      </c>
      <c r="AN133" t="s">
        <v>127</v>
      </c>
      <c r="AO133" t="s">
        <v>127</v>
      </c>
      <c r="AP133" t="s">
        <v>129</v>
      </c>
      <c r="AQ133" t="s">
        <v>129</v>
      </c>
      <c r="AR133" t="s">
        <v>129</v>
      </c>
      <c r="AS133" t="s">
        <v>128</v>
      </c>
      <c r="AT133" t="s">
        <v>128</v>
      </c>
      <c r="AU133" t="s">
        <v>128</v>
      </c>
      <c r="AV133" t="s">
        <v>128</v>
      </c>
      <c r="AW133" t="s">
        <v>128</v>
      </c>
      <c r="AX133" t="s">
        <v>128</v>
      </c>
      <c r="AY133" s="123">
        <v>0</v>
      </c>
      <c r="BB133" t="str">
        <f>VLOOKUP(A133,'[2]القائمة الكاملة 1'!$A$5:$U$6650,21,0)</f>
        <v>الرابعة</v>
      </c>
    </row>
    <row r="134" spans="1:54" x14ac:dyDescent="0.3">
      <c r="A134" s="114">
        <v>804298</v>
      </c>
      <c r="B134" s="123" t="s">
        <v>823</v>
      </c>
      <c r="C134" t="s">
        <v>1188</v>
      </c>
      <c r="D134" t="s">
        <v>1188</v>
      </c>
      <c r="E134" t="s">
        <v>1188</v>
      </c>
      <c r="F134" t="s">
        <v>1188</v>
      </c>
      <c r="G134" t="s">
        <v>1188</v>
      </c>
      <c r="H134" t="s">
        <v>1188</v>
      </c>
      <c r="I134" t="s">
        <v>1188</v>
      </c>
      <c r="J134" t="s">
        <v>1188</v>
      </c>
      <c r="K134" t="s">
        <v>1188</v>
      </c>
      <c r="L134" t="s">
        <v>1188</v>
      </c>
      <c r="M134" t="s">
        <v>1188</v>
      </c>
      <c r="N134" t="s">
        <v>1188</v>
      </c>
      <c r="O134" t="s">
        <v>1188</v>
      </c>
      <c r="P134" t="s">
        <v>1188</v>
      </c>
      <c r="Q134" t="s">
        <v>1188</v>
      </c>
      <c r="R134" t="s">
        <v>1188</v>
      </c>
      <c r="S134" t="s">
        <v>1188</v>
      </c>
      <c r="T134" t="s">
        <v>1188</v>
      </c>
      <c r="U134" t="s">
        <v>1188</v>
      </c>
      <c r="V134" t="s">
        <v>2104</v>
      </c>
      <c r="W134" t="s">
        <v>1188</v>
      </c>
      <c r="X134" t="s">
        <v>1188</v>
      </c>
      <c r="Y134" t="s">
        <v>1188</v>
      </c>
      <c r="Z134" t="s">
        <v>1188</v>
      </c>
      <c r="AA134" t="s">
        <v>1188</v>
      </c>
      <c r="AB134" t="s">
        <v>1188</v>
      </c>
      <c r="AC134" t="s">
        <v>2104</v>
      </c>
      <c r="AD134" t="s">
        <v>1188</v>
      </c>
      <c r="AE134" t="s">
        <v>1188</v>
      </c>
      <c r="AF134" t="s">
        <v>1188</v>
      </c>
      <c r="AG134" t="s">
        <v>1188</v>
      </c>
      <c r="AH134" t="s">
        <v>2104</v>
      </c>
      <c r="AI134" t="s">
        <v>1188</v>
      </c>
      <c r="AJ134" t="s">
        <v>1188</v>
      </c>
      <c r="AK134" t="s">
        <v>1188</v>
      </c>
      <c r="AL134" t="s">
        <v>1188</v>
      </c>
      <c r="AM134" t="s">
        <v>1188</v>
      </c>
      <c r="AN134" t="s">
        <v>1188</v>
      </c>
      <c r="AO134" t="s">
        <v>2104</v>
      </c>
      <c r="AP134" t="s">
        <v>2104</v>
      </c>
      <c r="AQ134" t="s">
        <v>2104</v>
      </c>
      <c r="AR134" t="s">
        <v>2104</v>
      </c>
      <c r="AS134" t="s">
        <v>1188</v>
      </c>
      <c r="AT134" t="s">
        <v>2104</v>
      </c>
      <c r="AU134" t="s">
        <v>2104</v>
      </c>
      <c r="AV134" t="s">
        <v>1188</v>
      </c>
      <c r="AW134" t="s">
        <v>1188</v>
      </c>
      <c r="AX134" t="s">
        <v>1188</v>
      </c>
      <c r="AY134" s="123" t="s">
        <v>2125</v>
      </c>
      <c r="BB134" t="str">
        <f>VLOOKUP(A134,'[2]القائمة الكاملة 1'!$A$5:$U$6650,21,0)</f>
        <v>الرابعة</v>
      </c>
    </row>
    <row r="135" spans="1:54" x14ac:dyDescent="0.3">
      <c r="A135" s="114">
        <v>804305</v>
      </c>
      <c r="B135" s="123" t="s">
        <v>824</v>
      </c>
      <c r="C135" t="s">
        <v>1188</v>
      </c>
      <c r="D135" t="s">
        <v>1188</v>
      </c>
      <c r="E135" t="s">
        <v>1188</v>
      </c>
      <c r="F135" t="s">
        <v>1188</v>
      </c>
      <c r="G135" t="s">
        <v>1188</v>
      </c>
      <c r="H135" t="s">
        <v>1188</v>
      </c>
      <c r="I135" t="s">
        <v>1188</v>
      </c>
      <c r="J135" t="s">
        <v>1188</v>
      </c>
      <c r="K135" t="s">
        <v>1188</v>
      </c>
      <c r="L135" t="s">
        <v>1188</v>
      </c>
      <c r="M135" t="s">
        <v>1188</v>
      </c>
      <c r="N135" t="s">
        <v>2104</v>
      </c>
      <c r="O135" t="s">
        <v>2104</v>
      </c>
      <c r="P135" t="s">
        <v>1188</v>
      </c>
      <c r="Q135" t="s">
        <v>1188</v>
      </c>
      <c r="R135" t="s">
        <v>1188</v>
      </c>
      <c r="S135" t="s">
        <v>1188</v>
      </c>
      <c r="T135" t="s">
        <v>1188</v>
      </c>
      <c r="U135" t="s">
        <v>1188</v>
      </c>
      <c r="V135" t="s">
        <v>1188</v>
      </c>
      <c r="W135" t="s">
        <v>1188</v>
      </c>
      <c r="X135" t="s">
        <v>1188</v>
      </c>
      <c r="Y135" t="s">
        <v>1188</v>
      </c>
      <c r="Z135" t="s">
        <v>1188</v>
      </c>
      <c r="AA135" t="s">
        <v>2104</v>
      </c>
      <c r="AB135" t="s">
        <v>1188</v>
      </c>
      <c r="AC135" t="s">
        <v>1188</v>
      </c>
      <c r="AD135" t="s">
        <v>1188</v>
      </c>
      <c r="AE135" t="s">
        <v>1188</v>
      </c>
      <c r="AF135" t="s">
        <v>1188</v>
      </c>
      <c r="AG135" t="s">
        <v>1188</v>
      </c>
      <c r="AH135" t="s">
        <v>2104</v>
      </c>
      <c r="AI135" t="s">
        <v>1188</v>
      </c>
      <c r="AJ135" t="s">
        <v>1188</v>
      </c>
      <c r="AK135" t="s">
        <v>2104</v>
      </c>
      <c r="AL135" t="s">
        <v>1188</v>
      </c>
      <c r="AM135" t="s">
        <v>2104</v>
      </c>
      <c r="AN135" t="s">
        <v>2104</v>
      </c>
      <c r="AO135" t="s">
        <v>2104</v>
      </c>
      <c r="AP135" t="s">
        <v>2104</v>
      </c>
      <c r="AQ135" t="s">
        <v>2104</v>
      </c>
      <c r="AR135" t="s">
        <v>2104</v>
      </c>
      <c r="AY135" s="123" t="s">
        <v>2125</v>
      </c>
      <c r="BB135" t="str">
        <f>VLOOKUP(A135,'[2]القائمة الكاملة 1'!$A$5:$U$6650,21,0)</f>
        <v>الثالثة</v>
      </c>
    </row>
    <row r="136" spans="1:54" x14ac:dyDescent="0.3">
      <c r="A136" s="114">
        <v>804320</v>
      </c>
      <c r="B136" s="123" t="s">
        <v>823</v>
      </c>
      <c r="C136" t="s">
        <v>1188</v>
      </c>
      <c r="D136" t="s">
        <v>1188</v>
      </c>
      <c r="E136" t="s">
        <v>1188</v>
      </c>
      <c r="F136" t="s">
        <v>1188</v>
      </c>
      <c r="G136" t="s">
        <v>1188</v>
      </c>
      <c r="H136" t="s">
        <v>1188</v>
      </c>
      <c r="I136" t="s">
        <v>1188</v>
      </c>
      <c r="J136" t="s">
        <v>1188</v>
      </c>
      <c r="K136" t="s">
        <v>1188</v>
      </c>
      <c r="L136" t="s">
        <v>1188</v>
      </c>
      <c r="M136" t="s">
        <v>1188</v>
      </c>
      <c r="N136" t="s">
        <v>1188</v>
      </c>
      <c r="O136" t="s">
        <v>2104</v>
      </c>
      <c r="P136" t="s">
        <v>1188</v>
      </c>
      <c r="Q136" t="s">
        <v>1188</v>
      </c>
      <c r="R136" t="s">
        <v>1188</v>
      </c>
      <c r="S136" t="s">
        <v>1188</v>
      </c>
      <c r="T136" t="s">
        <v>1188</v>
      </c>
      <c r="U136" t="s">
        <v>1188</v>
      </c>
      <c r="V136" t="s">
        <v>1188</v>
      </c>
      <c r="W136" t="s">
        <v>1188</v>
      </c>
      <c r="X136" t="s">
        <v>1188</v>
      </c>
      <c r="Y136" t="s">
        <v>2104</v>
      </c>
      <c r="Z136" t="s">
        <v>1188</v>
      </c>
      <c r="AA136" t="s">
        <v>1188</v>
      </c>
      <c r="AB136" t="s">
        <v>1188</v>
      </c>
      <c r="AC136" t="s">
        <v>1188</v>
      </c>
      <c r="AD136" t="s">
        <v>1188</v>
      </c>
      <c r="AE136" t="s">
        <v>1188</v>
      </c>
      <c r="AF136" t="s">
        <v>1188</v>
      </c>
      <c r="AG136" t="s">
        <v>1188</v>
      </c>
      <c r="AH136" t="s">
        <v>1188</v>
      </c>
      <c r="AI136" t="s">
        <v>1188</v>
      </c>
      <c r="AJ136" t="s">
        <v>1188</v>
      </c>
      <c r="AK136" t="s">
        <v>2104</v>
      </c>
      <c r="AL136" t="s">
        <v>1188</v>
      </c>
      <c r="AM136" t="s">
        <v>1188</v>
      </c>
      <c r="AN136" t="s">
        <v>1188</v>
      </c>
      <c r="AO136" t="s">
        <v>1188</v>
      </c>
      <c r="AP136" t="s">
        <v>1188</v>
      </c>
      <c r="AQ136" t="s">
        <v>1188</v>
      </c>
      <c r="AR136" t="s">
        <v>1188</v>
      </c>
      <c r="AS136" t="s">
        <v>2104</v>
      </c>
      <c r="AT136" t="s">
        <v>2104</v>
      </c>
      <c r="AU136" t="s">
        <v>2104</v>
      </c>
      <c r="AV136" t="s">
        <v>2104</v>
      </c>
      <c r="AW136" t="s">
        <v>2104</v>
      </c>
      <c r="AX136" t="s">
        <v>2104</v>
      </c>
      <c r="AY136" s="123" t="s">
        <v>2125</v>
      </c>
      <c r="BB136" t="str">
        <f>VLOOKUP(A136,'[2]القائمة الكاملة 1'!$A$5:$U$6650,21,0)</f>
        <v>الرابعة</v>
      </c>
    </row>
    <row r="137" spans="1:54" x14ac:dyDescent="0.3">
      <c r="A137" s="114">
        <v>804359</v>
      </c>
      <c r="B137" s="123" t="s">
        <v>824</v>
      </c>
      <c r="C137" t="s">
        <v>1188</v>
      </c>
      <c r="D137" t="s">
        <v>1188</v>
      </c>
      <c r="E137" t="s">
        <v>1188</v>
      </c>
      <c r="F137" t="s">
        <v>1188</v>
      </c>
      <c r="G137" t="s">
        <v>1188</v>
      </c>
      <c r="H137" t="s">
        <v>1188</v>
      </c>
      <c r="I137" t="s">
        <v>1188</v>
      </c>
      <c r="J137" t="s">
        <v>1188</v>
      </c>
      <c r="K137" t="s">
        <v>1188</v>
      </c>
      <c r="L137" t="s">
        <v>1188</v>
      </c>
      <c r="M137" t="s">
        <v>1188</v>
      </c>
      <c r="N137" t="s">
        <v>1188</v>
      </c>
      <c r="O137" t="s">
        <v>2104</v>
      </c>
      <c r="P137" t="s">
        <v>1188</v>
      </c>
      <c r="Q137" t="s">
        <v>1188</v>
      </c>
      <c r="R137" t="s">
        <v>1188</v>
      </c>
      <c r="S137" t="s">
        <v>1188</v>
      </c>
      <c r="T137" t="s">
        <v>1188</v>
      </c>
      <c r="U137" t="s">
        <v>1188</v>
      </c>
      <c r="V137" t="s">
        <v>1188</v>
      </c>
      <c r="W137" t="s">
        <v>1188</v>
      </c>
      <c r="X137" t="s">
        <v>1188</v>
      </c>
      <c r="Y137" t="s">
        <v>1188</v>
      </c>
      <c r="Z137" t="s">
        <v>1188</v>
      </c>
      <c r="AA137" t="s">
        <v>2104</v>
      </c>
      <c r="AB137" t="s">
        <v>1188</v>
      </c>
      <c r="AC137" t="s">
        <v>1188</v>
      </c>
      <c r="AD137" t="s">
        <v>1188</v>
      </c>
      <c r="AE137" t="s">
        <v>1188</v>
      </c>
      <c r="AF137" t="s">
        <v>1188</v>
      </c>
      <c r="AG137" t="s">
        <v>1188</v>
      </c>
      <c r="AH137" t="s">
        <v>1188</v>
      </c>
      <c r="AI137" t="s">
        <v>1188</v>
      </c>
      <c r="AJ137" t="s">
        <v>1188</v>
      </c>
      <c r="AK137" t="s">
        <v>2104</v>
      </c>
      <c r="AL137" t="s">
        <v>2104</v>
      </c>
      <c r="AM137" t="s">
        <v>2104</v>
      </c>
      <c r="AN137" t="s">
        <v>2104</v>
      </c>
      <c r="AO137" t="s">
        <v>2104</v>
      </c>
      <c r="AP137" t="s">
        <v>2104</v>
      </c>
      <c r="AQ137" t="s">
        <v>2104</v>
      </c>
      <c r="AR137" t="s">
        <v>2104</v>
      </c>
      <c r="AS137" t="s">
        <v>1188</v>
      </c>
      <c r="AT137" t="s">
        <v>1188</v>
      </c>
      <c r="AU137" t="s">
        <v>1188</v>
      </c>
      <c r="AV137" t="s">
        <v>1188</v>
      </c>
      <c r="AW137" t="s">
        <v>1188</v>
      </c>
      <c r="AX137" t="s">
        <v>1188</v>
      </c>
      <c r="AY137" s="123" t="s">
        <v>2125</v>
      </c>
      <c r="BB137" t="str">
        <f>VLOOKUP(A137,'[2]القائمة الكاملة 1'!$A$5:$U$6650,21,0)</f>
        <v>الثالثة</v>
      </c>
    </row>
    <row r="138" spans="1:54" x14ac:dyDescent="0.3">
      <c r="A138" s="114">
        <v>804376</v>
      </c>
      <c r="B138" s="123" t="s">
        <v>823</v>
      </c>
      <c r="C138" t="s">
        <v>1188</v>
      </c>
      <c r="D138" t="s">
        <v>1188</v>
      </c>
      <c r="E138" t="s">
        <v>1188</v>
      </c>
      <c r="F138" t="s">
        <v>1188</v>
      </c>
      <c r="G138" t="s">
        <v>1188</v>
      </c>
      <c r="H138" t="s">
        <v>1188</v>
      </c>
      <c r="I138" t="s">
        <v>1188</v>
      </c>
      <c r="J138" t="s">
        <v>1188</v>
      </c>
      <c r="K138" t="s">
        <v>1188</v>
      </c>
      <c r="L138" t="s">
        <v>1188</v>
      </c>
      <c r="M138" t="s">
        <v>1188</v>
      </c>
      <c r="N138" t="s">
        <v>1188</v>
      </c>
      <c r="O138" t="s">
        <v>1188</v>
      </c>
      <c r="P138" t="s">
        <v>1188</v>
      </c>
      <c r="Q138" t="s">
        <v>1188</v>
      </c>
      <c r="R138" t="s">
        <v>127</v>
      </c>
      <c r="S138" t="s">
        <v>1188</v>
      </c>
      <c r="T138" t="s">
        <v>1188</v>
      </c>
      <c r="U138" t="s">
        <v>1188</v>
      </c>
      <c r="V138" t="s">
        <v>1188</v>
      </c>
      <c r="W138" t="s">
        <v>1188</v>
      </c>
      <c r="X138" t="s">
        <v>1188</v>
      </c>
      <c r="Y138" t="s">
        <v>1188</v>
      </c>
      <c r="Z138" t="s">
        <v>1188</v>
      </c>
      <c r="AA138" t="s">
        <v>1188</v>
      </c>
      <c r="AB138" t="s">
        <v>1188</v>
      </c>
      <c r="AC138" t="s">
        <v>1188</v>
      </c>
      <c r="AD138" t="s">
        <v>1188</v>
      </c>
      <c r="AE138" t="s">
        <v>127</v>
      </c>
      <c r="AF138" t="s">
        <v>1188</v>
      </c>
      <c r="AG138" t="s">
        <v>1188</v>
      </c>
      <c r="AH138" t="s">
        <v>1188</v>
      </c>
      <c r="AI138" t="s">
        <v>1188</v>
      </c>
      <c r="AJ138" t="s">
        <v>1188</v>
      </c>
      <c r="AK138" t="s">
        <v>1188</v>
      </c>
      <c r="AL138" t="s">
        <v>1188</v>
      </c>
      <c r="AM138" t="s">
        <v>1188</v>
      </c>
      <c r="AN138" t="s">
        <v>1188</v>
      </c>
      <c r="AO138" t="s">
        <v>1188</v>
      </c>
      <c r="AP138" t="s">
        <v>1188</v>
      </c>
      <c r="AQ138" t="s">
        <v>127</v>
      </c>
      <c r="AR138" t="s">
        <v>127</v>
      </c>
      <c r="AS138" t="s">
        <v>1188</v>
      </c>
      <c r="AT138" t="s">
        <v>127</v>
      </c>
      <c r="AU138" t="s">
        <v>1188</v>
      </c>
      <c r="AV138" t="s">
        <v>127</v>
      </c>
      <c r="AW138" t="s">
        <v>127</v>
      </c>
      <c r="AX138" t="s">
        <v>1188</v>
      </c>
      <c r="AY138" s="123">
        <v>0</v>
      </c>
      <c r="BB138" t="str">
        <f>VLOOKUP(A138,'[2]القائمة الكاملة 1'!$A$5:$U$6650,21,0)</f>
        <v>الرابعة</v>
      </c>
    </row>
    <row r="139" spans="1:54" x14ac:dyDescent="0.3">
      <c r="A139" s="114">
        <v>804379</v>
      </c>
      <c r="B139" s="123" t="s">
        <v>823</v>
      </c>
      <c r="C139" t="s">
        <v>1188</v>
      </c>
      <c r="D139" t="s">
        <v>1188</v>
      </c>
      <c r="E139" t="s">
        <v>1188</v>
      </c>
      <c r="F139" t="s">
        <v>1188</v>
      </c>
      <c r="G139" t="s">
        <v>1188</v>
      </c>
      <c r="H139" t="s">
        <v>1188</v>
      </c>
      <c r="I139" t="s">
        <v>1188</v>
      </c>
      <c r="J139" t="s">
        <v>1188</v>
      </c>
      <c r="K139" t="s">
        <v>1188</v>
      </c>
      <c r="L139" t="s">
        <v>1188</v>
      </c>
      <c r="M139" t="s">
        <v>1188</v>
      </c>
      <c r="N139" t="s">
        <v>1188</v>
      </c>
      <c r="O139" t="s">
        <v>1188</v>
      </c>
      <c r="P139" t="s">
        <v>1188</v>
      </c>
      <c r="Q139" t="s">
        <v>1188</v>
      </c>
      <c r="R139" t="s">
        <v>1188</v>
      </c>
      <c r="S139" t="s">
        <v>1188</v>
      </c>
      <c r="T139" t="s">
        <v>1188</v>
      </c>
      <c r="U139" t="s">
        <v>1188</v>
      </c>
      <c r="V139" t="s">
        <v>1188</v>
      </c>
      <c r="W139" t="s">
        <v>1188</v>
      </c>
      <c r="X139" t="s">
        <v>1188</v>
      </c>
      <c r="Y139" t="s">
        <v>1188</v>
      </c>
      <c r="Z139" t="s">
        <v>1188</v>
      </c>
      <c r="AA139" t="s">
        <v>1188</v>
      </c>
      <c r="AB139" t="s">
        <v>1188</v>
      </c>
      <c r="AC139" t="s">
        <v>1188</v>
      </c>
      <c r="AD139" t="s">
        <v>1188</v>
      </c>
      <c r="AE139" t="s">
        <v>1188</v>
      </c>
      <c r="AF139" t="s">
        <v>1188</v>
      </c>
      <c r="AG139" t="s">
        <v>1188</v>
      </c>
      <c r="AH139" t="s">
        <v>1188</v>
      </c>
      <c r="AI139" t="s">
        <v>1188</v>
      </c>
      <c r="AJ139" t="s">
        <v>1188</v>
      </c>
      <c r="AK139" t="s">
        <v>1188</v>
      </c>
      <c r="AL139" t="s">
        <v>1188</v>
      </c>
      <c r="AM139" t="s">
        <v>1188</v>
      </c>
      <c r="AN139" t="s">
        <v>1188</v>
      </c>
      <c r="AO139" t="s">
        <v>1188</v>
      </c>
      <c r="AP139" t="s">
        <v>1188</v>
      </c>
      <c r="AQ139" t="s">
        <v>1188</v>
      </c>
      <c r="AR139" t="s">
        <v>1188</v>
      </c>
      <c r="AS139" t="s">
        <v>127</v>
      </c>
      <c r="AT139" t="s">
        <v>127</v>
      </c>
      <c r="AU139" t="s">
        <v>127</v>
      </c>
      <c r="AV139" t="s">
        <v>1188</v>
      </c>
      <c r="AW139" t="s">
        <v>127</v>
      </c>
      <c r="AX139" t="s">
        <v>1188</v>
      </c>
      <c r="AY139" s="123">
        <v>0</v>
      </c>
      <c r="BB139" t="str">
        <f>VLOOKUP(A139,'[2]القائمة الكاملة 1'!$A$5:$U$6650,21,0)</f>
        <v>الرابعة</v>
      </c>
    </row>
    <row r="140" spans="1:54" x14ac:dyDescent="0.3">
      <c r="A140" s="114">
        <v>804387</v>
      </c>
      <c r="B140" s="123" t="s">
        <v>823</v>
      </c>
      <c r="C140" t="s">
        <v>1188</v>
      </c>
      <c r="D140" t="s">
        <v>1188</v>
      </c>
      <c r="E140" t="s">
        <v>1188</v>
      </c>
      <c r="F140" t="s">
        <v>1188</v>
      </c>
      <c r="G140" t="s">
        <v>1188</v>
      </c>
      <c r="H140" t="s">
        <v>1188</v>
      </c>
      <c r="I140" t="s">
        <v>1188</v>
      </c>
      <c r="J140" t="s">
        <v>1188</v>
      </c>
      <c r="K140" t="s">
        <v>1188</v>
      </c>
      <c r="L140" t="s">
        <v>1188</v>
      </c>
      <c r="M140" t="s">
        <v>1188</v>
      </c>
      <c r="N140" t="s">
        <v>1188</v>
      </c>
      <c r="O140" t="s">
        <v>2104</v>
      </c>
      <c r="P140" t="s">
        <v>1188</v>
      </c>
      <c r="Q140" t="s">
        <v>1188</v>
      </c>
      <c r="R140" t="s">
        <v>1188</v>
      </c>
      <c r="S140" t="s">
        <v>1188</v>
      </c>
      <c r="T140" t="s">
        <v>1188</v>
      </c>
      <c r="U140" t="s">
        <v>1188</v>
      </c>
      <c r="V140" t="s">
        <v>1188</v>
      </c>
      <c r="W140" t="s">
        <v>1188</v>
      </c>
      <c r="X140" t="s">
        <v>1188</v>
      </c>
      <c r="Y140" t="s">
        <v>1188</v>
      </c>
      <c r="Z140" t="s">
        <v>1188</v>
      </c>
      <c r="AA140" t="s">
        <v>1188</v>
      </c>
      <c r="AB140" t="s">
        <v>1188</v>
      </c>
      <c r="AC140" t="s">
        <v>1188</v>
      </c>
      <c r="AD140" t="s">
        <v>1188</v>
      </c>
      <c r="AE140" t="s">
        <v>1188</v>
      </c>
      <c r="AF140" t="s">
        <v>1188</v>
      </c>
      <c r="AG140" t="s">
        <v>1188</v>
      </c>
      <c r="AH140" t="s">
        <v>1188</v>
      </c>
      <c r="AI140" t="s">
        <v>1188</v>
      </c>
      <c r="AJ140" t="s">
        <v>1188</v>
      </c>
      <c r="AK140" t="s">
        <v>2104</v>
      </c>
      <c r="AL140" t="s">
        <v>1188</v>
      </c>
      <c r="AM140" t="s">
        <v>1188</v>
      </c>
      <c r="AN140" t="s">
        <v>2104</v>
      </c>
      <c r="AO140" t="s">
        <v>1188</v>
      </c>
      <c r="AP140" t="s">
        <v>1188</v>
      </c>
      <c r="AQ140" t="s">
        <v>1188</v>
      </c>
      <c r="AR140" t="s">
        <v>2104</v>
      </c>
      <c r="AS140" t="s">
        <v>1188</v>
      </c>
      <c r="AT140" t="s">
        <v>1188</v>
      </c>
      <c r="AU140" t="s">
        <v>2104</v>
      </c>
      <c r="AV140" t="s">
        <v>1188</v>
      </c>
      <c r="AW140" t="s">
        <v>2104</v>
      </c>
      <c r="AX140" t="s">
        <v>1188</v>
      </c>
      <c r="AY140" s="123" t="s">
        <v>2125</v>
      </c>
      <c r="BB140" t="str">
        <f>VLOOKUP(A140,'[2]القائمة الكاملة 1'!$A$5:$U$6650,21,0)</f>
        <v>الرابعة</v>
      </c>
    </row>
    <row r="141" spans="1:54" x14ac:dyDescent="0.3">
      <c r="A141" s="114">
        <v>804391</v>
      </c>
      <c r="B141" s="123" t="s">
        <v>823</v>
      </c>
      <c r="C141" t="s">
        <v>1188</v>
      </c>
      <c r="D141" t="s">
        <v>1188</v>
      </c>
      <c r="E141" t="s">
        <v>1188</v>
      </c>
      <c r="F141" t="s">
        <v>1188</v>
      </c>
      <c r="G141" t="s">
        <v>1188</v>
      </c>
      <c r="H141" t="s">
        <v>1188</v>
      </c>
      <c r="I141" t="s">
        <v>1188</v>
      </c>
      <c r="J141" t="s">
        <v>1188</v>
      </c>
      <c r="K141" t="s">
        <v>127</v>
      </c>
      <c r="L141" t="s">
        <v>1188</v>
      </c>
      <c r="M141" t="s">
        <v>1188</v>
      </c>
      <c r="N141" t="s">
        <v>1188</v>
      </c>
      <c r="O141" t="s">
        <v>127</v>
      </c>
      <c r="P141" t="s">
        <v>1188</v>
      </c>
      <c r="Q141" t="s">
        <v>1188</v>
      </c>
      <c r="R141" t="s">
        <v>1188</v>
      </c>
      <c r="S141" t="s">
        <v>1188</v>
      </c>
      <c r="T141" t="s">
        <v>1188</v>
      </c>
      <c r="U141" t="s">
        <v>1188</v>
      </c>
      <c r="V141" t="s">
        <v>1188</v>
      </c>
      <c r="W141" t="s">
        <v>1188</v>
      </c>
      <c r="X141" t="s">
        <v>1188</v>
      </c>
      <c r="Y141" t="s">
        <v>1188</v>
      </c>
      <c r="Z141" t="s">
        <v>1188</v>
      </c>
      <c r="AA141" t="s">
        <v>1188</v>
      </c>
      <c r="AB141" t="s">
        <v>1188</v>
      </c>
      <c r="AC141" t="s">
        <v>1188</v>
      </c>
      <c r="AD141" t="s">
        <v>1188</v>
      </c>
      <c r="AE141" t="s">
        <v>127</v>
      </c>
      <c r="AF141" t="s">
        <v>1188</v>
      </c>
      <c r="AG141" t="s">
        <v>1188</v>
      </c>
      <c r="AH141" t="s">
        <v>1188</v>
      </c>
      <c r="AI141" t="s">
        <v>1188</v>
      </c>
      <c r="AJ141" t="s">
        <v>1188</v>
      </c>
      <c r="AK141" t="s">
        <v>129</v>
      </c>
      <c r="AL141" t="s">
        <v>1188</v>
      </c>
      <c r="AM141" t="s">
        <v>128</v>
      </c>
      <c r="AN141" t="s">
        <v>128</v>
      </c>
      <c r="AO141" t="s">
        <v>128</v>
      </c>
      <c r="AP141" t="s">
        <v>128</v>
      </c>
      <c r="AQ141" t="s">
        <v>128</v>
      </c>
      <c r="AR141" t="s">
        <v>128</v>
      </c>
      <c r="AS141" t="s">
        <v>128</v>
      </c>
      <c r="AT141" t="s">
        <v>128</v>
      </c>
      <c r="AU141" t="s">
        <v>128</v>
      </c>
      <c r="AV141" t="s">
        <v>128</v>
      </c>
      <c r="AW141" t="s">
        <v>128</v>
      </c>
      <c r="AX141" t="s">
        <v>128</v>
      </c>
      <c r="AY141" s="123">
        <v>0</v>
      </c>
      <c r="BB141" t="str">
        <f>VLOOKUP(A141,'[2]القائمة الكاملة 1'!$A$5:$U$6650,21,0)</f>
        <v>الرابعة</v>
      </c>
    </row>
    <row r="142" spans="1:54" x14ac:dyDescent="0.3">
      <c r="A142" s="114">
        <v>804396</v>
      </c>
      <c r="B142" s="123" t="s">
        <v>823</v>
      </c>
      <c r="C142" t="s">
        <v>1188</v>
      </c>
      <c r="D142" t="s">
        <v>1188</v>
      </c>
      <c r="E142" t="s">
        <v>1188</v>
      </c>
      <c r="F142" t="s">
        <v>1188</v>
      </c>
      <c r="G142" t="s">
        <v>1188</v>
      </c>
      <c r="H142" t="s">
        <v>1188</v>
      </c>
      <c r="I142" t="s">
        <v>1188</v>
      </c>
      <c r="J142" t="s">
        <v>1188</v>
      </c>
      <c r="K142" t="s">
        <v>127</v>
      </c>
      <c r="L142" t="s">
        <v>1188</v>
      </c>
      <c r="M142" t="s">
        <v>1188</v>
      </c>
      <c r="N142" t="s">
        <v>1188</v>
      </c>
      <c r="O142" t="s">
        <v>1188</v>
      </c>
      <c r="P142" t="s">
        <v>1188</v>
      </c>
      <c r="Q142" t="s">
        <v>1188</v>
      </c>
      <c r="R142" t="s">
        <v>1188</v>
      </c>
      <c r="S142" t="s">
        <v>1188</v>
      </c>
      <c r="T142" t="s">
        <v>1188</v>
      </c>
      <c r="U142" t="s">
        <v>1188</v>
      </c>
      <c r="V142" t="s">
        <v>1188</v>
      </c>
      <c r="W142" t="s">
        <v>1188</v>
      </c>
      <c r="X142" t="s">
        <v>1188</v>
      </c>
      <c r="Y142" t="s">
        <v>1188</v>
      </c>
      <c r="Z142" t="s">
        <v>1188</v>
      </c>
      <c r="AA142" t="s">
        <v>1188</v>
      </c>
      <c r="AB142" t="s">
        <v>1188</v>
      </c>
      <c r="AC142" t="s">
        <v>128</v>
      </c>
      <c r="AD142" t="s">
        <v>1188</v>
      </c>
      <c r="AE142" t="s">
        <v>1188</v>
      </c>
      <c r="AF142" t="s">
        <v>1188</v>
      </c>
      <c r="AG142" t="s">
        <v>1188</v>
      </c>
      <c r="AH142" t="s">
        <v>1188</v>
      </c>
      <c r="AI142" t="s">
        <v>1188</v>
      </c>
      <c r="AJ142" t="s">
        <v>1188</v>
      </c>
      <c r="AK142" t="s">
        <v>128</v>
      </c>
      <c r="AL142" t="s">
        <v>1188</v>
      </c>
      <c r="AM142" t="s">
        <v>1188</v>
      </c>
      <c r="AN142" t="s">
        <v>1188</v>
      </c>
      <c r="AO142" t="s">
        <v>128</v>
      </c>
      <c r="AP142" t="s">
        <v>1188</v>
      </c>
      <c r="AQ142" t="s">
        <v>127</v>
      </c>
      <c r="AR142" t="s">
        <v>128</v>
      </c>
      <c r="AS142" t="s">
        <v>129</v>
      </c>
      <c r="AT142" t="s">
        <v>127</v>
      </c>
      <c r="AU142" t="s">
        <v>128</v>
      </c>
      <c r="AV142" t="s">
        <v>129</v>
      </c>
      <c r="AW142" t="s">
        <v>129</v>
      </c>
      <c r="AX142" t="s">
        <v>1188</v>
      </c>
      <c r="AY142" s="123">
        <v>0</v>
      </c>
      <c r="BB142" t="str">
        <f>VLOOKUP(A142,'[2]القائمة الكاملة 1'!$A$5:$U$6650,21,0)</f>
        <v>الرابعة</v>
      </c>
    </row>
    <row r="143" spans="1:54" x14ac:dyDescent="0.3">
      <c r="A143" s="114">
        <v>804415</v>
      </c>
      <c r="B143" s="123" t="s">
        <v>823</v>
      </c>
      <c r="C143" t="s">
        <v>1188</v>
      </c>
      <c r="D143" t="s">
        <v>1188</v>
      </c>
      <c r="E143" t="s">
        <v>1188</v>
      </c>
      <c r="F143" t="s">
        <v>1188</v>
      </c>
      <c r="G143" t="s">
        <v>1188</v>
      </c>
      <c r="H143" t="s">
        <v>1188</v>
      </c>
      <c r="I143" t="s">
        <v>1188</v>
      </c>
      <c r="J143" t="s">
        <v>1188</v>
      </c>
      <c r="K143" t="s">
        <v>1188</v>
      </c>
      <c r="L143" t="s">
        <v>1188</v>
      </c>
      <c r="M143" t="s">
        <v>1188</v>
      </c>
      <c r="N143" t="s">
        <v>1188</v>
      </c>
      <c r="O143" t="s">
        <v>129</v>
      </c>
      <c r="P143" t="s">
        <v>1188</v>
      </c>
      <c r="Q143" t="s">
        <v>1188</v>
      </c>
      <c r="R143" t="s">
        <v>1188</v>
      </c>
      <c r="S143" t="s">
        <v>1188</v>
      </c>
      <c r="T143" t="s">
        <v>1188</v>
      </c>
      <c r="U143" t="s">
        <v>1188</v>
      </c>
      <c r="V143" t="s">
        <v>1188</v>
      </c>
      <c r="W143" t="s">
        <v>1188</v>
      </c>
      <c r="X143" t="s">
        <v>1188</v>
      </c>
      <c r="Y143" t="s">
        <v>1188</v>
      </c>
      <c r="Z143" t="s">
        <v>1188</v>
      </c>
      <c r="AA143" t="s">
        <v>1188</v>
      </c>
      <c r="AB143" t="s">
        <v>1188</v>
      </c>
      <c r="AC143" t="s">
        <v>1188</v>
      </c>
      <c r="AD143" t="s">
        <v>1188</v>
      </c>
      <c r="AE143" t="s">
        <v>1188</v>
      </c>
      <c r="AF143" t="s">
        <v>1188</v>
      </c>
      <c r="AG143" t="s">
        <v>1188</v>
      </c>
      <c r="AH143" t="s">
        <v>127</v>
      </c>
      <c r="AI143" t="s">
        <v>1188</v>
      </c>
      <c r="AJ143" t="s">
        <v>1188</v>
      </c>
      <c r="AK143" t="s">
        <v>129</v>
      </c>
      <c r="AL143" t="s">
        <v>1188</v>
      </c>
      <c r="AM143" t="s">
        <v>1188</v>
      </c>
      <c r="AN143" t="s">
        <v>129</v>
      </c>
      <c r="AO143" t="s">
        <v>129</v>
      </c>
      <c r="AP143" t="s">
        <v>129</v>
      </c>
      <c r="AQ143" t="s">
        <v>1188</v>
      </c>
      <c r="AR143" t="s">
        <v>129</v>
      </c>
      <c r="AS143" t="s">
        <v>129</v>
      </c>
      <c r="AT143" t="s">
        <v>129</v>
      </c>
      <c r="AU143" t="s">
        <v>128</v>
      </c>
      <c r="AV143" t="s">
        <v>128</v>
      </c>
      <c r="AW143" t="s">
        <v>128</v>
      </c>
      <c r="AX143" t="s">
        <v>128</v>
      </c>
      <c r="AY143" s="123">
        <v>0</v>
      </c>
      <c r="BB143" t="str">
        <f>VLOOKUP(A143,'[2]القائمة الكاملة 1'!$A$5:$U$6650,21,0)</f>
        <v>الرابعة</v>
      </c>
    </row>
    <row r="144" spans="1:54" x14ac:dyDescent="0.3">
      <c r="A144" s="114">
        <v>804418</v>
      </c>
      <c r="B144" s="123" t="s">
        <v>824</v>
      </c>
      <c r="C144" t="s">
        <v>1188</v>
      </c>
      <c r="D144" t="s">
        <v>1188</v>
      </c>
      <c r="E144" t="s">
        <v>1188</v>
      </c>
      <c r="F144" t="s">
        <v>1188</v>
      </c>
      <c r="G144" t="s">
        <v>1188</v>
      </c>
      <c r="H144" t="s">
        <v>1188</v>
      </c>
      <c r="I144" t="s">
        <v>1188</v>
      </c>
      <c r="J144" t="s">
        <v>1188</v>
      </c>
      <c r="K144" t="s">
        <v>1188</v>
      </c>
      <c r="L144" t="s">
        <v>1188</v>
      </c>
      <c r="M144" t="s">
        <v>1188</v>
      </c>
      <c r="N144" t="s">
        <v>1188</v>
      </c>
      <c r="O144" t="s">
        <v>129</v>
      </c>
      <c r="P144" t="s">
        <v>127</v>
      </c>
      <c r="Q144" t="s">
        <v>1188</v>
      </c>
      <c r="R144" t="s">
        <v>1188</v>
      </c>
      <c r="S144" t="s">
        <v>1188</v>
      </c>
      <c r="T144" t="s">
        <v>1188</v>
      </c>
      <c r="U144" t="s">
        <v>1188</v>
      </c>
      <c r="V144" t="s">
        <v>1188</v>
      </c>
      <c r="W144" t="s">
        <v>1188</v>
      </c>
      <c r="X144" t="s">
        <v>1188</v>
      </c>
      <c r="Y144" t="s">
        <v>1188</v>
      </c>
      <c r="Z144" t="s">
        <v>1188</v>
      </c>
      <c r="AA144" t="s">
        <v>1188</v>
      </c>
      <c r="AB144" t="s">
        <v>1188</v>
      </c>
      <c r="AC144" t="s">
        <v>1188</v>
      </c>
      <c r="AD144" t="s">
        <v>127</v>
      </c>
      <c r="AE144" t="s">
        <v>127</v>
      </c>
      <c r="AF144" t="s">
        <v>1188</v>
      </c>
      <c r="AG144" t="s">
        <v>1188</v>
      </c>
      <c r="AH144" t="s">
        <v>129</v>
      </c>
      <c r="AI144" t="s">
        <v>1188</v>
      </c>
      <c r="AJ144" t="s">
        <v>1188</v>
      </c>
      <c r="AK144" t="s">
        <v>128</v>
      </c>
      <c r="AL144" t="s">
        <v>1188</v>
      </c>
      <c r="AM144" t="s">
        <v>128</v>
      </c>
      <c r="AN144" t="s">
        <v>128</v>
      </c>
      <c r="AO144" t="s">
        <v>128</v>
      </c>
      <c r="AP144" t="s">
        <v>128</v>
      </c>
      <c r="AQ144" t="s">
        <v>128</v>
      </c>
      <c r="AR144" t="s">
        <v>128</v>
      </c>
      <c r="AS144" t="s">
        <v>1188</v>
      </c>
      <c r="AT144" t="s">
        <v>1188</v>
      </c>
      <c r="AU144" t="s">
        <v>1188</v>
      </c>
      <c r="AV144" t="s">
        <v>1188</v>
      </c>
      <c r="AW144" t="s">
        <v>1188</v>
      </c>
      <c r="AX144" t="s">
        <v>1188</v>
      </c>
      <c r="AY144" s="123">
        <v>0</v>
      </c>
      <c r="BB144" t="str">
        <f>VLOOKUP(A144,'[2]القائمة الكاملة 1'!$A$5:$U$6650,21,0)</f>
        <v>الثالثة</v>
      </c>
    </row>
    <row r="145" spans="1:54" x14ac:dyDescent="0.3">
      <c r="A145" s="114">
        <v>804421</v>
      </c>
      <c r="B145" s="123" t="s">
        <v>823</v>
      </c>
      <c r="C145" t="s">
        <v>1188</v>
      </c>
      <c r="D145" t="s">
        <v>1188</v>
      </c>
      <c r="E145" t="s">
        <v>1188</v>
      </c>
      <c r="F145" t="s">
        <v>1188</v>
      </c>
      <c r="G145" t="s">
        <v>1188</v>
      </c>
      <c r="H145" t="s">
        <v>1188</v>
      </c>
      <c r="I145" t="s">
        <v>1188</v>
      </c>
      <c r="J145" t="s">
        <v>1188</v>
      </c>
      <c r="K145" t="s">
        <v>1188</v>
      </c>
      <c r="L145" t="s">
        <v>1188</v>
      </c>
      <c r="M145" t="s">
        <v>1188</v>
      </c>
      <c r="N145" t="s">
        <v>1188</v>
      </c>
      <c r="O145" t="s">
        <v>128</v>
      </c>
      <c r="P145" t="s">
        <v>1188</v>
      </c>
      <c r="Q145" t="s">
        <v>1188</v>
      </c>
      <c r="R145" t="s">
        <v>1188</v>
      </c>
      <c r="S145" t="s">
        <v>1188</v>
      </c>
      <c r="T145" t="s">
        <v>1188</v>
      </c>
      <c r="U145" t="s">
        <v>1188</v>
      </c>
      <c r="V145" t="s">
        <v>1188</v>
      </c>
      <c r="W145" t="s">
        <v>1188</v>
      </c>
      <c r="X145" t="s">
        <v>1188</v>
      </c>
      <c r="Y145" t="s">
        <v>1188</v>
      </c>
      <c r="Z145" t="s">
        <v>1188</v>
      </c>
      <c r="AA145" t="s">
        <v>1188</v>
      </c>
      <c r="AB145" t="s">
        <v>1188</v>
      </c>
      <c r="AC145" t="s">
        <v>1188</v>
      </c>
      <c r="AD145" t="s">
        <v>1188</v>
      </c>
      <c r="AE145" t="s">
        <v>1188</v>
      </c>
      <c r="AF145" t="s">
        <v>1188</v>
      </c>
      <c r="AG145" t="s">
        <v>127</v>
      </c>
      <c r="AH145" t="s">
        <v>1188</v>
      </c>
      <c r="AI145" t="s">
        <v>1188</v>
      </c>
      <c r="AJ145" t="s">
        <v>1188</v>
      </c>
      <c r="AK145" t="s">
        <v>129</v>
      </c>
      <c r="AL145" t="s">
        <v>1188</v>
      </c>
      <c r="AM145" t="s">
        <v>1188</v>
      </c>
      <c r="AN145" t="s">
        <v>127</v>
      </c>
      <c r="AO145" t="s">
        <v>1188</v>
      </c>
      <c r="AP145" t="s">
        <v>129</v>
      </c>
      <c r="AQ145" t="s">
        <v>127</v>
      </c>
      <c r="AR145" t="s">
        <v>1188</v>
      </c>
      <c r="AS145" t="s">
        <v>1188</v>
      </c>
      <c r="AT145" t="s">
        <v>1188</v>
      </c>
      <c r="AU145" t="s">
        <v>1188</v>
      </c>
      <c r="AV145" t="s">
        <v>129</v>
      </c>
      <c r="AW145" t="s">
        <v>129</v>
      </c>
      <c r="AX145" t="s">
        <v>1188</v>
      </c>
      <c r="AY145" s="123">
        <v>0</v>
      </c>
      <c r="BB145" t="str">
        <f>VLOOKUP(A145,'[2]القائمة الكاملة 1'!$A$5:$U$6650,21,0)</f>
        <v>الرابعة</v>
      </c>
    </row>
    <row r="146" spans="1:54" x14ac:dyDescent="0.3">
      <c r="A146" s="114">
        <v>804425</v>
      </c>
      <c r="B146" s="123" t="s">
        <v>823</v>
      </c>
      <c r="C146" t="s">
        <v>1188</v>
      </c>
      <c r="D146" t="s">
        <v>1188</v>
      </c>
      <c r="E146" t="s">
        <v>1188</v>
      </c>
      <c r="F146" t="s">
        <v>1188</v>
      </c>
      <c r="G146" t="s">
        <v>1188</v>
      </c>
      <c r="H146" t="s">
        <v>1188</v>
      </c>
      <c r="I146" t="s">
        <v>1188</v>
      </c>
      <c r="J146" t="s">
        <v>1188</v>
      </c>
      <c r="K146" t="s">
        <v>1188</v>
      </c>
      <c r="L146" t="s">
        <v>1188</v>
      </c>
      <c r="M146" t="s">
        <v>1188</v>
      </c>
      <c r="N146" t="s">
        <v>1188</v>
      </c>
      <c r="O146" t="s">
        <v>2104</v>
      </c>
      <c r="P146" t="s">
        <v>1188</v>
      </c>
      <c r="Q146" t="s">
        <v>1188</v>
      </c>
      <c r="R146" t="s">
        <v>1188</v>
      </c>
      <c r="S146" t="s">
        <v>1188</v>
      </c>
      <c r="T146" t="s">
        <v>1188</v>
      </c>
      <c r="U146" t="s">
        <v>1188</v>
      </c>
      <c r="V146" t="s">
        <v>1188</v>
      </c>
      <c r="W146" t="s">
        <v>1188</v>
      </c>
      <c r="X146" t="s">
        <v>1188</v>
      </c>
      <c r="Y146" t="s">
        <v>1188</v>
      </c>
      <c r="Z146" t="s">
        <v>1188</v>
      </c>
      <c r="AA146" t="s">
        <v>1188</v>
      </c>
      <c r="AB146" t="s">
        <v>1188</v>
      </c>
      <c r="AC146" t="s">
        <v>1188</v>
      </c>
      <c r="AD146" t="s">
        <v>2104</v>
      </c>
      <c r="AE146" t="s">
        <v>1188</v>
      </c>
      <c r="AF146" t="s">
        <v>1188</v>
      </c>
      <c r="AG146" t="s">
        <v>1188</v>
      </c>
      <c r="AH146" t="s">
        <v>2104</v>
      </c>
      <c r="AI146" t="s">
        <v>1188</v>
      </c>
      <c r="AJ146" t="s">
        <v>1188</v>
      </c>
      <c r="AK146" t="s">
        <v>1188</v>
      </c>
      <c r="AL146" t="s">
        <v>1188</v>
      </c>
      <c r="AM146" t="s">
        <v>1188</v>
      </c>
      <c r="AN146" t="s">
        <v>2104</v>
      </c>
      <c r="AO146" t="s">
        <v>2104</v>
      </c>
      <c r="AP146" t="s">
        <v>2104</v>
      </c>
      <c r="AQ146" t="s">
        <v>2104</v>
      </c>
      <c r="AR146" t="s">
        <v>2104</v>
      </c>
      <c r="AS146" t="s">
        <v>2104</v>
      </c>
      <c r="AT146" t="s">
        <v>2104</v>
      </c>
      <c r="AU146" t="s">
        <v>2104</v>
      </c>
      <c r="AV146" t="s">
        <v>2104</v>
      </c>
      <c r="AW146" t="s">
        <v>2104</v>
      </c>
      <c r="AX146" t="s">
        <v>2104</v>
      </c>
      <c r="AY146" s="123" t="s">
        <v>2125</v>
      </c>
      <c r="BB146" t="str">
        <f>VLOOKUP(A146,'[2]القائمة الكاملة 1'!$A$5:$U$6650,21,0)</f>
        <v>الرابعة حديث</v>
      </c>
    </row>
    <row r="147" spans="1:54" x14ac:dyDescent="0.3">
      <c r="A147" s="114">
        <v>804426</v>
      </c>
      <c r="B147" s="123" t="s">
        <v>823</v>
      </c>
      <c r="C147" t="s">
        <v>1188</v>
      </c>
      <c r="D147" t="s">
        <v>1188</v>
      </c>
      <c r="E147" t="s">
        <v>1188</v>
      </c>
      <c r="F147" t="s">
        <v>1188</v>
      </c>
      <c r="G147" t="s">
        <v>1188</v>
      </c>
      <c r="H147" t="s">
        <v>1188</v>
      </c>
      <c r="I147" t="s">
        <v>1188</v>
      </c>
      <c r="J147" t="s">
        <v>1188</v>
      </c>
      <c r="K147" t="s">
        <v>1188</v>
      </c>
      <c r="L147" t="s">
        <v>1188</v>
      </c>
      <c r="M147" t="s">
        <v>1188</v>
      </c>
      <c r="N147" t="s">
        <v>1188</v>
      </c>
      <c r="O147" t="s">
        <v>1188</v>
      </c>
      <c r="P147" t="s">
        <v>1188</v>
      </c>
      <c r="Q147" t="s">
        <v>1188</v>
      </c>
      <c r="R147" t="s">
        <v>1188</v>
      </c>
      <c r="S147" t="s">
        <v>1188</v>
      </c>
      <c r="T147" t="s">
        <v>1188</v>
      </c>
      <c r="U147" t="s">
        <v>1188</v>
      </c>
      <c r="V147" t="s">
        <v>1188</v>
      </c>
      <c r="W147" t="s">
        <v>1188</v>
      </c>
      <c r="X147" t="s">
        <v>1188</v>
      </c>
      <c r="Y147" t="s">
        <v>1188</v>
      </c>
      <c r="Z147" t="s">
        <v>1188</v>
      </c>
      <c r="AA147" t="s">
        <v>1188</v>
      </c>
      <c r="AB147" t="s">
        <v>1188</v>
      </c>
      <c r="AC147" t="s">
        <v>1188</v>
      </c>
      <c r="AD147" t="s">
        <v>1188</v>
      </c>
      <c r="AE147" t="s">
        <v>1188</v>
      </c>
      <c r="AF147" t="s">
        <v>1188</v>
      </c>
      <c r="AG147" t="s">
        <v>1188</v>
      </c>
      <c r="AH147" t="s">
        <v>1188</v>
      </c>
      <c r="AI147" t="s">
        <v>1188</v>
      </c>
      <c r="AJ147" t="s">
        <v>1188</v>
      </c>
      <c r="AK147" t="s">
        <v>127</v>
      </c>
      <c r="AL147" t="s">
        <v>1188</v>
      </c>
      <c r="AM147" t="s">
        <v>129</v>
      </c>
      <c r="AN147" t="s">
        <v>127</v>
      </c>
      <c r="AO147" t="s">
        <v>128</v>
      </c>
      <c r="AP147" t="s">
        <v>1188</v>
      </c>
      <c r="AQ147" t="s">
        <v>128</v>
      </c>
      <c r="AR147" t="s">
        <v>127</v>
      </c>
      <c r="AS147" t="s">
        <v>128</v>
      </c>
      <c r="AT147" t="s">
        <v>129</v>
      </c>
      <c r="AU147" t="s">
        <v>128</v>
      </c>
      <c r="AV147" t="s">
        <v>129</v>
      </c>
      <c r="AW147" t="s">
        <v>129</v>
      </c>
      <c r="AX147" t="s">
        <v>128</v>
      </c>
      <c r="AY147" s="123">
        <v>0</v>
      </c>
      <c r="BB147" t="str">
        <f>VLOOKUP(A147,'[2]القائمة الكاملة 1'!$A$5:$U$6650,21,0)</f>
        <v>الرابعة</v>
      </c>
    </row>
    <row r="148" spans="1:54" x14ac:dyDescent="0.3">
      <c r="A148" s="114">
        <v>804459</v>
      </c>
      <c r="B148" s="123" t="s">
        <v>823</v>
      </c>
      <c r="C148" t="s">
        <v>1188</v>
      </c>
      <c r="D148" t="s">
        <v>1188</v>
      </c>
      <c r="E148" t="s">
        <v>1188</v>
      </c>
      <c r="F148" t="s">
        <v>1188</v>
      </c>
      <c r="G148" t="s">
        <v>1188</v>
      </c>
      <c r="H148" t="s">
        <v>1188</v>
      </c>
      <c r="I148" t="s">
        <v>1188</v>
      </c>
      <c r="J148" t="s">
        <v>1188</v>
      </c>
      <c r="K148" t="s">
        <v>1188</v>
      </c>
      <c r="L148" t="s">
        <v>1188</v>
      </c>
      <c r="M148" t="s">
        <v>1188</v>
      </c>
      <c r="N148" t="s">
        <v>1188</v>
      </c>
      <c r="O148" t="s">
        <v>1188</v>
      </c>
      <c r="P148" t="s">
        <v>1188</v>
      </c>
      <c r="Q148" t="s">
        <v>1188</v>
      </c>
      <c r="R148" t="s">
        <v>1188</v>
      </c>
      <c r="S148" t="s">
        <v>1188</v>
      </c>
      <c r="T148" t="s">
        <v>1188</v>
      </c>
      <c r="U148" t="s">
        <v>1188</v>
      </c>
      <c r="V148" t="s">
        <v>1188</v>
      </c>
      <c r="W148" t="s">
        <v>1188</v>
      </c>
      <c r="X148" t="s">
        <v>1188</v>
      </c>
      <c r="Y148" t="s">
        <v>1188</v>
      </c>
      <c r="Z148" t="s">
        <v>1188</v>
      </c>
      <c r="AA148" t="s">
        <v>1188</v>
      </c>
      <c r="AB148" t="s">
        <v>1188</v>
      </c>
      <c r="AC148" t="s">
        <v>1188</v>
      </c>
      <c r="AD148" t="s">
        <v>1188</v>
      </c>
      <c r="AE148" t="s">
        <v>1188</v>
      </c>
      <c r="AF148" t="s">
        <v>1188</v>
      </c>
      <c r="AG148" t="s">
        <v>1188</v>
      </c>
      <c r="AH148" t="s">
        <v>1188</v>
      </c>
      <c r="AI148" t="s">
        <v>1188</v>
      </c>
      <c r="AJ148" t="s">
        <v>1188</v>
      </c>
      <c r="AK148" t="s">
        <v>1188</v>
      </c>
      <c r="AL148" t="s">
        <v>1188</v>
      </c>
      <c r="AM148" t="s">
        <v>1188</v>
      </c>
      <c r="AN148" t="s">
        <v>1188</v>
      </c>
      <c r="AO148" t="s">
        <v>1188</v>
      </c>
      <c r="AP148" t="s">
        <v>1188</v>
      </c>
      <c r="AQ148" t="s">
        <v>1188</v>
      </c>
      <c r="AR148" t="s">
        <v>1188</v>
      </c>
      <c r="AS148" t="s">
        <v>1188</v>
      </c>
      <c r="AT148" t="s">
        <v>1188</v>
      </c>
      <c r="AU148" t="s">
        <v>1188</v>
      </c>
      <c r="AV148" t="s">
        <v>1188</v>
      </c>
      <c r="AW148" t="s">
        <v>1188</v>
      </c>
      <c r="AX148" t="s">
        <v>1188</v>
      </c>
      <c r="AY148" s="123">
        <v>0</v>
      </c>
      <c r="BB148" t="str">
        <f>VLOOKUP(A148,'[2]القائمة الكاملة 1'!$A$5:$U$6650,21,0)</f>
        <v>الرابعة</v>
      </c>
    </row>
    <row r="149" spans="1:54" x14ac:dyDescent="0.3">
      <c r="A149" s="114">
        <v>804566</v>
      </c>
      <c r="B149" s="123" t="s">
        <v>823</v>
      </c>
      <c r="C149" t="s">
        <v>1188</v>
      </c>
      <c r="D149" t="s">
        <v>1188</v>
      </c>
      <c r="E149" t="s">
        <v>1188</v>
      </c>
      <c r="F149" t="s">
        <v>1188</v>
      </c>
      <c r="G149" t="s">
        <v>1188</v>
      </c>
      <c r="H149" t="s">
        <v>1188</v>
      </c>
      <c r="I149" t="s">
        <v>1188</v>
      </c>
      <c r="J149" t="s">
        <v>1188</v>
      </c>
      <c r="K149" t="s">
        <v>1188</v>
      </c>
      <c r="L149" t="s">
        <v>1188</v>
      </c>
      <c r="M149" t="s">
        <v>1188</v>
      </c>
      <c r="N149" t="s">
        <v>1188</v>
      </c>
      <c r="O149" t="s">
        <v>1188</v>
      </c>
      <c r="P149" t="s">
        <v>1188</v>
      </c>
      <c r="Q149" t="s">
        <v>1188</v>
      </c>
      <c r="R149" t="s">
        <v>127</v>
      </c>
      <c r="S149" t="s">
        <v>1188</v>
      </c>
      <c r="T149" t="s">
        <v>1188</v>
      </c>
      <c r="U149" t="s">
        <v>1188</v>
      </c>
      <c r="V149" t="s">
        <v>1188</v>
      </c>
      <c r="W149" t="s">
        <v>1188</v>
      </c>
      <c r="X149" t="s">
        <v>1188</v>
      </c>
      <c r="Y149" t="s">
        <v>1188</v>
      </c>
      <c r="Z149" t="s">
        <v>1188</v>
      </c>
      <c r="AA149" t="s">
        <v>1188</v>
      </c>
      <c r="AB149" t="s">
        <v>1188</v>
      </c>
      <c r="AC149" t="s">
        <v>1188</v>
      </c>
      <c r="AD149" t="s">
        <v>1188</v>
      </c>
      <c r="AE149" t="s">
        <v>1188</v>
      </c>
      <c r="AF149" t="s">
        <v>1188</v>
      </c>
      <c r="AG149" t="s">
        <v>1188</v>
      </c>
      <c r="AH149" t="s">
        <v>1188</v>
      </c>
      <c r="AI149" t="s">
        <v>1188</v>
      </c>
      <c r="AJ149" t="s">
        <v>1188</v>
      </c>
      <c r="AK149" t="s">
        <v>1188</v>
      </c>
      <c r="AL149" t="s">
        <v>1188</v>
      </c>
      <c r="AM149" t="s">
        <v>1188</v>
      </c>
      <c r="AN149" t="s">
        <v>1188</v>
      </c>
      <c r="AO149" t="s">
        <v>1188</v>
      </c>
      <c r="AP149" t="s">
        <v>1188</v>
      </c>
      <c r="AQ149" t="s">
        <v>1188</v>
      </c>
      <c r="AR149" t="s">
        <v>1188</v>
      </c>
      <c r="AS149" t="s">
        <v>1188</v>
      </c>
      <c r="AT149" t="s">
        <v>1188</v>
      </c>
      <c r="AU149" t="s">
        <v>1188</v>
      </c>
      <c r="AV149" t="s">
        <v>1188</v>
      </c>
      <c r="AW149" t="s">
        <v>1188</v>
      </c>
      <c r="AX149" t="s">
        <v>1188</v>
      </c>
      <c r="AY149" s="123">
        <v>0</v>
      </c>
      <c r="BB149" t="str">
        <f>VLOOKUP(A149,'[2]القائمة الكاملة 1'!$A$5:$U$6650,21,0)</f>
        <v>الرابعة</v>
      </c>
    </row>
    <row r="150" spans="1:54" x14ac:dyDescent="0.3">
      <c r="A150" s="114">
        <v>804603</v>
      </c>
      <c r="B150" s="123" t="s">
        <v>823</v>
      </c>
      <c r="C150" t="s">
        <v>1188</v>
      </c>
      <c r="D150" t="s">
        <v>1188</v>
      </c>
      <c r="E150" t="s">
        <v>1188</v>
      </c>
      <c r="F150" t="s">
        <v>1188</v>
      </c>
      <c r="G150" t="s">
        <v>1188</v>
      </c>
      <c r="H150" t="s">
        <v>1188</v>
      </c>
      <c r="I150" t="s">
        <v>1188</v>
      </c>
      <c r="J150" t="s">
        <v>1188</v>
      </c>
      <c r="K150" t="s">
        <v>1188</v>
      </c>
      <c r="L150" t="s">
        <v>1188</v>
      </c>
      <c r="M150" t="s">
        <v>1188</v>
      </c>
      <c r="N150" t="s">
        <v>1188</v>
      </c>
      <c r="O150" t="s">
        <v>2104</v>
      </c>
      <c r="P150" t="s">
        <v>1188</v>
      </c>
      <c r="Q150" t="s">
        <v>1188</v>
      </c>
      <c r="R150" t="s">
        <v>1188</v>
      </c>
      <c r="S150" t="s">
        <v>1188</v>
      </c>
      <c r="T150" t="s">
        <v>1188</v>
      </c>
      <c r="U150" t="s">
        <v>1188</v>
      </c>
      <c r="V150" t="s">
        <v>1188</v>
      </c>
      <c r="W150" t="s">
        <v>1188</v>
      </c>
      <c r="X150" t="s">
        <v>1188</v>
      </c>
      <c r="Y150" t="s">
        <v>2104</v>
      </c>
      <c r="Z150" t="s">
        <v>1188</v>
      </c>
      <c r="AA150" t="s">
        <v>1188</v>
      </c>
      <c r="AB150" t="s">
        <v>1188</v>
      </c>
      <c r="AC150" t="s">
        <v>1188</v>
      </c>
      <c r="AD150" t="s">
        <v>1188</v>
      </c>
      <c r="AE150" t="s">
        <v>1188</v>
      </c>
      <c r="AF150" t="s">
        <v>1188</v>
      </c>
      <c r="AG150" t="s">
        <v>1188</v>
      </c>
      <c r="AH150" t="s">
        <v>1188</v>
      </c>
      <c r="AI150" t="s">
        <v>1188</v>
      </c>
      <c r="AJ150" t="s">
        <v>1188</v>
      </c>
      <c r="AK150" t="s">
        <v>1188</v>
      </c>
      <c r="AL150" t="s">
        <v>1188</v>
      </c>
      <c r="AM150" t="s">
        <v>1188</v>
      </c>
      <c r="AN150" t="s">
        <v>1188</v>
      </c>
      <c r="AO150" t="s">
        <v>1188</v>
      </c>
      <c r="AP150" t="s">
        <v>1188</v>
      </c>
      <c r="AQ150" t="s">
        <v>1188</v>
      </c>
      <c r="AR150" t="s">
        <v>1188</v>
      </c>
      <c r="AS150" t="s">
        <v>1188</v>
      </c>
      <c r="AT150" t="s">
        <v>1188</v>
      </c>
      <c r="AU150" t="s">
        <v>1188</v>
      </c>
      <c r="AV150" t="s">
        <v>1188</v>
      </c>
      <c r="AW150" t="s">
        <v>1188</v>
      </c>
      <c r="AX150" t="s">
        <v>1188</v>
      </c>
      <c r="AY150" s="123" t="s">
        <v>2125</v>
      </c>
      <c r="BB150" t="str">
        <f>VLOOKUP(A150,'[2]القائمة الكاملة 1'!$A$5:$U$6650,21,0)</f>
        <v>الرابعة</v>
      </c>
    </row>
    <row r="151" spans="1:54" x14ac:dyDescent="0.3">
      <c r="A151" s="114">
        <v>804618</v>
      </c>
      <c r="B151" s="123" t="s">
        <v>823</v>
      </c>
      <c r="C151" t="s">
        <v>1188</v>
      </c>
      <c r="D151" t="s">
        <v>1188</v>
      </c>
      <c r="E151" t="s">
        <v>1188</v>
      </c>
      <c r="F151" t="s">
        <v>1188</v>
      </c>
      <c r="G151" t="s">
        <v>1188</v>
      </c>
      <c r="H151" t="s">
        <v>1188</v>
      </c>
      <c r="I151" t="s">
        <v>1188</v>
      </c>
      <c r="J151" t="s">
        <v>1188</v>
      </c>
      <c r="K151" t="s">
        <v>1188</v>
      </c>
      <c r="L151" t="s">
        <v>1188</v>
      </c>
      <c r="M151" t="s">
        <v>1188</v>
      </c>
      <c r="N151" t="s">
        <v>1188</v>
      </c>
      <c r="O151" t="s">
        <v>2104</v>
      </c>
      <c r="P151" t="s">
        <v>1188</v>
      </c>
      <c r="Q151" t="s">
        <v>1188</v>
      </c>
      <c r="R151" t="s">
        <v>1188</v>
      </c>
      <c r="S151" t="s">
        <v>1188</v>
      </c>
      <c r="T151" t="s">
        <v>1188</v>
      </c>
      <c r="U151" t="s">
        <v>1188</v>
      </c>
      <c r="V151" t="s">
        <v>1188</v>
      </c>
      <c r="W151" t="s">
        <v>1188</v>
      </c>
      <c r="X151" t="s">
        <v>1188</v>
      </c>
      <c r="Y151" t="s">
        <v>1188</v>
      </c>
      <c r="Z151" t="s">
        <v>1188</v>
      </c>
      <c r="AA151" t="s">
        <v>1188</v>
      </c>
      <c r="AB151" t="s">
        <v>1188</v>
      </c>
      <c r="AC151" t="s">
        <v>1188</v>
      </c>
      <c r="AD151" t="s">
        <v>2104</v>
      </c>
      <c r="AE151" t="s">
        <v>1188</v>
      </c>
      <c r="AF151" t="s">
        <v>1188</v>
      </c>
      <c r="AG151" t="s">
        <v>1188</v>
      </c>
      <c r="AH151" t="s">
        <v>2104</v>
      </c>
      <c r="AI151" t="s">
        <v>1188</v>
      </c>
      <c r="AJ151" t="s">
        <v>1188</v>
      </c>
      <c r="AK151" t="s">
        <v>2104</v>
      </c>
      <c r="AL151" t="s">
        <v>1188</v>
      </c>
      <c r="AM151" t="s">
        <v>2104</v>
      </c>
      <c r="AN151" t="s">
        <v>2104</v>
      </c>
      <c r="AO151" t="s">
        <v>2104</v>
      </c>
      <c r="AP151" t="s">
        <v>2104</v>
      </c>
      <c r="AQ151" t="s">
        <v>2104</v>
      </c>
      <c r="AR151" t="s">
        <v>2104</v>
      </c>
      <c r="AS151" t="s">
        <v>2104</v>
      </c>
      <c r="AT151" t="s">
        <v>2104</v>
      </c>
      <c r="AU151" t="s">
        <v>2104</v>
      </c>
      <c r="AV151" t="s">
        <v>2104</v>
      </c>
      <c r="AW151" t="s">
        <v>2104</v>
      </c>
      <c r="AX151" t="s">
        <v>2104</v>
      </c>
      <c r="AY151" s="123" t="s">
        <v>2125</v>
      </c>
      <c r="BB151" t="str">
        <f>VLOOKUP(A151,'[2]القائمة الكاملة 1'!$A$5:$U$6650,21,0)</f>
        <v>الرابعة</v>
      </c>
    </row>
    <row r="152" spans="1:54" x14ac:dyDescent="0.3">
      <c r="A152" s="114">
        <v>804632</v>
      </c>
      <c r="B152" s="123" t="s">
        <v>823</v>
      </c>
      <c r="C152" t="s">
        <v>1188</v>
      </c>
      <c r="D152" t="s">
        <v>1188</v>
      </c>
      <c r="E152" t="s">
        <v>1188</v>
      </c>
      <c r="F152" t="s">
        <v>1188</v>
      </c>
      <c r="G152" t="s">
        <v>1188</v>
      </c>
      <c r="H152" t="s">
        <v>1188</v>
      </c>
      <c r="I152" t="s">
        <v>1188</v>
      </c>
      <c r="J152" t="s">
        <v>1188</v>
      </c>
      <c r="K152" t="s">
        <v>1188</v>
      </c>
      <c r="L152" t="s">
        <v>1188</v>
      </c>
      <c r="M152" t="s">
        <v>1188</v>
      </c>
      <c r="N152" t="s">
        <v>1188</v>
      </c>
      <c r="O152" t="s">
        <v>1188</v>
      </c>
      <c r="P152" t="s">
        <v>1188</v>
      </c>
      <c r="Q152" t="s">
        <v>1188</v>
      </c>
      <c r="R152" t="s">
        <v>127</v>
      </c>
      <c r="S152" t="s">
        <v>1188</v>
      </c>
      <c r="T152" t="s">
        <v>1188</v>
      </c>
      <c r="U152" t="s">
        <v>1188</v>
      </c>
      <c r="V152" t="s">
        <v>1188</v>
      </c>
      <c r="W152" t="s">
        <v>1188</v>
      </c>
      <c r="X152" t="s">
        <v>1188</v>
      </c>
      <c r="Y152" t="s">
        <v>1188</v>
      </c>
      <c r="Z152" t="s">
        <v>1188</v>
      </c>
      <c r="AA152" t="s">
        <v>1188</v>
      </c>
      <c r="AB152" t="s">
        <v>1188</v>
      </c>
      <c r="AC152" t="s">
        <v>1188</v>
      </c>
      <c r="AD152" t="s">
        <v>1188</v>
      </c>
      <c r="AE152" t="s">
        <v>1188</v>
      </c>
      <c r="AF152" t="s">
        <v>1188</v>
      </c>
      <c r="AG152" t="s">
        <v>1188</v>
      </c>
      <c r="AH152" t="s">
        <v>1188</v>
      </c>
      <c r="AI152" t="s">
        <v>1188</v>
      </c>
      <c r="AJ152" t="s">
        <v>1188</v>
      </c>
      <c r="AK152" t="s">
        <v>1188</v>
      </c>
      <c r="AL152" t="s">
        <v>1188</v>
      </c>
      <c r="AM152" t="s">
        <v>1188</v>
      </c>
      <c r="AN152" t="s">
        <v>1188</v>
      </c>
      <c r="AO152" t="s">
        <v>1188</v>
      </c>
      <c r="AP152" t="s">
        <v>1188</v>
      </c>
      <c r="AQ152" t="s">
        <v>1188</v>
      </c>
      <c r="AR152" t="s">
        <v>1188</v>
      </c>
      <c r="AS152" t="s">
        <v>1188</v>
      </c>
      <c r="AT152" t="s">
        <v>127</v>
      </c>
      <c r="AU152" t="s">
        <v>127</v>
      </c>
      <c r="AV152" t="s">
        <v>1188</v>
      </c>
      <c r="AW152" t="s">
        <v>1188</v>
      </c>
      <c r="AX152" t="s">
        <v>1188</v>
      </c>
      <c r="AY152" s="123">
        <v>0</v>
      </c>
      <c r="BB152" t="str">
        <f>VLOOKUP(A152,'[2]القائمة الكاملة 1'!$A$5:$U$6650,21,0)</f>
        <v>الرابعة</v>
      </c>
    </row>
    <row r="153" spans="1:54" x14ac:dyDescent="0.3">
      <c r="A153" s="114">
        <v>804702</v>
      </c>
      <c r="B153" s="123" t="s">
        <v>823</v>
      </c>
      <c r="C153" t="s">
        <v>1188</v>
      </c>
      <c r="D153" t="s">
        <v>1188</v>
      </c>
      <c r="E153" t="s">
        <v>1188</v>
      </c>
      <c r="F153" t="s">
        <v>1188</v>
      </c>
      <c r="G153" t="s">
        <v>1188</v>
      </c>
      <c r="H153" t="s">
        <v>1188</v>
      </c>
      <c r="I153" t="s">
        <v>1188</v>
      </c>
      <c r="J153" t="s">
        <v>1188</v>
      </c>
      <c r="K153" t="s">
        <v>1188</v>
      </c>
      <c r="L153" t="s">
        <v>1188</v>
      </c>
      <c r="M153" t="s">
        <v>1188</v>
      </c>
      <c r="N153" t="s">
        <v>1188</v>
      </c>
      <c r="O153" t="s">
        <v>1188</v>
      </c>
      <c r="P153" t="s">
        <v>1188</v>
      </c>
      <c r="Q153" t="s">
        <v>1188</v>
      </c>
      <c r="R153" t="s">
        <v>1188</v>
      </c>
      <c r="S153" t="s">
        <v>1188</v>
      </c>
      <c r="T153" t="s">
        <v>1188</v>
      </c>
      <c r="U153" t="s">
        <v>1188</v>
      </c>
      <c r="V153" t="s">
        <v>1188</v>
      </c>
      <c r="W153" t="s">
        <v>1188</v>
      </c>
      <c r="X153" t="s">
        <v>1188</v>
      </c>
      <c r="Y153" t="s">
        <v>1188</v>
      </c>
      <c r="Z153" t="s">
        <v>1188</v>
      </c>
      <c r="AA153" t="s">
        <v>1188</v>
      </c>
      <c r="AB153" t="s">
        <v>1188</v>
      </c>
      <c r="AC153" t="s">
        <v>1188</v>
      </c>
      <c r="AD153" t="s">
        <v>1188</v>
      </c>
      <c r="AE153" t="s">
        <v>1188</v>
      </c>
      <c r="AF153" t="s">
        <v>1188</v>
      </c>
      <c r="AG153" t="s">
        <v>1188</v>
      </c>
      <c r="AH153" t="s">
        <v>1188</v>
      </c>
      <c r="AI153" t="s">
        <v>1188</v>
      </c>
      <c r="AJ153" t="s">
        <v>1188</v>
      </c>
      <c r="AK153" t="s">
        <v>2104</v>
      </c>
      <c r="AL153" t="s">
        <v>1188</v>
      </c>
      <c r="AM153" t="s">
        <v>1188</v>
      </c>
      <c r="AN153" t="s">
        <v>1188</v>
      </c>
      <c r="AO153" t="s">
        <v>1188</v>
      </c>
      <c r="AP153" t="s">
        <v>1188</v>
      </c>
      <c r="AQ153" t="s">
        <v>2104</v>
      </c>
      <c r="AR153" t="s">
        <v>1188</v>
      </c>
      <c r="AS153" t="s">
        <v>1188</v>
      </c>
      <c r="AT153" t="s">
        <v>2104</v>
      </c>
      <c r="AU153" t="s">
        <v>2104</v>
      </c>
      <c r="AV153" t="s">
        <v>2104</v>
      </c>
      <c r="AW153" t="s">
        <v>2104</v>
      </c>
      <c r="AX153" t="s">
        <v>1188</v>
      </c>
      <c r="AY153" s="123" t="s">
        <v>2125</v>
      </c>
      <c r="BB153" t="str">
        <f>VLOOKUP(A153,'[2]القائمة الكاملة 1'!$A$5:$U$6650,21,0)</f>
        <v>الرابعة</v>
      </c>
    </row>
    <row r="154" spans="1:54" x14ac:dyDescent="0.3">
      <c r="A154" s="114">
        <v>804713</v>
      </c>
      <c r="B154" s="123" t="s">
        <v>823</v>
      </c>
      <c r="C154" t="s">
        <v>1188</v>
      </c>
      <c r="D154" t="s">
        <v>1188</v>
      </c>
      <c r="E154" t="s">
        <v>1188</v>
      </c>
      <c r="F154" t="s">
        <v>1188</v>
      </c>
      <c r="G154" t="s">
        <v>1188</v>
      </c>
      <c r="H154" t="s">
        <v>1188</v>
      </c>
      <c r="I154" t="s">
        <v>1188</v>
      </c>
      <c r="J154" t="s">
        <v>1188</v>
      </c>
      <c r="K154" t="s">
        <v>1188</v>
      </c>
      <c r="L154" t="s">
        <v>1188</v>
      </c>
      <c r="M154" t="s">
        <v>1188</v>
      </c>
      <c r="N154" t="s">
        <v>2104</v>
      </c>
      <c r="O154" t="s">
        <v>1188</v>
      </c>
      <c r="P154" t="s">
        <v>1188</v>
      </c>
      <c r="Q154" t="s">
        <v>1188</v>
      </c>
      <c r="R154" t="s">
        <v>1188</v>
      </c>
      <c r="S154" t="s">
        <v>1188</v>
      </c>
      <c r="T154" t="s">
        <v>1188</v>
      </c>
      <c r="U154" t="s">
        <v>1188</v>
      </c>
      <c r="V154" t="s">
        <v>1188</v>
      </c>
      <c r="W154" t="s">
        <v>1188</v>
      </c>
      <c r="X154" t="s">
        <v>1188</v>
      </c>
      <c r="Y154" t="s">
        <v>1188</v>
      </c>
      <c r="Z154" t="s">
        <v>1188</v>
      </c>
      <c r="AA154" t="s">
        <v>1188</v>
      </c>
      <c r="AB154" t="s">
        <v>1188</v>
      </c>
      <c r="AC154" t="s">
        <v>1188</v>
      </c>
      <c r="AD154" t="s">
        <v>1188</v>
      </c>
      <c r="AE154" t="s">
        <v>1188</v>
      </c>
      <c r="AF154" t="s">
        <v>1188</v>
      </c>
      <c r="AG154" t="s">
        <v>1188</v>
      </c>
      <c r="AH154" t="s">
        <v>1188</v>
      </c>
      <c r="AI154" t="s">
        <v>1188</v>
      </c>
      <c r="AJ154" t="s">
        <v>1188</v>
      </c>
      <c r="AK154" t="s">
        <v>1188</v>
      </c>
      <c r="AL154" t="s">
        <v>1188</v>
      </c>
      <c r="AM154" t="s">
        <v>1188</v>
      </c>
      <c r="AN154" t="s">
        <v>1188</v>
      </c>
      <c r="AO154" t="s">
        <v>1188</v>
      </c>
      <c r="AP154" t="s">
        <v>1188</v>
      </c>
      <c r="AQ154" t="s">
        <v>1188</v>
      </c>
      <c r="AR154" t="s">
        <v>1188</v>
      </c>
      <c r="AS154" t="s">
        <v>1188</v>
      </c>
      <c r="AT154" t="s">
        <v>1188</v>
      </c>
      <c r="AU154" t="s">
        <v>1188</v>
      </c>
      <c r="AV154" t="s">
        <v>1188</v>
      </c>
      <c r="AW154" t="s">
        <v>1188</v>
      </c>
      <c r="AX154" t="s">
        <v>1188</v>
      </c>
      <c r="AY154" s="123" t="s">
        <v>2125</v>
      </c>
      <c r="BB154" t="str">
        <f>VLOOKUP(A154,'[2]القائمة الكاملة 1'!$A$5:$U$6650,21,0)</f>
        <v>الرابعة</v>
      </c>
    </row>
    <row r="155" spans="1:54" x14ac:dyDescent="0.3">
      <c r="A155" s="114">
        <v>804744</v>
      </c>
      <c r="B155" s="123" t="s">
        <v>824</v>
      </c>
      <c r="C155" t="s">
        <v>1188</v>
      </c>
      <c r="D155" t="s">
        <v>1188</v>
      </c>
      <c r="E155" t="s">
        <v>1188</v>
      </c>
      <c r="F155" t="s">
        <v>127</v>
      </c>
      <c r="G155" t="s">
        <v>1188</v>
      </c>
      <c r="H155" t="s">
        <v>1188</v>
      </c>
      <c r="I155" t="s">
        <v>1188</v>
      </c>
      <c r="J155" t="s">
        <v>1188</v>
      </c>
      <c r="K155" t="s">
        <v>1188</v>
      </c>
      <c r="L155" t="s">
        <v>1188</v>
      </c>
      <c r="M155" t="s">
        <v>1188</v>
      </c>
      <c r="N155" t="s">
        <v>1188</v>
      </c>
      <c r="O155" t="s">
        <v>1188</v>
      </c>
      <c r="P155" t="s">
        <v>1188</v>
      </c>
      <c r="Q155" t="s">
        <v>1188</v>
      </c>
      <c r="R155" t="s">
        <v>1188</v>
      </c>
      <c r="S155" t="s">
        <v>1188</v>
      </c>
      <c r="T155" t="s">
        <v>1188</v>
      </c>
      <c r="U155" t="s">
        <v>1188</v>
      </c>
      <c r="V155" t="s">
        <v>1188</v>
      </c>
      <c r="W155" t="s">
        <v>1188</v>
      </c>
      <c r="X155" t="s">
        <v>1188</v>
      </c>
      <c r="Y155" t="s">
        <v>127</v>
      </c>
      <c r="Z155" t="s">
        <v>1188</v>
      </c>
      <c r="AA155" t="s">
        <v>1188</v>
      </c>
      <c r="AB155" t="s">
        <v>1188</v>
      </c>
      <c r="AC155" t="s">
        <v>128</v>
      </c>
      <c r="AD155" t="s">
        <v>1188</v>
      </c>
      <c r="AE155" t="s">
        <v>127</v>
      </c>
      <c r="AF155" t="s">
        <v>1188</v>
      </c>
      <c r="AG155" t="s">
        <v>127</v>
      </c>
      <c r="AH155" t="s">
        <v>1188</v>
      </c>
      <c r="AI155" t="s">
        <v>1188</v>
      </c>
      <c r="AJ155" t="s">
        <v>1188</v>
      </c>
      <c r="AK155" t="s">
        <v>1188</v>
      </c>
      <c r="AL155" t="s">
        <v>1188</v>
      </c>
      <c r="AM155" t="s">
        <v>128</v>
      </c>
      <c r="AN155" t="s">
        <v>128</v>
      </c>
      <c r="AO155" t="s">
        <v>128</v>
      </c>
      <c r="AP155" t="s">
        <v>128</v>
      </c>
      <c r="AQ155" t="s">
        <v>128</v>
      </c>
      <c r="AR155" t="s">
        <v>128</v>
      </c>
      <c r="AS155" t="s">
        <v>1188</v>
      </c>
      <c r="AT155" t="s">
        <v>1188</v>
      </c>
      <c r="AU155" t="s">
        <v>1188</v>
      </c>
      <c r="AV155" t="s">
        <v>1188</v>
      </c>
      <c r="AW155" t="s">
        <v>1188</v>
      </c>
      <c r="AX155" t="s">
        <v>1188</v>
      </c>
      <c r="AY155" s="123">
        <v>0</v>
      </c>
      <c r="BB155" t="str">
        <f>VLOOKUP(A155,'[2]القائمة الكاملة 1'!$A$5:$U$6650,21,0)</f>
        <v>الثالثة</v>
      </c>
    </row>
    <row r="156" spans="1:54" x14ac:dyDescent="0.3">
      <c r="A156" s="114">
        <v>804774</v>
      </c>
      <c r="B156" s="123" t="s">
        <v>823</v>
      </c>
      <c r="C156" t="s">
        <v>1188</v>
      </c>
      <c r="D156" t="s">
        <v>1188</v>
      </c>
      <c r="E156" t="s">
        <v>1188</v>
      </c>
      <c r="F156" t="s">
        <v>1188</v>
      </c>
      <c r="G156" t="s">
        <v>1188</v>
      </c>
      <c r="H156" t="s">
        <v>1188</v>
      </c>
      <c r="I156" t="s">
        <v>1188</v>
      </c>
      <c r="J156" t="s">
        <v>1188</v>
      </c>
      <c r="K156" t="s">
        <v>1188</v>
      </c>
      <c r="L156" t="s">
        <v>1188</v>
      </c>
      <c r="M156" t="s">
        <v>1188</v>
      </c>
      <c r="N156" t="s">
        <v>1188</v>
      </c>
      <c r="O156" t="s">
        <v>2104</v>
      </c>
      <c r="P156" t="s">
        <v>1188</v>
      </c>
      <c r="Q156" t="s">
        <v>1188</v>
      </c>
      <c r="R156" t="s">
        <v>1188</v>
      </c>
      <c r="S156" t="s">
        <v>1188</v>
      </c>
      <c r="T156" t="s">
        <v>1188</v>
      </c>
      <c r="U156" t="s">
        <v>1188</v>
      </c>
      <c r="V156" t="s">
        <v>1188</v>
      </c>
      <c r="W156" t="s">
        <v>1188</v>
      </c>
      <c r="X156" t="s">
        <v>1188</v>
      </c>
      <c r="Y156" t="s">
        <v>1188</v>
      </c>
      <c r="Z156" t="s">
        <v>1188</v>
      </c>
      <c r="AA156" t="s">
        <v>1188</v>
      </c>
      <c r="AB156" t="s">
        <v>1188</v>
      </c>
      <c r="AC156" t="s">
        <v>1188</v>
      </c>
      <c r="AD156" t="s">
        <v>1188</v>
      </c>
      <c r="AE156" t="s">
        <v>1188</v>
      </c>
      <c r="AF156" t="s">
        <v>1188</v>
      </c>
      <c r="AG156" t="s">
        <v>1188</v>
      </c>
      <c r="AH156" t="s">
        <v>1188</v>
      </c>
      <c r="AI156" t="s">
        <v>1188</v>
      </c>
      <c r="AJ156" t="s">
        <v>1188</v>
      </c>
      <c r="AK156" t="s">
        <v>2104</v>
      </c>
      <c r="AL156" t="s">
        <v>1188</v>
      </c>
      <c r="AM156" t="s">
        <v>1188</v>
      </c>
      <c r="AN156" t="s">
        <v>1188</v>
      </c>
      <c r="AO156" t="s">
        <v>2104</v>
      </c>
      <c r="AP156" t="s">
        <v>1188</v>
      </c>
      <c r="AQ156" t="s">
        <v>2104</v>
      </c>
      <c r="AR156" t="s">
        <v>2104</v>
      </c>
      <c r="AS156" t="s">
        <v>1188</v>
      </c>
      <c r="AT156" t="s">
        <v>1188</v>
      </c>
      <c r="AU156" t="s">
        <v>2104</v>
      </c>
      <c r="AV156" t="s">
        <v>2104</v>
      </c>
      <c r="AW156" t="s">
        <v>1188</v>
      </c>
      <c r="AX156" t="s">
        <v>2104</v>
      </c>
      <c r="AY156" s="123" t="s">
        <v>2125</v>
      </c>
      <c r="BB156" t="str">
        <f>VLOOKUP(A156,'[2]القائمة الكاملة 1'!$A$5:$U$6650,21,0)</f>
        <v>الرابعة</v>
      </c>
    </row>
    <row r="157" spans="1:54" x14ac:dyDescent="0.3">
      <c r="A157" s="114">
        <v>804801</v>
      </c>
      <c r="B157" s="123" t="s">
        <v>823</v>
      </c>
      <c r="C157" t="s">
        <v>1188</v>
      </c>
      <c r="D157" t="s">
        <v>1188</v>
      </c>
      <c r="E157" t="s">
        <v>1188</v>
      </c>
      <c r="F157" t="s">
        <v>1188</v>
      </c>
      <c r="G157" t="s">
        <v>1188</v>
      </c>
      <c r="H157" t="s">
        <v>1188</v>
      </c>
      <c r="I157" t="s">
        <v>1188</v>
      </c>
      <c r="J157" t="s">
        <v>1188</v>
      </c>
      <c r="K157" t="s">
        <v>1188</v>
      </c>
      <c r="L157" t="s">
        <v>1188</v>
      </c>
      <c r="M157" t="s">
        <v>1188</v>
      </c>
      <c r="N157" t="s">
        <v>1188</v>
      </c>
      <c r="O157" t="s">
        <v>1188</v>
      </c>
      <c r="P157" t="s">
        <v>1188</v>
      </c>
      <c r="Q157" t="s">
        <v>1188</v>
      </c>
      <c r="R157" t="s">
        <v>1188</v>
      </c>
      <c r="S157" t="s">
        <v>1188</v>
      </c>
      <c r="T157" t="s">
        <v>1188</v>
      </c>
      <c r="U157" t="s">
        <v>1188</v>
      </c>
      <c r="V157" t="s">
        <v>1188</v>
      </c>
      <c r="W157" t="s">
        <v>1188</v>
      </c>
      <c r="X157" t="s">
        <v>1188</v>
      </c>
      <c r="Y157" t="s">
        <v>1188</v>
      </c>
      <c r="Z157" t="s">
        <v>1188</v>
      </c>
      <c r="AA157" t="s">
        <v>1188</v>
      </c>
      <c r="AB157" t="s">
        <v>1188</v>
      </c>
      <c r="AC157" t="s">
        <v>1188</v>
      </c>
      <c r="AD157" t="s">
        <v>1188</v>
      </c>
      <c r="AE157" t="s">
        <v>127</v>
      </c>
      <c r="AF157" t="s">
        <v>1188</v>
      </c>
      <c r="AG157" t="s">
        <v>1188</v>
      </c>
      <c r="AH157" t="s">
        <v>1188</v>
      </c>
      <c r="AI157" t="s">
        <v>1188</v>
      </c>
      <c r="AJ157" t="s">
        <v>1188</v>
      </c>
      <c r="AK157" t="s">
        <v>127</v>
      </c>
      <c r="AL157" t="s">
        <v>1188</v>
      </c>
      <c r="AM157" t="s">
        <v>1188</v>
      </c>
      <c r="AN157" t="s">
        <v>1188</v>
      </c>
      <c r="AO157" t="s">
        <v>1188</v>
      </c>
      <c r="AP157" t="s">
        <v>1188</v>
      </c>
      <c r="AQ157" t="s">
        <v>1188</v>
      </c>
      <c r="AR157" t="s">
        <v>1188</v>
      </c>
      <c r="AS157" t="s">
        <v>1188</v>
      </c>
      <c r="AT157" t="s">
        <v>1188</v>
      </c>
      <c r="AU157" t="s">
        <v>129</v>
      </c>
      <c r="AV157" t="s">
        <v>129</v>
      </c>
      <c r="AW157" t="s">
        <v>1188</v>
      </c>
      <c r="AX157" t="s">
        <v>1188</v>
      </c>
      <c r="AY157" s="123">
        <v>0</v>
      </c>
      <c r="BB157" t="str">
        <f>VLOOKUP(A157,'[2]القائمة الكاملة 1'!$A$5:$U$6650,21,0)</f>
        <v>الرابعة</v>
      </c>
    </row>
    <row r="158" spans="1:54" x14ac:dyDescent="0.3">
      <c r="A158" s="114">
        <v>804840</v>
      </c>
      <c r="B158" s="123" t="s">
        <v>823</v>
      </c>
      <c r="C158" t="s">
        <v>1188</v>
      </c>
      <c r="D158" t="s">
        <v>1188</v>
      </c>
      <c r="E158" t="s">
        <v>1188</v>
      </c>
      <c r="F158" t="s">
        <v>1188</v>
      </c>
      <c r="G158" t="s">
        <v>1188</v>
      </c>
      <c r="H158" t="s">
        <v>1188</v>
      </c>
      <c r="I158" t="s">
        <v>1188</v>
      </c>
      <c r="J158" t="s">
        <v>1188</v>
      </c>
      <c r="K158" t="s">
        <v>1188</v>
      </c>
      <c r="L158" t="s">
        <v>1188</v>
      </c>
      <c r="M158" t="s">
        <v>1188</v>
      </c>
      <c r="N158" t="s">
        <v>1188</v>
      </c>
      <c r="O158" t="s">
        <v>2104</v>
      </c>
      <c r="P158" t="s">
        <v>1188</v>
      </c>
      <c r="Q158" t="s">
        <v>1188</v>
      </c>
      <c r="R158" t="s">
        <v>1188</v>
      </c>
      <c r="S158" t="s">
        <v>1188</v>
      </c>
      <c r="T158" t="s">
        <v>1188</v>
      </c>
      <c r="U158" t="s">
        <v>1188</v>
      </c>
      <c r="V158" t="s">
        <v>1188</v>
      </c>
      <c r="W158" t="s">
        <v>1188</v>
      </c>
      <c r="X158" t="s">
        <v>1188</v>
      </c>
      <c r="Y158" t="s">
        <v>1188</v>
      </c>
      <c r="Z158" t="s">
        <v>2104</v>
      </c>
      <c r="AA158" t="s">
        <v>1188</v>
      </c>
      <c r="AB158" t="s">
        <v>1188</v>
      </c>
      <c r="AC158" t="s">
        <v>1188</v>
      </c>
      <c r="AD158" t="s">
        <v>1188</v>
      </c>
      <c r="AE158" t="s">
        <v>1188</v>
      </c>
      <c r="AF158" t="s">
        <v>1188</v>
      </c>
      <c r="AG158" t="s">
        <v>1188</v>
      </c>
      <c r="AH158" t="s">
        <v>2104</v>
      </c>
      <c r="AI158" t="s">
        <v>1188</v>
      </c>
      <c r="AJ158" t="s">
        <v>1188</v>
      </c>
      <c r="AK158" t="s">
        <v>2104</v>
      </c>
      <c r="AL158" t="s">
        <v>1188</v>
      </c>
      <c r="AM158" t="s">
        <v>2104</v>
      </c>
      <c r="AN158" t="s">
        <v>2104</v>
      </c>
      <c r="AO158" t="s">
        <v>2104</v>
      </c>
      <c r="AP158" t="s">
        <v>2104</v>
      </c>
      <c r="AQ158" t="s">
        <v>2104</v>
      </c>
      <c r="AR158" t="s">
        <v>2104</v>
      </c>
      <c r="AS158" t="s">
        <v>2104</v>
      </c>
      <c r="AT158" t="s">
        <v>2104</v>
      </c>
      <c r="AU158" t="s">
        <v>2104</v>
      </c>
      <c r="AV158" t="s">
        <v>2104</v>
      </c>
      <c r="AW158" t="s">
        <v>2104</v>
      </c>
      <c r="AX158" t="s">
        <v>2104</v>
      </c>
      <c r="AY158" s="123" t="s">
        <v>2125</v>
      </c>
      <c r="BB158" t="str">
        <f>VLOOKUP(A158,'[2]القائمة الكاملة 1'!$A$5:$U$6650,21,0)</f>
        <v>الرابعة</v>
      </c>
    </row>
    <row r="159" spans="1:54" x14ac:dyDescent="0.3">
      <c r="A159" s="114">
        <v>804844</v>
      </c>
      <c r="B159" s="123" t="s">
        <v>823</v>
      </c>
      <c r="C159" t="s">
        <v>1188</v>
      </c>
      <c r="D159" t="s">
        <v>1188</v>
      </c>
      <c r="E159" t="s">
        <v>1188</v>
      </c>
      <c r="F159" t="s">
        <v>1188</v>
      </c>
      <c r="G159" t="s">
        <v>1188</v>
      </c>
      <c r="H159" t="s">
        <v>1188</v>
      </c>
      <c r="I159" t="s">
        <v>1188</v>
      </c>
      <c r="J159" t="s">
        <v>1188</v>
      </c>
      <c r="K159" t="s">
        <v>1188</v>
      </c>
      <c r="L159" t="s">
        <v>2104</v>
      </c>
      <c r="M159" t="s">
        <v>1188</v>
      </c>
      <c r="N159" t="s">
        <v>1188</v>
      </c>
      <c r="O159" t="s">
        <v>2104</v>
      </c>
      <c r="P159" t="s">
        <v>1188</v>
      </c>
      <c r="Q159" t="s">
        <v>1188</v>
      </c>
      <c r="R159" t="s">
        <v>1188</v>
      </c>
      <c r="S159" t="s">
        <v>1188</v>
      </c>
      <c r="T159" t="s">
        <v>1188</v>
      </c>
      <c r="U159" t="s">
        <v>1188</v>
      </c>
      <c r="V159" t="s">
        <v>1188</v>
      </c>
      <c r="W159" t="s">
        <v>1188</v>
      </c>
      <c r="X159" t="s">
        <v>1188</v>
      </c>
      <c r="Y159" t="s">
        <v>1188</v>
      </c>
      <c r="Z159" t="s">
        <v>1188</v>
      </c>
      <c r="AA159" t="s">
        <v>1188</v>
      </c>
      <c r="AB159" t="s">
        <v>1188</v>
      </c>
      <c r="AC159" t="s">
        <v>1188</v>
      </c>
      <c r="AD159" t="s">
        <v>2104</v>
      </c>
      <c r="AE159" t="s">
        <v>1188</v>
      </c>
      <c r="AF159" t="s">
        <v>1188</v>
      </c>
      <c r="AG159" t="s">
        <v>1188</v>
      </c>
      <c r="AH159" t="s">
        <v>1188</v>
      </c>
      <c r="AI159" t="s">
        <v>1188</v>
      </c>
      <c r="AJ159" t="s">
        <v>1188</v>
      </c>
      <c r="AK159" t="s">
        <v>2104</v>
      </c>
      <c r="AL159" t="s">
        <v>1188</v>
      </c>
      <c r="AM159" t="s">
        <v>2104</v>
      </c>
      <c r="AN159" t="s">
        <v>2104</v>
      </c>
      <c r="AO159" t="s">
        <v>2104</v>
      </c>
      <c r="AP159" t="s">
        <v>2104</v>
      </c>
      <c r="AQ159" t="s">
        <v>2104</v>
      </c>
      <c r="AR159" t="s">
        <v>2104</v>
      </c>
      <c r="AS159" t="s">
        <v>2104</v>
      </c>
      <c r="AT159" t="s">
        <v>2104</v>
      </c>
      <c r="AU159" t="s">
        <v>2104</v>
      </c>
      <c r="AV159" t="s">
        <v>2104</v>
      </c>
      <c r="AW159" t="s">
        <v>2104</v>
      </c>
      <c r="AX159" t="s">
        <v>2104</v>
      </c>
      <c r="AY159" s="123" t="s">
        <v>2125</v>
      </c>
      <c r="BB159" t="str">
        <f>VLOOKUP(A159,'[2]القائمة الكاملة 1'!$A$5:$U$6650,21,0)</f>
        <v>الرابعة</v>
      </c>
    </row>
    <row r="160" spans="1:54" x14ac:dyDescent="0.3">
      <c r="A160" s="114">
        <v>804866</v>
      </c>
      <c r="B160" s="123" t="s">
        <v>823</v>
      </c>
      <c r="C160" t="s">
        <v>1188</v>
      </c>
      <c r="D160" t="s">
        <v>1188</v>
      </c>
      <c r="E160" t="s">
        <v>1188</v>
      </c>
      <c r="F160" t="s">
        <v>1188</v>
      </c>
      <c r="G160" t="s">
        <v>1188</v>
      </c>
      <c r="H160" t="s">
        <v>1188</v>
      </c>
      <c r="I160" t="s">
        <v>1188</v>
      </c>
      <c r="J160" t="s">
        <v>1188</v>
      </c>
      <c r="K160" t="s">
        <v>1188</v>
      </c>
      <c r="L160" t="s">
        <v>1188</v>
      </c>
      <c r="M160" t="s">
        <v>1188</v>
      </c>
      <c r="N160" t="s">
        <v>1188</v>
      </c>
      <c r="O160" t="s">
        <v>127</v>
      </c>
      <c r="P160" t="s">
        <v>1188</v>
      </c>
      <c r="Q160" t="s">
        <v>1188</v>
      </c>
      <c r="R160" t="s">
        <v>1188</v>
      </c>
      <c r="S160" t="s">
        <v>1188</v>
      </c>
      <c r="T160" t="s">
        <v>1188</v>
      </c>
      <c r="U160" t="s">
        <v>1188</v>
      </c>
      <c r="V160" t="s">
        <v>1188</v>
      </c>
      <c r="W160" t="s">
        <v>1188</v>
      </c>
      <c r="X160" t="s">
        <v>1188</v>
      </c>
      <c r="Y160" t="s">
        <v>1188</v>
      </c>
      <c r="Z160" t="s">
        <v>1188</v>
      </c>
      <c r="AA160" t="s">
        <v>1188</v>
      </c>
      <c r="AB160" t="s">
        <v>1188</v>
      </c>
      <c r="AC160" t="s">
        <v>1188</v>
      </c>
      <c r="AD160" t="s">
        <v>127</v>
      </c>
      <c r="AE160" t="s">
        <v>1188</v>
      </c>
      <c r="AF160" t="s">
        <v>1188</v>
      </c>
      <c r="AG160" t="s">
        <v>1188</v>
      </c>
      <c r="AH160" t="s">
        <v>1188</v>
      </c>
      <c r="AI160" t="s">
        <v>1188</v>
      </c>
      <c r="AJ160" t="s">
        <v>1188</v>
      </c>
      <c r="AK160" t="s">
        <v>127</v>
      </c>
      <c r="AL160" t="s">
        <v>1188</v>
      </c>
      <c r="AM160" t="s">
        <v>1188</v>
      </c>
      <c r="AN160" t="s">
        <v>1188</v>
      </c>
      <c r="AO160" t="s">
        <v>1188</v>
      </c>
      <c r="AP160" t="s">
        <v>1188</v>
      </c>
      <c r="AQ160" t="s">
        <v>1188</v>
      </c>
      <c r="AR160" t="s">
        <v>1188</v>
      </c>
      <c r="AS160" t="s">
        <v>1188</v>
      </c>
      <c r="AT160" t="s">
        <v>1188</v>
      </c>
      <c r="AU160" t="s">
        <v>1188</v>
      </c>
      <c r="AV160" t="s">
        <v>1188</v>
      </c>
      <c r="AW160" t="s">
        <v>127</v>
      </c>
      <c r="AX160" t="s">
        <v>1188</v>
      </c>
      <c r="AY160" s="123">
        <v>0</v>
      </c>
      <c r="BB160" t="str">
        <f>VLOOKUP(A160,'[2]القائمة الكاملة 1'!$A$5:$U$6650,21,0)</f>
        <v>الرابعة</v>
      </c>
    </row>
    <row r="161" spans="1:54" x14ac:dyDescent="0.3">
      <c r="A161" s="114">
        <v>804894</v>
      </c>
      <c r="B161" s="123" t="s">
        <v>823</v>
      </c>
      <c r="C161" t="s">
        <v>1188</v>
      </c>
      <c r="D161" t="s">
        <v>1188</v>
      </c>
      <c r="E161" t="s">
        <v>1188</v>
      </c>
      <c r="F161" t="s">
        <v>1188</v>
      </c>
      <c r="G161" t="s">
        <v>1188</v>
      </c>
      <c r="H161" t="s">
        <v>1188</v>
      </c>
      <c r="I161" t="s">
        <v>1188</v>
      </c>
      <c r="J161" t="s">
        <v>1188</v>
      </c>
      <c r="K161" t="s">
        <v>1188</v>
      </c>
      <c r="L161" t="s">
        <v>1188</v>
      </c>
      <c r="M161" t="s">
        <v>1188</v>
      </c>
      <c r="N161" t="s">
        <v>1188</v>
      </c>
      <c r="O161" t="s">
        <v>1188</v>
      </c>
      <c r="P161" t="s">
        <v>1188</v>
      </c>
      <c r="Q161" t="s">
        <v>1188</v>
      </c>
      <c r="R161" t="s">
        <v>1188</v>
      </c>
      <c r="S161" t="s">
        <v>1188</v>
      </c>
      <c r="T161" t="s">
        <v>1188</v>
      </c>
      <c r="U161" t="s">
        <v>1188</v>
      </c>
      <c r="V161" t="s">
        <v>1188</v>
      </c>
      <c r="W161" t="s">
        <v>1188</v>
      </c>
      <c r="X161" t="s">
        <v>1188</v>
      </c>
      <c r="Y161" t="s">
        <v>1188</v>
      </c>
      <c r="Z161" t="s">
        <v>1188</v>
      </c>
      <c r="AA161" t="s">
        <v>1188</v>
      </c>
      <c r="AB161" t="s">
        <v>1188</v>
      </c>
      <c r="AC161" t="s">
        <v>1188</v>
      </c>
      <c r="AD161" t="s">
        <v>1188</v>
      </c>
      <c r="AE161" t="s">
        <v>1188</v>
      </c>
      <c r="AF161" t="s">
        <v>1188</v>
      </c>
      <c r="AG161" t="s">
        <v>1188</v>
      </c>
      <c r="AH161" t="s">
        <v>1188</v>
      </c>
      <c r="AI161" t="s">
        <v>1188</v>
      </c>
      <c r="AJ161" t="s">
        <v>1188</v>
      </c>
      <c r="AK161" t="s">
        <v>1188</v>
      </c>
      <c r="AL161" t="s">
        <v>1188</v>
      </c>
      <c r="AM161" t="s">
        <v>1188</v>
      </c>
      <c r="AN161" t="s">
        <v>1188</v>
      </c>
      <c r="AO161" t="s">
        <v>1188</v>
      </c>
      <c r="AP161" t="s">
        <v>2104</v>
      </c>
      <c r="AQ161" t="s">
        <v>1188</v>
      </c>
      <c r="AR161" t="s">
        <v>1188</v>
      </c>
      <c r="AS161" t="s">
        <v>1188</v>
      </c>
      <c r="AT161" t="s">
        <v>1188</v>
      </c>
      <c r="AU161" t="s">
        <v>1188</v>
      </c>
      <c r="AV161" t="s">
        <v>1188</v>
      </c>
      <c r="AW161" t="s">
        <v>1188</v>
      </c>
      <c r="AX161" t="s">
        <v>1188</v>
      </c>
      <c r="AY161" s="123" t="s">
        <v>2125</v>
      </c>
      <c r="BB161" t="str">
        <f>VLOOKUP(A161,'[2]القائمة الكاملة 1'!$A$5:$U$6650,21,0)</f>
        <v>الرابعة</v>
      </c>
    </row>
    <row r="162" spans="1:54" x14ac:dyDescent="0.3">
      <c r="A162" s="114">
        <v>804897</v>
      </c>
      <c r="B162" s="123" t="s">
        <v>823</v>
      </c>
      <c r="C162" t="s">
        <v>1188</v>
      </c>
      <c r="D162" t="s">
        <v>1188</v>
      </c>
      <c r="E162" t="s">
        <v>1188</v>
      </c>
      <c r="F162" t="s">
        <v>1188</v>
      </c>
      <c r="G162" t="s">
        <v>1188</v>
      </c>
      <c r="H162" t="s">
        <v>1188</v>
      </c>
      <c r="I162" t="s">
        <v>1188</v>
      </c>
      <c r="J162" t="s">
        <v>1188</v>
      </c>
      <c r="K162" t="s">
        <v>1188</v>
      </c>
      <c r="L162" t="s">
        <v>1188</v>
      </c>
      <c r="M162" t="s">
        <v>1188</v>
      </c>
      <c r="N162" t="s">
        <v>1188</v>
      </c>
      <c r="O162" t="s">
        <v>1188</v>
      </c>
      <c r="P162" t="s">
        <v>1188</v>
      </c>
      <c r="Q162" t="s">
        <v>1188</v>
      </c>
      <c r="R162" t="s">
        <v>1188</v>
      </c>
      <c r="S162" t="s">
        <v>1188</v>
      </c>
      <c r="T162" t="s">
        <v>1188</v>
      </c>
      <c r="U162" t="s">
        <v>1188</v>
      </c>
      <c r="V162" t="s">
        <v>1188</v>
      </c>
      <c r="W162" t="s">
        <v>1188</v>
      </c>
      <c r="X162" t="s">
        <v>1188</v>
      </c>
      <c r="Y162" t="s">
        <v>1188</v>
      </c>
      <c r="Z162" t="s">
        <v>1188</v>
      </c>
      <c r="AA162" t="s">
        <v>1188</v>
      </c>
      <c r="AB162" t="s">
        <v>1188</v>
      </c>
      <c r="AC162" t="s">
        <v>1188</v>
      </c>
      <c r="AD162" t="s">
        <v>1188</v>
      </c>
      <c r="AE162" t="s">
        <v>1188</v>
      </c>
      <c r="AF162" t="s">
        <v>1188</v>
      </c>
      <c r="AG162" t="s">
        <v>1188</v>
      </c>
      <c r="AH162" t="s">
        <v>1188</v>
      </c>
      <c r="AI162" t="s">
        <v>1188</v>
      </c>
      <c r="AJ162" t="s">
        <v>1188</v>
      </c>
      <c r="AK162" t="s">
        <v>1188</v>
      </c>
      <c r="AL162" t="s">
        <v>1188</v>
      </c>
      <c r="AM162" t="s">
        <v>1188</v>
      </c>
      <c r="AN162" t="s">
        <v>1188</v>
      </c>
      <c r="AO162" t="s">
        <v>1188</v>
      </c>
      <c r="AP162" t="s">
        <v>1188</v>
      </c>
      <c r="AQ162" t="s">
        <v>1188</v>
      </c>
      <c r="AR162" t="s">
        <v>1188</v>
      </c>
      <c r="AS162" t="s">
        <v>1188</v>
      </c>
      <c r="AT162" t="s">
        <v>1188</v>
      </c>
      <c r="AU162" t="s">
        <v>1188</v>
      </c>
      <c r="AV162" t="s">
        <v>1188</v>
      </c>
      <c r="AW162" t="s">
        <v>2104</v>
      </c>
      <c r="AX162" t="s">
        <v>1188</v>
      </c>
      <c r="AY162" s="123" t="s">
        <v>2125</v>
      </c>
      <c r="BB162" t="str">
        <f>VLOOKUP(A162,'[2]القائمة الكاملة 1'!$A$5:$U$6650,21,0)</f>
        <v>الرابعة</v>
      </c>
    </row>
    <row r="163" spans="1:54" x14ac:dyDescent="0.3">
      <c r="A163" s="114">
        <v>804900</v>
      </c>
      <c r="B163" s="123" t="s">
        <v>824</v>
      </c>
      <c r="C163" t="s">
        <v>1188</v>
      </c>
      <c r="D163" t="s">
        <v>1188</v>
      </c>
      <c r="E163" t="s">
        <v>1188</v>
      </c>
      <c r="F163" t="s">
        <v>1188</v>
      </c>
      <c r="G163" t="s">
        <v>1188</v>
      </c>
      <c r="H163" t="s">
        <v>1188</v>
      </c>
      <c r="I163" t="s">
        <v>1188</v>
      </c>
      <c r="J163" t="s">
        <v>1188</v>
      </c>
      <c r="K163" t="s">
        <v>1188</v>
      </c>
      <c r="L163" t="s">
        <v>1188</v>
      </c>
      <c r="M163" t="s">
        <v>1188</v>
      </c>
      <c r="N163" t="s">
        <v>1188</v>
      </c>
      <c r="O163" t="s">
        <v>2104</v>
      </c>
      <c r="P163" t="s">
        <v>1188</v>
      </c>
      <c r="Q163" t="s">
        <v>1188</v>
      </c>
      <c r="R163" t="s">
        <v>1188</v>
      </c>
      <c r="S163" t="s">
        <v>1188</v>
      </c>
      <c r="T163" t="s">
        <v>1188</v>
      </c>
      <c r="U163" t="s">
        <v>1188</v>
      </c>
      <c r="V163" t="s">
        <v>2104</v>
      </c>
      <c r="W163" t="s">
        <v>1188</v>
      </c>
      <c r="X163" t="s">
        <v>1188</v>
      </c>
      <c r="Y163" t="s">
        <v>1188</v>
      </c>
      <c r="Z163" t="s">
        <v>1188</v>
      </c>
      <c r="AA163" t="s">
        <v>2104</v>
      </c>
      <c r="AB163" t="s">
        <v>1188</v>
      </c>
      <c r="AC163" t="s">
        <v>1188</v>
      </c>
      <c r="AD163" t="s">
        <v>2104</v>
      </c>
      <c r="AE163" t="s">
        <v>1188</v>
      </c>
      <c r="AF163" t="s">
        <v>1188</v>
      </c>
      <c r="AG163" t="s">
        <v>1188</v>
      </c>
      <c r="AH163" t="s">
        <v>2104</v>
      </c>
      <c r="AI163" t="s">
        <v>1188</v>
      </c>
      <c r="AJ163" t="s">
        <v>1188</v>
      </c>
      <c r="AK163" t="s">
        <v>2104</v>
      </c>
      <c r="AL163" t="s">
        <v>1188</v>
      </c>
      <c r="AM163" t="s">
        <v>2104</v>
      </c>
      <c r="AN163" t="s">
        <v>2104</v>
      </c>
      <c r="AO163" t="s">
        <v>2104</v>
      </c>
      <c r="AP163" t="s">
        <v>2104</v>
      </c>
      <c r="AQ163" t="s">
        <v>2104</v>
      </c>
      <c r="AR163" t="s">
        <v>2104</v>
      </c>
      <c r="AS163" t="s">
        <v>1188</v>
      </c>
      <c r="AT163" t="s">
        <v>1188</v>
      </c>
      <c r="AU163" t="s">
        <v>1188</v>
      </c>
      <c r="AV163" t="s">
        <v>1188</v>
      </c>
      <c r="AW163" t="s">
        <v>1188</v>
      </c>
      <c r="AX163" t="s">
        <v>1188</v>
      </c>
      <c r="AY163" s="123" t="s">
        <v>2125</v>
      </c>
      <c r="BB163" t="str">
        <f>VLOOKUP(A163,'[2]القائمة الكاملة 1'!$A$5:$U$6650,21,0)</f>
        <v>الثالثة</v>
      </c>
    </row>
    <row r="164" spans="1:54" x14ac:dyDescent="0.3">
      <c r="A164" s="114">
        <v>804926</v>
      </c>
      <c r="B164" s="123" t="s">
        <v>823</v>
      </c>
      <c r="C164" t="s">
        <v>1188</v>
      </c>
      <c r="D164" t="s">
        <v>1188</v>
      </c>
      <c r="E164" t="s">
        <v>1188</v>
      </c>
      <c r="F164" t="s">
        <v>1188</v>
      </c>
      <c r="G164" t="s">
        <v>1188</v>
      </c>
      <c r="H164" t="s">
        <v>1188</v>
      </c>
      <c r="I164" t="s">
        <v>1188</v>
      </c>
      <c r="J164" t="s">
        <v>1188</v>
      </c>
      <c r="K164" t="s">
        <v>1188</v>
      </c>
      <c r="L164" t="s">
        <v>1188</v>
      </c>
      <c r="M164" t="s">
        <v>1188</v>
      </c>
      <c r="N164" t="s">
        <v>1188</v>
      </c>
      <c r="O164" t="s">
        <v>1188</v>
      </c>
      <c r="P164" t="s">
        <v>1188</v>
      </c>
      <c r="Q164" t="s">
        <v>1188</v>
      </c>
      <c r="R164" t="s">
        <v>127</v>
      </c>
      <c r="S164" t="s">
        <v>1188</v>
      </c>
      <c r="T164" t="s">
        <v>1188</v>
      </c>
      <c r="U164" t="s">
        <v>1188</v>
      </c>
      <c r="V164" t="s">
        <v>1188</v>
      </c>
      <c r="W164" t="s">
        <v>1188</v>
      </c>
      <c r="X164" t="s">
        <v>1188</v>
      </c>
      <c r="Y164" t="s">
        <v>1188</v>
      </c>
      <c r="Z164" t="s">
        <v>1188</v>
      </c>
      <c r="AA164" t="s">
        <v>1188</v>
      </c>
      <c r="AB164" t="s">
        <v>1188</v>
      </c>
      <c r="AC164" t="s">
        <v>1188</v>
      </c>
      <c r="AD164" t="s">
        <v>1188</v>
      </c>
      <c r="AE164" t="s">
        <v>1188</v>
      </c>
      <c r="AF164" t="s">
        <v>1188</v>
      </c>
      <c r="AG164" t="s">
        <v>1188</v>
      </c>
      <c r="AH164" t="s">
        <v>1188</v>
      </c>
      <c r="AI164" t="s">
        <v>1188</v>
      </c>
      <c r="AJ164" t="s">
        <v>1188</v>
      </c>
      <c r="AK164" t="s">
        <v>1188</v>
      </c>
      <c r="AL164" t="s">
        <v>1188</v>
      </c>
      <c r="AM164" t="s">
        <v>1188</v>
      </c>
      <c r="AN164" t="s">
        <v>1188</v>
      </c>
      <c r="AO164" t="s">
        <v>1188</v>
      </c>
      <c r="AP164" t="s">
        <v>1188</v>
      </c>
      <c r="AQ164" t="s">
        <v>1188</v>
      </c>
      <c r="AR164" t="s">
        <v>1188</v>
      </c>
      <c r="AS164" t="s">
        <v>1188</v>
      </c>
      <c r="AT164" t="s">
        <v>1188</v>
      </c>
      <c r="AU164" t="s">
        <v>1188</v>
      </c>
      <c r="AV164" t="s">
        <v>1188</v>
      </c>
      <c r="AW164" t="s">
        <v>1188</v>
      </c>
      <c r="AX164" t="s">
        <v>1188</v>
      </c>
      <c r="AY164" s="123">
        <v>0</v>
      </c>
      <c r="BB164" t="str">
        <f>VLOOKUP(A164,'[2]القائمة الكاملة 1'!$A$5:$U$6650,21,0)</f>
        <v>الرابعة</v>
      </c>
    </row>
    <row r="165" spans="1:54" x14ac:dyDescent="0.3">
      <c r="A165" s="114">
        <v>804933</v>
      </c>
      <c r="B165" s="123" t="s">
        <v>823</v>
      </c>
      <c r="C165" t="s">
        <v>1188</v>
      </c>
      <c r="D165" t="s">
        <v>1188</v>
      </c>
      <c r="E165" t="s">
        <v>1188</v>
      </c>
      <c r="F165" t="s">
        <v>1188</v>
      </c>
      <c r="G165" t="s">
        <v>1188</v>
      </c>
      <c r="H165" t="s">
        <v>1188</v>
      </c>
      <c r="I165" t="s">
        <v>1188</v>
      </c>
      <c r="J165" t="s">
        <v>1188</v>
      </c>
      <c r="K165" t="s">
        <v>1188</v>
      </c>
      <c r="L165" t="s">
        <v>1188</v>
      </c>
      <c r="M165" t="s">
        <v>1188</v>
      </c>
      <c r="N165" t="s">
        <v>2104</v>
      </c>
      <c r="O165" t="s">
        <v>1188</v>
      </c>
      <c r="P165" t="s">
        <v>1188</v>
      </c>
      <c r="Q165" t="s">
        <v>1188</v>
      </c>
      <c r="R165" t="s">
        <v>1188</v>
      </c>
      <c r="S165" t="s">
        <v>1188</v>
      </c>
      <c r="T165" t="s">
        <v>1188</v>
      </c>
      <c r="U165" t="s">
        <v>1188</v>
      </c>
      <c r="V165" t="s">
        <v>1188</v>
      </c>
      <c r="W165" t="s">
        <v>1188</v>
      </c>
      <c r="X165" t="s">
        <v>1188</v>
      </c>
      <c r="Y165" t="s">
        <v>1188</v>
      </c>
      <c r="Z165" t="s">
        <v>1188</v>
      </c>
      <c r="AA165" t="s">
        <v>1188</v>
      </c>
      <c r="AB165" t="s">
        <v>1188</v>
      </c>
      <c r="AC165" t="s">
        <v>1188</v>
      </c>
      <c r="AD165" t="s">
        <v>1188</v>
      </c>
      <c r="AE165" t="s">
        <v>2104</v>
      </c>
      <c r="AF165" t="s">
        <v>1188</v>
      </c>
      <c r="AG165" t="s">
        <v>1188</v>
      </c>
      <c r="AH165" t="s">
        <v>1188</v>
      </c>
      <c r="AI165" t="s">
        <v>1188</v>
      </c>
      <c r="AJ165" t="s">
        <v>1188</v>
      </c>
      <c r="AK165" t="s">
        <v>2104</v>
      </c>
      <c r="AL165" t="s">
        <v>1188</v>
      </c>
      <c r="AM165" t="s">
        <v>1188</v>
      </c>
      <c r="AN165" t="s">
        <v>2104</v>
      </c>
      <c r="AO165" t="s">
        <v>2104</v>
      </c>
      <c r="AP165" t="s">
        <v>1188</v>
      </c>
      <c r="AQ165" t="s">
        <v>1188</v>
      </c>
      <c r="AR165" t="s">
        <v>2104</v>
      </c>
      <c r="AS165" t="s">
        <v>1188</v>
      </c>
      <c r="AT165" t="s">
        <v>2104</v>
      </c>
      <c r="AU165" t="s">
        <v>2104</v>
      </c>
      <c r="AV165" t="s">
        <v>2104</v>
      </c>
      <c r="AW165" t="s">
        <v>2104</v>
      </c>
      <c r="AX165" t="s">
        <v>2104</v>
      </c>
      <c r="AY165" s="123" t="s">
        <v>2125</v>
      </c>
      <c r="BB165" t="str">
        <f>VLOOKUP(A165,'[2]القائمة الكاملة 1'!$A$5:$U$6650,21,0)</f>
        <v>الرابعة</v>
      </c>
    </row>
    <row r="166" spans="1:54" x14ac:dyDescent="0.3">
      <c r="A166" s="114">
        <v>804934</v>
      </c>
      <c r="B166" s="123" t="s">
        <v>823</v>
      </c>
      <c r="C166" t="s">
        <v>1188</v>
      </c>
      <c r="D166" t="s">
        <v>1188</v>
      </c>
      <c r="E166" t="s">
        <v>1188</v>
      </c>
      <c r="F166" t="s">
        <v>1188</v>
      </c>
      <c r="G166" t="s">
        <v>1188</v>
      </c>
      <c r="H166" t="s">
        <v>1188</v>
      </c>
      <c r="I166" t="s">
        <v>1188</v>
      </c>
      <c r="J166" t="s">
        <v>1188</v>
      </c>
      <c r="K166" t="s">
        <v>1188</v>
      </c>
      <c r="L166" t="s">
        <v>1188</v>
      </c>
      <c r="M166" t="s">
        <v>1188</v>
      </c>
      <c r="N166" t="s">
        <v>1188</v>
      </c>
      <c r="O166" t="s">
        <v>2104</v>
      </c>
      <c r="P166" t="s">
        <v>1188</v>
      </c>
      <c r="Q166" t="s">
        <v>1188</v>
      </c>
      <c r="R166" t="s">
        <v>1188</v>
      </c>
      <c r="S166" t="s">
        <v>1188</v>
      </c>
      <c r="T166" t="s">
        <v>1188</v>
      </c>
      <c r="U166" t="s">
        <v>1188</v>
      </c>
      <c r="V166" t="s">
        <v>1188</v>
      </c>
      <c r="W166" t="s">
        <v>1188</v>
      </c>
      <c r="X166" t="s">
        <v>1188</v>
      </c>
      <c r="Y166" t="s">
        <v>1188</v>
      </c>
      <c r="Z166" t="s">
        <v>1188</v>
      </c>
      <c r="AA166" t="s">
        <v>1188</v>
      </c>
      <c r="AB166" t="s">
        <v>1188</v>
      </c>
      <c r="AC166" t="s">
        <v>1188</v>
      </c>
      <c r="AD166" t="s">
        <v>1188</v>
      </c>
      <c r="AE166" t="s">
        <v>1188</v>
      </c>
      <c r="AF166" t="s">
        <v>1188</v>
      </c>
      <c r="AG166" t="s">
        <v>1188</v>
      </c>
      <c r="AH166" t="s">
        <v>1188</v>
      </c>
      <c r="AI166" t="s">
        <v>1188</v>
      </c>
      <c r="AJ166" t="s">
        <v>1188</v>
      </c>
      <c r="AK166" t="s">
        <v>2104</v>
      </c>
      <c r="AL166" t="s">
        <v>1188</v>
      </c>
      <c r="AM166" t="s">
        <v>1188</v>
      </c>
      <c r="AN166" t="s">
        <v>1188</v>
      </c>
      <c r="AO166" t="s">
        <v>1188</v>
      </c>
      <c r="AP166" t="s">
        <v>1188</v>
      </c>
      <c r="AQ166" t="s">
        <v>1188</v>
      </c>
      <c r="AR166" t="s">
        <v>1188</v>
      </c>
      <c r="AS166" t="s">
        <v>1188</v>
      </c>
      <c r="AT166" t="s">
        <v>1188</v>
      </c>
      <c r="AU166" t="s">
        <v>2104</v>
      </c>
      <c r="AV166" t="s">
        <v>2104</v>
      </c>
      <c r="AW166" t="s">
        <v>2104</v>
      </c>
      <c r="AX166" t="s">
        <v>1188</v>
      </c>
      <c r="AY166" s="123" t="s">
        <v>2125</v>
      </c>
      <c r="BB166" t="str">
        <f>VLOOKUP(A166,'[2]القائمة الكاملة 1'!$A$5:$U$6650,21,0)</f>
        <v>الرابعة</v>
      </c>
    </row>
    <row r="167" spans="1:54" x14ac:dyDescent="0.3">
      <c r="A167" s="114">
        <v>804950</v>
      </c>
      <c r="B167" s="123" t="s">
        <v>823</v>
      </c>
      <c r="C167" t="s">
        <v>1188</v>
      </c>
      <c r="D167" t="s">
        <v>1188</v>
      </c>
      <c r="E167" t="s">
        <v>1188</v>
      </c>
      <c r="F167" t="s">
        <v>1188</v>
      </c>
      <c r="G167" t="s">
        <v>1188</v>
      </c>
      <c r="H167" t="s">
        <v>1188</v>
      </c>
      <c r="I167" t="s">
        <v>1188</v>
      </c>
      <c r="J167" t="s">
        <v>1188</v>
      </c>
      <c r="K167" t="s">
        <v>1188</v>
      </c>
      <c r="L167" t="s">
        <v>1188</v>
      </c>
      <c r="M167" t="s">
        <v>1188</v>
      </c>
      <c r="N167" t="s">
        <v>1188</v>
      </c>
      <c r="O167" t="s">
        <v>2104</v>
      </c>
      <c r="P167" t="s">
        <v>1188</v>
      </c>
      <c r="Q167" t="s">
        <v>1188</v>
      </c>
      <c r="R167" t="s">
        <v>1188</v>
      </c>
      <c r="S167" t="s">
        <v>1188</v>
      </c>
      <c r="T167" t="s">
        <v>1188</v>
      </c>
      <c r="U167" t="s">
        <v>1188</v>
      </c>
      <c r="V167" t="s">
        <v>1188</v>
      </c>
      <c r="W167" t="s">
        <v>1188</v>
      </c>
      <c r="X167" t="s">
        <v>1188</v>
      </c>
      <c r="Y167" t="s">
        <v>1188</v>
      </c>
      <c r="Z167" t="s">
        <v>1188</v>
      </c>
      <c r="AA167" t="s">
        <v>1188</v>
      </c>
      <c r="AB167" t="s">
        <v>1188</v>
      </c>
      <c r="AC167" t="s">
        <v>1188</v>
      </c>
      <c r="AD167" t="s">
        <v>1188</v>
      </c>
      <c r="AE167" t="s">
        <v>1188</v>
      </c>
      <c r="AF167" t="s">
        <v>1188</v>
      </c>
      <c r="AG167" t="s">
        <v>1188</v>
      </c>
      <c r="AH167" t="s">
        <v>1188</v>
      </c>
      <c r="AI167" t="s">
        <v>1188</v>
      </c>
      <c r="AJ167" t="s">
        <v>1188</v>
      </c>
      <c r="AK167" t="s">
        <v>2104</v>
      </c>
      <c r="AL167" t="s">
        <v>1188</v>
      </c>
      <c r="AM167" t="s">
        <v>1188</v>
      </c>
      <c r="AN167" t="s">
        <v>1188</v>
      </c>
      <c r="AO167" t="s">
        <v>1188</v>
      </c>
      <c r="AP167" t="s">
        <v>1188</v>
      </c>
      <c r="AQ167" t="s">
        <v>1188</v>
      </c>
      <c r="AR167" t="s">
        <v>1188</v>
      </c>
      <c r="AS167" t="s">
        <v>1188</v>
      </c>
      <c r="AT167" t="s">
        <v>2104</v>
      </c>
      <c r="AU167" t="s">
        <v>2104</v>
      </c>
      <c r="AV167" t="s">
        <v>2104</v>
      </c>
      <c r="AW167" t="s">
        <v>1188</v>
      </c>
      <c r="AX167" t="s">
        <v>1188</v>
      </c>
      <c r="AY167" s="123" t="s">
        <v>2125</v>
      </c>
      <c r="BB167" t="str">
        <f>VLOOKUP(A167,'[2]القائمة الكاملة 1'!$A$5:$U$6650,21,0)</f>
        <v>الرابعة</v>
      </c>
    </row>
    <row r="168" spans="1:54" x14ac:dyDescent="0.3">
      <c r="A168" s="114">
        <v>804970</v>
      </c>
      <c r="B168" s="123" t="s">
        <v>823</v>
      </c>
      <c r="C168" t="s">
        <v>1188</v>
      </c>
      <c r="D168" t="s">
        <v>1188</v>
      </c>
      <c r="E168" t="s">
        <v>1188</v>
      </c>
      <c r="F168" t="s">
        <v>1188</v>
      </c>
      <c r="G168" t="s">
        <v>1188</v>
      </c>
      <c r="H168" t="s">
        <v>1188</v>
      </c>
      <c r="I168" t="s">
        <v>1188</v>
      </c>
      <c r="J168" t="s">
        <v>1188</v>
      </c>
      <c r="K168" t="s">
        <v>1188</v>
      </c>
      <c r="L168" t="s">
        <v>1188</v>
      </c>
      <c r="M168" t="s">
        <v>1188</v>
      </c>
      <c r="N168" t="s">
        <v>1188</v>
      </c>
      <c r="O168" t="s">
        <v>128</v>
      </c>
      <c r="P168" t="s">
        <v>1188</v>
      </c>
      <c r="Q168" t="s">
        <v>1188</v>
      </c>
      <c r="R168" t="s">
        <v>1188</v>
      </c>
      <c r="S168" t="s">
        <v>1188</v>
      </c>
      <c r="T168" t="s">
        <v>1188</v>
      </c>
      <c r="U168" t="s">
        <v>1188</v>
      </c>
      <c r="V168" t="s">
        <v>1188</v>
      </c>
      <c r="W168" t="s">
        <v>1188</v>
      </c>
      <c r="X168" t="s">
        <v>1188</v>
      </c>
      <c r="Y168" t="s">
        <v>1188</v>
      </c>
      <c r="Z168" t="s">
        <v>129</v>
      </c>
      <c r="AA168" t="s">
        <v>1188</v>
      </c>
      <c r="AB168" t="s">
        <v>1188</v>
      </c>
      <c r="AC168" t="s">
        <v>1188</v>
      </c>
      <c r="AD168" t="s">
        <v>1188</v>
      </c>
      <c r="AE168" t="s">
        <v>1188</v>
      </c>
      <c r="AF168" t="s">
        <v>1188</v>
      </c>
      <c r="AG168" t="s">
        <v>1188</v>
      </c>
      <c r="AH168" t="s">
        <v>127</v>
      </c>
      <c r="AI168" t="s">
        <v>1188</v>
      </c>
      <c r="AJ168" t="s">
        <v>1188</v>
      </c>
      <c r="AK168" t="s">
        <v>1188</v>
      </c>
      <c r="AL168" t="s">
        <v>1188</v>
      </c>
      <c r="AM168" t="s">
        <v>129</v>
      </c>
      <c r="AN168" t="s">
        <v>129</v>
      </c>
      <c r="AO168" t="s">
        <v>128</v>
      </c>
      <c r="AP168" t="s">
        <v>129</v>
      </c>
      <c r="AQ168" t="s">
        <v>129</v>
      </c>
      <c r="AR168" t="s">
        <v>128</v>
      </c>
      <c r="AS168" t="s">
        <v>128</v>
      </c>
      <c r="AT168" t="s">
        <v>128</v>
      </c>
      <c r="AU168" t="s">
        <v>128</v>
      </c>
      <c r="AV168" t="s">
        <v>128</v>
      </c>
      <c r="AW168" t="s">
        <v>128</v>
      </c>
      <c r="AX168" t="s">
        <v>128</v>
      </c>
      <c r="AY168" s="123">
        <v>0</v>
      </c>
      <c r="BB168" t="str">
        <f>VLOOKUP(A168,'[2]القائمة الكاملة 1'!$A$5:$U$6650,21,0)</f>
        <v>الرابعة</v>
      </c>
    </row>
    <row r="169" spans="1:54" x14ac:dyDescent="0.3">
      <c r="A169" s="114">
        <v>804972</v>
      </c>
      <c r="B169" s="123" t="s">
        <v>824</v>
      </c>
      <c r="C169" t="s">
        <v>1188</v>
      </c>
      <c r="D169" t="s">
        <v>1188</v>
      </c>
      <c r="E169" t="s">
        <v>1188</v>
      </c>
      <c r="F169" t="s">
        <v>1188</v>
      </c>
      <c r="G169" t="s">
        <v>1188</v>
      </c>
      <c r="H169" t="s">
        <v>1188</v>
      </c>
      <c r="I169" t="s">
        <v>1188</v>
      </c>
      <c r="J169" t="s">
        <v>1188</v>
      </c>
      <c r="K169" t="s">
        <v>1188</v>
      </c>
      <c r="L169" t="s">
        <v>1188</v>
      </c>
      <c r="M169" t="s">
        <v>1188</v>
      </c>
      <c r="N169" t="s">
        <v>1188</v>
      </c>
      <c r="O169" t="s">
        <v>127</v>
      </c>
      <c r="P169" t="s">
        <v>1188</v>
      </c>
      <c r="Q169" t="s">
        <v>1188</v>
      </c>
      <c r="R169" t="s">
        <v>1188</v>
      </c>
      <c r="S169" t="s">
        <v>1188</v>
      </c>
      <c r="T169" t="s">
        <v>1188</v>
      </c>
      <c r="U169" t="s">
        <v>1188</v>
      </c>
      <c r="V169" t="s">
        <v>127</v>
      </c>
      <c r="W169" t="s">
        <v>1188</v>
      </c>
      <c r="X169" t="s">
        <v>1188</v>
      </c>
      <c r="Y169" t="s">
        <v>1188</v>
      </c>
      <c r="Z169" t="s">
        <v>127</v>
      </c>
      <c r="AA169" t="s">
        <v>1188</v>
      </c>
      <c r="AB169" t="s">
        <v>1188</v>
      </c>
      <c r="AC169" t="s">
        <v>1188</v>
      </c>
      <c r="AD169" t="s">
        <v>1188</v>
      </c>
      <c r="AE169" t="s">
        <v>1188</v>
      </c>
      <c r="AF169" t="s">
        <v>1188</v>
      </c>
      <c r="AG169" t="s">
        <v>1188</v>
      </c>
      <c r="AH169" t="s">
        <v>127</v>
      </c>
      <c r="AI169" t="s">
        <v>1188</v>
      </c>
      <c r="AJ169" t="s">
        <v>1188</v>
      </c>
      <c r="AK169" t="s">
        <v>127</v>
      </c>
      <c r="AL169" t="s">
        <v>127</v>
      </c>
      <c r="AM169" t="s">
        <v>128</v>
      </c>
      <c r="AN169" t="s">
        <v>128</v>
      </c>
      <c r="AO169" t="s">
        <v>128</v>
      </c>
      <c r="AP169" t="s">
        <v>128</v>
      </c>
      <c r="AQ169" t="s">
        <v>128</v>
      </c>
      <c r="AR169" t="s">
        <v>128</v>
      </c>
      <c r="AS169" t="s">
        <v>1188</v>
      </c>
      <c r="AT169" t="s">
        <v>1188</v>
      </c>
      <c r="AU169" t="s">
        <v>1188</v>
      </c>
      <c r="AV169" t="s">
        <v>1188</v>
      </c>
      <c r="AW169" t="s">
        <v>1188</v>
      </c>
      <c r="AX169" t="s">
        <v>1188</v>
      </c>
      <c r="AY169" s="123">
        <v>0</v>
      </c>
      <c r="BB169" t="str">
        <f>VLOOKUP(A169,'[2]القائمة الكاملة 1'!$A$5:$U$6650,21,0)</f>
        <v>الثالثة</v>
      </c>
    </row>
    <row r="170" spans="1:54" x14ac:dyDescent="0.3">
      <c r="A170" s="114">
        <v>804974</v>
      </c>
      <c r="B170" s="123" t="s">
        <v>823</v>
      </c>
      <c r="C170" t="s">
        <v>1188</v>
      </c>
      <c r="D170" t="s">
        <v>1188</v>
      </c>
      <c r="E170" t="s">
        <v>1188</v>
      </c>
      <c r="F170" t="s">
        <v>1188</v>
      </c>
      <c r="G170" t="s">
        <v>1188</v>
      </c>
      <c r="H170" t="s">
        <v>1188</v>
      </c>
      <c r="I170" t="s">
        <v>1188</v>
      </c>
      <c r="J170" t="s">
        <v>1188</v>
      </c>
      <c r="K170" t="s">
        <v>1188</v>
      </c>
      <c r="L170" t="s">
        <v>1188</v>
      </c>
      <c r="M170" t="s">
        <v>1188</v>
      </c>
      <c r="N170" t="s">
        <v>1188</v>
      </c>
      <c r="O170" t="s">
        <v>1188</v>
      </c>
      <c r="P170" t="s">
        <v>1188</v>
      </c>
      <c r="Q170" t="s">
        <v>1188</v>
      </c>
      <c r="R170" t="s">
        <v>1188</v>
      </c>
      <c r="S170" t="s">
        <v>1188</v>
      </c>
      <c r="T170" t="s">
        <v>1188</v>
      </c>
      <c r="U170" t="s">
        <v>1188</v>
      </c>
      <c r="V170" t="s">
        <v>1188</v>
      </c>
      <c r="W170" t="s">
        <v>1188</v>
      </c>
      <c r="X170" t="s">
        <v>1188</v>
      </c>
      <c r="Y170" t="s">
        <v>1188</v>
      </c>
      <c r="Z170" t="s">
        <v>127</v>
      </c>
      <c r="AA170" t="s">
        <v>1188</v>
      </c>
      <c r="AB170" t="s">
        <v>1188</v>
      </c>
      <c r="AC170" t="s">
        <v>1188</v>
      </c>
      <c r="AD170" t="s">
        <v>1188</v>
      </c>
      <c r="AE170" t="s">
        <v>1188</v>
      </c>
      <c r="AF170" t="s">
        <v>1188</v>
      </c>
      <c r="AG170" t="s">
        <v>1188</v>
      </c>
      <c r="AH170" t="s">
        <v>1188</v>
      </c>
      <c r="AI170" t="s">
        <v>1188</v>
      </c>
      <c r="AJ170" t="s">
        <v>1188</v>
      </c>
      <c r="AK170" t="s">
        <v>1188</v>
      </c>
      <c r="AL170" t="s">
        <v>1188</v>
      </c>
      <c r="AM170" t="s">
        <v>1188</v>
      </c>
      <c r="AN170" t="s">
        <v>128</v>
      </c>
      <c r="AO170" t="s">
        <v>128</v>
      </c>
      <c r="AP170" t="s">
        <v>128</v>
      </c>
      <c r="AQ170" t="s">
        <v>1188</v>
      </c>
      <c r="AR170" t="s">
        <v>1188</v>
      </c>
      <c r="AS170" t="s">
        <v>1188</v>
      </c>
      <c r="AT170" t="s">
        <v>1188</v>
      </c>
      <c r="AU170" t="s">
        <v>1188</v>
      </c>
      <c r="AV170" t="s">
        <v>1188</v>
      </c>
      <c r="AW170" t="s">
        <v>1188</v>
      </c>
      <c r="AX170" t="s">
        <v>1188</v>
      </c>
      <c r="AY170" s="123">
        <v>0</v>
      </c>
      <c r="BB170" t="str">
        <f>VLOOKUP(A170,'[2]القائمة الكاملة 1'!$A$5:$U$6650,21,0)</f>
        <v>الرابعة</v>
      </c>
    </row>
    <row r="171" spans="1:54" x14ac:dyDescent="0.3">
      <c r="A171" s="114">
        <v>804985</v>
      </c>
      <c r="B171" s="123" t="s">
        <v>823</v>
      </c>
      <c r="C171" t="s">
        <v>1188</v>
      </c>
      <c r="D171" t="s">
        <v>1188</v>
      </c>
      <c r="E171" t="s">
        <v>1188</v>
      </c>
      <c r="F171" t="s">
        <v>1188</v>
      </c>
      <c r="G171" t="s">
        <v>1188</v>
      </c>
      <c r="H171" t="s">
        <v>1188</v>
      </c>
      <c r="I171" t="s">
        <v>1188</v>
      </c>
      <c r="J171" t="s">
        <v>1188</v>
      </c>
      <c r="K171" t="s">
        <v>1188</v>
      </c>
      <c r="L171" t="s">
        <v>1188</v>
      </c>
      <c r="M171" t="s">
        <v>1188</v>
      </c>
      <c r="N171" t="s">
        <v>1188</v>
      </c>
      <c r="O171" t="s">
        <v>1188</v>
      </c>
      <c r="P171" t="s">
        <v>1188</v>
      </c>
      <c r="Q171" t="s">
        <v>1188</v>
      </c>
      <c r="R171" t="s">
        <v>1188</v>
      </c>
      <c r="S171" t="s">
        <v>1188</v>
      </c>
      <c r="T171" t="s">
        <v>1188</v>
      </c>
      <c r="U171" t="s">
        <v>1188</v>
      </c>
      <c r="V171" t="s">
        <v>1188</v>
      </c>
      <c r="W171" t="s">
        <v>1188</v>
      </c>
      <c r="X171" t="s">
        <v>1188</v>
      </c>
      <c r="Y171" t="s">
        <v>1188</v>
      </c>
      <c r="Z171" t="s">
        <v>1188</v>
      </c>
      <c r="AA171" t="s">
        <v>1188</v>
      </c>
      <c r="AB171" t="s">
        <v>1188</v>
      </c>
      <c r="AC171" t="s">
        <v>1188</v>
      </c>
      <c r="AD171" t="s">
        <v>1188</v>
      </c>
      <c r="AE171" t="s">
        <v>1188</v>
      </c>
      <c r="AF171" t="s">
        <v>1188</v>
      </c>
      <c r="AG171" t="s">
        <v>1188</v>
      </c>
      <c r="AH171" t="s">
        <v>1188</v>
      </c>
      <c r="AI171" t="s">
        <v>1188</v>
      </c>
      <c r="AJ171" t="s">
        <v>1188</v>
      </c>
      <c r="AK171" t="s">
        <v>1188</v>
      </c>
      <c r="AL171" t="s">
        <v>1188</v>
      </c>
      <c r="AM171" t="s">
        <v>1188</v>
      </c>
      <c r="AN171" t="s">
        <v>1188</v>
      </c>
      <c r="AO171" t="s">
        <v>1188</v>
      </c>
      <c r="AP171" t="s">
        <v>1188</v>
      </c>
      <c r="AQ171" t="s">
        <v>1188</v>
      </c>
      <c r="AR171" t="s">
        <v>1188</v>
      </c>
      <c r="AS171" t="s">
        <v>1188</v>
      </c>
      <c r="AT171" t="s">
        <v>1188</v>
      </c>
      <c r="AU171" t="s">
        <v>1188</v>
      </c>
      <c r="AV171" t="s">
        <v>2104</v>
      </c>
      <c r="AW171" t="s">
        <v>2104</v>
      </c>
      <c r="AX171" t="s">
        <v>1188</v>
      </c>
      <c r="AY171" s="123" t="s">
        <v>2125</v>
      </c>
      <c r="BB171" t="str">
        <f>VLOOKUP(A171,'[2]القائمة الكاملة 1'!$A$5:$U$6650,21,0)</f>
        <v>الرابعة</v>
      </c>
    </row>
    <row r="172" spans="1:54" x14ac:dyDescent="0.3">
      <c r="A172" s="114">
        <v>804989</v>
      </c>
      <c r="B172" s="123" t="s">
        <v>823</v>
      </c>
      <c r="C172" t="s">
        <v>1188</v>
      </c>
      <c r="D172" t="s">
        <v>1188</v>
      </c>
      <c r="E172" t="s">
        <v>1188</v>
      </c>
      <c r="F172" t="s">
        <v>1188</v>
      </c>
      <c r="G172" t="s">
        <v>1188</v>
      </c>
      <c r="H172" t="s">
        <v>1188</v>
      </c>
      <c r="I172" t="s">
        <v>1188</v>
      </c>
      <c r="J172" t="s">
        <v>1188</v>
      </c>
      <c r="K172" t="s">
        <v>1188</v>
      </c>
      <c r="L172" t="s">
        <v>1188</v>
      </c>
      <c r="M172" t="s">
        <v>1188</v>
      </c>
      <c r="N172" t="s">
        <v>1188</v>
      </c>
      <c r="O172" t="s">
        <v>129</v>
      </c>
      <c r="P172" t="s">
        <v>127</v>
      </c>
      <c r="Q172" t="s">
        <v>1188</v>
      </c>
      <c r="R172" t="s">
        <v>1188</v>
      </c>
      <c r="S172" t="s">
        <v>1188</v>
      </c>
      <c r="T172" t="s">
        <v>1188</v>
      </c>
      <c r="U172" t="s">
        <v>1188</v>
      </c>
      <c r="V172" t="s">
        <v>1188</v>
      </c>
      <c r="W172" t="s">
        <v>1188</v>
      </c>
      <c r="X172" t="s">
        <v>1188</v>
      </c>
      <c r="Y172" t="s">
        <v>1188</v>
      </c>
      <c r="Z172" t="s">
        <v>1188</v>
      </c>
      <c r="AA172" t="s">
        <v>1188</v>
      </c>
      <c r="AB172" t="s">
        <v>1188</v>
      </c>
      <c r="AC172" t="s">
        <v>1188</v>
      </c>
      <c r="AD172" t="s">
        <v>1188</v>
      </c>
      <c r="AE172" t="s">
        <v>1188</v>
      </c>
      <c r="AF172" t="s">
        <v>1188</v>
      </c>
      <c r="AG172" t="s">
        <v>1188</v>
      </c>
      <c r="AH172" t="s">
        <v>1188</v>
      </c>
      <c r="AI172" t="s">
        <v>1188</v>
      </c>
      <c r="AJ172" t="s">
        <v>1188</v>
      </c>
      <c r="AK172" t="s">
        <v>129</v>
      </c>
      <c r="AL172" t="s">
        <v>1188</v>
      </c>
      <c r="AM172" t="s">
        <v>1188</v>
      </c>
      <c r="AN172" t="s">
        <v>1188</v>
      </c>
      <c r="AO172" t="s">
        <v>129</v>
      </c>
      <c r="AP172" t="s">
        <v>1188</v>
      </c>
      <c r="AQ172" t="s">
        <v>1188</v>
      </c>
      <c r="AR172" t="s">
        <v>1188</v>
      </c>
      <c r="AS172" t="s">
        <v>128</v>
      </c>
      <c r="AT172" t="s">
        <v>128</v>
      </c>
      <c r="AU172" t="s">
        <v>128</v>
      </c>
      <c r="AV172" t="s">
        <v>128</v>
      </c>
      <c r="AW172" t="s">
        <v>128</v>
      </c>
      <c r="AX172" t="s">
        <v>128</v>
      </c>
      <c r="AY172" s="123">
        <v>0</v>
      </c>
      <c r="BB172" t="str">
        <f>VLOOKUP(A172,'[2]القائمة الكاملة 1'!$A$5:$U$6650,21,0)</f>
        <v>الرابعة حديث</v>
      </c>
    </row>
    <row r="173" spans="1:54" x14ac:dyDescent="0.3">
      <c r="A173" s="114">
        <v>804998</v>
      </c>
      <c r="B173" s="123" t="s">
        <v>823</v>
      </c>
      <c r="C173" t="s">
        <v>1188</v>
      </c>
      <c r="D173" t="s">
        <v>1188</v>
      </c>
      <c r="E173" t="s">
        <v>1188</v>
      </c>
      <c r="F173" t="s">
        <v>1188</v>
      </c>
      <c r="G173" t="s">
        <v>1188</v>
      </c>
      <c r="H173" t="s">
        <v>1188</v>
      </c>
      <c r="I173" t="s">
        <v>1188</v>
      </c>
      <c r="J173" t="s">
        <v>1188</v>
      </c>
      <c r="K173" t="s">
        <v>1188</v>
      </c>
      <c r="L173" t="s">
        <v>1188</v>
      </c>
      <c r="M173" t="s">
        <v>1188</v>
      </c>
      <c r="N173" t="s">
        <v>1188</v>
      </c>
      <c r="O173" t="s">
        <v>1188</v>
      </c>
      <c r="P173" t="s">
        <v>1188</v>
      </c>
      <c r="Q173" t="s">
        <v>1188</v>
      </c>
      <c r="R173" t="s">
        <v>1188</v>
      </c>
      <c r="S173" t="s">
        <v>1188</v>
      </c>
      <c r="T173" t="s">
        <v>1188</v>
      </c>
      <c r="U173" t="s">
        <v>1188</v>
      </c>
      <c r="V173" t="s">
        <v>1188</v>
      </c>
      <c r="W173" t="s">
        <v>1188</v>
      </c>
      <c r="X173" t="s">
        <v>1188</v>
      </c>
      <c r="Y173" t="s">
        <v>1188</v>
      </c>
      <c r="Z173" t="s">
        <v>1188</v>
      </c>
      <c r="AA173" t="s">
        <v>1188</v>
      </c>
      <c r="AB173" t="s">
        <v>1188</v>
      </c>
      <c r="AC173" t="s">
        <v>1188</v>
      </c>
      <c r="AD173" t="s">
        <v>1188</v>
      </c>
      <c r="AE173" t="s">
        <v>1188</v>
      </c>
      <c r="AF173" t="s">
        <v>1188</v>
      </c>
      <c r="AG173" t="s">
        <v>1188</v>
      </c>
      <c r="AH173" t="s">
        <v>1188</v>
      </c>
      <c r="AI173" t="s">
        <v>1188</v>
      </c>
      <c r="AJ173" t="s">
        <v>1188</v>
      </c>
      <c r="AK173" t="s">
        <v>2104</v>
      </c>
      <c r="AL173" t="s">
        <v>1188</v>
      </c>
      <c r="AM173" t="s">
        <v>1188</v>
      </c>
      <c r="AN173" t="s">
        <v>1188</v>
      </c>
      <c r="AO173" t="s">
        <v>1188</v>
      </c>
      <c r="AP173" t="s">
        <v>1188</v>
      </c>
      <c r="AQ173" t="s">
        <v>1188</v>
      </c>
      <c r="AR173" t="s">
        <v>1188</v>
      </c>
      <c r="AS173" t="s">
        <v>1188</v>
      </c>
      <c r="AT173" t="s">
        <v>1188</v>
      </c>
      <c r="AU173" t="s">
        <v>2104</v>
      </c>
      <c r="AV173" t="s">
        <v>1188</v>
      </c>
      <c r="AW173" t="s">
        <v>1188</v>
      </c>
      <c r="AX173" t="s">
        <v>1188</v>
      </c>
      <c r="AY173" s="123" t="s">
        <v>2125</v>
      </c>
      <c r="BB173" t="str">
        <f>VLOOKUP(A173,'[2]القائمة الكاملة 1'!$A$5:$U$6650,21,0)</f>
        <v>الرابعة</v>
      </c>
    </row>
    <row r="174" spans="1:54" x14ac:dyDescent="0.3">
      <c r="A174" s="114">
        <v>804999</v>
      </c>
      <c r="B174" s="123" t="s">
        <v>823</v>
      </c>
      <c r="C174" t="s">
        <v>1188</v>
      </c>
      <c r="D174" t="s">
        <v>1188</v>
      </c>
      <c r="E174" t="s">
        <v>1188</v>
      </c>
      <c r="F174" t="s">
        <v>1188</v>
      </c>
      <c r="G174" t="s">
        <v>1188</v>
      </c>
      <c r="H174" t="s">
        <v>1188</v>
      </c>
      <c r="I174" t="s">
        <v>1188</v>
      </c>
      <c r="J174" t="s">
        <v>1188</v>
      </c>
      <c r="K174" t="s">
        <v>1188</v>
      </c>
      <c r="L174" t="s">
        <v>1188</v>
      </c>
      <c r="M174" t="s">
        <v>1188</v>
      </c>
      <c r="N174" t="s">
        <v>1188</v>
      </c>
      <c r="O174" t="s">
        <v>129</v>
      </c>
      <c r="P174" t="s">
        <v>1188</v>
      </c>
      <c r="Q174" t="s">
        <v>1188</v>
      </c>
      <c r="R174" t="s">
        <v>1188</v>
      </c>
      <c r="S174" t="s">
        <v>1188</v>
      </c>
      <c r="T174" t="s">
        <v>1188</v>
      </c>
      <c r="U174" t="s">
        <v>1188</v>
      </c>
      <c r="V174" t="s">
        <v>1188</v>
      </c>
      <c r="W174" t="s">
        <v>1188</v>
      </c>
      <c r="X174" t="s">
        <v>1188</v>
      </c>
      <c r="Y174" t="s">
        <v>1188</v>
      </c>
      <c r="Z174" t="s">
        <v>1188</v>
      </c>
      <c r="AA174" t="s">
        <v>1188</v>
      </c>
      <c r="AB174" t="s">
        <v>1188</v>
      </c>
      <c r="AC174" t="s">
        <v>1188</v>
      </c>
      <c r="AD174" t="s">
        <v>1188</v>
      </c>
      <c r="AE174" t="s">
        <v>1188</v>
      </c>
      <c r="AF174" t="s">
        <v>1188</v>
      </c>
      <c r="AG174" t="s">
        <v>1188</v>
      </c>
      <c r="AH174" t="s">
        <v>1188</v>
      </c>
      <c r="AI174" t="s">
        <v>1188</v>
      </c>
      <c r="AJ174" t="s">
        <v>1188</v>
      </c>
      <c r="AK174" t="s">
        <v>1188</v>
      </c>
      <c r="AL174" t="s">
        <v>1188</v>
      </c>
      <c r="AM174" t="s">
        <v>1188</v>
      </c>
      <c r="AN174" t="s">
        <v>1188</v>
      </c>
      <c r="AO174" t="s">
        <v>1188</v>
      </c>
      <c r="AP174" t="s">
        <v>1188</v>
      </c>
      <c r="AQ174" t="s">
        <v>1188</v>
      </c>
      <c r="AR174" t="s">
        <v>1188</v>
      </c>
      <c r="AS174" t="s">
        <v>1188</v>
      </c>
      <c r="AT174" t="s">
        <v>1188</v>
      </c>
      <c r="AU174" t="s">
        <v>1188</v>
      </c>
      <c r="AV174" t="s">
        <v>1188</v>
      </c>
      <c r="AW174" t="s">
        <v>1188</v>
      </c>
      <c r="AX174" t="s">
        <v>1188</v>
      </c>
      <c r="AY174" s="123">
        <v>0</v>
      </c>
      <c r="BB174" t="str">
        <f>VLOOKUP(A174,'[2]القائمة الكاملة 1'!$A$5:$U$6650,21,0)</f>
        <v>الرابعة</v>
      </c>
    </row>
    <row r="175" spans="1:54" x14ac:dyDescent="0.3">
      <c r="A175" s="114">
        <v>805011</v>
      </c>
      <c r="B175" s="123" t="s">
        <v>823</v>
      </c>
      <c r="C175" t="s">
        <v>1188</v>
      </c>
      <c r="D175" t="s">
        <v>1188</v>
      </c>
      <c r="E175" t="s">
        <v>1188</v>
      </c>
      <c r="F175" t="s">
        <v>1188</v>
      </c>
      <c r="G175" t="s">
        <v>1188</v>
      </c>
      <c r="H175" t="s">
        <v>1188</v>
      </c>
      <c r="I175" t="s">
        <v>1188</v>
      </c>
      <c r="J175" t="s">
        <v>1188</v>
      </c>
      <c r="K175" t="s">
        <v>1188</v>
      </c>
      <c r="L175" t="s">
        <v>1188</v>
      </c>
      <c r="M175" t="s">
        <v>1188</v>
      </c>
      <c r="N175" t="s">
        <v>1188</v>
      </c>
      <c r="O175" t="s">
        <v>1188</v>
      </c>
      <c r="P175" t="s">
        <v>1188</v>
      </c>
      <c r="Q175" t="s">
        <v>1188</v>
      </c>
      <c r="R175" t="s">
        <v>1188</v>
      </c>
      <c r="S175" t="s">
        <v>1188</v>
      </c>
      <c r="T175" t="s">
        <v>1188</v>
      </c>
      <c r="U175" t="s">
        <v>1188</v>
      </c>
      <c r="V175" t="s">
        <v>1188</v>
      </c>
      <c r="W175" t="s">
        <v>1188</v>
      </c>
      <c r="X175" t="s">
        <v>1188</v>
      </c>
      <c r="Y175" t="s">
        <v>1188</v>
      </c>
      <c r="Z175" t="s">
        <v>1188</v>
      </c>
      <c r="AA175" t="s">
        <v>1188</v>
      </c>
      <c r="AB175" t="s">
        <v>1188</v>
      </c>
      <c r="AC175" t="s">
        <v>1188</v>
      </c>
      <c r="AD175" t="s">
        <v>1188</v>
      </c>
      <c r="AE175" t="s">
        <v>1188</v>
      </c>
      <c r="AF175" t="s">
        <v>1188</v>
      </c>
      <c r="AG175" t="s">
        <v>127</v>
      </c>
      <c r="AH175" t="s">
        <v>127</v>
      </c>
      <c r="AI175" t="s">
        <v>1188</v>
      </c>
      <c r="AJ175" t="s">
        <v>1188</v>
      </c>
      <c r="AK175" t="s">
        <v>127</v>
      </c>
      <c r="AL175" t="s">
        <v>1188</v>
      </c>
      <c r="AM175" t="s">
        <v>127</v>
      </c>
      <c r="AN175" t="s">
        <v>127</v>
      </c>
      <c r="AO175" t="s">
        <v>127</v>
      </c>
      <c r="AP175" t="s">
        <v>1188</v>
      </c>
      <c r="AQ175" t="s">
        <v>127</v>
      </c>
      <c r="AR175" t="s">
        <v>127</v>
      </c>
      <c r="AS175" t="s">
        <v>1188</v>
      </c>
      <c r="AT175" t="s">
        <v>1188</v>
      </c>
      <c r="AU175" t="s">
        <v>127</v>
      </c>
      <c r="AV175" t="s">
        <v>1188</v>
      </c>
      <c r="AW175" t="s">
        <v>1188</v>
      </c>
      <c r="AX175" t="s">
        <v>1188</v>
      </c>
      <c r="AY175" s="123">
        <v>0</v>
      </c>
      <c r="BB175" t="str">
        <f>VLOOKUP(A175,'[2]القائمة الكاملة 1'!$A$5:$U$6650,21,0)</f>
        <v>الرابعة</v>
      </c>
    </row>
    <row r="176" spans="1:54" x14ac:dyDescent="0.3">
      <c r="A176" s="114">
        <v>805012</v>
      </c>
      <c r="B176" s="123" t="s">
        <v>823</v>
      </c>
      <c r="C176" t="s">
        <v>1188</v>
      </c>
      <c r="D176" t="s">
        <v>1188</v>
      </c>
      <c r="E176" t="s">
        <v>1188</v>
      </c>
      <c r="F176" t="s">
        <v>1188</v>
      </c>
      <c r="G176" t="s">
        <v>1188</v>
      </c>
      <c r="H176" t="s">
        <v>1188</v>
      </c>
      <c r="I176" t="s">
        <v>1188</v>
      </c>
      <c r="J176" t="s">
        <v>1188</v>
      </c>
      <c r="K176" t="s">
        <v>1188</v>
      </c>
      <c r="L176" t="s">
        <v>1188</v>
      </c>
      <c r="M176" t="s">
        <v>1188</v>
      </c>
      <c r="N176" t="s">
        <v>1188</v>
      </c>
      <c r="O176" t="s">
        <v>2104</v>
      </c>
      <c r="P176" t="s">
        <v>1188</v>
      </c>
      <c r="Q176" t="s">
        <v>1188</v>
      </c>
      <c r="R176" t="s">
        <v>1188</v>
      </c>
      <c r="S176" t="s">
        <v>1188</v>
      </c>
      <c r="T176" t="s">
        <v>1188</v>
      </c>
      <c r="U176" t="s">
        <v>1188</v>
      </c>
      <c r="V176" t="s">
        <v>1188</v>
      </c>
      <c r="W176" t="s">
        <v>1188</v>
      </c>
      <c r="X176" t="s">
        <v>1188</v>
      </c>
      <c r="Y176" t="s">
        <v>1188</v>
      </c>
      <c r="Z176" t="s">
        <v>1188</v>
      </c>
      <c r="AA176" t="s">
        <v>1188</v>
      </c>
      <c r="AB176" t="s">
        <v>1188</v>
      </c>
      <c r="AC176" t="s">
        <v>1188</v>
      </c>
      <c r="AD176" t="s">
        <v>1188</v>
      </c>
      <c r="AE176" t="s">
        <v>1188</v>
      </c>
      <c r="AF176" t="s">
        <v>1188</v>
      </c>
      <c r="AG176" t="s">
        <v>1188</v>
      </c>
      <c r="AH176" t="s">
        <v>1188</v>
      </c>
      <c r="AI176" t="s">
        <v>1188</v>
      </c>
      <c r="AJ176" t="s">
        <v>1188</v>
      </c>
      <c r="AK176" t="s">
        <v>2104</v>
      </c>
      <c r="AL176" t="s">
        <v>1188</v>
      </c>
      <c r="AM176" t="s">
        <v>1188</v>
      </c>
      <c r="AN176" t="s">
        <v>1188</v>
      </c>
      <c r="AO176" t="s">
        <v>1188</v>
      </c>
      <c r="AP176" t="s">
        <v>2104</v>
      </c>
      <c r="AQ176" t="s">
        <v>2104</v>
      </c>
      <c r="AR176" t="s">
        <v>1188</v>
      </c>
      <c r="AS176" t="s">
        <v>2104</v>
      </c>
      <c r="AT176" t="s">
        <v>2104</v>
      </c>
      <c r="AU176" t="s">
        <v>2104</v>
      </c>
      <c r="AV176" t="s">
        <v>2104</v>
      </c>
      <c r="AW176" t="s">
        <v>2104</v>
      </c>
      <c r="AX176" t="s">
        <v>2104</v>
      </c>
      <c r="AY176" s="123" t="s">
        <v>2125</v>
      </c>
      <c r="BB176" t="str">
        <f>VLOOKUP(A176,'[2]القائمة الكاملة 1'!$A$5:$U$6650,21,0)</f>
        <v>الرابعة</v>
      </c>
    </row>
    <row r="177" spans="1:54" x14ac:dyDescent="0.3">
      <c r="A177" s="114">
        <v>805020</v>
      </c>
      <c r="B177" s="123" t="s">
        <v>823</v>
      </c>
      <c r="C177" t="s">
        <v>1188</v>
      </c>
      <c r="D177" t="s">
        <v>1188</v>
      </c>
      <c r="E177" t="s">
        <v>1188</v>
      </c>
      <c r="F177" t="s">
        <v>1188</v>
      </c>
      <c r="G177" t="s">
        <v>1188</v>
      </c>
      <c r="H177" t="s">
        <v>1188</v>
      </c>
      <c r="I177" t="s">
        <v>1188</v>
      </c>
      <c r="J177" t="s">
        <v>1188</v>
      </c>
      <c r="K177" t="s">
        <v>1188</v>
      </c>
      <c r="L177" t="s">
        <v>1188</v>
      </c>
      <c r="M177" t="s">
        <v>1188</v>
      </c>
      <c r="N177" t="s">
        <v>1188</v>
      </c>
      <c r="O177" t="s">
        <v>129</v>
      </c>
      <c r="P177" t="s">
        <v>1188</v>
      </c>
      <c r="Q177" t="s">
        <v>1188</v>
      </c>
      <c r="R177" t="s">
        <v>1188</v>
      </c>
      <c r="S177" t="s">
        <v>1188</v>
      </c>
      <c r="T177" t="s">
        <v>1188</v>
      </c>
      <c r="U177" t="s">
        <v>1188</v>
      </c>
      <c r="V177" t="s">
        <v>1188</v>
      </c>
      <c r="W177" t="s">
        <v>1188</v>
      </c>
      <c r="X177" t="s">
        <v>1188</v>
      </c>
      <c r="Y177" t="s">
        <v>1188</v>
      </c>
      <c r="Z177" t="s">
        <v>1188</v>
      </c>
      <c r="AA177" t="s">
        <v>1188</v>
      </c>
      <c r="AB177" t="s">
        <v>1188</v>
      </c>
      <c r="AC177" t="s">
        <v>1188</v>
      </c>
      <c r="AD177" t="s">
        <v>1188</v>
      </c>
      <c r="AE177" t="s">
        <v>127</v>
      </c>
      <c r="AF177" t="s">
        <v>127</v>
      </c>
      <c r="AG177" t="s">
        <v>1188</v>
      </c>
      <c r="AH177" t="s">
        <v>1188</v>
      </c>
      <c r="AI177" t="s">
        <v>1188</v>
      </c>
      <c r="AJ177" t="s">
        <v>1188</v>
      </c>
      <c r="AK177" t="s">
        <v>127</v>
      </c>
      <c r="AL177" t="s">
        <v>1188</v>
      </c>
      <c r="AM177" t="s">
        <v>129</v>
      </c>
      <c r="AN177" t="s">
        <v>129</v>
      </c>
      <c r="AO177" t="s">
        <v>128</v>
      </c>
      <c r="AP177" t="s">
        <v>129</v>
      </c>
      <c r="AQ177" t="s">
        <v>1188</v>
      </c>
      <c r="AR177" t="s">
        <v>1188</v>
      </c>
      <c r="AS177" t="s">
        <v>128</v>
      </c>
      <c r="AT177" t="s">
        <v>128</v>
      </c>
      <c r="AU177" t="s">
        <v>128</v>
      </c>
      <c r="AV177" t="s">
        <v>128</v>
      </c>
      <c r="AW177" t="s">
        <v>128</v>
      </c>
      <c r="AX177" t="s">
        <v>128</v>
      </c>
      <c r="AY177" s="123">
        <v>0</v>
      </c>
      <c r="BB177" t="str">
        <f>VLOOKUP(A177,'[2]القائمة الكاملة 1'!$A$5:$U$6650,21,0)</f>
        <v>الرابعة حديث</v>
      </c>
    </row>
    <row r="178" spans="1:54" x14ac:dyDescent="0.3">
      <c r="A178" s="114">
        <v>805035</v>
      </c>
      <c r="B178" s="123" t="s">
        <v>823</v>
      </c>
      <c r="C178" t="s">
        <v>1188</v>
      </c>
      <c r="D178" t="s">
        <v>1188</v>
      </c>
      <c r="E178" t="s">
        <v>1188</v>
      </c>
      <c r="F178" t="s">
        <v>1188</v>
      </c>
      <c r="G178" t="s">
        <v>1188</v>
      </c>
      <c r="H178" t="s">
        <v>1188</v>
      </c>
      <c r="I178" t="s">
        <v>1188</v>
      </c>
      <c r="J178" t="s">
        <v>1188</v>
      </c>
      <c r="K178" t="s">
        <v>1188</v>
      </c>
      <c r="L178" t="s">
        <v>1188</v>
      </c>
      <c r="M178" t="s">
        <v>1188</v>
      </c>
      <c r="N178" t="s">
        <v>2104</v>
      </c>
      <c r="O178" t="s">
        <v>2104</v>
      </c>
      <c r="P178" t="s">
        <v>1188</v>
      </c>
      <c r="Q178" t="s">
        <v>1188</v>
      </c>
      <c r="R178" t="s">
        <v>1188</v>
      </c>
      <c r="S178" t="s">
        <v>1188</v>
      </c>
      <c r="T178" t="s">
        <v>1188</v>
      </c>
      <c r="U178" t="s">
        <v>1188</v>
      </c>
      <c r="V178" t="s">
        <v>1188</v>
      </c>
      <c r="W178" t="s">
        <v>1188</v>
      </c>
      <c r="X178" t="s">
        <v>1188</v>
      </c>
      <c r="Y178" t="s">
        <v>1188</v>
      </c>
      <c r="Z178" t="s">
        <v>1188</v>
      </c>
      <c r="AA178" t="s">
        <v>1188</v>
      </c>
      <c r="AB178" t="s">
        <v>1188</v>
      </c>
      <c r="AC178" t="s">
        <v>1188</v>
      </c>
      <c r="AD178" t="s">
        <v>1188</v>
      </c>
      <c r="AE178" t="s">
        <v>1188</v>
      </c>
      <c r="AF178" t="s">
        <v>1188</v>
      </c>
      <c r="AG178" t="s">
        <v>1188</v>
      </c>
      <c r="AH178" t="s">
        <v>1188</v>
      </c>
      <c r="AI178" t="s">
        <v>1188</v>
      </c>
      <c r="AJ178" t="s">
        <v>1188</v>
      </c>
      <c r="AK178" t="s">
        <v>2104</v>
      </c>
      <c r="AL178" t="s">
        <v>1188</v>
      </c>
      <c r="AM178" t="s">
        <v>1188</v>
      </c>
      <c r="AN178" t="s">
        <v>1188</v>
      </c>
      <c r="AO178" t="s">
        <v>1188</v>
      </c>
      <c r="AP178" t="s">
        <v>1188</v>
      </c>
      <c r="AQ178" t="s">
        <v>1188</v>
      </c>
      <c r="AR178" t="s">
        <v>2104</v>
      </c>
      <c r="AS178" t="s">
        <v>1188</v>
      </c>
      <c r="AT178" t="s">
        <v>1188</v>
      </c>
      <c r="AU178" t="s">
        <v>2104</v>
      </c>
      <c r="AV178" t="s">
        <v>1188</v>
      </c>
      <c r="AW178" t="s">
        <v>1188</v>
      </c>
      <c r="AX178" t="s">
        <v>1188</v>
      </c>
      <c r="AY178" s="123" t="s">
        <v>2125</v>
      </c>
      <c r="BB178" t="str">
        <f>VLOOKUP(A178,'[2]القائمة الكاملة 1'!$A$5:$U$6650,21,0)</f>
        <v>الرابعة</v>
      </c>
    </row>
    <row r="179" spans="1:54" x14ac:dyDescent="0.3">
      <c r="A179" s="114">
        <v>805044</v>
      </c>
      <c r="B179" s="123" t="s">
        <v>823</v>
      </c>
      <c r="C179" t="s">
        <v>1188</v>
      </c>
      <c r="D179" t="s">
        <v>1188</v>
      </c>
      <c r="E179" t="s">
        <v>1188</v>
      </c>
      <c r="F179" t="s">
        <v>1188</v>
      </c>
      <c r="G179" t="s">
        <v>1188</v>
      </c>
      <c r="H179" t="s">
        <v>1188</v>
      </c>
      <c r="I179" t="s">
        <v>1188</v>
      </c>
      <c r="J179" t="s">
        <v>1188</v>
      </c>
      <c r="K179" t="s">
        <v>1188</v>
      </c>
      <c r="L179" t="s">
        <v>1188</v>
      </c>
      <c r="M179" t="s">
        <v>1188</v>
      </c>
      <c r="N179" t="s">
        <v>1188</v>
      </c>
      <c r="O179" t="s">
        <v>127</v>
      </c>
      <c r="P179" t="s">
        <v>1188</v>
      </c>
      <c r="Q179" t="s">
        <v>1188</v>
      </c>
      <c r="R179" t="s">
        <v>1188</v>
      </c>
      <c r="S179" t="s">
        <v>1188</v>
      </c>
      <c r="T179" t="s">
        <v>1188</v>
      </c>
      <c r="U179" t="s">
        <v>1188</v>
      </c>
      <c r="V179" t="s">
        <v>1188</v>
      </c>
      <c r="W179" t="s">
        <v>1188</v>
      </c>
      <c r="X179" t="s">
        <v>1188</v>
      </c>
      <c r="Y179" t="s">
        <v>1188</v>
      </c>
      <c r="Z179" t="s">
        <v>1188</v>
      </c>
      <c r="AA179" t="s">
        <v>1188</v>
      </c>
      <c r="AB179" t="s">
        <v>1188</v>
      </c>
      <c r="AC179" t="s">
        <v>1188</v>
      </c>
      <c r="AD179" t="s">
        <v>1188</v>
      </c>
      <c r="AE179" t="s">
        <v>127</v>
      </c>
      <c r="AF179" t="s">
        <v>1188</v>
      </c>
      <c r="AG179" t="s">
        <v>1188</v>
      </c>
      <c r="AH179" t="s">
        <v>127</v>
      </c>
      <c r="AI179" t="s">
        <v>1188</v>
      </c>
      <c r="AJ179" t="s">
        <v>1188</v>
      </c>
      <c r="AK179" t="s">
        <v>127</v>
      </c>
      <c r="AL179" t="s">
        <v>1188</v>
      </c>
      <c r="AM179" t="s">
        <v>127</v>
      </c>
      <c r="AN179" t="s">
        <v>1188</v>
      </c>
      <c r="AO179" t="s">
        <v>127</v>
      </c>
      <c r="AP179" t="s">
        <v>1188</v>
      </c>
      <c r="AQ179" t="s">
        <v>1188</v>
      </c>
      <c r="AR179" t="s">
        <v>128</v>
      </c>
      <c r="AS179" t="s">
        <v>127</v>
      </c>
      <c r="AT179" t="s">
        <v>127</v>
      </c>
      <c r="AU179" t="s">
        <v>128</v>
      </c>
      <c r="AV179" t="s">
        <v>129</v>
      </c>
      <c r="AW179" t="s">
        <v>128</v>
      </c>
      <c r="AX179" t="s">
        <v>127</v>
      </c>
      <c r="AY179" s="123">
        <v>0</v>
      </c>
      <c r="BB179" t="str">
        <f>VLOOKUP(A179,'[2]القائمة الكاملة 1'!$A$5:$U$6650,21,0)</f>
        <v>الرابعة</v>
      </c>
    </row>
    <row r="180" spans="1:54" x14ac:dyDescent="0.3">
      <c r="A180" s="114">
        <v>805056</v>
      </c>
      <c r="B180" s="123" t="s">
        <v>823</v>
      </c>
      <c r="C180" t="s">
        <v>1188</v>
      </c>
      <c r="D180" t="s">
        <v>1188</v>
      </c>
      <c r="E180" t="s">
        <v>1188</v>
      </c>
      <c r="F180" t="s">
        <v>1188</v>
      </c>
      <c r="G180" t="s">
        <v>1188</v>
      </c>
      <c r="H180" t="s">
        <v>1188</v>
      </c>
      <c r="I180" t="s">
        <v>1188</v>
      </c>
      <c r="J180" t="s">
        <v>1188</v>
      </c>
      <c r="K180" t="s">
        <v>1188</v>
      </c>
      <c r="L180" t="s">
        <v>1188</v>
      </c>
      <c r="M180" t="s">
        <v>1188</v>
      </c>
      <c r="N180" t="s">
        <v>1188</v>
      </c>
      <c r="O180" t="s">
        <v>1188</v>
      </c>
      <c r="P180" t="s">
        <v>1188</v>
      </c>
      <c r="Q180" t="s">
        <v>1188</v>
      </c>
      <c r="R180" t="s">
        <v>1188</v>
      </c>
      <c r="S180" t="s">
        <v>1188</v>
      </c>
      <c r="T180" t="s">
        <v>1188</v>
      </c>
      <c r="U180" t="s">
        <v>1188</v>
      </c>
      <c r="V180" t="s">
        <v>1188</v>
      </c>
      <c r="W180" t="s">
        <v>1188</v>
      </c>
      <c r="X180" t="s">
        <v>1188</v>
      </c>
      <c r="Y180" t="s">
        <v>1188</v>
      </c>
      <c r="Z180" t="s">
        <v>1188</v>
      </c>
      <c r="AA180" t="s">
        <v>1188</v>
      </c>
      <c r="AB180" t="s">
        <v>1188</v>
      </c>
      <c r="AC180" t="s">
        <v>1188</v>
      </c>
      <c r="AD180" t="s">
        <v>1188</v>
      </c>
      <c r="AE180" t="s">
        <v>1188</v>
      </c>
      <c r="AF180" t="s">
        <v>1188</v>
      </c>
      <c r="AG180" t="s">
        <v>1188</v>
      </c>
      <c r="AH180" t="s">
        <v>1188</v>
      </c>
      <c r="AI180" t="s">
        <v>1188</v>
      </c>
      <c r="AJ180" t="s">
        <v>1188</v>
      </c>
      <c r="AK180" t="s">
        <v>2104</v>
      </c>
      <c r="AL180" t="s">
        <v>1188</v>
      </c>
      <c r="AM180" t="s">
        <v>1188</v>
      </c>
      <c r="AN180" t="s">
        <v>1188</v>
      </c>
      <c r="AO180" t="s">
        <v>1188</v>
      </c>
      <c r="AP180" t="s">
        <v>1188</v>
      </c>
      <c r="AQ180" t="s">
        <v>1188</v>
      </c>
      <c r="AR180" t="s">
        <v>1188</v>
      </c>
      <c r="AS180" t="s">
        <v>1188</v>
      </c>
      <c r="AT180" t="s">
        <v>1188</v>
      </c>
      <c r="AU180" t="s">
        <v>1188</v>
      </c>
      <c r="AV180" t="s">
        <v>1188</v>
      </c>
      <c r="AW180" t="s">
        <v>1188</v>
      </c>
      <c r="AX180" t="s">
        <v>1188</v>
      </c>
      <c r="AY180" s="123" t="s">
        <v>2125</v>
      </c>
      <c r="BB180" t="str">
        <f>VLOOKUP(A180,'[2]القائمة الكاملة 1'!$A$5:$U$6650,21,0)</f>
        <v>الرابعة</v>
      </c>
    </row>
    <row r="181" spans="1:54" x14ac:dyDescent="0.3">
      <c r="A181" s="114">
        <v>805058</v>
      </c>
      <c r="B181" s="123" t="s">
        <v>823</v>
      </c>
      <c r="C181" t="s">
        <v>1188</v>
      </c>
      <c r="D181" t="s">
        <v>1188</v>
      </c>
      <c r="E181" t="s">
        <v>1188</v>
      </c>
      <c r="F181" t="s">
        <v>1188</v>
      </c>
      <c r="G181" t="s">
        <v>1188</v>
      </c>
      <c r="H181" t="s">
        <v>1188</v>
      </c>
      <c r="I181" t="s">
        <v>1188</v>
      </c>
      <c r="J181" t="s">
        <v>1188</v>
      </c>
      <c r="K181" t="s">
        <v>1188</v>
      </c>
      <c r="L181" t="s">
        <v>1188</v>
      </c>
      <c r="M181" t="s">
        <v>1188</v>
      </c>
      <c r="N181" t="s">
        <v>1188</v>
      </c>
      <c r="O181" t="s">
        <v>127</v>
      </c>
      <c r="P181" t="s">
        <v>1188</v>
      </c>
      <c r="Q181" t="s">
        <v>1188</v>
      </c>
      <c r="R181" t="s">
        <v>1188</v>
      </c>
      <c r="S181" t="s">
        <v>1188</v>
      </c>
      <c r="T181" t="s">
        <v>1188</v>
      </c>
      <c r="U181" t="s">
        <v>1188</v>
      </c>
      <c r="V181" t="s">
        <v>1188</v>
      </c>
      <c r="W181" t="s">
        <v>1188</v>
      </c>
      <c r="X181" t="s">
        <v>1188</v>
      </c>
      <c r="Y181" t="s">
        <v>1188</v>
      </c>
      <c r="Z181" t="s">
        <v>1188</v>
      </c>
      <c r="AA181" t="s">
        <v>1188</v>
      </c>
      <c r="AB181" t="s">
        <v>1188</v>
      </c>
      <c r="AC181" t="s">
        <v>1188</v>
      </c>
      <c r="AD181" t="s">
        <v>127</v>
      </c>
      <c r="AE181" t="s">
        <v>1188</v>
      </c>
      <c r="AF181" t="s">
        <v>1188</v>
      </c>
      <c r="AG181" t="s">
        <v>1188</v>
      </c>
      <c r="AH181" t="s">
        <v>127</v>
      </c>
      <c r="AI181" t="s">
        <v>1188</v>
      </c>
      <c r="AJ181" t="s">
        <v>1188</v>
      </c>
      <c r="AK181" t="s">
        <v>127</v>
      </c>
      <c r="AL181" t="s">
        <v>1188</v>
      </c>
      <c r="AM181" t="s">
        <v>128</v>
      </c>
      <c r="AN181" t="s">
        <v>128</v>
      </c>
      <c r="AO181" t="s">
        <v>128</v>
      </c>
      <c r="AP181" t="s">
        <v>128</v>
      </c>
      <c r="AQ181" t="s">
        <v>128</v>
      </c>
      <c r="AR181" t="s">
        <v>128</v>
      </c>
      <c r="AS181" t="s">
        <v>128</v>
      </c>
      <c r="AT181" t="s">
        <v>128</v>
      </c>
      <c r="AU181" t="s">
        <v>128</v>
      </c>
      <c r="AV181" t="s">
        <v>128</v>
      </c>
      <c r="AW181" t="s">
        <v>128</v>
      </c>
      <c r="AX181" t="s">
        <v>128</v>
      </c>
      <c r="AY181" s="123">
        <v>0</v>
      </c>
      <c r="BB181" t="str">
        <f>VLOOKUP(A181,'[2]القائمة الكاملة 1'!$A$5:$U$6650,21,0)</f>
        <v>الرابعة</v>
      </c>
    </row>
    <row r="182" spans="1:54" x14ac:dyDescent="0.3">
      <c r="A182" s="114">
        <v>805067</v>
      </c>
      <c r="B182" s="123" t="s">
        <v>823</v>
      </c>
      <c r="C182" t="s">
        <v>1188</v>
      </c>
      <c r="D182" t="s">
        <v>1188</v>
      </c>
      <c r="E182" t="s">
        <v>1188</v>
      </c>
      <c r="F182" t="s">
        <v>1188</v>
      </c>
      <c r="G182" t="s">
        <v>1188</v>
      </c>
      <c r="H182" t="s">
        <v>1188</v>
      </c>
      <c r="I182" t="s">
        <v>1188</v>
      </c>
      <c r="J182" t="s">
        <v>1188</v>
      </c>
      <c r="K182" t="s">
        <v>1188</v>
      </c>
      <c r="L182" t="s">
        <v>1188</v>
      </c>
      <c r="M182" t="s">
        <v>1188</v>
      </c>
      <c r="N182" t="s">
        <v>1188</v>
      </c>
      <c r="O182" t="s">
        <v>1188</v>
      </c>
      <c r="P182" t="s">
        <v>1188</v>
      </c>
      <c r="Q182" t="s">
        <v>1188</v>
      </c>
      <c r="R182" t="s">
        <v>1188</v>
      </c>
      <c r="S182" t="s">
        <v>1188</v>
      </c>
      <c r="T182" t="s">
        <v>1188</v>
      </c>
      <c r="U182" t="s">
        <v>1188</v>
      </c>
      <c r="V182" t="s">
        <v>1188</v>
      </c>
      <c r="W182" t="s">
        <v>1188</v>
      </c>
      <c r="X182" t="s">
        <v>1188</v>
      </c>
      <c r="Y182" t="s">
        <v>127</v>
      </c>
      <c r="Z182" t="s">
        <v>1188</v>
      </c>
      <c r="AA182" t="s">
        <v>1188</v>
      </c>
      <c r="AB182" t="s">
        <v>1188</v>
      </c>
      <c r="AC182" t="s">
        <v>1188</v>
      </c>
      <c r="AD182" t="s">
        <v>1188</v>
      </c>
      <c r="AE182" t="s">
        <v>1188</v>
      </c>
      <c r="AF182" t="s">
        <v>1188</v>
      </c>
      <c r="AG182" t="s">
        <v>127</v>
      </c>
      <c r="AH182" t="s">
        <v>1188</v>
      </c>
      <c r="AI182" t="s">
        <v>1188</v>
      </c>
      <c r="AJ182" t="s">
        <v>1188</v>
      </c>
      <c r="AK182" t="s">
        <v>129</v>
      </c>
      <c r="AL182" t="s">
        <v>1188</v>
      </c>
      <c r="AM182" t="s">
        <v>129</v>
      </c>
      <c r="AN182" t="s">
        <v>1188</v>
      </c>
      <c r="AO182" t="s">
        <v>1188</v>
      </c>
      <c r="AP182" t="s">
        <v>127</v>
      </c>
      <c r="AQ182" t="s">
        <v>129</v>
      </c>
      <c r="AR182" t="s">
        <v>1188</v>
      </c>
      <c r="AS182" t="s">
        <v>128</v>
      </c>
      <c r="AT182" t="s">
        <v>1188</v>
      </c>
      <c r="AU182" t="s">
        <v>1188</v>
      </c>
      <c r="AV182" t="s">
        <v>127</v>
      </c>
      <c r="AW182" t="s">
        <v>129</v>
      </c>
      <c r="AX182" t="s">
        <v>1188</v>
      </c>
      <c r="AY182" s="123">
        <v>0</v>
      </c>
      <c r="BB182" t="str">
        <f>VLOOKUP(A182,'[2]القائمة الكاملة 1'!$A$5:$U$6650,21,0)</f>
        <v>الرابعة</v>
      </c>
    </row>
    <row r="183" spans="1:54" x14ac:dyDescent="0.3">
      <c r="A183" s="114">
        <v>805133</v>
      </c>
      <c r="B183" s="123" t="s">
        <v>823</v>
      </c>
      <c r="C183" t="s">
        <v>1188</v>
      </c>
      <c r="D183" t="s">
        <v>1188</v>
      </c>
      <c r="E183" t="s">
        <v>1188</v>
      </c>
      <c r="F183" t="s">
        <v>1188</v>
      </c>
      <c r="G183" t="s">
        <v>1188</v>
      </c>
      <c r="H183" t="s">
        <v>1188</v>
      </c>
      <c r="I183" t="s">
        <v>1188</v>
      </c>
      <c r="J183" t="s">
        <v>1188</v>
      </c>
      <c r="K183" t="s">
        <v>1188</v>
      </c>
      <c r="L183" t="s">
        <v>1188</v>
      </c>
      <c r="M183" t="s">
        <v>1188</v>
      </c>
      <c r="N183" t="s">
        <v>1188</v>
      </c>
      <c r="O183" t="s">
        <v>2104</v>
      </c>
      <c r="P183" t="s">
        <v>1188</v>
      </c>
      <c r="Q183" t="s">
        <v>1188</v>
      </c>
      <c r="R183" t="s">
        <v>1188</v>
      </c>
      <c r="S183" t="s">
        <v>1188</v>
      </c>
      <c r="T183" t="s">
        <v>1188</v>
      </c>
      <c r="U183" t="s">
        <v>1188</v>
      </c>
      <c r="V183" t="s">
        <v>1188</v>
      </c>
      <c r="W183" t="s">
        <v>1188</v>
      </c>
      <c r="X183" t="s">
        <v>1188</v>
      </c>
      <c r="Y183" t="s">
        <v>1188</v>
      </c>
      <c r="Z183" t="s">
        <v>1188</v>
      </c>
      <c r="AA183" t="s">
        <v>1188</v>
      </c>
      <c r="AB183" t="s">
        <v>1188</v>
      </c>
      <c r="AC183" t="s">
        <v>1188</v>
      </c>
      <c r="AD183" t="s">
        <v>1188</v>
      </c>
      <c r="AE183" t="s">
        <v>1188</v>
      </c>
      <c r="AF183" t="s">
        <v>1188</v>
      </c>
      <c r="AG183" t="s">
        <v>1188</v>
      </c>
      <c r="AH183" t="s">
        <v>2104</v>
      </c>
      <c r="AI183" t="s">
        <v>1188</v>
      </c>
      <c r="AJ183" t="s">
        <v>1188</v>
      </c>
      <c r="AK183" t="s">
        <v>2104</v>
      </c>
      <c r="AL183" t="s">
        <v>1188</v>
      </c>
      <c r="AM183" t="s">
        <v>1188</v>
      </c>
      <c r="AN183" t="s">
        <v>1188</v>
      </c>
      <c r="AO183" t="s">
        <v>2104</v>
      </c>
      <c r="AP183" t="s">
        <v>1188</v>
      </c>
      <c r="AQ183" t="s">
        <v>1188</v>
      </c>
      <c r="AR183" t="s">
        <v>1188</v>
      </c>
      <c r="AS183" t="s">
        <v>1188</v>
      </c>
      <c r="AT183" t="s">
        <v>1188</v>
      </c>
      <c r="AU183" t="s">
        <v>2104</v>
      </c>
      <c r="AV183" t="s">
        <v>2104</v>
      </c>
      <c r="AW183" t="s">
        <v>2104</v>
      </c>
      <c r="AX183" t="s">
        <v>1188</v>
      </c>
      <c r="AY183" s="123" t="s">
        <v>2125</v>
      </c>
      <c r="BB183" t="str">
        <f>VLOOKUP(A183,'[2]القائمة الكاملة 1'!$A$5:$U$6650,21,0)</f>
        <v>الرابعة</v>
      </c>
    </row>
    <row r="184" spans="1:54" x14ac:dyDescent="0.3">
      <c r="A184" s="114">
        <v>805154</v>
      </c>
      <c r="B184" s="123" t="s">
        <v>823</v>
      </c>
      <c r="C184" t="s">
        <v>1188</v>
      </c>
      <c r="D184" t="s">
        <v>1188</v>
      </c>
      <c r="E184" t="s">
        <v>1188</v>
      </c>
      <c r="F184" t="s">
        <v>1188</v>
      </c>
      <c r="G184" t="s">
        <v>1188</v>
      </c>
      <c r="H184" t="s">
        <v>1188</v>
      </c>
      <c r="I184" t="s">
        <v>1188</v>
      </c>
      <c r="J184" t="s">
        <v>1188</v>
      </c>
      <c r="K184" t="s">
        <v>1188</v>
      </c>
      <c r="L184" t="s">
        <v>1188</v>
      </c>
      <c r="M184" t="s">
        <v>1188</v>
      </c>
      <c r="N184" t="s">
        <v>1188</v>
      </c>
      <c r="O184" t="s">
        <v>1188</v>
      </c>
      <c r="P184" t="s">
        <v>1188</v>
      </c>
      <c r="Q184" t="s">
        <v>1188</v>
      </c>
      <c r="R184" t="s">
        <v>1188</v>
      </c>
      <c r="S184" t="s">
        <v>1188</v>
      </c>
      <c r="T184" t="s">
        <v>1188</v>
      </c>
      <c r="U184" t="s">
        <v>1188</v>
      </c>
      <c r="V184" t="s">
        <v>1188</v>
      </c>
      <c r="W184" t="s">
        <v>1188</v>
      </c>
      <c r="X184" t="s">
        <v>1188</v>
      </c>
      <c r="Y184" t="s">
        <v>1188</v>
      </c>
      <c r="Z184" t="s">
        <v>1188</v>
      </c>
      <c r="AA184" t="s">
        <v>1188</v>
      </c>
      <c r="AB184" t="s">
        <v>1188</v>
      </c>
      <c r="AC184" t="s">
        <v>127</v>
      </c>
      <c r="AD184" t="s">
        <v>1188</v>
      </c>
      <c r="AE184" t="s">
        <v>1188</v>
      </c>
      <c r="AF184" t="s">
        <v>1188</v>
      </c>
      <c r="AG184" t="s">
        <v>127</v>
      </c>
      <c r="AH184" t="s">
        <v>1188</v>
      </c>
      <c r="AI184" t="s">
        <v>127</v>
      </c>
      <c r="AJ184" t="s">
        <v>127</v>
      </c>
      <c r="AK184" t="s">
        <v>1188</v>
      </c>
      <c r="AL184" t="s">
        <v>1188</v>
      </c>
      <c r="AM184" t="s">
        <v>128</v>
      </c>
      <c r="AN184" t="s">
        <v>128</v>
      </c>
      <c r="AO184" t="s">
        <v>128</v>
      </c>
      <c r="AP184" t="s">
        <v>128</v>
      </c>
      <c r="AQ184" t="s">
        <v>128</v>
      </c>
      <c r="AR184" t="s">
        <v>128</v>
      </c>
      <c r="AS184" t="s">
        <v>128</v>
      </c>
      <c r="AT184" t="s">
        <v>128</v>
      </c>
      <c r="AU184" t="s">
        <v>128</v>
      </c>
      <c r="AV184" t="s">
        <v>128</v>
      </c>
      <c r="AW184" t="s">
        <v>128</v>
      </c>
      <c r="AX184" t="s">
        <v>128</v>
      </c>
      <c r="AY184" s="123">
        <v>0</v>
      </c>
      <c r="BB184" t="str">
        <f>VLOOKUP(A184,'[2]القائمة الكاملة 1'!$A$5:$U$6650,21,0)</f>
        <v>الرابعة</v>
      </c>
    </row>
    <row r="185" spans="1:54" x14ac:dyDescent="0.3">
      <c r="A185" s="114">
        <v>805169</v>
      </c>
      <c r="B185" s="123" t="s">
        <v>823</v>
      </c>
      <c r="C185" t="s">
        <v>1188</v>
      </c>
      <c r="D185" t="s">
        <v>1188</v>
      </c>
      <c r="E185" t="s">
        <v>1188</v>
      </c>
      <c r="F185" t="s">
        <v>1188</v>
      </c>
      <c r="G185" t="s">
        <v>1188</v>
      </c>
      <c r="H185" t="s">
        <v>1188</v>
      </c>
      <c r="I185" t="s">
        <v>1188</v>
      </c>
      <c r="J185" t="s">
        <v>1188</v>
      </c>
      <c r="K185" t="s">
        <v>1188</v>
      </c>
      <c r="L185" t="s">
        <v>1188</v>
      </c>
      <c r="M185" t="s">
        <v>1188</v>
      </c>
      <c r="N185" t="s">
        <v>1188</v>
      </c>
      <c r="O185" t="s">
        <v>1188</v>
      </c>
      <c r="P185" t="s">
        <v>1188</v>
      </c>
      <c r="Q185" t="s">
        <v>1188</v>
      </c>
      <c r="R185" t="s">
        <v>1188</v>
      </c>
      <c r="S185" t="s">
        <v>1188</v>
      </c>
      <c r="T185" t="s">
        <v>1188</v>
      </c>
      <c r="U185" t="s">
        <v>1188</v>
      </c>
      <c r="V185" t="s">
        <v>129</v>
      </c>
      <c r="W185" t="s">
        <v>1188</v>
      </c>
      <c r="X185" t="s">
        <v>1188</v>
      </c>
      <c r="Y185" t="s">
        <v>1188</v>
      </c>
      <c r="Z185" t="s">
        <v>1188</v>
      </c>
      <c r="AA185" t="s">
        <v>1188</v>
      </c>
      <c r="AB185" t="s">
        <v>1188</v>
      </c>
      <c r="AC185" t="s">
        <v>127</v>
      </c>
      <c r="AD185" t="s">
        <v>1188</v>
      </c>
      <c r="AE185" t="s">
        <v>1188</v>
      </c>
      <c r="AF185" t="s">
        <v>1188</v>
      </c>
      <c r="AG185" t="s">
        <v>1188</v>
      </c>
      <c r="AH185" t="s">
        <v>1188</v>
      </c>
      <c r="AI185" t="s">
        <v>1188</v>
      </c>
      <c r="AJ185" t="s">
        <v>1188</v>
      </c>
      <c r="AK185" t="s">
        <v>1188</v>
      </c>
      <c r="AL185" t="s">
        <v>1188</v>
      </c>
      <c r="AM185" t="s">
        <v>1188</v>
      </c>
      <c r="AN185" t="s">
        <v>1188</v>
      </c>
      <c r="AO185" t="s">
        <v>1188</v>
      </c>
      <c r="AP185" t="s">
        <v>1188</v>
      </c>
      <c r="AQ185" t="s">
        <v>1188</v>
      </c>
      <c r="AR185" t="s">
        <v>1188</v>
      </c>
      <c r="AS185" t="s">
        <v>1188</v>
      </c>
      <c r="AT185" t="s">
        <v>1188</v>
      </c>
      <c r="AU185" t="s">
        <v>129</v>
      </c>
      <c r="AV185" t="s">
        <v>1188</v>
      </c>
      <c r="AW185" t="s">
        <v>1188</v>
      </c>
      <c r="AX185" t="s">
        <v>1188</v>
      </c>
      <c r="AY185" s="123">
        <v>0</v>
      </c>
      <c r="BB185" t="str">
        <f>VLOOKUP(A185,'[2]القائمة الكاملة 1'!$A$5:$U$6650,21,0)</f>
        <v>الرابعة</v>
      </c>
    </row>
    <row r="186" spans="1:54" x14ac:dyDescent="0.3">
      <c r="A186" s="114">
        <v>805176</v>
      </c>
      <c r="B186" s="123" t="s">
        <v>823</v>
      </c>
      <c r="C186" t="s">
        <v>1188</v>
      </c>
      <c r="D186" t="s">
        <v>1188</v>
      </c>
      <c r="E186" t="s">
        <v>1188</v>
      </c>
      <c r="F186" t="s">
        <v>1188</v>
      </c>
      <c r="G186" t="s">
        <v>1188</v>
      </c>
      <c r="H186" t="s">
        <v>1188</v>
      </c>
      <c r="I186" t="s">
        <v>1188</v>
      </c>
      <c r="J186" t="s">
        <v>1188</v>
      </c>
      <c r="K186" t="s">
        <v>1188</v>
      </c>
      <c r="L186" t="s">
        <v>1188</v>
      </c>
      <c r="M186" t="s">
        <v>1188</v>
      </c>
      <c r="N186" t="s">
        <v>1188</v>
      </c>
      <c r="O186" t="s">
        <v>1188</v>
      </c>
      <c r="P186" t="s">
        <v>1188</v>
      </c>
      <c r="Q186" t="s">
        <v>1188</v>
      </c>
      <c r="R186" t="s">
        <v>1188</v>
      </c>
      <c r="S186" t="s">
        <v>1188</v>
      </c>
      <c r="T186" t="s">
        <v>1188</v>
      </c>
      <c r="U186" t="s">
        <v>1188</v>
      </c>
      <c r="V186" t="s">
        <v>1188</v>
      </c>
      <c r="W186" t="s">
        <v>1188</v>
      </c>
      <c r="X186" t="s">
        <v>1188</v>
      </c>
      <c r="Y186" t="s">
        <v>1188</v>
      </c>
      <c r="Z186" t="s">
        <v>1188</v>
      </c>
      <c r="AA186" t="s">
        <v>1188</v>
      </c>
      <c r="AB186" t="s">
        <v>1188</v>
      </c>
      <c r="AC186" t="s">
        <v>1188</v>
      </c>
      <c r="AD186" t="s">
        <v>1188</v>
      </c>
      <c r="AE186" t="s">
        <v>1188</v>
      </c>
      <c r="AF186" t="s">
        <v>1188</v>
      </c>
      <c r="AG186" t="s">
        <v>1188</v>
      </c>
      <c r="AH186" t="s">
        <v>1188</v>
      </c>
      <c r="AI186" t="s">
        <v>1188</v>
      </c>
      <c r="AJ186" t="s">
        <v>1188</v>
      </c>
      <c r="AK186" t="s">
        <v>129</v>
      </c>
      <c r="AL186" t="s">
        <v>1188</v>
      </c>
      <c r="AM186" t="s">
        <v>1188</v>
      </c>
      <c r="AN186" t="s">
        <v>1188</v>
      </c>
      <c r="AO186" t="s">
        <v>1188</v>
      </c>
      <c r="AP186" t="s">
        <v>1188</v>
      </c>
      <c r="AQ186" t="s">
        <v>1188</v>
      </c>
      <c r="AR186" t="s">
        <v>127</v>
      </c>
      <c r="AS186" t="s">
        <v>129</v>
      </c>
      <c r="AT186" t="s">
        <v>1188</v>
      </c>
      <c r="AU186" t="s">
        <v>129</v>
      </c>
      <c r="AV186" t="s">
        <v>1188</v>
      </c>
      <c r="AW186" t="s">
        <v>1188</v>
      </c>
      <c r="AX186" t="s">
        <v>129</v>
      </c>
      <c r="AY186" s="123">
        <v>0</v>
      </c>
      <c r="BB186" t="str">
        <f>VLOOKUP(A186,'[2]القائمة الكاملة 1'!$A$5:$U$6650,21,0)</f>
        <v>الرابعة</v>
      </c>
    </row>
    <row r="187" spans="1:54" x14ac:dyDescent="0.3">
      <c r="A187" s="114">
        <v>805178</v>
      </c>
      <c r="B187" s="123" t="s">
        <v>823</v>
      </c>
      <c r="C187" t="s">
        <v>1188</v>
      </c>
      <c r="D187" t="s">
        <v>1188</v>
      </c>
      <c r="E187" t="s">
        <v>1188</v>
      </c>
      <c r="F187" t="s">
        <v>1188</v>
      </c>
      <c r="G187" t="s">
        <v>1188</v>
      </c>
      <c r="H187" t="s">
        <v>1188</v>
      </c>
      <c r="I187" t="s">
        <v>1188</v>
      </c>
      <c r="J187" t="s">
        <v>1188</v>
      </c>
      <c r="K187" t="s">
        <v>1188</v>
      </c>
      <c r="L187" t="s">
        <v>1188</v>
      </c>
      <c r="M187" t="s">
        <v>1188</v>
      </c>
      <c r="N187" t="s">
        <v>1188</v>
      </c>
      <c r="O187" t="s">
        <v>1188</v>
      </c>
      <c r="P187" t="s">
        <v>1188</v>
      </c>
      <c r="Q187" t="s">
        <v>1188</v>
      </c>
      <c r="R187" t="s">
        <v>1188</v>
      </c>
      <c r="S187" t="s">
        <v>1188</v>
      </c>
      <c r="T187" t="s">
        <v>1188</v>
      </c>
      <c r="U187" t="s">
        <v>1188</v>
      </c>
      <c r="V187" t="s">
        <v>1188</v>
      </c>
      <c r="W187" t="s">
        <v>1188</v>
      </c>
      <c r="X187" t="s">
        <v>1188</v>
      </c>
      <c r="Y187" t="s">
        <v>1188</v>
      </c>
      <c r="Z187" t="s">
        <v>1188</v>
      </c>
      <c r="AA187" t="s">
        <v>1188</v>
      </c>
      <c r="AB187" t="s">
        <v>1188</v>
      </c>
      <c r="AC187" t="s">
        <v>1188</v>
      </c>
      <c r="AD187" t="s">
        <v>1188</v>
      </c>
      <c r="AE187" t="s">
        <v>2104</v>
      </c>
      <c r="AF187" t="s">
        <v>1188</v>
      </c>
      <c r="AG187" t="s">
        <v>1188</v>
      </c>
      <c r="AH187" t="s">
        <v>1188</v>
      </c>
      <c r="AI187" t="s">
        <v>1188</v>
      </c>
      <c r="AJ187" t="s">
        <v>1188</v>
      </c>
      <c r="AK187" t="s">
        <v>1188</v>
      </c>
      <c r="AL187" t="s">
        <v>1188</v>
      </c>
      <c r="AM187" t="s">
        <v>1188</v>
      </c>
      <c r="AN187" t="s">
        <v>1188</v>
      </c>
      <c r="AO187" t="s">
        <v>2104</v>
      </c>
      <c r="AP187" t="s">
        <v>2104</v>
      </c>
      <c r="AQ187" t="s">
        <v>2104</v>
      </c>
      <c r="AR187" t="s">
        <v>2104</v>
      </c>
      <c r="AS187" t="s">
        <v>1188</v>
      </c>
      <c r="AT187" t="s">
        <v>2104</v>
      </c>
      <c r="AU187" t="s">
        <v>2104</v>
      </c>
      <c r="AV187" t="s">
        <v>1188</v>
      </c>
      <c r="AW187" t="s">
        <v>2104</v>
      </c>
      <c r="AX187" t="s">
        <v>1188</v>
      </c>
      <c r="AY187" s="123" t="s">
        <v>2125</v>
      </c>
      <c r="BB187" t="str">
        <f>VLOOKUP(A187,'[2]القائمة الكاملة 1'!$A$5:$U$6650,21,0)</f>
        <v>الرابعة</v>
      </c>
    </row>
    <row r="188" spans="1:54" x14ac:dyDescent="0.3">
      <c r="A188" s="114">
        <v>805213</v>
      </c>
      <c r="B188" s="123" t="s">
        <v>823</v>
      </c>
      <c r="C188" t="s">
        <v>1188</v>
      </c>
      <c r="D188" t="s">
        <v>1188</v>
      </c>
      <c r="E188" t="s">
        <v>1188</v>
      </c>
      <c r="F188" t="s">
        <v>1188</v>
      </c>
      <c r="G188" t="s">
        <v>1188</v>
      </c>
      <c r="H188" t="s">
        <v>1188</v>
      </c>
      <c r="I188" t="s">
        <v>1188</v>
      </c>
      <c r="J188" t="s">
        <v>1188</v>
      </c>
      <c r="K188" t="s">
        <v>1188</v>
      </c>
      <c r="L188" t="s">
        <v>127</v>
      </c>
      <c r="M188" t="s">
        <v>1188</v>
      </c>
      <c r="N188" t="s">
        <v>1188</v>
      </c>
      <c r="O188" t="s">
        <v>127</v>
      </c>
      <c r="P188" t="s">
        <v>1188</v>
      </c>
      <c r="Q188" t="s">
        <v>1188</v>
      </c>
      <c r="R188" t="s">
        <v>1188</v>
      </c>
      <c r="S188" t="s">
        <v>1188</v>
      </c>
      <c r="T188" t="s">
        <v>1188</v>
      </c>
      <c r="U188" t="s">
        <v>1188</v>
      </c>
      <c r="V188" t="s">
        <v>1188</v>
      </c>
      <c r="W188" t="s">
        <v>1188</v>
      </c>
      <c r="X188" t="s">
        <v>1188</v>
      </c>
      <c r="Y188" t="s">
        <v>127</v>
      </c>
      <c r="Z188" t="s">
        <v>1188</v>
      </c>
      <c r="AA188" t="s">
        <v>1188</v>
      </c>
      <c r="AB188" t="s">
        <v>1188</v>
      </c>
      <c r="AC188" t="s">
        <v>1188</v>
      </c>
      <c r="AD188" t="s">
        <v>1188</v>
      </c>
      <c r="AE188" t="s">
        <v>1188</v>
      </c>
      <c r="AF188" t="s">
        <v>1188</v>
      </c>
      <c r="AG188" t="s">
        <v>1188</v>
      </c>
      <c r="AH188" t="s">
        <v>1188</v>
      </c>
      <c r="AI188" t="s">
        <v>1188</v>
      </c>
      <c r="AJ188" t="s">
        <v>1188</v>
      </c>
      <c r="AK188" t="s">
        <v>128</v>
      </c>
      <c r="AL188" t="s">
        <v>1188</v>
      </c>
      <c r="AM188" t="s">
        <v>128</v>
      </c>
      <c r="AN188" t="s">
        <v>128</v>
      </c>
      <c r="AO188" t="s">
        <v>128</v>
      </c>
      <c r="AP188" t="s">
        <v>129</v>
      </c>
      <c r="AQ188" t="s">
        <v>129</v>
      </c>
      <c r="AR188" t="s">
        <v>128</v>
      </c>
      <c r="AS188" t="s">
        <v>128</v>
      </c>
      <c r="AT188" t="s">
        <v>128</v>
      </c>
      <c r="AU188" t="s">
        <v>128</v>
      </c>
      <c r="AV188" t="s">
        <v>128</v>
      </c>
      <c r="AW188" t="s">
        <v>128</v>
      </c>
      <c r="AX188" t="s">
        <v>128</v>
      </c>
      <c r="AY188" s="123">
        <v>0</v>
      </c>
      <c r="BB188" t="str">
        <f>VLOOKUP(A188,'[2]القائمة الكاملة 1'!$A$5:$U$6650,21,0)</f>
        <v>الرابعة</v>
      </c>
    </row>
    <row r="189" spans="1:54" x14ac:dyDescent="0.3">
      <c r="A189" s="114">
        <v>805226</v>
      </c>
      <c r="B189" s="123" t="s">
        <v>823</v>
      </c>
      <c r="C189" t="s">
        <v>1188</v>
      </c>
      <c r="D189" t="s">
        <v>1188</v>
      </c>
      <c r="E189" t="s">
        <v>1188</v>
      </c>
      <c r="F189" t="s">
        <v>1188</v>
      </c>
      <c r="G189" t="s">
        <v>1188</v>
      </c>
      <c r="H189" t="s">
        <v>1188</v>
      </c>
      <c r="I189" t="s">
        <v>1188</v>
      </c>
      <c r="J189" t="s">
        <v>1188</v>
      </c>
      <c r="K189" t="s">
        <v>1188</v>
      </c>
      <c r="L189" t="s">
        <v>1188</v>
      </c>
      <c r="M189" t="s">
        <v>1188</v>
      </c>
      <c r="N189" t="s">
        <v>1188</v>
      </c>
      <c r="O189" t="s">
        <v>127</v>
      </c>
      <c r="P189" t="s">
        <v>1188</v>
      </c>
      <c r="Q189" t="s">
        <v>1188</v>
      </c>
      <c r="R189" t="s">
        <v>1188</v>
      </c>
      <c r="S189" t="s">
        <v>1188</v>
      </c>
      <c r="T189" t="s">
        <v>1188</v>
      </c>
      <c r="U189" t="s">
        <v>1188</v>
      </c>
      <c r="V189" t="s">
        <v>1188</v>
      </c>
      <c r="W189" t="s">
        <v>1188</v>
      </c>
      <c r="X189" t="s">
        <v>1188</v>
      </c>
      <c r="Y189" t="s">
        <v>1188</v>
      </c>
      <c r="Z189" t="s">
        <v>1188</v>
      </c>
      <c r="AA189" t="s">
        <v>1188</v>
      </c>
      <c r="AB189" t="s">
        <v>1188</v>
      </c>
      <c r="AC189" t="s">
        <v>127</v>
      </c>
      <c r="AD189" t="s">
        <v>1188</v>
      </c>
      <c r="AE189" t="s">
        <v>1188</v>
      </c>
      <c r="AF189" t="s">
        <v>1188</v>
      </c>
      <c r="AG189" t="s">
        <v>1188</v>
      </c>
      <c r="AH189" t="s">
        <v>1188</v>
      </c>
      <c r="AI189" t="s">
        <v>1188</v>
      </c>
      <c r="AJ189" t="s">
        <v>127</v>
      </c>
      <c r="AK189" t="s">
        <v>127</v>
      </c>
      <c r="AL189" t="s">
        <v>1188</v>
      </c>
      <c r="AM189" t="s">
        <v>129</v>
      </c>
      <c r="AN189" t="s">
        <v>129</v>
      </c>
      <c r="AO189" t="s">
        <v>129</v>
      </c>
      <c r="AP189" t="s">
        <v>129</v>
      </c>
      <c r="AQ189" t="s">
        <v>1188</v>
      </c>
      <c r="AR189" t="s">
        <v>129</v>
      </c>
      <c r="AS189" t="s">
        <v>128</v>
      </c>
      <c r="AT189" t="s">
        <v>128</v>
      </c>
      <c r="AU189" t="s">
        <v>128</v>
      </c>
      <c r="AV189" t="s">
        <v>128</v>
      </c>
      <c r="AW189" t="s">
        <v>128</v>
      </c>
      <c r="AX189" t="s">
        <v>128</v>
      </c>
      <c r="AY189" s="123">
        <v>0</v>
      </c>
      <c r="BB189" t="str">
        <f>VLOOKUP(A189,'[2]القائمة الكاملة 1'!$A$5:$U$6650,21,0)</f>
        <v>الرابعة</v>
      </c>
    </row>
    <row r="190" spans="1:54" x14ac:dyDescent="0.3">
      <c r="A190" s="114">
        <v>805257</v>
      </c>
      <c r="B190" s="123" t="s">
        <v>823</v>
      </c>
      <c r="C190" t="s">
        <v>1188</v>
      </c>
      <c r="D190" t="s">
        <v>127</v>
      </c>
      <c r="E190" t="s">
        <v>1188</v>
      </c>
      <c r="F190" t="s">
        <v>1188</v>
      </c>
      <c r="G190" t="s">
        <v>1188</v>
      </c>
      <c r="H190" t="s">
        <v>1188</v>
      </c>
      <c r="I190" t="s">
        <v>1188</v>
      </c>
      <c r="J190" t="s">
        <v>127</v>
      </c>
      <c r="K190" t="s">
        <v>1188</v>
      </c>
      <c r="L190" t="s">
        <v>1188</v>
      </c>
      <c r="M190" t="s">
        <v>1188</v>
      </c>
      <c r="N190" t="s">
        <v>1188</v>
      </c>
      <c r="O190" t="s">
        <v>1188</v>
      </c>
      <c r="P190" t="s">
        <v>1188</v>
      </c>
      <c r="Q190" t="s">
        <v>1188</v>
      </c>
      <c r="R190" t="s">
        <v>1188</v>
      </c>
      <c r="S190" t="s">
        <v>1188</v>
      </c>
      <c r="T190" t="s">
        <v>1188</v>
      </c>
      <c r="U190" t="s">
        <v>1188</v>
      </c>
      <c r="V190" t="s">
        <v>1188</v>
      </c>
      <c r="W190" t="s">
        <v>1188</v>
      </c>
      <c r="X190" t="s">
        <v>1188</v>
      </c>
      <c r="Y190" t="s">
        <v>1188</v>
      </c>
      <c r="Z190" t="s">
        <v>1188</v>
      </c>
      <c r="AA190" t="s">
        <v>1188</v>
      </c>
      <c r="AB190" t="s">
        <v>1188</v>
      </c>
      <c r="AC190" t="s">
        <v>1188</v>
      </c>
      <c r="AD190" t="s">
        <v>1188</v>
      </c>
      <c r="AE190" t="s">
        <v>1188</v>
      </c>
      <c r="AF190" t="s">
        <v>127</v>
      </c>
      <c r="AG190" t="s">
        <v>1188</v>
      </c>
      <c r="AH190" t="s">
        <v>1188</v>
      </c>
      <c r="AI190" t="s">
        <v>1188</v>
      </c>
      <c r="AJ190" t="s">
        <v>1188</v>
      </c>
      <c r="AK190" t="s">
        <v>127</v>
      </c>
      <c r="AL190" t="s">
        <v>1188</v>
      </c>
      <c r="AM190" t="s">
        <v>1188</v>
      </c>
      <c r="AN190" t="s">
        <v>129</v>
      </c>
      <c r="AO190" t="s">
        <v>129</v>
      </c>
      <c r="AP190" t="s">
        <v>129</v>
      </c>
      <c r="AQ190" t="s">
        <v>129</v>
      </c>
      <c r="AR190" t="s">
        <v>129</v>
      </c>
      <c r="AS190" t="s">
        <v>128</v>
      </c>
      <c r="AT190" t="s">
        <v>128</v>
      </c>
      <c r="AU190" t="s">
        <v>128</v>
      </c>
      <c r="AV190" t="s">
        <v>128</v>
      </c>
      <c r="AW190" t="s">
        <v>128</v>
      </c>
      <c r="AX190" t="s">
        <v>128</v>
      </c>
      <c r="AY190" s="123">
        <v>0</v>
      </c>
      <c r="BB190" t="str">
        <f>VLOOKUP(A190,'[2]القائمة الكاملة 1'!$A$5:$U$6650,21,0)</f>
        <v>الرابعة حديث</v>
      </c>
    </row>
    <row r="191" spans="1:54" x14ac:dyDescent="0.3">
      <c r="A191" s="114">
        <v>805259</v>
      </c>
      <c r="B191" s="123" t="s">
        <v>823</v>
      </c>
      <c r="C191" t="s">
        <v>1188</v>
      </c>
      <c r="D191" t="s">
        <v>1188</v>
      </c>
      <c r="E191" t="s">
        <v>1188</v>
      </c>
      <c r="F191" t="s">
        <v>1188</v>
      </c>
      <c r="G191" t="s">
        <v>1188</v>
      </c>
      <c r="H191" t="s">
        <v>1188</v>
      </c>
      <c r="I191" t="s">
        <v>1188</v>
      </c>
      <c r="J191" t="s">
        <v>1188</v>
      </c>
      <c r="K191" t="s">
        <v>1188</v>
      </c>
      <c r="L191" t="s">
        <v>1188</v>
      </c>
      <c r="M191" t="s">
        <v>1188</v>
      </c>
      <c r="N191" t="s">
        <v>1188</v>
      </c>
      <c r="O191" t="s">
        <v>2104</v>
      </c>
      <c r="P191" t="s">
        <v>1188</v>
      </c>
      <c r="Q191" t="s">
        <v>1188</v>
      </c>
      <c r="R191" t="s">
        <v>1188</v>
      </c>
      <c r="S191" t="s">
        <v>1188</v>
      </c>
      <c r="T191" t="s">
        <v>1188</v>
      </c>
      <c r="U191" t="s">
        <v>1188</v>
      </c>
      <c r="V191" t="s">
        <v>1188</v>
      </c>
      <c r="W191" t="s">
        <v>1188</v>
      </c>
      <c r="X191" t="s">
        <v>1188</v>
      </c>
      <c r="Y191" t="s">
        <v>1188</v>
      </c>
      <c r="Z191" t="s">
        <v>1188</v>
      </c>
      <c r="AA191" t="s">
        <v>1188</v>
      </c>
      <c r="AB191" t="s">
        <v>1188</v>
      </c>
      <c r="AC191" t="s">
        <v>1188</v>
      </c>
      <c r="AD191" t="s">
        <v>1188</v>
      </c>
      <c r="AE191" t="s">
        <v>1188</v>
      </c>
      <c r="AF191" t="s">
        <v>1188</v>
      </c>
      <c r="AG191" t="s">
        <v>1188</v>
      </c>
      <c r="AH191" t="s">
        <v>1188</v>
      </c>
      <c r="AI191" t="s">
        <v>1188</v>
      </c>
      <c r="AJ191" t="s">
        <v>1188</v>
      </c>
      <c r="AK191" t="s">
        <v>1188</v>
      </c>
      <c r="AL191" t="s">
        <v>1188</v>
      </c>
      <c r="AM191" t="s">
        <v>1188</v>
      </c>
      <c r="AN191" t="s">
        <v>1188</v>
      </c>
      <c r="AO191" t="s">
        <v>1188</v>
      </c>
      <c r="AP191" t="s">
        <v>1188</v>
      </c>
      <c r="AQ191" t="s">
        <v>1188</v>
      </c>
      <c r="AR191" t="s">
        <v>1188</v>
      </c>
      <c r="AS191" t="s">
        <v>1188</v>
      </c>
      <c r="AT191" t="s">
        <v>1188</v>
      </c>
      <c r="AU191" t="s">
        <v>1188</v>
      </c>
      <c r="AV191" t="s">
        <v>1188</v>
      </c>
      <c r="AW191" t="s">
        <v>1188</v>
      </c>
      <c r="AX191" t="s">
        <v>1188</v>
      </c>
      <c r="AY191" s="123" t="s">
        <v>2125</v>
      </c>
      <c r="BB191" t="str">
        <f>VLOOKUP(A191,'[2]القائمة الكاملة 1'!$A$5:$U$6650,21,0)</f>
        <v>الرابعة</v>
      </c>
    </row>
    <row r="192" spans="1:54" x14ac:dyDescent="0.3">
      <c r="A192" s="114">
        <v>805263</v>
      </c>
      <c r="B192" s="123" t="s">
        <v>823</v>
      </c>
      <c r="C192" t="s">
        <v>1188</v>
      </c>
      <c r="D192" t="s">
        <v>1188</v>
      </c>
      <c r="E192" t="s">
        <v>1188</v>
      </c>
      <c r="F192" t="s">
        <v>1188</v>
      </c>
      <c r="G192" t="s">
        <v>1188</v>
      </c>
      <c r="H192" t="s">
        <v>1188</v>
      </c>
      <c r="I192" t="s">
        <v>1188</v>
      </c>
      <c r="J192" t="s">
        <v>1188</v>
      </c>
      <c r="K192" t="s">
        <v>1188</v>
      </c>
      <c r="L192" t="s">
        <v>1188</v>
      </c>
      <c r="M192" t="s">
        <v>1188</v>
      </c>
      <c r="N192" t="s">
        <v>1188</v>
      </c>
      <c r="O192" t="s">
        <v>129</v>
      </c>
      <c r="P192" t="s">
        <v>1188</v>
      </c>
      <c r="Q192" t="s">
        <v>1188</v>
      </c>
      <c r="R192" t="s">
        <v>1188</v>
      </c>
      <c r="S192" t="s">
        <v>1188</v>
      </c>
      <c r="T192" t="s">
        <v>1188</v>
      </c>
      <c r="U192" t="s">
        <v>1188</v>
      </c>
      <c r="V192" t="s">
        <v>1188</v>
      </c>
      <c r="W192" t="s">
        <v>1188</v>
      </c>
      <c r="X192" t="s">
        <v>1188</v>
      </c>
      <c r="Y192" t="s">
        <v>1188</v>
      </c>
      <c r="Z192" t="s">
        <v>1188</v>
      </c>
      <c r="AA192" t="s">
        <v>1188</v>
      </c>
      <c r="AB192" t="s">
        <v>1188</v>
      </c>
      <c r="AC192" t="s">
        <v>1188</v>
      </c>
      <c r="AD192" t="s">
        <v>1188</v>
      </c>
      <c r="AE192" t="s">
        <v>1188</v>
      </c>
      <c r="AF192" t="s">
        <v>1188</v>
      </c>
      <c r="AG192" t="s">
        <v>127</v>
      </c>
      <c r="AH192" t="s">
        <v>129</v>
      </c>
      <c r="AI192" t="s">
        <v>1188</v>
      </c>
      <c r="AJ192" t="s">
        <v>1188</v>
      </c>
      <c r="AK192" t="s">
        <v>1188</v>
      </c>
      <c r="AL192" t="s">
        <v>1188</v>
      </c>
      <c r="AM192" t="s">
        <v>128</v>
      </c>
      <c r="AN192" t="s">
        <v>128</v>
      </c>
      <c r="AO192" t="s">
        <v>128</v>
      </c>
      <c r="AP192" t="s">
        <v>128</v>
      </c>
      <c r="AQ192" t="s">
        <v>128</v>
      </c>
      <c r="AR192" t="s">
        <v>128</v>
      </c>
      <c r="AS192" t="s">
        <v>128</v>
      </c>
      <c r="AT192" t="s">
        <v>128</v>
      </c>
      <c r="AU192" t="s">
        <v>128</v>
      </c>
      <c r="AV192" t="s">
        <v>128</v>
      </c>
      <c r="AW192" t="s">
        <v>128</v>
      </c>
      <c r="AX192" t="s">
        <v>128</v>
      </c>
      <c r="AY192" s="123">
        <v>0</v>
      </c>
      <c r="BB192" t="str">
        <f>VLOOKUP(A192,'[2]القائمة الكاملة 1'!$A$5:$U$6650,21,0)</f>
        <v>الرابعة</v>
      </c>
    </row>
    <row r="193" spans="1:54" x14ac:dyDescent="0.3">
      <c r="A193" s="114">
        <v>805265</v>
      </c>
      <c r="B193" s="123" t="s">
        <v>823</v>
      </c>
      <c r="C193" t="s">
        <v>1188</v>
      </c>
      <c r="D193" t="s">
        <v>1188</v>
      </c>
      <c r="E193" t="s">
        <v>1188</v>
      </c>
      <c r="F193" t="s">
        <v>1188</v>
      </c>
      <c r="G193" t="s">
        <v>1188</v>
      </c>
      <c r="H193" t="s">
        <v>1188</v>
      </c>
      <c r="I193" t="s">
        <v>1188</v>
      </c>
      <c r="J193" t="s">
        <v>1188</v>
      </c>
      <c r="K193" t="s">
        <v>1188</v>
      </c>
      <c r="L193" t="s">
        <v>1188</v>
      </c>
      <c r="M193" t="s">
        <v>1188</v>
      </c>
      <c r="N193" t="s">
        <v>1188</v>
      </c>
      <c r="O193" t="s">
        <v>1188</v>
      </c>
      <c r="P193" t="s">
        <v>1188</v>
      </c>
      <c r="Q193" t="s">
        <v>1188</v>
      </c>
      <c r="R193" t="s">
        <v>1188</v>
      </c>
      <c r="S193" t="s">
        <v>1188</v>
      </c>
      <c r="T193" t="s">
        <v>1188</v>
      </c>
      <c r="U193" t="s">
        <v>1188</v>
      </c>
      <c r="V193" t="s">
        <v>1188</v>
      </c>
      <c r="W193" t="s">
        <v>1188</v>
      </c>
      <c r="X193" t="s">
        <v>1188</v>
      </c>
      <c r="Y193" t="s">
        <v>1188</v>
      </c>
      <c r="Z193" t="s">
        <v>1188</v>
      </c>
      <c r="AA193" t="s">
        <v>1188</v>
      </c>
      <c r="AB193" t="s">
        <v>1188</v>
      </c>
      <c r="AC193" t="s">
        <v>1188</v>
      </c>
      <c r="AD193" t="s">
        <v>1188</v>
      </c>
      <c r="AE193" t="s">
        <v>1188</v>
      </c>
      <c r="AF193" t="s">
        <v>1188</v>
      </c>
      <c r="AG193" t="s">
        <v>1188</v>
      </c>
      <c r="AH193" t="s">
        <v>1188</v>
      </c>
      <c r="AI193" t="s">
        <v>1188</v>
      </c>
      <c r="AJ193" t="s">
        <v>1188</v>
      </c>
      <c r="AK193" t="s">
        <v>1188</v>
      </c>
      <c r="AL193" t="s">
        <v>1188</v>
      </c>
      <c r="AM193" t="s">
        <v>1188</v>
      </c>
      <c r="AN193" t="s">
        <v>1188</v>
      </c>
      <c r="AO193" t="s">
        <v>1188</v>
      </c>
      <c r="AP193" t="s">
        <v>1188</v>
      </c>
      <c r="AQ193" t="s">
        <v>1188</v>
      </c>
      <c r="AR193" t="s">
        <v>2104</v>
      </c>
      <c r="AS193" t="s">
        <v>1188</v>
      </c>
      <c r="AT193" t="s">
        <v>1188</v>
      </c>
      <c r="AU193" t="s">
        <v>1188</v>
      </c>
      <c r="AV193" t="s">
        <v>1188</v>
      </c>
      <c r="AW193" t="s">
        <v>1188</v>
      </c>
      <c r="AX193" t="s">
        <v>1188</v>
      </c>
      <c r="AY193" s="123" t="s">
        <v>2125</v>
      </c>
      <c r="BB193" t="str">
        <f>VLOOKUP(A193,'[2]القائمة الكاملة 1'!$A$5:$U$6650,21,0)</f>
        <v>الرابعة</v>
      </c>
    </row>
    <row r="194" spans="1:54" x14ac:dyDescent="0.3">
      <c r="A194" s="114">
        <v>805271</v>
      </c>
      <c r="B194" s="123" t="s">
        <v>824</v>
      </c>
      <c r="C194" t="s">
        <v>1188</v>
      </c>
      <c r="D194" t="s">
        <v>1188</v>
      </c>
      <c r="E194" t="s">
        <v>1188</v>
      </c>
      <c r="F194" t="s">
        <v>1188</v>
      </c>
      <c r="G194" t="s">
        <v>1188</v>
      </c>
      <c r="H194" t="s">
        <v>1188</v>
      </c>
      <c r="I194" t="s">
        <v>1188</v>
      </c>
      <c r="J194" t="s">
        <v>1188</v>
      </c>
      <c r="K194" t="s">
        <v>1188</v>
      </c>
      <c r="L194" t="s">
        <v>1188</v>
      </c>
      <c r="M194" t="s">
        <v>1188</v>
      </c>
      <c r="N194" t="s">
        <v>1188</v>
      </c>
      <c r="O194" t="s">
        <v>1188</v>
      </c>
      <c r="P194" t="s">
        <v>1188</v>
      </c>
      <c r="Q194" t="s">
        <v>1188</v>
      </c>
      <c r="R194" t="s">
        <v>1188</v>
      </c>
      <c r="S194" t="s">
        <v>1188</v>
      </c>
      <c r="T194" t="s">
        <v>1188</v>
      </c>
      <c r="U194" t="s">
        <v>1188</v>
      </c>
      <c r="V194" t="s">
        <v>1188</v>
      </c>
      <c r="W194" t="s">
        <v>1188</v>
      </c>
      <c r="X194" t="s">
        <v>1188</v>
      </c>
      <c r="Y194" t="s">
        <v>1188</v>
      </c>
      <c r="Z194" t="s">
        <v>1188</v>
      </c>
      <c r="AA194" t="s">
        <v>1188</v>
      </c>
      <c r="AB194" t="s">
        <v>1188</v>
      </c>
      <c r="AC194" t="s">
        <v>2104</v>
      </c>
      <c r="AD194" t="s">
        <v>1188</v>
      </c>
      <c r="AE194" t="s">
        <v>2104</v>
      </c>
      <c r="AF194" t="s">
        <v>1188</v>
      </c>
      <c r="AG194" t="s">
        <v>2104</v>
      </c>
      <c r="AH194" t="s">
        <v>1188</v>
      </c>
      <c r="AI194" t="s">
        <v>1188</v>
      </c>
      <c r="AJ194" t="s">
        <v>1188</v>
      </c>
      <c r="AK194" t="s">
        <v>2104</v>
      </c>
      <c r="AL194" t="s">
        <v>1188</v>
      </c>
      <c r="AM194" t="s">
        <v>2104</v>
      </c>
      <c r="AN194" t="s">
        <v>2104</v>
      </c>
      <c r="AO194" t="s">
        <v>2104</v>
      </c>
      <c r="AP194" t="s">
        <v>2104</v>
      </c>
      <c r="AQ194" t="s">
        <v>2104</v>
      </c>
      <c r="AR194" t="s">
        <v>2104</v>
      </c>
      <c r="AS194" t="s">
        <v>1188</v>
      </c>
      <c r="AT194" t="s">
        <v>1188</v>
      </c>
      <c r="AU194" t="s">
        <v>1188</v>
      </c>
      <c r="AV194" t="s">
        <v>1188</v>
      </c>
      <c r="AW194" t="s">
        <v>1188</v>
      </c>
      <c r="AX194" t="s">
        <v>1188</v>
      </c>
      <c r="AY194" s="123" t="s">
        <v>2125</v>
      </c>
      <c r="BB194" t="str">
        <f>VLOOKUP(A194,'[2]القائمة الكاملة 1'!$A$5:$U$6650,21,0)</f>
        <v>الثالثة</v>
      </c>
    </row>
    <row r="195" spans="1:54" x14ac:dyDescent="0.3">
      <c r="A195" s="114">
        <v>805276</v>
      </c>
      <c r="B195" s="123" t="s">
        <v>823</v>
      </c>
      <c r="C195" t="s">
        <v>1188</v>
      </c>
      <c r="D195" t="s">
        <v>1188</v>
      </c>
      <c r="E195" t="s">
        <v>1188</v>
      </c>
      <c r="F195" t="s">
        <v>1188</v>
      </c>
      <c r="G195" t="s">
        <v>1188</v>
      </c>
      <c r="H195" t="s">
        <v>1188</v>
      </c>
      <c r="I195" t="s">
        <v>1188</v>
      </c>
      <c r="J195" t="s">
        <v>1188</v>
      </c>
      <c r="K195" t="s">
        <v>1188</v>
      </c>
      <c r="L195" t="s">
        <v>1188</v>
      </c>
      <c r="M195" t="s">
        <v>1188</v>
      </c>
      <c r="N195" t="s">
        <v>1188</v>
      </c>
      <c r="O195" t="s">
        <v>128</v>
      </c>
      <c r="P195" t="s">
        <v>1188</v>
      </c>
      <c r="Q195" t="s">
        <v>1188</v>
      </c>
      <c r="R195" t="s">
        <v>1188</v>
      </c>
      <c r="S195" t="s">
        <v>1188</v>
      </c>
      <c r="T195" t="s">
        <v>1188</v>
      </c>
      <c r="U195" t="s">
        <v>1188</v>
      </c>
      <c r="V195" t="s">
        <v>1188</v>
      </c>
      <c r="W195" t="s">
        <v>1188</v>
      </c>
      <c r="X195" t="s">
        <v>1188</v>
      </c>
      <c r="Y195" t="s">
        <v>1188</v>
      </c>
      <c r="Z195" t="s">
        <v>1188</v>
      </c>
      <c r="AA195" t="s">
        <v>1188</v>
      </c>
      <c r="AB195" t="s">
        <v>1188</v>
      </c>
      <c r="AC195" t="s">
        <v>1188</v>
      </c>
      <c r="AD195" t="s">
        <v>128</v>
      </c>
      <c r="AE195" t="s">
        <v>1188</v>
      </c>
      <c r="AF195" t="s">
        <v>1188</v>
      </c>
      <c r="AG195" t="s">
        <v>1188</v>
      </c>
      <c r="AH195" t="s">
        <v>1188</v>
      </c>
      <c r="AI195" t="s">
        <v>1188</v>
      </c>
      <c r="AJ195" t="s">
        <v>1188</v>
      </c>
      <c r="AK195" t="s">
        <v>128</v>
      </c>
      <c r="AL195" t="s">
        <v>1188</v>
      </c>
      <c r="AM195" t="s">
        <v>1188</v>
      </c>
      <c r="AN195" t="s">
        <v>1188</v>
      </c>
      <c r="AO195" t="s">
        <v>1188</v>
      </c>
      <c r="AP195" t="s">
        <v>128</v>
      </c>
      <c r="AQ195" t="s">
        <v>1188</v>
      </c>
      <c r="AR195" t="s">
        <v>1188</v>
      </c>
      <c r="AS195" t="s">
        <v>128</v>
      </c>
      <c r="AT195" t="s">
        <v>128</v>
      </c>
      <c r="AU195" t="s">
        <v>128</v>
      </c>
      <c r="AV195" t="s">
        <v>128</v>
      </c>
      <c r="AW195" t="s">
        <v>128</v>
      </c>
      <c r="AX195" t="s">
        <v>128</v>
      </c>
      <c r="AY195" s="123">
        <v>0</v>
      </c>
      <c r="BB195" t="str">
        <f>VLOOKUP(A195,'[2]القائمة الكاملة 1'!$A$5:$U$6650,21,0)</f>
        <v>الرابعة حديث</v>
      </c>
    </row>
    <row r="196" spans="1:54" x14ac:dyDescent="0.3">
      <c r="A196" s="114">
        <v>805278</v>
      </c>
      <c r="B196" s="123" t="s">
        <v>823</v>
      </c>
      <c r="C196" t="s">
        <v>1188</v>
      </c>
      <c r="D196" t="s">
        <v>1188</v>
      </c>
      <c r="E196" t="s">
        <v>1188</v>
      </c>
      <c r="F196" t="s">
        <v>1188</v>
      </c>
      <c r="G196" t="s">
        <v>1188</v>
      </c>
      <c r="H196" t="s">
        <v>127</v>
      </c>
      <c r="I196" t="s">
        <v>1188</v>
      </c>
      <c r="J196" t="s">
        <v>1188</v>
      </c>
      <c r="K196" t="s">
        <v>1188</v>
      </c>
      <c r="L196" t="s">
        <v>1188</v>
      </c>
      <c r="M196" t="s">
        <v>1188</v>
      </c>
      <c r="N196" t="s">
        <v>1188</v>
      </c>
      <c r="O196" t="s">
        <v>128</v>
      </c>
      <c r="P196" t="s">
        <v>1188</v>
      </c>
      <c r="Q196" t="s">
        <v>1188</v>
      </c>
      <c r="R196" t="s">
        <v>1188</v>
      </c>
      <c r="S196" t="s">
        <v>1188</v>
      </c>
      <c r="T196" t="s">
        <v>1188</v>
      </c>
      <c r="U196" t="s">
        <v>1188</v>
      </c>
      <c r="V196" t="s">
        <v>1188</v>
      </c>
      <c r="W196" t="s">
        <v>1188</v>
      </c>
      <c r="X196" t="s">
        <v>1188</v>
      </c>
      <c r="Y196" t="s">
        <v>1188</v>
      </c>
      <c r="Z196" t="s">
        <v>1188</v>
      </c>
      <c r="AA196" t="s">
        <v>1188</v>
      </c>
      <c r="AB196" t="s">
        <v>1188</v>
      </c>
      <c r="AC196" t="s">
        <v>1188</v>
      </c>
      <c r="AD196" t="s">
        <v>1188</v>
      </c>
      <c r="AE196" t="s">
        <v>1188</v>
      </c>
      <c r="AF196" t="s">
        <v>1188</v>
      </c>
      <c r="AG196" t="s">
        <v>1188</v>
      </c>
      <c r="AH196" t="s">
        <v>127</v>
      </c>
      <c r="AI196" t="s">
        <v>1188</v>
      </c>
      <c r="AJ196" t="s">
        <v>1188</v>
      </c>
      <c r="AK196" t="s">
        <v>128</v>
      </c>
      <c r="AL196" t="s">
        <v>1188</v>
      </c>
      <c r="AM196" t="s">
        <v>1188</v>
      </c>
      <c r="AN196" t="s">
        <v>1188</v>
      </c>
      <c r="AO196" t="s">
        <v>128</v>
      </c>
      <c r="AP196" t="s">
        <v>127</v>
      </c>
      <c r="AQ196" t="s">
        <v>1188</v>
      </c>
      <c r="AR196" t="s">
        <v>127</v>
      </c>
      <c r="AS196" t="s">
        <v>128</v>
      </c>
      <c r="AT196" t="s">
        <v>129</v>
      </c>
      <c r="AU196" t="s">
        <v>129</v>
      </c>
      <c r="AV196" t="s">
        <v>1188</v>
      </c>
      <c r="AW196" t="s">
        <v>1188</v>
      </c>
      <c r="AX196" t="s">
        <v>1188</v>
      </c>
      <c r="AY196" s="123">
        <v>0</v>
      </c>
      <c r="BB196" t="str">
        <f>VLOOKUP(A196,'[2]القائمة الكاملة 1'!$A$5:$U$6650,21,0)</f>
        <v>الرابعة</v>
      </c>
    </row>
    <row r="197" spans="1:54" x14ac:dyDescent="0.3">
      <c r="A197" s="114">
        <v>805287</v>
      </c>
      <c r="B197" s="123" t="s">
        <v>823</v>
      </c>
      <c r="C197" t="s">
        <v>1188</v>
      </c>
      <c r="D197" t="s">
        <v>2104</v>
      </c>
      <c r="E197" t="s">
        <v>1188</v>
      </c>
      <c r="F197" t="s">
        <v>1188</v>
      </c>
      <c r="G197" t="s">
        <v>1188</v>
      </c>
      <c r="H197" t="s">
        <v>1188</v>
      </c>
      <c r="I197" t="s">
        <v>1188</v>
      </c>
      <c r="J197" t="s">
        <v>1188</v>
      </c>
      <c r="K197" t="s">
        <v>1188</v>
      </c>
      <c r="L197" t="s">
        <v>1188</v>
      </c>
      <c r="M197" t="s">
        <v>1188</v>
      </c>
      <c r="N197" t="s">
        <v>1188</v>
      </c>
      <c r="O197" t="s">
        <v>2104</v>
      </c>
      <c r="P197" t="s">
        <v>1188</v>
      </c>
      <c r="Q197" t="s">
        <v>1188</v>
      </c>
      <c r="R197" t="s">
        <v>1188</v>
      </c>
      <c r="S197" t="s">
        <v>1188</v>
      </c>
      <c r="T197" t="s">
        <v>1188</v>
      </c>
      <c r="U197" t="s">
        <v>1188</v>
      </c>
      <c r="V197" t="s">
        <v>1188</v>
      </c>
      <c r="W197" t="s">
        <v>1188</v>
      </c>
      <c r="X197" t="s">
        <v>1188</v>
      </c>
      <c r="Y197" t="s">
        <v>1188</v>
      </c>
      <c r="Z197" t="s">
        <v>1188</v>
      </c>
      <c r="AA197" t="s">
        <v>2104</v>
      </c>
      <c r="AB197" t="s">
        <v>1188</v>
      </c>
      <c r="AC197" t="s">
        <v>1188</v>
      </c>
      <c r="AD197" t="s">
        <v>1188</v>
      </c>
      <c r="AE197" t="s">
        <v>1188</v>
      </c>
      <c r="AF197" t="s">
        <v>1188</v>
      </c>
      <c r="AG197" t="s">
        <v>1188</v>
      </c>
      <c r="AH197" t="s">
        <v>1188</v>
      </c>
      <c r="AI197" t="s">
        <v>1188</v>
      </c>
      <c r="AJ197" t="s">
        <v>1188</v>
      </c>
      <c r="AK197" t="s">
        <v>1188</v>
      </c>
      <c r="AL197" t="s">
        <v>1188</v>
      </c>
      <c r="AM197" t="s">
        <v>1188</v>
      </c>
      <c r="AN197" t="s">
        <v>2104</v>
      </c>
      <c r="AO197" t="s">
        <v>1188</v>
      </c>
      <c r="AP197" t="s">
        <v>1188</v>
      </c>
      <c r="AQ197" t="s">
        <v>1188</v>
      </c>
      <c r="AR197" t="s">
        <v>1188</v>
      </c>
      <c r="AS197" t="s">
        <v>1188</v>
      </c>
      <c r="AT197" t="s">
        <v>2104</v>
      </c>
      <c r="AU197" t="s">
        <v>2104</v>
      </c>
      <c r="AV197" t="s">
        <v>2104</v>
      </c>
      <c r="AW197" t="s">
        <v>1188</v>
      </c>
      <c r="AX197" t="s">
        <v>1188</v>
      </c>
      <c r="AY197" s="123" t="s">
        <v>2125</v>
      </c>
      <c r="BB197" t="str">
        <f>VLOOKUP(A197,'[2]القائمة الكاملة 1'!$A$5:$U$6650,21,0)</f>
        <v>الرابعة</v>
      </c>
    </row>
    <row r="198" spans="1:54" x14ac:dyDescent="0.3">
      <c r="A198" s="114">
        <v>805300</v>
      </c>
      <c r="B198" s="123" t="s">
        <v>823</v>
      </c>
      <c r="C198" t="s">
        <v>1188</v>
      </c>
      <c r="D198" t="s">
        <v>1188</v>
      </c>
      <c r="E198" t="s">
        <v>1188</v>
      </c>
      <c r="F198" t="s">
        <v>1188</v>
      </c>
      <c r="G198" t="s">
        <v>1188</v>
      </c>
      <c r="H198" t="s">
        <v>1188</v>
      </c>
      <c r="I198" t="s">
        <v>1188</v>
      </c>
      <c r="J198" t="s">
        <v>1188</v>
      </c>
      <c r="K198" t="s">
        <v>1188</v>
      </c>
      <c r="L198" t="s">
        <v>1188</v>
      </c>
      <c r="M198" t="s">
        <v>1188</v>
      </c>
      <c r="N198" t="s">
        <v>1188</v>
      </c>
      <c r="O198" t="s">
        <v>128</v>
      </c>
      <c r="P198" t="s">
        <v>1188</v>
      </c>
      <c r="Q198" t="s">
        <v>1188</v>
      </c>
      <c r="R198" t="s">
        <v>1188</v>
      </c>
      <c r="S198" t="s">
        <v>1188</v>
      </c>
      <c r="T198" t="s">
        <v>1188</v>
      </c>
      <c r="U198" t="s">
        <v>1188</v>
      </c>
      <c r="V198" t="s">
        <v>1188</v>
      </c>
      <c r="W198" t="s">
        <v>1188</v>
      </c>
      <c r="X198" t="s">
        <v>1188</v>
      </c>
      <c r="Y198" t="s">
        <v>1188</v>
      </c>
      <c r="Z198" t="s">
        <v>1188</v>
      </c>
      <c r="AA198" t="s">
        <v>1188</v>
      </c>
      <c r="AB198" t="s">
        <v>1188</v>
      </c>
      <c r="AC198" t="s">
        <v>1188</v>
      </c>
      <c r="AD198" t="s">
        <v>1188</v>
      </c>
      <c r="AE198" t="s">
        <v>1188</v>
      </c>
      <c r="AF198" t="s">
        <v>1188</v>
      </c>
      <c r="AG198" t="s">
        <v>1188</v>
      </c>
      <c r="AH198" t="s">
        <v>1188</v>
      </c>
      <c r="AI198" t="s">
        <v>1188</v>
      </c>
      <c r="AJ198" t="s">
        <v>1188</v>
      </c>
      <c r="AK198" t="s">
        <v>129</v>
      </c>
      <c r="AL198" t="s">
        <v>1188</v>
      </c>
      <c r="AM198" t="s">
        <v>127</v>
      </c>
      <c r="AN198" t="s">
        <v>127</v>
      </c>
      <c r="AO198" t="s">
        <v>1188</v>
      </c>
      <c r="AP198" t="s">
        <v>127</v>
      </c>
      <c r="AQ198" t="s">
        <v>1188</v>
      </c>
      <c r="AR198" t="s">
        <v>1188</v>
      </c>
      <c r="AS198" t="s">
        <v>129</v>
      </c>
      <c r="AT198" t="s">
        <v>127</v>
      </c>
      <c r="AU198" t="s">
        <v>129</v>
      </c>
      <c r="AV198" t="s">
        <v>1188</v>
      </c>
      <c r="AW198" t="s">
        <v>127</v>
      </c>
      <c r="AX198" t="s">
        <v>1188</v>
      </c>
      <c r="AY198" s="123">
        <v>0</v>
      </c>
      <c r="BB198" t="str">
        <f>VLOOKUP(A198,'[2]القائمة الكاملة 1'!$A$5:$U$6650,21,0)</f>
        <v>الرابعة</v>
      </c>
    </row>
    <row r="199" spans="1:54" x14ac:dyDescent="0.3">
      <c r="A199" s="114">
        <v>805310</v>
      </c>
      <c r="B199" s="123" t="s">
        <v>823</v>
      </c>
      <c r="C199" t="s">
        <v>1188</v>
      </c>
      <c r="D199" t="s">
        <v>1188</v>
      </c>
      <c r="E199" t="s">
        <v>1188</v>
      </c>
      <c r="F199" t="s">
        <v>1188</v>
      </c>
      <c r="G199" t="s">
        <v>1188</v>
      </c>
      <c r="H199" t="s">
        <v>1188</v>
      </c>
      <c r="I199" t="s">
        <v>1188</v>
      </c>
      <c r="J199" t="s">
        <v>1188</v>
      </c>
      <c r="K199" t="s">
        <v>1188</v>
      </c>
      <c r="L199" t="s">
        <v>1188</v>
      </c>
      <c r="M199" t="s">
        <v>1188</v>
      </c>
      <c r="N199" t="s">
        <v>1188</v>
      </c>
      <c r="O199" t="s">
        <v>1188</v>
      </c>
      <c r="P199" t="s">
        <v>1188</v>
      </c>
      <c r="Q199" t="s">
        <v>1188</v>
      </c>
      <c r="R199" t="s">
        <v>1188</v>
      </c>
      <c r="S199" t="s">
        <v>1188</v>
      </c>
      <c r="T199" t="s">
        <v>1188</v>
      </c>
      <c r="U199" t="s">
        <v>1188</v>
      </c>
      <c r="V199" t="s">
        <v>1188</v>
      </c>
      <c r="W199" t="s">
        <v>1188</v>
      </c>
      <c r="X199" t="s">
        <v>1188</v>
      </c>
      <c r="Y199" t="s">
        <v>1188</v>
      </c>
      <c r="Z199" t="s">
        <v>1188</v>
      </c>
      <c r="AA199" t="s">
        <v>1188</v>
      </c>
      <c r="AB199" t="s">
        <v>1188</v>
      </c>
      <c r="AC199" t="s">
        <v>1188</v>
      </c>
      <c r="AD199" t="s">
        <v>1188</v>
      </c>
      <c r="AE199" t="s">
        <v>1188</v>
      </c>
      <c r="AF199" t="s">
        <v>1188</v>
      </c>
      <c r="AG199" t="s">
        <v>1188</v>
      </c>
      <c r="AH199" t="s">
        <v>1188</v>
      </c>
      <c r="AI199" t="s">
        <v>1188</v>
      </c>
      <c r="AJ199" t="s">
        <v>1188</v>
      </c>
      <c r="AK199" t="s">
        <v>127</v>
      </c>
      <c r="AL199" t="s">
        <v>1188</v>
      </c>
      <c r="AM199" t="s">
        <v>1188</v>
      </c>
      <c r="AN199" t="s">
        <v>1188</v>
      </c>
      <c r="AO199" t="s">
        <v>1188</v>
      </c>
      <c r="AP199" t="s">
        <v>1188</v>
      </c>
      <c r="AQ199" t="s">
        <v>1188</v>
      </c>
      <c r="AR199" t="s">
        <v>1188</v>
      </c>
      <c r="AS199" t="s">
        <v>1188</v>
      </c>
      <c r="AT199" t="s">
        <v>1188</v>
      </c>
      <c r="AU199" t="s">
        <v>127</v>
      </c>
      <c r="AV199" t="s">
        <v>127</v>
      </c>
      <c r="AW199" t="s">
        <v>1188</v>
      </c>
      <c r="AX199" t="s">
        <v>1188</v>
      </c>
      <c r="AY199" s="123">
        <v>0</v>
      </c>
      <c r="BB199" t="str">
        <f>VLOOKUP(A199,'[2]القائمة الكاملة 1'!$A$5:$U$6650,21,0)</f>
        <v>الرابعة</v>
      </c>
    </row>
    <row r="200" spans="1:54" x14ac:dyDescent="0.3">
      <c r="A200" s="114">
        <v>805347</v>
      </c>
      <c r="B200" s="123" t="s">
        <v>823</v>
      </c>
      <c r="C200" t="s">
        <v>1188</v>
      </c>
      <c r="D200" t="s">
        <v>1188</v>
      </c>
      <c r="E200" t="s">
        <v>1188</v>
      </c>
      <c r="F200" t="s">
        <v>1188</v>
      </c>
      <c r="G200" t="s">
        <v>1188</v>
      </c>
      <c r="H200" t="s">
        <v>1188</v>
      </c>
      <c r="I200" t="s">
        <v>1188</v>
      </c>
      <c r="J200" t="s">
        <v>1188</v>
      </c>
      <c r="K200" t="s">
        <v>1188</v>
      </c>
      <c r="L200" t="s">
        <v>1188</v>
      </c>
      <c r="M200" t="s">
        <v>1188</v>
      </c>
      <c r="N200" t="s">
        <v>2104</v>
      </c>
      <c r="O200" t="s">
        <v>2104</v>
      </c>
      <c r="P200" t="s">
        <v>1188</v>
      </c>
      <c r="Q200" t="s">
        <v>1188</v>
      </c>
      <c r="R200" t="s">
        <v>1188</v>
      </c>
      <c r="S200" t="s">
        <v>1188</v>
      </c>
      <c r="T200" t="s">
        <v>1188</v>
      </c>
      <c r="U200" t="s">
        <v>1188</v>
      </c>
      <c r="V200" t="s">
        <v>1188</v>
      </c>
      <c r="W200" t="s">
        <v>1188</v>
      </c>
      <c r="X200" t="s">
        <v>1188</v>
      </c>
      <c r="Y200" t="s">
        <v>1188</v>
      </c>
      <c r="Z200" t="s">
        <v>1188</v>
      </c>
      <c r="AA200" t="s">
        <v>1188</v>
      </c>
      <c r="AB200" t="s">
        <v>1188</v>
      </c>
      <c r="AC200" t="s">
        <v>1188</v>
      </c>
      <c r="AD200" t="s">
        <v>1188</v>
      </c>
      <c r="AE200" t="s">
        <v>1188</v>
      </c>
      <c r="AF200" t="s">
        <v>1188</v>
      </c>
      <c r="AG200" t="s">
        <v>1188</v>
      </c>
      <c r="AH200" t="s">
        <v>1188</v>
      </c>
      <c r="AI200" t="s">
        <v>1188</v>
      </c>
      <c r="AJ200" t="s">
        <v>1188</v>
      </c>
      <c r="AK200" t="s">
        <v>2104</v>
      </c>
      <c r="AL200" t="s">
        <v>1188</v>
      </c>
      <c r="AM200" t="s">
        <v>1188</v>
      </c>
      <c r="AN200" t="s">
        <v>1188</v>
      </c>
      <c r="AO200" t="s">
        <v>2104</v>
      </c>
      <c r="AP200" t="s">
        <v>2104</v>
      </c>
      <c r="AQ200" t="s">
        <v>1188</v>
      </c>
      <c r="AR200" t="s">
        <v>1188</v>
      </c>
      <c r="AS200" t="s">
        <v>1188</v>
      </c>
      <c r="AT200" t="s">
        <v>2104</v>
      </c>
      <c r="AU200" t="s">
        <v>2104</v>
      </c>
      <c r="AV200" t="s">
        <v>2104</v>
      </c>
      <c r="AW200" t="s">
        <v>2104</v>
      </c>
      <c r="AX200" t="s">
        <v>1188</v>
      </c>
      <c r="AY200" s="123" t="s">
        <v>2125</v>
      </c>
      <c r="BB200" t="str">
        <f>VLOOKUP(A200,'[2]القائمة الكاملة 1'!$A$5:$U$6650,21,0)</f>
        <v>الرابعة</v>
      </c>
    </row>
    <row r="201" spans="1:54" x14ac:dyDescent="0.3">
      <c r="A201" s="114">
        <v>805377</v>
      </c>
      <c r="B201" s="123" t="s">
        <v>823</v>
      </c>
      <c r="C201" t="s">
        <v>1188</v>
      </c>
      <c r="D201" t="s">
        <v>1188</v>
      </c>
      <c r="E201" t="s">
        <v>1188</v>
      </c>
      <c r="F201" t="s">
        <v>1188</v>
      </c>
      <c r="G201" t="s">
        <v>1188</v>
      </c>
      <c r="H201" t="s">
        <v>1188</v>
      </c>
      <c r="I201" t="s">
        <v>1188</v>
      </c>
      <c r="J201" t="s">
        <v>1188</v>
      </c>
      <c r="K201" t="s">
        <v>1188</v>
      </c>
      <c r="L201" t="s">
        <v>1188</v>
      </c>
      <c r="M201" t="s">
        <v>1188</v>
      </c>
      <c r="N201" t="s">
        <v>1188</v>
      </c>
      <c r="O201" t="s">
        <v>1188</v>
      </c>
      <c r="P201" t="s">
        <v>1188</v>
      </c>
      <c r="Q201" t="s">
        <v>1188</v>
      </c>
      <c r="R201" t="s">
        <v>1188</v>
      </c>
      <c r="S201" t="s">
        <v>1188</v>
      </c>
      <c r="T201" t="s">
        <v>1188</v>
      </c>
      <c r="U201" t="s">
        <v>1188</v>
      </c>
      <c r="V201" t="s">
        <v>127</v>
      </c>
      <c r="W201" t="s">
        <v>1188</v>
      </c>
      <c r="X201" t="s">
        <v>1188</v>
      </c>
      <c r="Y201" t="s">
        <v>1188</v>
      </c>
      <c r="Z201" t="s">
        <v>1188</v>
      </c>
      <c r="AA201" t="s">
        <v>1188</v>
      </c>
      <c r="AB201" t="s">
        <v>1188</v>
      </c>
      <c r="AC201" t="s">
        <v>1188</v>
      </c>
      <c r="AD201" t="s">
        <v>1188</v>
      </c>
      <c r="AE201" t="s">
        <v>1188</v>
      </c>
      <c r="AF201" t="s">
        <v>1188</v>
      </c>
      <c r="AG201" t="s">
        <v>1188</v>
      </c>
      <c r="AH201" t="s">
        <v>127</v>
      </c>
      <c r="AI201" t="s">
        <v>1188</v>
      </c>
      <c r="AJ201" t="s">
        <v>1188</v>
      </c>
      <c r="AK201" t="s">
        <v>1188</v>
      </c>
      <c r="AL201" t="s">
        <v>1188</v>
      </c>
      <c r="AM201" t="s">
        <v>1188</v>
      </c>
      <c r="AN201" t="s">
        <v>1188</v>
      </c>
      <c r="AO201" t="s">
        <v>1188</v>
      </c>
      <c r="AP201" t="s">
        <v>1188</v>
      </c>
      <c r="AQ201" t="s">
        <v>1188</v>
      </c>
      <c r="AR201" t="s">
        <v>1188</v>
      </c>
      <c r="AS201" t="s">
        <v>127</v>
      </c>
      <c r="AT201" t="s">
        <v>129</v>
      </c>
      <c r="AU201" t="s">
        <v>127</v>
      </c>
      <c r="AV201" t="s">
        <v>127</v>
      </c>
      <c r="AW201" t="s">
        <v>127</v>
      </c>
      <c r="AX201" t="s">
        <v>1188</v>
      </c>
      <c r="AY201" s="123">
        <v>0</v>
      </c>
      <c r="BB201" t="str">
        <f>VLOOKUP(A201,'[2]القائمة الكاملة 1'!$A$5:$U$6650,21,0)</f>
        <v>الرابعة</v>
      </c>
    </row>
    <row r="202" spans="1:54" x14ac:dyDescent="0.3">
      <c r="A202" s="114">
        <v>805387</v>
      </c>
      <c r="B202" s="123" t="s">
        <v>823</v>
      </c>
      <c r="C202" t="s">
        <v>1188</v>
      </c>
      <c r="D202" t="s">
        <v>1188</v>
      </c>
      <c r="E202" t="s">
        <v>1188</v>
      </c>
      <c r="F202" t="s">
        <v>1188</v>
      </c>
      <c r="G202" t="s">
        <v>1188</v>
      </c>
      <c r="H202" t="s">
        <v>1188</v>
      </c>
      <c r="I202" t="s">
        <v>1188</v>
      </c>
      <c r="J202" t="s">
        <v>1188</v>
      </c>
      <c r="K202" t="s">
        <v>1188</v>
      </c>
      <c r="L202" t="s">
        <v>1188</v>
      </c>
      <c r="M202" t="s">
        <v>1188</v>
      </c>
      <c r="N202" t="s">
        <v>1188</v>
      </c>
      <c r="O202" t="s">
        <v>127</v>
      </c>
      <c r="P202" t="s">
        <v>1188</v>
      </c>
      <c r="Q202" t="s">
        <v>1188</v>
      </c>
      <c r="R202" t="s">
        <v>1188</v>
      </c>
      <c r="S202" t="s">
        <v>1188</v>
      </c>
      <c r="T202" t="s">
        <v>1188</v>
      </c>
      <c r="U202" t="s">
        <v>1188</v>
      </c>
      <c r="V202" t="s">
        <v>1188</v>
      </c>
      <c r="W202" t="s">
        <v>1188</v>
      </c>
      <c r="X202" t="s">
        <v>1188</v>
      </c>
      <c r="Y202" t="s">
        <v>1188</v>
      </c>
      <c r="Z202" t="s">
        <v>1188</v>
      </c>
      <c r="AA202" t="s">
        <v>1188</v>
      </c>
      <c r="AB202" t="s">
        <v>1188</v>
      </c>
      <c r="AC202" t="s">
        <v>1188</v>
      </c>
      <c r="AD202" t="s">
        <v>1188</v>
      </c>
      <c r="AE202" t="s">
        <v>1188</v>
      </c>
      <c r="AF202" t="s">
        <v>1188</v>
      </c>
      <c r="AG202" t="s">
        <v>1188</v>
      </c>
      <c r="AH202" t="s">
        <v>1188</v>
      </c>
      <c r="AI202" t="s">
        <v>1188</v>
      </c>
      <c r="AJ202" t="s">
        <v>1188</v>
      </c>
      <c r="AK202" t="s">
        <v>1188</v>
      </c>
      <c r="AL202" t="s">
        <v>1188</v>
      </c>
      <c r="AM202" t="s">
        <v>1188</v>
      </c>
      <c r="AN202" t="s">
        <v>1188</v>
      </c>
      <c r="AO202" t="s">
        <v>1188</v>
      </c>
      <c r="AP202" t="s">
        <v>1188</v>
      </c>
      <c r="AQ202" t="s">
        <v>1188</v>
      </c>
      <c r="AR202" t="s">
        <v>1188</v>
      </c>
      <c r="AS202" t="s">
        <v>1188</v>
      </c>
      <c r="AT202" t="s">
        <v>1188</v>
      </c>
      <c r="AU202" t="s">
        <v>1188</v>
      </c>
      <c r="AV202" t="s">
        <v>1188</v>
      </c>
      <c r="AW202" t="s">
        <v>1188</v>
      </c>
      <c r="AX202" t="s">
        <v>1188</v>
      </c>
      <c r="AY202" s="123">
        <v>0</v>
      </c>
      <c r="BB202" t="str">
        <f>VLOOKUP(A202,'[2]القائمة الكاملة 1'!$A$5:$U$6650,21,0)</f>
        <v>الرابعة</v>
      </c>
    </row>
    <row r="203" spans="1:54" x14ac:dyDescent="0.3">
      <c r="A203" s="114">
        <v>805396</v>
      </c>
      <c r="B203" s="123" t="s">
        <v>823</v>
      </c>
      <c r="C203" t="s">
        <v>1188</v>
      </c>
      <c r="D203" t="s">
        <v>1188</v>
      </c>
      <c r="E203" t="s">
        <v>1188</v>
      </c>
      <c r="F203" t="s">
        <v>1188</v>
      </c>
      <c r="G203" t="s">
        <v>1188</v>
      </c>
      <c r="H203" t="s">
        <v>1188</v>
      </c>
      <c r="I203" t="s">
        <v>1188</v>
      </c>
      <c r="J203" t="s">
        <v>1188</v>
      </c>
      <c r="K203" t="s">
        <v>1188</v>
      </c>
      <c r="L203" t="s">
        <v>1188</v>
      </c>
      <c r="M203" t="s">
        <v>1188</v>
      </c>
      <c r="N203" t="s">
        <v>1188</v>
      </c>
      <c r="O203" t="s">
        <v>1188</v>
      </c>
      <c r="P203" t="s">
        <v>1188</v>
      </c>
      <c r="Q203" t="s">
        <v>1188</v>
      </c>
      <c r="R203" t="s">
        <v>1188</v>
      </c>
      <c r="S203" t="s">
        <v>1188</v>
      </c>
      <c r="T203" t="s">
        <v>1188</v>
      </c>
      <c r="U203" t="s">
        <v>1188</v>
      </c>
      <c r="V203" t="s">
        <v>1188</v>
      </c>
      <c r="W203" t="s">
        <v>1188</v>
      </c>
      <c r="X203" t="s">
        <v>1188</v>
      </c>
      <c r="Y203" t="s">
        <v>127</v>
      </c>
      <c r="Z203" t="s">
        <v>1188</v>
      </c>
      <c r="AA203" t="s">
        <v>1188</v>
      </c>
      <c r="AB203" t="s">
        <v>1188</v>
      </c>
      <c r="AC203" t="s">
        <v>1188</v>
      </c>
      <c r="AD203" t="s">
        <v>127</v>
      </c>
      <c r="AE203" t="s">
        <v>1188</v>
      </c>
      <c r="AF203" t="s">
        <v>1188</v>
      </c>
      <c r="AG203" t="s">
        <v>127</v>
      </c>
      <c r="AH203" t="s">
        <v>1188</v>
      </c>
      <c r="AI203" t="s">
        <v>1188</v>
      </c>
      <c r="AJ203" t="s">
        <v>1188</v>
      </c>
      <c r="AK203" t="s">
        <v>1188</v>
      </c>
      <c r="AL203" t="s">
        <v>1188</v>
      </c>
      <c r="AM203" t="s">
        <v>127</v>
      </c>
      <c r="AN203" t="s">
        <v>127</v>
      </c>
      <c r="AO203" t="s">
        <v>1188</v>
      </c>
      <c r="AP203" t="s">
        <v>127</v>
      </c>
      <c r="AQ203" t="s">
        <v>127</v>
      </c>
      <c r="AR203" t="s">
        <v>1188</v>
      </c>
      <c r="AS203" t="s">
        <v>129</v>
      </c>
      <c r="AT203" t="s">
        <v>1188</v>
      </c>
      <c r="AU203" t="s">
        <v>127</v>
      </c>
      <c r="AV203" t="s">
        <v>1188</v>
      </c>
      <c r="AW203" t="s">
        <v>127</v>
      </c>
      <c r="AX203" t="s">
        <v>129</v>
      </c>
      <c r="AY203" s="123">
        <v>0</v>
      </c>
      <c r="BB203" t="str">
        <f>VLOOKUP(A203,'[2]القائمة الكاملة 1'!$A$5:$U$6650,21,0)</f>
        <v>الرابعة</v>
      </c>
    </row>
    <row r="204" spans="1:54" x14ac:dyDescent="0.3">
      <c r="A204" s="114">
        <v>805408</v>
      </c>
      <c r="B204" s="123" t="s">
        <v>823</v>
      </c>
      <c r="C204" t="s">
        <v>1188</v>
      </c>
      <c r="D204" t="s">
        <v>1188</v>
      </c>
      <c r="E204" t="s">
        <v>1188</v>
      </c>
      <c r="F204" t="s">
        <v>1188</v>
      </c>
      <c r="G204" t="s">
        <v>1188</v>
      </c>
      <c r="H204" t="s">
        <v>1188</v>
      </c>
      <c r="I204" t="s">
        <v>1188</v>
      </c>
      <c r="J204" t="s">
        <v>1188</v>
      </c>
      <c r="K204" t="s">
        <v>1188</v>
      </c>
      <c r="L204" t="s">
        <v>1188</v>
      </c>
      <c r="M204" t="s">
        <v>1188</v>
      </c>
      <c r="N204" t="s">
        <v>1188</v>
      </c>
      <c r="O204" t="s">
        <v>2104</v>
      </c>
      <c r="P204" t="s">
        <v>1188</v>
      </c>
      <c r="Q204" t="s">
        <v>1188</v>
      </c>
      <c r="R204" t="s">
        <v>1188</v>
      </c>
      <c r="S204" t="s">
        <v>1188</v>
      </c>
      <c r="T204" t="s">
        <v>1188</v>
      </c>
      <c r="U204" t="s">
        <v>1188</v>
      </c>
      <c r="V204" t="s">
        <v>1188</v>
      </c>
      <c r="W204" t="s">
        <v>1188</v>
      </c>
      <c r="X204" t="s">
        <v>1188</v>
      </c>
      <c r="Y204" t="s">
        <v>2104</v>
      </c>
      <c r="Z204" t="s">
        <v>1188</v>
      </c>
      <c r="AA204" t="s">
        <v>1188</v>
      </c>
      <c r="AB204" t="s">
        <v>1188</v>
      </c>
      <c r="AC204" t="s">
        <v>1188</v>
      </c>
      <c r="AD204" t="s">
        <v>1188</v>
      </c>
      <c r="AE204" t="s">
        <v>1188</v>
      </c>
      <c r="AF204" t="s">
        <v>1188</v>
      </c>
      <c r="AG204" t="s">
        <v>1188</v>
      </c>
      <c r="AH204" t="s">
        <v>1188</v>
      </c>
      <c r="AI204" t="s">
        <v>1188</v>
      </c>
      <c r="AJ204" t="s">
        <v>1188</v>
      </c>
      <c r="AK204" t="s">
        <v>2104</v>
      </c>
      <c r="AL204" t="s">
        <v>1188</v>
      </c>
      <c r="AM204" t="s">
        <v>1188</v>
      </c>
      <c r="AN204" t="s">
        <v>1188</v>
      </c>
      <c r="AO204" t="s">
        <v>1188</v>
      </c>
      <c r="AP204" t="s">
        <v>1188</v>
      </c>
      <c r="AQ204" t="s">
        <v>1188</v>
      </c>
      <c r="AR204" t="s">
        <v>1188</v>
      </c>
      <c r="AS204" t="s">
        <v>1188</v>
      </c>
      <c r="AT204" t="s">
        <v>2104</v>
      </c>
      <c r="AU204" t="s">
        <v>2104</v>
      </c>
      <c r="AV204" t="s">
        <v>2104</v>
      </c>
      <c r="AW204" t="s">
        <v>2104</v>
      </c>
      <c r="AX204" t="s">
        <v>1188</v>
      </c>
      <c r="AY204" s="123" t="s">
        <v>2125</v>
      </c>
      <c r="BB204" t="str">
        <f>VLOOKUP(A204,'[2]القائمة الكاملة 1'!$A$5:$U$6650,21,0)</f>
        <v>الرابعة</v>
      </c>
    </row>
    <row r="205" spans="1:54" x14ac:dyDescent="0.3">
      <c r="A205" s="114">
        <v>805419</v>
      </c>
      <c r="B205" s="123" t="s">
        <v>823</v>
      </c>
      <c r="C205" t="s">
        <v>1188</v>
      </c>
      <c r="D205" t="s">
        <v>1188</v>
      </c>
      <c r="E205" t="s">
        <v>1188</v>
      </c>
      <c r="F205" t="s">
        <v>1188</v>
      </c>
      <c r="G205" t="s">
        <v>1188</v>
      </c>
      <c r="H205" t="s">
        <v>1188</v>
      </c>
      <c r="I205" t="s">
        <v>1188</v>
      </c>
      <c r="J205" t="s">
        <v>1188</v>
      </c>
      <c r="K205" t="s">
        <v>1188</v>
      </c>
      <c r="L205" t="s">
        <v>1188</v>
      </c>
      <c r="M205" t="s">
        <v>1188</v>
      </c>
      <c r="N205" t="s">
        <v>1188</v>
      </c>
      <c r="O205" t="s">
        <v>1188</v>
      </c>
      <c r="P205" t="s">
        <v>1188</v>
      </c>
      <c r="Q205" t="s">
        <v>1188</v>
      </c>
      <c r="R205" t="s">
        <v>1188</v>
      </c>
      <c r="S205" t="s">
        <v>1188</v>
      </c>
      <c r="T205" t="s">
        <v>1188</v>
      </c>
      <c r="U205" t="s">
        <v>1188</v>
      </c>
      <c r="V205" t="s">
        <v>1188</v>
      </c>
      <c r="W205" t="s">
        <v>1188</v>
      </c>
      <c r="X205" t="s">
        <v>1188</v>
      </c>
      <c r="Y205" t="s">
        <v>1188</v>
      </c>
      <c r="Z205" t="s">
        <v>1188</v>
      </c>
      <c r="AA205" t="s">
        <v>1188</v>
      </c>
      <c r="AB205" t="s">
        <v>1188</v>
      </c>
      <c r="AC205" t="s">
        <v>1188</v>
      </c>
      <c r="AD205" t="s">
        <v>1188</v>
      </c>
      <c r="AE205" t="s">
        <v>1188</v>
      </c>
      <c r="AF205" t="s">
        <v>1188</v>
      </c>
      <c r="AG205" t="s">
        <v>1188</v>
      </c>
      <c r="AH205" t="s">
        <v>1188</v>
      </c>
      <c r="AI205" t="s">
        <v>1188</v>
      </c>
      <c r="AJ205" t="s">
        <v>1188</v>
      </c>
      <c r="AK205" t="s">
        <v>1188</v>
      </c>
      <c r="AL205" t="s">
        <v>1188</v>
      </c>
      <c r="AM205" t="s">
        <v>1188</v>
      </c>
      <c r="AN205" t="s">
        <v>1188</v>
      </c>
      <c r="AO205" t="s">
        <v>1188</v>
      </c>
      <c r="AP205" t="s">
        <v>129</v>
      </c>
      <c r="AQ205" t="s">
        <v>129</v>
      </c>
      <c r="AR205" t="s">
        <v>129</v>
      </c>
      <c r="AS205" t="s">
        <v>128</v>
      </c>
      <c r="AT205" t="s">
        <v>128</v>
      </c>
      <c r="AU205" t="s">
        <v>128</v>
      </c>
      <c r="AV205" t="s">
        <v>128</v>
      </c>
      <c r="AW205" t="s">
        <v>128</v>
      </c>
      <c r="AX205" t="s">
        <v>128</v>
      </c>
      <c r="AY205" s="123">
        <v>0</v>
      </c>
      <c r="BB205" t="str">
        <f>VLOOKUP(A205,'[2]القائمة الكاملة 1'!$A$5:$U$6650,21,0)</f>
        <v>الرابعة حديث</v>
      </c>
    </row>
    <row r="206" spans="1:54" x14ac:dyDescent="0.3">
      <c r="A206" s="114">
        <v>805428</v>
      </c>
      <c r="B206" s="123" t="s">
        <v>823</v>
      </c>
      <c r="C206" t="s">
        <v>1188</v>
      </c>
      <c r="D206" t="s">
        <v>1188</v>
      </c>
      <c r="E206" t="s">
        <v>1188</v>
      </c>
      <c r="F206" t="s">
        <v>1188</v>
      </c>
      <c r="G206" t="s">
        <v>1188</v>
      </c>
      <c r="H206" t="s">
        <v>1188</v>
      </c>
      <c r="I206" t="s">
        <v>1188</v>
      </c>
      <c r="J206" t="s">
        <v>1188</v>
      </c>
      <c r="K206" t="s">
        <v>1188</v>
      </c>
      <c r="L206" t="s">
        <v>1188</v>
      </c>
      <c r="M206" t="s">
        <v>1188</v>
      </c>
      <c r="N206" t="s">
        <v>1188</v>
      </c>
      <c r="O206" t="s">
        <v>1188</v>
      </c>
      <c r="P206" t="s">
        <v>1188</v>
      </c>
      <c r="Q206" t="s">
        <v>1188</v>
      </c>
      <c r="R206" t="s">
        <v>1188</v>
      </c>
      <c r="S206" t="s">
        <v>1188</v>
      </c>
      <c r="T206" t="s">
        <v>1188</v>
      </c>
      <c r="U206" t="s">
        <v>1188</v>
      </c>
      <c r="V206" t="s">
        <v>1188</v>
      </c>
      <c r="W206" t="s">
        <v>1188</v>
      </c>
      <c r="X206" t="s">
        <v>1188</v>
      </c>
      <c r="Y206" t="s">
        <v>2104</v>
      </c>
      <c r="Z206" t="s">
        <v>1188</v>
      </c>
      <c r="AA206" t="s">
        <v>1188</v>
      </c>
      <c r="AB206" t="s">
        <v>1188</v>
      </c>
      <c r="AC206" t="s">
        <v>1188</v>
      </c>
      <c r="AD206" t="s">
        <v>1188</v>
      </c>
      <c r="AE206" t="s">
        <v>2104</v>
      </c>
      <c r="AF206" t="s">
        <v>1188</v>
      </c>
      <c r="AG206" t="s">
        <v>1188</v>
      </c>
      <c r="AH206" t="s">
        <v>1188</v>
      </c>
      <c r="AI206" t="s">
        <v>1188</v>
      </c>
      <c r="AJ206" t="s">
        <v>1188</v>
      </c>
      <c r="AK206" t="s">
        <v>2104</v>
      </c>
      <c r="AL206" t="s">
        <v>1188</v>
      </c>
      <c r="AM206" t="s">
        <v>2104</v>
      </c>
      <c r="AN206" t="s">
        <v>1188</v>
      </c>
      <c r="AO206" t="s">
        <v>1188</v>
      </c>
      <c r="AP206" t="s">
        <v>1188</v>
      </c>
      <c r="AQ206" t="s">
        <v>1188</v>
      </c>
      <c r="AR206" t="s">
        <v>1188</v>
      </c>
      <c r="AS206" t="s">
        <v>2104</v>
      </c>
      <c r="AT206" t="s">
        <v>2104</v>
      </c>
      <c r="AU206" t="s">
        <v>1188</v>
      </c>
      <c r="AV206" t="s">
        <v>2104</v>
      </c>
      <c r="AW206" t="s">
        <v>2104</v>
      </c>
      <c r="AX206" t="s">
        <v>1188</v>
      </c>
      <c r="AY206" s="123" t="s">
        <v>2125</v>
      </c>
      <c r="BB206" t="str">
        <f>VLOOKUP(A206,'[2]القائمة الكاملة 1'!$A$5:$U$6650,21,0)</f>
        <v>الرابعة</v>
      </c>
    </row>
    <row r="207" spans="1:54" x14ac:dyDescent="0.3">
      <c r="A207" s="114">
        <v>805458</v>
      </c>
      <c r="B207" s="123" t="s">
        <v>823</v>
      </c>
      <c r="C207" t="s">
        <v>1188</v>
      </c>
      <c r="D207" t="s">
        <v>1188</v>
      </c>
      <c r="E207" t="s">
        <v>1188</v>
      </c>
      <c r="F207" t="s">
        <v>1188</v>
      </c>
      <c r="G207" t="s">
        <v>1188</v>
      </c>
      <c r="H207" t="s">
        <v>1188</v>
      </c>
      <c r="I207" t="s">
        <v>1188</v>
      </c>
      <c r="J207" t="s">
        <v>1188</v>
      </c>
      <c r="K207" t="s">
        <v>1188</v>
      </c>
      <c r="L207" t="s">
        <v>1188</v>
      </c>
      <c r="M207" t="s">
        <v>1188</v>
      </c>
      <c r="N207" t="s">
        <v>1188</v>
      </c>
      <c r="O207" t="s">
        <v>1188</v>
      </c>
      <c r="P207" t="s">
        <v>1188</v>
      </c>
      <c r="Q207" t="s">
        <v>1188</v>
      </c>
      <c r="R207" t="s">
        <v>127</v>
      </c>
      <c r="S207" t="s">
        <v>1188</v>
      </c>
      <c r="T207" t="s">
        <v>1188</v>
      </c>
      <c r="U207" t="s">
        <v>1188</v>
      </c>
      <c r="V207" t="s">
        <v>1188</v>
      </c>
      <c r="W207" t="s">
        <v>1188</v>
      </c>
      <c r="X207" t="s">
        <v>1188</v>
      </c>
      <c r="Y207" t="s">
        <v>1188</v>
      </c>
      <c r="Z207" t="s">
        <v>1188</v>
      </c>
      <c r="AA207" t="s">
        <v>1188</v>
      </c>
      <c r="AB207" t="s">
        <v>1188</v>
      </c>
      <c r="AC207" t="s">
        <v>128</v>
      </c>
      <c r="AD207" t="s">
        <v>1188</v>
      </c>
      <c r="AE207" t="s">
        <v>1188</v>
      </c>
      <c r="AF207" t="s">
        <v>1188</v>
      </c>
      <c r="AG207" t="s">
        <v>1188</v>
      </c>
      <c r="AH207" t="s">
        <v>1188</v>
      </c>
      <c r="AI207" t="s">
        <v>1188</v>
      </c>
      <c r="AJ207" t="s">
        <v>1188</v>
      </c>
      <c r="AK207" t="s">
        <v>1188</v>
      </c>
      <c r="AL207" t="s">
        <v>1188</v>
      </c>
      <c r="AM207" t="s">
        <v>1188</v>
      </c>
      <c r="AN207" t="s">
        <v>1188</v>
      </c>
      <c r="AO207" t="s">
        <v>1188</v>
      </c>
      <c r="AP207" t="s">
        <v>1188</v>
      </c>
      <c r="AQ207" t="s">
        <v>1188</v>
      </c>
      <c r="AR207" t="s">
        <v>1188</v>
      </c>
      <c r="AS207" t="s">
        <v>1188</v>
      </c>
      <c r="AT207" t="s">
        <v>1188</v>
      </c>
      <c r="AU207" t="s">
        <v>1188</v>
      </c>
      <c r="AV207" t="s">
        <v>1188</v>
      </c>
      <c r="AW207" t="s">
        <v>1188</v>
      </c>
      <c r="AX207" t="s">
        <v>1188</v>
      </c>
      <c r="AY207" s="123">
        <v>0</v>
      </c>
      <c r="BB207" t="str">
        <f>VLOOKUP(A207,'[2]القائمة الكاملة 1'!$A$5:$U$6650,21,0)</f>
        <v>الرابعة</v>
      </c>
    </row>
    <row r="208" spans="1:54" x14ac:dyDescent="0.3">
      <c r="A208" s="114">
        <v>805474</v>
      </c>
      <c r="B208" s="123" t="s">
        <v>823</v>
      </c>
      <c r="C208" t="s">
        <v>1188</v>
      </c>
      <c r="D208" t="s">
        <v>1188</v>
      </c>
      <c r="E208" t="s">
        <v>1188</v>
      </c>
      <c r="F208" t="s">
        <v>1188</v>
      </c>
      <c r="G208" t="s">
        <v>1188</v>
      </c>
      <c r="H208" t="s">
        <v>1188</v>
      </c>
      <c r="I208" t="s">
        <v>1188</v>
      </c>
      <c r="J208" t="s">
        <v>127</v>
      </c>
      <c r="K208" t="s">
        <v>1188</v>
      </c>
      <c r="L208" t="s">
        <v>1188</v>
      </c>
      <c r="M208" t="s">
        <v>127</v>
      </c>
      <c r="N208" t="s">
        <v>1188</v>
      </c>
      <c r="O208" t="s">
        <v>1188</v>
      </c>
      <c r="P208" t="s">
        <v>1188</v>
      </c>
      <c r="Q208" t="s">
        <v>1188</v>
      </c>
      <c r="R208" t="s">
        <v>1188</v>
      </c>
      <c r="S208" t="s">
        <v>1188</v>
      </c>
      <c r="T208" t="s">
        <v>1188</v>
      </c>
      <c r="U208" t="s">
        <v>1188</v>
      </c>
      <c r="V208" t="s">
        <v>1188</v>
      </c>
      <c r="W208" t="s">
        <v>1188</v>
      </c>
      <c r="X208" t="s">
        <v>1188</v>
      </c>
      <c r="Y208" t="s">
        <v>1188</v>
      </c>
      <c r="Z208" t="s">
        <v>1188</v>
      </c>
      <c r="AA208" t="s">
        <v>1188</v>
      </c>
      <c r="AB208" t="s">
        <v>1188</v>
      </c>
      <c r="AC208" t="s">
        <v>1188</v>
      </c>
      <c r="AD208" t="s">
        <v>1188</v>
      </c>
      <c r="AE208" t="s">
        <v>1188</v>
      </c>
      <c r="AF208" t="s">
        <v>1188</v>
      </c>
      <c r="AG208" t="s">
        <v>127</v>
      </c>
      <c r="AH208" t="s">
        <v>1188</v>
      </c>
      <c r="AI208" t="s">
        <v>1188</v>
      </c>
      <c r="AJ208" t="s">
        <v>1188</v>
      </c>
      <c r="AK208" t="s">
        <v>127</v>
      </c>
      <c r="AL208" t="s">
        <v>1188</v>
      </c>
      <c r="AM208" t="s">
        <v>1188</v>
      </c>
      <c r="AN208" t="s">
        <v>1188</v>
      </c>
      <c r="AO208" t="s">
        <v>127</v>
      </c>
      <c r="AP208" t="s">
        <v>127</v>
      </c>
      <c r="AQ208" t="s">
        <v>127</v>
      </c>
      <c r="AR208" t="s">
        <v>127</v>
      </c>
      <c r="AS208" t="s">
        <v>128</v>
      </c>
      <c r="AT208" t="s">
        <v>128</v>
      </c>
      <c r="AU208" t="s">
        <v>128</v>
      </c>
      <c r="AV208" t="s">
        <v>128</v>
      </c>
      <c r="AW208" t="s">
        <v>128</v>
      </c>
      <c r="AX208" t="s">
        <v>128</v>
      </c>
      <c r="AY208" s="123">
        <v>0</v>
      </c>
      <c r="BB208" t="str">
        <f>VLOOKUP(A208,'[2]القائمة الكاملة 1'!$A$5:$U$6650,21,0)</f>
        <v>الرابعة</v>
      </c>
    </row>
    <row r="209" spans="1:54" x14ac:dyDescent="0.3">
      <c r="A209" s="114">
        <v>805475</v>
      </c>
      <c r="B209" s="123" t="s">
        <v>823</v>
      </c>
      <c r="C209" t="s">
        <v>1188</v>
      </c>
      <c r="D209" t="s">
        <v>1188</v>
      </c>
      <c r="E209" t="s">
        <v>1188</v>
      </c>
      <c r="F209" t="s">
        <v>1188</v>
      </c>
      <c r="G209" t="s">
        <v>1188</v>
      </c>
      <c r="H209" t="s">
        <v>1188</v>
      </c>
      <c r="I209" t="s">
        <v>1188</v>
      </c>
      <c r="J209" t="s">
        <v>127</v>
      </c>
      <c r="K209" t="s">
        <v>1188</v>
      </c>
      <c r="L209" t="s">
        <v>1188</v>
      </c>
      <c r="M209" t="s">
        <v>1188</v>
      </c>
      <c r="N209" t="s">
        <v>1188</v>
      </c>
      <c r="O209" t="s">
        <v>1188</v>
      </c>
      <c r="P209" t="s">
        <v>1188</v>
      </c>
      <c r="Q209" t="s">
        <v>1188</v>
      </c>
      <c r="R209" t="s">
        <v>1188</v>
      </c>
      <c r="S209" t="s">
        <v>1188</v>
      </c>
      <c r="T209" t="s">
        <v>1188</v>
      </c>
      <c r="U209" t="s">
        <v>1188</v>
      </c>
      <c r="V209" t="s">
        <v>1188</v>
      </c>
      <c r="W209" t="s">
        <v>1188</v>
      </c>
      <c r="X209" t="s">
        <v>1188</v>
      </c>
      <c r="Y209" t="s">
        <v>1188</v>
      </c>
      <c r="Z209" t="s">
        <v>1188</v>
      </c>
      <c r="AA209" t="s">
        <v>1188</v>
      </c>
      <c r="AB209" t="s">
        <v>1188</v>
      </c>
      <c r="AC209" t="s">
        <v>1188</v>
      </c>
      <c r="AD209" t="s">
        <v>1188</v>
      </c>
      <c r="AE209" t="s">
        <v>1188</v>
      </c>
      <c r="AF209" t="s">
        <v>1188</v>
      </c>
      <c r="AG209" t="s">
        <v>1188</v>
      </c>
      <c r="AH209" t="s">
        <v>127</v>
      </c>
      <c r="AI209" t="s">
        <v>1188</v>
      </c>
      <c r="AJ209" t="s">
        <v>1188</v>
      </c>
      <c r="AK209" t="s">
        <v>1188</v>
      </c>
      <c r="AL209" t="s">
        <v>1188</v>
      </c>
      <c r="AM209" t="s">
        <v>1188</v>
      </c>
      <c r="AN209" t="s">
        <v>129</v>
      </c>
      <c r="AO209" t="s">
        <v>129</v>
      </c>
      <c r="AP209" t="s">
        <v>127</v>
      </c>
      <c r="AQ209" t="s">
        <v>129</v>
      </c>
      <c r="AR209" t="s">
        <v>1188</v>
      </c>
      <c r="AS209" t="s">
        <v>128</v>
      </c>
      <c r="AT209" t="s">
        <v>128</v>
      </c>
      <c r="AU209" t="s">
        <v>128</v>
      </c>
      <c r="AV209" t="s">
        <v>1188</v>
      </c>
      <c r="AW209" t="s">
        <v>128</v>
      </c>
      <c r="AX209" t="s">
        <v>129</v>
      </c>
      <c r="AY209" s="123">
        <v>0</v>
      </c>
      <c r="BB209" t="str">
        <f>VLOOKUP(A209,'[2]القائمة الكاملة 1'!$A$5:$U$6650,21,0)</f>
        <v>الرابعة</v>
      </c>
    </row>
    <row r="210" spans="1:54" x14ac:dyDescent="0.3">
      <c r="A210" s="114">
        <v>805479</v>
      </c>
      <c r="B210" s="123" t="s">
        <v>823</v>
      </c>
      <c r="C210" t="s">
        <v>1188</v>
      </c>
      <c r="D210" t="s">
        <v>1188</v>
      </c>
      <c r="E210" t="s">
        <v>1188</v>
      </c>
      <c r="F210" t="s">
        <v>1188</v>
      </c>
      <c r="G210" t="s">
        <v>1188</v>
      </c>
      <c r="H210" t="s">
        <v>1188</v>
      </c>
      <c r="I210" t="s">
        <v>1188</v>
      </c>
      <c r="J210" t="s">
        <v>1188</v>
      </c>
      <c r="K210" t="s">
        <v>1188</v>
      </c>
      <c r="L210" t="s">
        <v>1188</v>
      </c>
      <c r="M210" t="s">
        <v>1188</v>
      </c>
      <c r="N210" t="s">
        <v>1188</v>
      </c>
      <c r="O210" t="s">
        <v>1188</v>
      </c>
      <c r="P210" t="s">
        <v>1188</v>
      </c>
      <c r="Q210" t="s">
        <v>1188</v>
      </c>
      <c r="R210" t="s">
        <v>1188</v>
      </c>
      <c r="S210" t="s">
        <v>1188</v>
      </c>
      <c r="T210" t="s">
        <v>1188</v>
      </c>
      <c r="U210" t="s">
        <v>1188</v>
      </c>
      <c r="V210" t="s">
        <v>1188</v>
      </c>
      <c r="W210" t="s">
        <v>1188</v>
      </c>
      <c r="X210" t="s">
        <v>1188</v>
      </c>
      <c r="Y210" t="s">
        <v>1188</v>
      </c>
      <c r="Z210" t="s">
        <v>1188</v>
      </c>
      <c r="AA210" t="s">
        <v>1188</v>
      </c>
      <c r="AB210" t="s">
        <v>1188</v>
      </c>
      <c r="AC210" t="s">
        <v>1188</v>
      </c>
      <c r="AD210" t="s">
        <v>1188</v>
      </c>
      <c r="AE210" t="s">
        <v>1188</v>
      </c>
      <c r="AF210" t="s">
        <v>1188</v>
      </c>
      <c r="AG210" t="s">
        <v>1188</v>
      </c>
      <c r="AH210" t="s">
        <v>1188</v>
      </c>
      <c r="AI210" t="s">
        <v>1188</v>
      </c>
      <c r="AJ210" t="s">
        <v>1188</v>
      </c>
      <c r="AK210" t="s">
        <v>2104</v>
      </c>
      <c r="AL210" t="s">
        <v>1188</v>
      </c>
      <c r="AM210" t="s">
        <v>1188</v>
      </c>
      <c r="AN210" t="s">
        <v>1188</v>
      </c>
      <c r="AO210" t="s">
        <v>1188</v>
      </c>
      <c r="AP210" t="s">
        <v>1188</v>
      </c>
      <c r="AQ210" t="s">
        <v>1188</v>
      </c>
      <c r="AR210" t="s">
        <v>1188</v>
      </c>
      <c r="AS210" t="s">
        <v>1188</v>
      </c>
      <c r="AT210" t="s">
        <v>1188</v>
      </c>
      <c r="AU210" t="s">
        <v>2104</v>
      </c>
      <c r="AV210" t="s">
        <v>1188</v>
      </c>
      <c r="AW210" t="s">
        <v>2104</v>
      </c>
      <c r="AX210" t="s">
        <v>1188</v>
      </c>
      <c r="AY210" s="123" t="s">
        <v>2125</v>
      </c>
      <c r="BB210" t="str">
        <f>VLOOKUP(A210,'[2]القائمة الكاملة 1'!$A$5:$U$6650,21,0)</f>
        <v>الرابعة</v>
      </c>
    </row>
    <row r="211" spans="1:54" x14ac:dyDescent="0.3">
      <c r="A211" s="114">
        <v>805498</v>
      </c>
      <c r="B211" s="123" t="s">
        <v>823</v>
      </c>
      <c r="C211" t="s">
        <v>1188</v>
      </c>
      <c r="D211" t="s">
        <v>1188</v>
      </c>
      <c r="E211" t="s">
        <v>1188</v>
      </c>
      <c r="F211" t="s">
        <v>1188</v>
      </c>
      <c r="G211" t="s">
        <v>1188</v>
      </c>
      <c r="H211" t="s">
        <v>1188</v>
      </c>
      <c r="I211" t="s">
        <v>1188</v>
      </c>
      <c r="J211" t="s">
        <v>1188</v>
      </c>
      <c r="K211" t="s">
        <v>1188</v>
      </c>
      <c r="L211" t="s">
        <v>1188</v>
      </c>
      <c r="M211" t="s">
        <v>1188</v>
      </c>
      <c r="N211" t="s">
        <v>1188</v>
      </c>
      <c r="O211" t="s">
        <v>1188</v>
      </c>
      <c r="P211" t="s">
        <v>1188</v>
      </c>
      <c r="Q211" t="s">
        <v>1188</v>
      </c>
      <c r="R211" t="s">
        <v>1188</v>
      </c>
      <c r="S211" t="s">
        <v>1188</v>
      </c>
      <c r="T211" t="s">
        <v>1188</v>
      </c>
      <c r="U211" t="s">
        <v>1188</v>
      </c>
      <c r="V211" t="s">
        <v>1188</v>
      </c>
      <c r="W211" t="s">
        <v>1188</v>
      </c>
      <c r="X211" t="s">
        <v>1188</v>
      </c>
      <c r="Y211" t="s">
        <v>1188</v>
      </c>
      <c r="Z211" t="s">
        <v>1188</v>
      </c>
      <c r="AA211" t="s">
        <v>1188</v>
      </c>
      <c r="AB211" t="s">
        <v>1188</v>
      </c>
      <c r="AC211" t="s">
        <v>1188</v>
      </c>
      <c r="AD211" t="s">
        <v>1188</v>
      </c>
      <c r="AE211" t="s">
        <v>1188</v>
      </c>
      <c r="AF211" t="s">
        <v>1188</v>
      </c>
      <c r="AG211" t="s">
        <v>1188</v>
      </c>
      <c r="AH211" t="s">
        <v>1188</v>
      </c>
      <c r="AI211" t="s">
        <v>1188</v>
      </c>
      <c r="AJ211" t="s">
        <v>1188</v>
      </c>
      <c r="AK211" t="s">
        <v>1188</v>
      </c>
      <c r="AL211" t="s">
        <v>1188</v>
      </c>
      <c r="AM211" t="s">
        <v>1188</v>
      </c>
      <c r="AN211" t="s">
        <v>1188</v>
      </c>
      <c r="AO211" t="s">
        <v>1188</v>
      </c>
      <c r="AP211" t="s">
        <v>1188</v>
      </c>
      <c r="AQ211" t="s">
        <v>1188</v>
      </c>
      <c r="AR211" t="s">
        <v>1188</v>
      </c>
      <c r="AS211" t="s">
        <v>1188</v>
      </c>
      <c r="AT211" t="s">
        <v>1188</v>
      </c>
      <c r="AU211" t="s">
        <v>2104</v>
      </c>
      <c r="AV211" t="s">
        <v>1188</v>
      </c>
      <c r="AW211" t="s">
        <v>1188</v>
      </c>
      <c r="AX211" t="s">
        <v>1188</v>
      </c>
      <c r="AY211" s="123" t="s">
        <v>2125</v>
      </c>
      <c r="BB211" t="str">
        <f>VLOOKUP(A211,'[2]القائمة الكاملة 1'!$A$5:$U$6650,21,0)</f>
        <v>الرابعة</v>
      </c>
    </row>
    <row r="212" spans="1:54" x14ac:dyDescent="0.3">
      <c r="A212" s="114">
        <v>805514</v>
      </c>
      <c r="B212" s="123" t="s">
        <v>823</v>
      </c>
      <c r="C212" t="s">
        <v>1188</v>
      </c>
      <c r="D212" t="s">
        <v>1188</v>
      </c>
      <c r="E212" t="s">
        <v>1188</v>
      </c>
      <c r="F212" t="s">
        <v>1188</v>
      </c>
      <c r="G212" t="s">
        <v>1188</v>
      </c>
      <c r="H212" t="s">
        <v>1188</v>
      </c>
      <c r="I212" t="s">
        <v>1188</v>
      </c>
      <c r="J212" t="s">
        <v>1188</v>
      </c>
      <c r="K212" t="s">
        <v>1188</v>
      </c>
      <c r="L212" t="s">
        <v>127</v>
      </c>
      <c r="M212" t="s">
        <v>1188</v>
      </c>
      <c r="N212" t="s">
        <v>1188</v>
      </c>
      <c r="O212" t="s">
        <v>1188</v>
      </c>
      <c r="P212" t="s">
        <v>1188</v>
      </c>
      <c r="Q212" t="s">
        <v>1188</v>
      </c>
      <c r="R212" t="s">
        <v>1188</v>
      </c>
      <c r="S212" t="s">
        <v>1188</v>
      </c>
      <c r="T212" t="s">
        <v>1188</v>
      </c>
      <c r="U212" t="s">
        <v>1188</v>
      </c>
      <c r="V212" t="s">
        <v>1188</v>
      </c>
      <c r="W212" t="s">
        <v>1188</v>
      </c>
      <c r="X212" t="s">
        <v>1188</v>
      </c>
      <c r="Y212" t="s">
        <v>1188</v>
      </c>
      <c r="Z212" t="s">
        <v>1188</v>
      </c>
      <c r="AA212" t="s">
        <v>1188</v>
      </c>
      <c r="AB212" t="s">
        <v>1188</v>
      </c>
      <c r="AC212" t="s">
        <v>1188</v>
      </c>
      <c r="AD212" t="s">
        <v>1188</v>
      </c>
      <c r="AE212" t="s">
        <v>1188</v>
      </c>
      <c r="AF212" t="s">
        <v>1188</v>
      </c>
      <c r="AG212" t="s">
        <v>1188</v>
      </c>
      <c r="AH212" t="s">
        <v>1188</v>
      </c>
      <c r="AI212" t="s">
        <v>1188</v>
      </c>
      <c r="AJ212" t="s">
        <v>1188</v>
      </c>
      <c r="AK212" t="s">
        <v>127</v>
      </c>
      <c r="AL212" t="s">
        <v>1188</v>
      </c>
      <c r="AM212" t="s">
        <v>1188</v>
      </c>
      <c r="AN212" t="s">
        <v>1188</v>
      </c>
      <c r="AO212" t="s">
        <v>1188</v>
      </c>
      <c r="AP212" t="s">
        <v>128</v>
      </c>
      <c r="AQ212" t="s">
        <v>128</v>
      </c>
      <c r="AR212" t="s">
        <v>1188</v>
      </c>
      <c r="AS212" t="s">
        <v>1188</v>
      </c>
      <c r="AT212" t="s">
        <v>1188</v>
      </c>
      <c r="AU212" t="s">
        <v>1188</v>
      </c>
      <c r="AV212" t="s">
        <v>1188</v>
      </c>
      <c r="AW212" t="s">
        <v>1188</v>
      </c>
      <c r="AX212" t="s">
        <v>1188</v>
      </c>
      <c r="AY212" s="123">
        <v>0</v>
      </c>
      <c r="BB212" t="str">
        <f>VLOOKUP(A212,'[2]القائمة الكاملة 1'!$A$5:$U$6650,21,0)</f>
        <v>الرابعة</v>
      </c>
    </row>
    <row r="213" spans="1:54" x14ac:dyDescent="0.3">
      <c r="A213" s="114">
        <v>805522</v>
      </c>
      <c r="B213" s="123" t="s">
        <v>823</v>
      </c>
      <c r="C213" t="s">
        <v>1188</v>
      </c>
      <c r="D213" t="s">
        <v>1188</v>
      </c>
      <c r="E213" t="s">
        <v>1188</v>
      </c>
      <c r="F213" t="s">
        <v>1188</v>
      </c>
      <c r="G213" t="s">
        <v>1188</v>
      </c>
      <c r="H213" t="s">
        <v>1188</v>
      </c>
      <c r="I213" t="s">
        <v>1188</v>
      </c>
      <c r="J213" t="s">
        <v>1188</v>
      </c>
      <c r="K213" t="s">
        <v>1188</v>
      </c>
      <c r="L213" t="s">
        <v>1188</v>
      </c>
      <c r="M213" t="s">
        <v>1188</v>
      </c>
      <c r="N213" t="s">
        <v>1188</v>
      </c>
      <c r="O213" t="s">
        <v>1188</v>
      </c>
      <c r="P213" t="s">
        <v>1188</v>
      </c>
      <c r="Q213" t="s">
        <v>1188</v>
      </c>
      <c r="R213" t="s">
        <v>1188</v>
      </c>
      <c r="S213" t="s">
        <v>1188</v>
      </c>
      <c r="T213" t="s">
        <v>1188</v>
      </c>
      <c r="U213" t="s">
        <v>1188</v>
      </c>
      <c r="V213" t="s">
        <v>1188</v>
      </c>
      <c r="W213" t="s">
        <v>1188</v>
      </c>
      <c r="X213" t="s">
        <v>1188</v>
      </c>
      <c r="Y213" t="s">
        <v>1188</v>
      </c>
      <c r="Z213" t="s">
        <v>1188</v>
      </c>
      <c r="AA213" t="s">
        <v>1188</v>
      </c>
      <c r="AB213" t="s">
        <v>1188</v>
      </c>
      <c r="AC213" t="s">
        <v>1188</v>
      </c>
      <c r="AD213" t="s">
        <v>1188</v>
      </c>
      <c r="AE213" t="s">
        <v>1188</v>
      </c>
      <c r="AF213" t="s">
        <v>1188</v>
      </c>
      <c r="AG213" t="s">
        <v>1188</v>
      </c>
      <c r="AH213" t="s">
        <v>1188</v>
      </c>
      <c r="AI213" t="s">
        <v>1188</v>
      </c>
      <c r="AJ213" t="s">
        <v>1188</v>
      </c>
      <c r="AK213" t="s">
        <v>1188</v>
      </c>
      <c r="AL213" t="s">
        <v>1188</v>
      </c>
      <c r="AM213" t="s">
        <v>1188</v>
      </c>
      <c r="AN213" t="s">
        <v>1188</v>
      </c>
      <c r="AO213" t="s">
        <v>1188</v>
      </c>
      <c r="AP213" t="s">
        <v>1188</v>
      </c>
      <c r="AQ213" t="s">
        <v>1188</v>
      </c>
      <c r="AR213" t="s">
        <v>1188</v>
      </c>
      <c r="AS213" t="s">
        <v>1188</v>
      </c>
      <c r="AT213" t="s">
        <v>1188</v>
      </c>
      <c r="AU213" t="s">
        <v>1188</v>
      </c>
      <c r="AV213" t="s">
        <v>127</v>
      </c>
      <c r="AW213" t="s">
        <v>1188</v>
      </c>
      <c r="AX213" t="s">
        <v>1188</v>
      </c>
      <c r="AY213" s="123">
        <v>0</v>
      </c>
      <c r="BB213" t="str">
        <f>VLOOKUP(A213,'[2]القائمة الكاملة 1'!$A$5:$U$6650,21,0)</f>
        <v>الرابعة</v>
      </c>
    </row>
    <row r="214" spans="1:54" x14ac:dyDescent="0.3">
      <c r="A214" s="114">
        <v>805523</v>
      </c>
      <c r="B214" s="123" t="s">
        <v>824</v>
      </c>
      <c r="C214" t="s">
        <v>1188</v>
      </c>
      <c r="D214" t="s">
        <v>1188</v>
      </c>
      <c r="E214" t="s">
        <v>1188</v>
      </c>
      <c r="F214" t="s">
        <v>1188</v>
      </c>
      <c r="G214" t="s">
        <v>1188</v>
      </c>
      <c r="H214" t="s">
        <v>1188</v>
      </c>
      <c r="I214" t="s">
        <v>1188</v>
      </c>
      <c r="J214" t="s">
        <v>1188</v>
      </c>
      <c r="K214" t="s">
        <v>1188</v>
      </c>
      <c r="L214" t="s">
        <v>1188</v>
      </c>
      <c r="M214" t="s">
        <v>1188</v>
      </c>
      <c r="N214" t="s">
        <v>1188</v>
      </c>
      <c r="O214" t="s">
        <v>1188</v>
      </c>
      <c r="P214" t="s">
        <v>1188</v>
      </c>
      <c r="Q214" t="s">
        <v>1188</v>
      </c>
      <c r="R214" t="s">
        <v>1188</v>
      </c>
      <c r="S214" t="s">
        <v>1188</v>
      </c>
      <c r="T214" t="s">
        <v>1188</v>
      </c>
      <c r="U214" t="s">
        <v>1188</v>
      </c>
      <c r="V214" t="s">
        <v>1188</v>
      </c>
      <c r="W214" t="s">
        <v>1188</v>
      </c>
      <c r="X214" t="s">
        <v>1188</v>
      </c>
      <c r="Y214" t="s">
        <v>1188</v>
      </c>
      <c r="Z214" t="s">
        <v>1188</v>
      </c>
      <c r="AA214" t="s">
        <v>1188</v>
      </c>
      <c r="AB214" t="s">
        <v>1188</v>
      </c>
      <c r="AC214" t="s">
        <v>1188</v>
      </c>
      <c r="AD214" t="s">
        <v>127</v>
      </c>
      <c r="AE214" t="s">
        <v>1188</v>
      </c>
      <c r="AF214" t="s">
        <v>1188</v>
      </c>
      <c r="AG214" t="s">
        <v>127</v>
      </c>
      <c r="AH214" t="s">
        <v>1188</v>
      </c>
      <c r="AI214" t="s">
        <v>1188</v>
      </c>
      <c r="AJ214" t="s">
        <v>127</v>
      </c>
      <c r="AK214" t="s">
        <v>128</v>
      </c>
      <c r="AL214" t="s">
        <v>127</v>
      </c>
      <c r="AM214" t="s">
        <v>128</v>
      </c>
      <c r="AN214" t="s">
        <v>128</v>
      </c>
      <c r="AO214" t="s">
        <v>128</v>
      </c>
      <c r="AP214" t="s">
        <v>128</v>
      </c>
      <c r="AQ214" t="s">
        <v>128</v>
      </c>
      <c r="AR214" t="s">
        <v>128</v>
      </c>
      <c r="AS214" t="s">
        <v>1188</v>
      </c>
      <c r="AT214" t="s">
        <v>1188</v>
      </c>
      <c r="AU214" t="s">
        <v>1188</v>
      </c>
      <c r="AV214" t="s">
        <v>1188</v>
      </c>
      <c r="AW214" t="s">
        <v>1188</v>
      </c>
      <c r="AX214" t="s">
        <v>1188</v>
      </c>
      <c r="AY214" s="123">
        <v>0</v>
      </c>
      <c r="BB214" t="str">
        <f>VLOOKUP(A214,'[2]القائمة الكاملة 1'!$A$5:$U$6650,21,0)</f>
        <v>الثالثة</v>
      </c>
    </row>
    <row r="215" spans="1:54" x14ac:dyDescent="0.3">
      <c r="A215" s="114">
        <v>805527</v>
      </c>
      <c r="B215" s="123" t="s">
        <v>823</v>
      </c>
      <c r="C215" t="s">
        <v>1188</v>
      </c>
      <c r="D215" t="s">
        <v>1188</v>
      </c>
      <c r="E215" t="s">
        <v>1188</v>
      </c>
      <c r="F215" t="s">
        <v>1188</v>
      </c>
      <c r="G215" t="s">
        <v>1188</v>
      </c>
      <c r="H215" t="s">
        <v>1188</v>
      </c>
      <c r="I215" t="s">
        <v>1188</v>
      </c>
      <c r="J215" t="s">
        <v>1188</v>
      </c>
      <c r="K215" t="s">
        <v>1188</v>
      </c>
      <c r="L215" t="s">
        <v>1188</v>
      </c>
      <c r="M215" t="s">
        <v>1188</v>
      </c>
      <c r="N215" t="s">
        <v>1188</v>
      </c>
      <c r="O215" t="s">
        <v>2104</v>
      </c>
      <c r="P215" t="s">
        <v>1188</v>
      </c>
      <c r="Q215" t="s">
        <v>1188</v>
      </c>
      <c r="R215" t="s">
        <v>1188</v>
      </c>
      <c r="S215" t="s">
        <v>1188</v>
      </c>
      <c r="T215" t="s">
        <v>1188</v>
      </c>
      <c r="U215" t="s">
        <v>1188</v>
      </c>
      <c r="V215" t="s">
        <v>1188</v>
      </c>
      <c r="W215" t="s">
        <v>1188</v>
      </c>
      <c r="X215" t="s">
        <v>1188</v>
      </c>
      <c r="Y215" t="s">
        <v>1188</v>
      </c>
      <c r="Z215" t="s">
        <v>1188</v>
      </c>
      <c r="AA215" t="s">
        <v>1188</v>
      </c>
      <c r="AB215" t="s">
        <v>1188</v>
      </c>
      <c r="AC215" t="s">
        <v>1188</v>
      </c>
      <c r="AD215" t="s">
        <v>1188</v>
      </c>
      <c r="AE215" t="s">
        <v>1188</v>
      </c>
      <c r="AF215" t="s">
        <v>1188</v>
      </c>
      <c r="AG215" t="s">
        <v>2104</v>
      </c>
      <c r="AH215" t="s">
        <v>1188</v>
      </c>
      <c r="AI215" t="s">
        <v>1188</v>
      </c>
      <c r="AJ215" t="s">
        <v>1188</v>
      </c>
      <c r="AK215" t="s">
        <v>2104</v>
      </c>
      <c r="AL215" t="s">
        <v>1188</v>
      </c>
      <c r="AM215" t="s">
        <v>2104</v>
      </c>
      <c r="AN215" t="s">
        <v>2104</v>
      </c>
      <c r="AO215" t="s">
        <v>2104</v>
      </c>
      <c r="AP215" t="s">
        <v>2104</v>
      </c>
      <c r="AQ215" t="s">
        <v>2104</v>
      </c>
      <c r="AR215" t="s">
        <v>2104</v>
      </c>
      <c r="AS215" t="s">
        <v>2104</v>
      </c>
      <c r="AT215" t="s">
        <v>2104</v>
      </c>
      <c r="AU215" t="s">
        <v>2104</v>
      </c>
      <c r="AV215" t="s">
        <v>2104</v>
      </c>
      <c r="AW215" t="s">
        <v>2104</v>
      </c>
      <c r="AX215" t="s">
        <v>2104</v>
      </c>
      <c r="AY215" s="123" t="s">
        <v>2125</v>
      </c>
      <c r="BB215" t="str">
        <f>VLOOKUP(A215,'[2]القائمة الكاملة 1'!$A$5:$U$6650,21,0)</f>
        <v>الرابعة حديث</v>
      </c>
    </row>
    <row r="216" spans="1:54" x14ac:dyDescent="0.3">
      <c r="A216" s="114">
        <v>805529</v>
      </c>
      <c r="B216" s="123" t="s">
        <v>823</v>
      </c>
      <c r="C216" t="s">
        <v>1188</v>
      </c>
      <c r="D216" t="s">
        <v>1188</v>
      </c>
      <c r="E216" t="s">
        <v>1188</v>
      </c>
      <c r="F216" t="s">
        <v>1188</v>
      </c>
      <c r="G216" t="s">
        <v>1188</v>
      </c>
      <c r="H216" t="s">
        <v>1188</v>
      </c>
      <c r="I216" t="s">
        <v>1188</v>
      </c>
      <c r="J216" t="s">
        <v>127</v>
      </c>
      <c r="K216" t="s">
        <v>1188</v>
      </c>
      <c r="L216" t="s">
        <v>1188</v>
      </c>
      <c r="M216" t="s">
        <v>1188</v>
      </c>
      <c r="N216" t="s">
        <v>1188</v>
      </c>
      <c r="O216" t="s">
        <v>1188</v>
      </c>
      <c r="P216" t="s">
        <v>1188</v>
      </c>
      <c r="Q216" t="s">
        <v>1188</v>
      </c>
      <c r="R216" t="s">
        <v>1188</v>
      </c>
      <c r="S216" t="s">
        <v>1188</v>
      </c>
      <c r="T216" t="s">
        <v>1188</v>
      </c>
      <c r="U216" t="s">
        <v>1188</v>
      </c>
      <c r="V216" t="s">
        <v>127</v>
      </c>
      <c r="W216" t="s">
        <v>1188</v>
      </c>
      <c r="X216" t="s">
        <v>1188</v>
      </c>
      <c r="Y216" t="s">
        <v>1188</v>
      </c>
      <c r="Z216" t="s">
        <v>1188</v>
      </c>
      <c r="AA216" t="s">
        <v>1188</v>
      </c>
      <c r="AB216" t="s">
        <v>1188</v>
      </c>
      <c r="AC216" t="s">
        <v>1188</v>
      </c>
      <c r="AD216" t="s">
        <v>129</v>
      </c>
      <c r="AE216" t="s">
        <v>127</v>
      </c>
      <c r="AF216" t="s">
        <v>1188</v>
      </c>
      <c r="AG216" t="s">
        <v>1188</v>
      </c>
      <c r="AH216" t="s">
        <v>1188</v>
      </c>
      <c r="AI216" t="s">
        <v>1188</v>
      </c>
      <c r="AJ216" t="s">
        <v>1188</v>
      </c>
      <c r="AK216" t="s">
        <v>1188</v>
      </c>
      <c r="AL216" t="s">
        <v>1188</v>
      </c>
      <c r="AM216" t="s">
        <v>127</v>
      </c>
      <c r="AN216" t="s">
        <v>129</v>
      </c>
      <c r="AO216" t="s">
        <v>129</v>
      </c>
      <c r="AP216" t="s">
        <v>129</v>
      </c>
      <c r="AQ216" t="s">
        <v>1188</v>
      </c>
      <c r="AR216" t="s">
        <v>127</v>
      </c>
      <c r="AS216" t="s">
        <v>128</v>
      </c>
      <c r="AT216" t="s">
        <v>129</v>
      </c>
      <c r="AU216" t="s">
        <v>1188</v>
      </c>
      <c r="AV216" t="s">
        <v>129</v>
      </c>
      <c r="AW216" t="s">
        <v>129</v>
      </c>
      <c r="AX216" t="s">
        <v>1188</v>
      </c>
      <c r="AY216" s="123">
        <v>0</v>
      </c>
      <c r="BB216" t="str">
        <f>VLOOKUP(A216,'[2]القائمة الكاملة 1'!$A$5:$U$6650,21,0)</f>
        <v>الرابعة</v>
      </c>
    </row>
    <row r="217" spans="1:54" x14ac:dyDescent="0.3">
      <c r="A217" s="114">
        <v>805533</v>
      </c>
      <c r="B217" s="123" t="s">
        <v>823</v>
      </c>
      <c r="C217" t="s">
        <v>1188</v>
      </c>
      <c r="D217" t="s">
        <v>1188</v>
      </c>
      <c r="E217" t="s">
        <v>1188</v>
      </c>
      <c r="F217" t="s">
        <v>1188</v>
      </c>
      <c r="G217" t="s">
        <v>1188</v>
      </c>
      <c r="H217" t="s">
        <v>1188</v>
      </c>
      <c r="I217" t="s">
        <v>1188</v>
      </c>
      <c r="J217" t="s">
        <v>1188</v>
      </c>
      <c r="K217" t="s">
        <v>1188</v>
      </c>
      <c r="L217" t="s">
        <v>1188</v>
      </c>
      <c r="M217" t="s">
        <v>1188</v>
      </c>
      <c r="N217" t="s">
        <v>1188</v>
      </c>
      <c r="O217" t="s">
        <v>1188</v>
      </c>
      <c r="P217" t="s">
        <v>1188</v>
      </c>
      <c r="Q217" t="s">
        <v>1188</v>
      </c>
      <c r="R217" t="s">
        <v>1188</v>
      </c>
      <c r="S217" t="s">
        <v>1188</v>
      </c>
      <c r="T217" t="s">
        <v>1188</v>
      </c>
      <c r="U217" t="s">
        <v>1188</v>
      </c>
      <c r="V217" t="s">
        <v>1188</v>
      </c>
      <c r="W217" t="s">
        <v>1188</v>
      </c>
      <c r="X217" t="s">
        <v>1188</v>
      </c>
      <c r="Y217" t="s">
        <v>1188</v>
      </c>
      <c r="Z217" t="s">
        <v>1188</v>
      </c>
      <c r="AA217" t="s">
        <v>1188</v>
      </c>
      <c r="AB217" t="s">
        <v>1188</v>
      </c>
      <c r="AC217" t="s">
        <v>127</v>
      </c>
      <c r="AD217" t="s">
        <v>1188</v>
      </c>
      <c r="AE217" t="s">
        <v>1188</v>
      </c>
      <c r="AF217" t="s">
        <v>1188</v>
      </c>
      <c r="AG217" t="s">
        <v>1188</v>
      </c>
      <c r="AH217" t="s">
        <v>1188</v>
      </c>
      <c r="AI217" t="s">
        <v>1188</v>
      </c>
      <c r="AJ217" t="s">
        <v>1188</v>
      </c>
      <c r="AK217" t="s">
        <v>127</v>
      </c>
      <c r="AL217" t="s">
        <v>1188</v>
      </c>
      <c r="AM217" t="s">
        <v>1188</v>
      </c>
      <c r="AN217" t="s">
        <v>1188</v>
      </c>
      <c r="AO217" t="s">
        <v>127</v>
      </c>
      <c r="AP217" t="s">
        <v>1188</v>
      </c>
      <c r="AQ217" t="s">
        <v>1188</v>
      </c>
      <c r="AR217" t="s">
        <v>1188</v>
      </c>
      <c r="AS217" t="s">
        <v>1188</v>
      </c>
      <c r="AT217" t="s">
        <v>1188</v>
      </c>
      <c r="AU217" t="s">
        <v>1188</v>
      </c>
      <c r="AV217" t="s">
        <v>1188</v>
      </c>
      <c r="AW217" t="s">
        <v>1188</v>
      </c>
      <c r="AX217" t="s">
        <v>1188</v>
      </c>
      <c r="AY217" s="123">
        <v>0</v>
      </c>
      <c r="BB217" t="str">
        <f>VLOOKUP(A217,'[2]القائمة الكاملة 1'!$A$5:$U$6650,21,0)</f>
        <v>الرابعة</v>
      </c>
    </row>
    <row r="218" spans="1:54" x14ac:dyDescent="0.3">
      <c r="A218" s="114">
        <v>805552</v>
      </c>
      <c r="B218" s="123" t="s">
        <v>823</v>
      </c>
      <c r="C218" t="s">
        <v>1188</v>
      </c>
      <c r="D218" t="s">
        <v>1188</v>
      </c>
      <c r="E218" t="s">
        <v>1188</v>
      </c>
      <c r="F218" t="s">
        <v>1188</v>
      </c>
      <c r="G218" t="s">
        <v>1188</v>
      </c>
      <c r="H218" t="s">
        <v>1188</v>
      </c>
      <c r="I218" t="s">
        <v>1188</v>
      </c>
      <c r="J218" t="s">
        <v>1188</v>
      </c>
      <c r="K218" t="s">
        <v>1188</v>
      </c>
      <c r="L218" t="s">
        <v>1188</v>
      </c>
      <c r="M218" t="s">
        <v>1188</v>
      </c>
      <c r="N218" t="s">
        <v>1188</v>
      </c>
      <c r="O218" t="s">
        <v>1188</v>
      </c>
      <c r="P218" t="s">
        <v>1188</v>
      </c>
      <c r="Q218" t="s">
        <v>1188</v>
      </c>
      <c r="R218" t="s">
        <v>1188</v>
      </c>
      <c r="S218" t="s">
        <v>1188</v>
      </c>
      <c r="T218" t="s">
        <v>1188</v>
      </c>
      <c r="U218" t="s">
        <v>1188</v>
      </c>
      <c r="V218" t="s">
        <v>1188</v>
      </c>
      <c r="W218" t="s">
        <v>1188</v>
      </c>
      <c r="X218" t="s">
        <v>1188</v>
      </c>
      <c r="Y218" t="s">
        <v>1188</v>
      </c>
      <c r="Z218" t="s">
        <v>1188</v>
      </c>
      <c r="AA218" t="s">
        <v>1188</v>
      </c>
      <c r="AB218" t="s">
        <v>1188</v>
      </c>
      <c r="AC218" t="s">
        <v>1188</v>
      </c>
      <c r="AD218" t="s">
        <v>1188</v>
      </c>
      <c r="AE218" t="s">
        <v>1188</v>
      </c>
      <c r="AF218" t="s">
        <v>128</v>
      </c>
      <c r="AG218" t="s">
        <v>1188</v>
      </c>
      <c r="AH218" t="s">
        <v>1188</v>
      </c>
      <c r="AI218" t="s">
        <v>1188</v>
      </c>
      <c r="AJ218" t="s">
        <v>1188</v>
      </c>
      <c r="AK218" t="s">
        <v>128</v>
      </c>
      <c r="AL218" t="s">
        <v>1188</v>
      </c>
      <c r="AM218" t="s">
        <v>1188</v>
      </c>
      <c r="AN218" t="s">
        <v>1188</v>
      </c>
      <c r="AO218" t="s">
        <v>128</v>
      </c>
      <c r="AP218" t="s">
        <v>128</v>
      </c>
      <c r="AQ218" t="s">
        <v>1188</v>
      </c>
      <c r="AR218" t="s">
        <v>128</v>
      </c>
      <c r="AS218" t="s">
        <v>128</v>
      </c>
      <c r="AT218" t="s">
        <v>128</v>
      </c>
      <c r="AU218" t="s">
        <v>128</v>
      </c>
      <c r="AV218" t="s">
        <v>128</v>
      </c>
      <c r="AW218" t="s">
        <v>128</v>
      </c>
      <c r="AX218" t="s">
        <v>1188</v>
      </c>
      <c r="AY218" s="123">
        <v>0</v>
      </c>
      <c r="BB218" t="str">
        <f>VLOOKUP(A218,'[2]القائمة الكاملة 1'!$A$5:$U$6650,21,0)</f>
        <v>الرابعة</v>
      </c>
    </row>
    <row r="219" spans="1:54" x14ac:dyDescent="0.3">
      <c r="A219" s="114">
        <v>805555</v>
      </c>
      <c r="B219" s="123" t="s">
        <v>823</v>
      </c>
      <c r="C219" t="s">
        <v>1188</v>
      </c>
      <c r="D219" t="s">
        <v>1188</v>
      </c>
      <c r="E219" t="s">
        <v>1188</v>
      </c>
      <c r="F219" t="s">
        <v>1188</v>
      </c>
      <c r="G219" t="s">
        <v>1188</v>
      </c>
      <c r="H219" t="s">
        <v>1188</v>
      </c>
      <c r="I219" t="s">
        <v>1188</v>
      </c>
      <c r="J219" t="s">
        <v>1188</v>
      </c>
      <c r="K219" t="s">
        <v>1188</v>
      </c>
      <c r="L219" t="s">
        <v>1188</v>
      </c>
      <c r="M219" t="s">
        <v>1188</v>
      </c>
      <c r="N219" t="s">
        <v>1188</v>
      </c>
      <c r="O219" t="s">
        <v>1188</v>
      </c>
      <c r="P219" t="s">
        <v>1188</v>
      </c>
      <c r="Q219" t="s">
        <v>1188</v>
      </c>
      <c r="R219" t="s">
        <v>1188</v>
      </c>
      <c r="S219" t="s">
        <v>1188</v>
      </c>
      <c r="T219" t="s">
        <v>1188</v>
      </c>
      <c r="U219" t="s">
        <v>1188</v>
      </c>
      <c r="V219" t="s">
        <v>1188</v>
      </c>
      <c r="W219" t="s">
        <v>1188</v>
      </c>
      <c r="X219" t="s">
        <v>1188</v>
      </c>
      <c r="Y219" t="s">
        <v>1188</v>
      </c>
      <c r="Z219" t="s">
        <v>1188</v>
      </c>
      <c r="AA219" t="s">
        <v>1188</v>
      </c>
      <c r="AB219" t="s">
        <v>1188</v>
      </c>
      <c r="AC219" t="s">
        <v>1188</v>
      </c>
      <c r="AD219" t="s">
        <v>1188</v>
      </c>
      <c r="AE219" t="s">
        <v>1188</v>
      </c>
      <c r="AF219" t="s">
        <v>1188</v>
      </c>
      <c r="AG219" t="s">
        <v>1188</v>
      </c>
      <c r="AH219" t="s">
        <v>1188</v>
      </c>
      <c r="AI219" t="s">
        <v>1188</v>
      </c>
      <c r="AJ219" t="s">
        <v>1188</v>
      </c>
      <c r="AK219" t="s">
        <v>1188</v>
      </c>
      <c r="AL219" t="s">
        <v>1188</v>
      </c>
      <c r="AM219" t="s">
        <v>1188</v>
      </c>
      <c r="AN219" t="s">
        <v>1188</v>
      </c>
      <c r="AO219" t="s">
        <v>1188</v>
      </c>
      <c r="AP219" t="s">
        <v>1188</v>
      </c>
      <c r="AQ219" t="s">
        <v>1188</v>
      </c>
      <c r="AR219" t="s">
        <v>1188</v>
      </c>
      <c r="AS219" t="s">
        <v>1188</v>
      </c>
      <c r="AT219" t="s">
        <v>2104</v>
      </c>
      <c r="AU219" t="s">
        <v>1188</v>
      </c>
      <c r="AV219" t="s">
        <v>2104</v>
      </c>
      <c r="AW219" t="s">
        <v>2104</v>
      </c>
      <c r="AX219" t="s">
        <v>1188</v>
      </c>
      <c r="AY219" s="123" t="s">
        <v>2125</v>
      </c>
      <c r="BB219" t="str">
        <f>VLOOKUP(A219,'[2]القائمة الكاملة 1'!$A$5:$U$6650,21,0)</f>
        <v>الرابعة</v>
      </c>
    </row>
    <row r="220" spans="1:54" x14ac:dyDescent="0.3">
      <c r="A220" s="114">
        <v>805607</v>
      </c>
      <c r="B220" s="123" t="s">
        <v>823</v>
      </c>
      <c r="C220" t="s">
        <v>1188</v>
      </c>
      <c r="D220" t="s">
        <v>1188</v>
      </c>
      <c r="E220" t="s">
        <v>1188</v>
      </c>
      <c r="F220" t="s">
        <v>1188</v>
      </c>
      <c r="G220" t="s">
        <v>1188</v>
      </c>
      <c r="H220" t="s">
        <v>1188</v>
      </c>
      <c r="I220" t="s">
        <v>1188</v>
      </c>
      <c r="J220" t="s">
        <v>1188</v>
      </c>
      <c r="K220" t="s">
        <v>1188</v>
      </c>
      <c r="L220" t="s">
        <v>1188</v>
      </c>
      <c r="M220" t="s">
        <v>1188</v>
      </c>
      <c r="N220" t="s">
        <v>1188</v>
      </c>
      <c r="O220" t="s">
        <v>1188</v>
      </c>
      <c r="P220" t="s">
        <v>1188</v>
      </c>
      <c r="Q220" t="s">
        <v>1188</v>
      </c>
      <c r="R220" t="s">
        <v>1188</v>
      </c>
      <c r="S220" t="s">
        <v>1188</v>
      </c>
      <c r="T220" t="s">
        <v>1188</v>
      </c>
      <c r="U220" t="s">
        <v>1188</v>
      </c>
      <c r="V220" t="s">
        <v>1188</v>
      </c>
      <c r="W220" t="s">
        <v>1188</v>
      </c>
      <c r="X220" t="s">
        <v>1188</v>
      </c>
      <c r="Y220" t="s">
        <v>1188</v>
      </c>
      <c r="Z220" t="s">
        <v>1188</v>
      </c>
      <c r="AA220" t="s">
        <v>1188</v>
      </c>
      <c r="AB220" t="s">
        <v>1188</v>
      </c>
      <c r="AC220" t="s">
        <v>1188</v>
      </c>
      <c r="AD220" t="s">
        <v>1188</v>
      </c>
      <c r="AE220" t="s">
        <v>127</v>
      </c>
      <c r="AF220" t="s">
        <v>1188</v>
      </c>
      <c r="AG220" t="s">
        <v>1188</v>
      </c>
      <c r="AH220" t="s">
        <v>1188</v>
      </c>
      <c r="AI220" t="s">
        <v>1188</v>
      </c>
      <c r="AJ220" t="s">
        <v>1188</v>
      </c>
      <c r="AK220" t="s">
        <v>127</v>
      </c>
      <c r="AL220" t="s">
        <v>1188</v>
      </c>
      <c r="AM220" t="s">
        <v>127</v>
      </c>
      <c r="AN220" t="s">
        <v>127</v>
      </c>
      <c r="AO220" t="s">
        <v>127</v>
      </c>
      <c r="AP220" t="s">
        <v>127</v>
      </c>
      <c r="AQ220" t="s">
        <v>1188</v>
      </c>
      <c r="AR220" t="s">
        <v>1188</v>
      </c>
      <c r="AS220" t="s">
        <v>129</v>
      </c>
      <c r="AT220" t="s">
        <v>128</v>
      </c>
      <c r="AU220" t="s">
        <v>128</v>
      </c>
      <c r="AV220" t="s">
        <v>128</v>
      </c>
      <c r="AW220" t="s">
        <v>129</v>
      </c>
      <c r="AX220" t="s">
        <v>1188</v>
      </c>
      <c r="AY220" s="123">
        <v>0</v>
      </c>
      <c r="BB220" t="str">
        <f>VLOOKUP(A220,'[2]القائمة الكاملة 1'!$A$5:$U$6650,21,0)</f>
        <v>الرابعة</v>
      </c>
    </row>
    <row r="221" spans="1:54" x14ac:dyDescent="0.3">
      <c r="A221" s="114">
        <v>805642</v>
      </c>
      <c r="B221" s="123" t="s">
        <v>823</v>
      </c>
      <c r="C221" t="s">
        <v>1188</v>
      </c>
      <c r="D221" t="s">
        <v>1188</v>
      </c>
      <c r="E221" t="s">
        <v>1188</v>
      </c>
      <c r="F221" t="s">
        <v>1188</v>
      </c>
      <c r="G221" t="s">
        <v>1188</v>
      </c>
      <c r="H221" t="s">
        <v>1188</v>
      </c>
      <c r="I221" t="s">
        <v>1188</v>
      </c>
      <c r="J221" t="s">
        <v>1188</v>
      </c>
      <c r="K221" t="s">
        <v>1188</v>
      </c>
      <c r="L221" t="s">
        <v>1188</v>
      </c>
      <c r="M221" t="s">
        <v>1188</v>
      </c>
      <c r="N221" t="s">
        <v>1188</v>
      </c>
      <c r="O221" t="s">
        <v>2104</v>
      </c>
      <c r="P221" t="s">
        <v>1188</v>
      </c>
      <c r="Q221" t="s">
        <v>1188</v>
      </c>
      <c r="R221" t="s">
        <v>1188</v>
      </c>
      <c r="S221" t="s">
        <v>1188</v>
      </c>
      <c r="T221" t="s">
        <v>1188</v>
      </c>
      <c r="U221" t="s">
        <v>1188</v>
      </c>
      <c r="V221" t="s">
        <v>1188</v>
      </c>
      <c r="W221" t="s">
        <v>1188</v>
      </c>
      <c r="X221" t="s">
        <v>1188</v>
      </c>
      <c r="Y221" t="s">
        <v>1188</v>
      </c>
      <c r="Z221" t="s">
        <v>1188</v>
      </c>
      <c r="AA221" t="s">
        <v>1188</v>
      </c>
      <c r="AB221" t="s">
        <v>1188</v>
      </c>
      <c r="AC221" t="s">
        <v>1188</v>
      </c>
      <c r="AD221" t="s">
        <v>2104</v>
      </c>
      <c r="AE221" t="s">
        <v>1188</v>
      </c>
      <c r="AF221" t="s">
        <v>1188</v>
      </c>
      <c r="AG221" t="s">
        <v>1188</v>
      </c>
      <c r="AH221" t="s">
        <v>1188</v>
      </c>
      <c r="AI221" t="s">
        <v>1188</v>
      </c>
      <c r="AJ221" t="s">
        <v>1188</v>
      </c>
      <c r="AK221" t="s">
        <v>2104</v>
      </c>
      <c r="AL221" t="s">
        <v>1188</v>
      </c>
      <c r="AM221" t="s">
        <v>1188</v>
      </c>
      <c r="AN221" t="s">
        <v>2104</v>
      </c>
      <c r="AO221" t="s">
        <v>1188</v>
      </c>
      <c r="AP221" t="s">
        <v>2104</v>
      </c>
      <c r="AQ221" t="s">
        <v>1188</v>
      </c>
      <c r="AR221" t="s">
        <v>1188</v>
      </c>
      <c r="AS221" t="s">
        <v>2104</v>
      </c>
      <c r="AT221" t="s">
        <v>1188</v>
      </c>
      <c r="AU221" t="s">
        <v>2104</v>
      </c>
      <c r="AV221" t="s">
        <v>2104</v>
      </c>
      <c r="AW221" t="s">
        <v>2104</v>
      </c>
      <c r="AX221" t="s">
        <v>2104</v>
      </c>
      <c r="AY221" s="123" t="s">
        <v>2125</v>
      </c>
      <c r="BB221" t="str">
        <f>VLOOKUP(A221,'[2]القائمة الكاملة 1'!$A$5:$U$6650,21,0)</f>
        <v>الرابعة</v>
      </c>
    </row>
    <row r="222" spans="1:54" x14ac:dyDescent="0.3">
      <c r="A222" s="114">
        <v>805643</v>
      </c>
      <c r="B222" s="123" t="s">
        <v>823</v>
      </c>
      <c r="C222" t="s">
        <v>1188</v>
      </c>
      <c r="D222" t="s">
        <v>1188</v>
      </c>
      <c r="E222" t="s">
        <v>1188</v>
      </c>
      <c r="F222" t="s">
        <v>1188</v>
      </c>
      <c r="G222" t="s">
        <v>1188</v>
      </c>
      <c r="H222" t="s">
        <v>1188</v>
      </c>
      <c r="I222" t="s">
        <v>1188</v>
      </c>
      <c r="J222" t="s">
        <v>1188</v>
      </c>
      <c r="K222" t="s">
        <v>1188</v>
      </c>
      <c r="L222" t="s">
        <v>1188</v>
      </c>
      <c r="M222" t="s">
        <v>1188</v>
      </c>
      <c r="N222" t="s">
        <v>1188</v>
      </c>
      <c r="O222" t="s">
        <v>1188</v>
      </c>
      <c r="P222" t="s">
        <v>1188</v>
      </c>
      <c r="Q222" t="s">
        <v>1188</v>
      </c>
      <c r="R222" t="s">
        <v>1188</v>
      </c>
      <c r="S222" t="s">
        <v>1188</v>
      </c>
      <c r="T222" t="s">
        <v>1188</v>
      </c>
      <c r="U222" t="s">
        <v>1188</v>
      </c>
      <c r="V222" t="s">
        <v>1188</v>
      </c>
      <c r="W222" t="s">
        <v>1188</v>
      </c>
      <c r="X222" t="s">
        <v>1188</v>
      </c>
      <c r="Y222" t="s">
        <v>1188</v>
      </c>
      <c r="Z222" t="s">
        <v>1188</v>
      </c>
      <c r="AA222" t="s">
        <v>1188</v>
      </c>
      <c r="AB222" t="s">
        <v>1188</v>
      </c>
      <c r="AC222" t="s">
        <v>1188</v>
      </c>
      <c r="AD222" t="s">
        <v>1188</v>
      </c>
      <c r="AE222" t="s">
        <v>1188</v>
      </c>
      <c r="AF222" t="s">
        <v>1188</v>
      </c>
      <c r="AG222" t="s">
        <v>1188</v>
      </c>
      <c r="AH222" t="s">
        <v>1188</v>
      </c>
      <c r="AI222" t="s">
        <v>1188</v>
      </c>
      <c r="AJ222" t="s">
        <v>1188</v>
      </c>
      <c r="AK222" t="s">
        <v>1188</v>
      </c>
      <c r="AL222" t="s">
        <v>1188</v>
      </c>
      <c r="AM222" t="s">
        <v>1188</v>
      </c>
      <c r="AN222" t="s">
        <v>1188</v>
      </c>
      <c r="AO222" t="s">
        <v>1188</v>
      </c>
      <c r="AP222" t="s">
        <v>1188</v>
      </c>
      <c r="AQ222" t="s">
        <v>1188</v>
      </c>
      <c r="AR222" t="s">
        <v>1188</v>
      </c>
      <c r="AS222" t="s">
        <v>1188</v>
      </c>
      <c r="AT222" t="s">
        <v>1188</v>
      </c>
      <c r="AU222" t="s">
        <v>2104</v>
      </c>
      <c r="AV222" t="s">
        <v>1188</v>
      </c>
      <c r="AW222" t="s">
        <v>1188</v>
      </c>
      <c r="AX222" t="s">
        <v>1188</v>
      </c>
      <c r="AY222" s="123" t="s">
        <v>2125</v>
      </c>
      <c r="BB222" t="str">
        <f>VLOOKUP(A222,'[2]القائمة الكاملة 1'!$A$5:$U$6650,21,0)</f>
        <v>الرابعة</v>
      </c>
    </row>
    <row r="223" spans="1:54" x14ac:dyDescent="0.3">
      <c r="A223" s="114">
        <v>805649</v>
      </c>
      <c r="B223" s="123" t="s">
        <v>824</v>
      </c>
      <c r="C223" t="s">
        <v>1188</v>
      </c>
      <c r="D223" t="s">
        <v>1188</v>
      </c>
      <c r="E223" t="s">
        <v>1188</v>
      </c>
      <c r="F223" t="s">
        <v>1188</v>
      </c>
      <c r="G223" t="s">
        <v>1188</v>
      </c>
      <c r="H223" t="s">
        <v>1188</v>
      </c>
      <c r="I223" t="s">
        <v>1188</v>
      </c>
      <c r="J223" t="s">
        <v>1188</v>
      </c>
      <c r="K223" t="s">
        <v>1188</v>
      </c>
      <c r="L223" t="s">
        <v>1188</v>
      </c>
      <c r="M223" t="s">
        <v>1188</v>
      </c>
      <c r="N223" t="s">
        <v>1188</v>
      </c>
      <c r="O223" t="s">
        <v>1188</v>
      </c>
      <c r="P223" t="s">
        <v>1188</v>
      </c>
      <c r="Q223" t="s">
        <v>1188</v>
      </c>
      <c r="R223" t="s">
        <v>1188</v>
      </c>
      <c r="S223" t="s">
        <v>1188</v>
      </c>
      <c r="T223" t="s">
        <v>1188</v>
      </c>
      <c r="U223" t="s">
        <v>1188</v>
      </c>
      <c r="V223" t="s">
        <v>1188</v>
      </c>
      <c r="W223" t="s">
        <v>1188</v>
      </c>
      <c r="X223" t="s">
        <v>1188</v>
      </c>
      <c r="Y223" t="s">
        <v>1188</v>
      </c>
      <c r="Z223" t="s">
        <v>1188</v>
      </c>
      <c r="AA223" t="s">
        <v>1188</v>
      </c>
      <c r="AB223" t="s">
        <v>1188</v>
      </c>
      <c r="AC223" t="s">
        <v>1188</v>
      </c>
      <c r="AD223" t="s">
        <v>127</v>
      </c>
      <c r="AE223" t="s">
        <v>1188</v>
      </c>
      <c r="AF223" t="s">
        <v>1188</v>
      </c>
      <c r="AG223" t="s">
        <v>1188</v>
      </c>
      <c r="AH223" t="s">
        <v>1188</v>
      </c>
      <c r="AI223" t="s">
        <v>1188</v>
      </c>
      <c r="AJ223" t="s">
        <v>1188</v>
      </c>
      <c r="AK223" t="s">
        <v>1188</v>
      </c>
      <c r="AL223" t="s">
        <v>1188</v>
      </c>
      <c r="AM223" t="s">
        <v>128</v>
      </c>
      <c r="AN223" t="s">
        <v>128</v>
      </c>
      <c r="AO223" t="s">
        <v>128</v>
      </c>
      <c r="AP223" t="s">
        <v>128</v>
      </c>
      <c r="AQ223" t="s">
        <v>128</v>
      </c>
      <c r="AR223" t="s">
        <v>128</v>
      </c>
      <c r="AS223" t="s">
        <v>1188</v>
      </c>
      <c r="AT223" t="s">
        <v>1188</v>
      </c>
      <c r="AU223" t="s">
        <v>1188</v>
      </c>
      <c r="AV223" t="s">
        <v>1188</v>
      </c>
      <c r="AW223" t="s">
        <v>1188</v>
      </c>
      <c r="AX223" t="s">
        <v>1188</v>
      </c>
      <c r="AY223" s="123">
        <v>0</v>
      </c>
      <c r="BB223" t="str">
        <f>VLOOKUP(A223,'[2]القائمة الكاملة 1'!$A$5:$U$6650,21,0)</f>
        <v>الثالثة</v>
      </c>
    </row>
    <row r="224" spans="1:54" x14ac:dyDescent="0.3">
      <c r="A224" s="114">
        <v>805657</v>
      </c>
      <c r="B224" s="123" t="s">
        <v>823</v>
      </c>
      <c r="C224" t="s">
        <v>1188</v>
      </c>
      <c r="D224" t="s">
        <v>1188</v>
      </c>
      <c r="E224" t="s">
        <v>1188</v>
      </c>
      <c r="F224" t="s">
        <v>1188</v>
      </c>
      <c r="G224" t="s">
        <v>1188</v>
      </c>
      <c r="H224" t="s">
        <v>1188</v>
      </c>
      <c r="I224" t="s">
        <v>1188</v>
      </c>
      <c r="J224" t="s">
        <v>1188</v>
      </c>
      <c r="K224" t="s">
        <v>1188</v>
      </c>
      <c r="L224" t="s">
        <v>1188</v>
      </c>
      <c r="M224" t="s">
        <v>1188</v>
      </c>
      <c r="N224" t="s">
        <v>1188</v>
      </c>
      <c r="O224" t="s">
        <v>2104</v>
      </c>
      <c r="P224" t="s">
        <v>1188</v>
      </c>
      <c r="Q224" t="s">
        <v>1188</v>
      </c>
      <c r="R224" t="s">
        <v>1188</v>
      </c>
      <c r="S224" t="s">
        <v>1188</v>
      </c>
      <c r="T224" t="s">
        <v>1188</v>
      </c>
      <c r="U224" t="s">
        <v>1188</v>
      </c>
      <c r="V224" t="s">
        <v>1188</v>
      </c>
      <c r="W224" t="s">
        <v>1188</v>
      </c>
      <c r="X224" t="s">
        <v>1188</v>
      </c>
      <c r="Y224" t="s">
        <v>1188</v>
      </c>
      <c r="Z224" t="s">
        <v>1188</v>
      </c>
      <c r="AA224" t="s">
        <v>1188</v>
      </c>
      <c r="AB224" t="s">
        <v>1188</v>
      </c>
      <c r="AC224" t="s">
        <v>1188</v>
      </c>
      <c r="AD224" t="s">
        <v>2104</v>
      </c>
      <c r="AE224" t="s">
        <v>1188</v>
      </c>
      <c r="AF224" t="s">
        <v>1188</v>
      </c>
      <c r="AG224" t="s">
        <v>1188</v>
      </c>
      <c r="AH224" t="s">
        <v>1188</v>
      </c>
      <c r="AI224" t="s">
        <v>1188</v>
      </c>
      <c r="AJ224" t="s">
        <v>1188</v>
      </c>
      <c r="AK224" t="s">
        <v>2104</v>
      </c>
      <c r="AL224" t="s">
        <v>1188</v>
      </c>
      <c r="AM224" t="s">
        <v>2104</v>
      </c>
      <c r="AN224" t="s">
        <v>2104</v>
      </c>
      <c r="AO224" t="s">
        <v>2104</v>
      </c>
      <c r="AP224" t="s">
        <v>2104</v>
      </c>
      <c r="AQ224" t="s">
        <v>2104</v>
      </c>
      <c r="AR224" t="s">
        <v>2104</v>
      </c>
      <c r="AS224" t="s">
        <v>2104</v>
      </c>
      <c r="AT224" t="s">
        <v>2104</v>
      </c>
      <c r="AU224" t="s">
        <v>2104</v>
      </c>
      <c r="AV224" t="s">
        <v>2104</v>
      </c>
      <c r="AW224" t="s">
        <v>2104</v>
      </c>
      <c r="AX224" t="s">
        <v>2104</v>
      </c>
      <c r="AY224" s="123" t="s">
        <v>2125</v>
      </c>
      <c r="BB224" t="str">
        <f>VLOOKUP(A224,'[2]القائمة الكاملة 1'!$A$5:$U$6650,21,0)</f>
        <v>الرابعة</v>
      </c>
    </row>
    <row r="225" spans="1:54" x14ac:dyDescent="0.3">
      <c r="A225" s="114">
        <v>805665</v>
      </c>
      <c r="B225" s="123" t="s">
        <v>823</v>
      </c>
      <c r="C225" t="s">
        <v>1188</v>
      </c>
      <c r="D225" t="s">
        <v>1188</v>
      </c>
      <c r="E225" t="s">
        <v>1188</v>
      </c>
      <c r="F225" t="s">
        <v>1188</v>
      </c>
      <c r="G225" t="s">
        <v>1188</v>
      </c>
      <c r="H225" t="s">
        <v>1188</v>
      </c>
      <c r="I225" t="s">
        <v>1188</v>
      </c>
      <c r="J225" t="s">
        <v>1188</v>
      </c>
      <c r="K225" t="s">
        <v>1188</v>
      </c>
      <c r="L225" t="s">
        <v>1188</v>
      </c>
      <c r="M225" t="s">
        <v>1188</v>
      </c>
      <c r="N225" t="s">
        <v>1188</v>
      </c>
      <c r="O225" t="s">
        <v>1188</v>
      </c>
      <c r="P225" t="s">
        <v>1188</v>
      </c>
      <c r="Q225" t="s">
        <v>1188</v>
      </c>
      <c r="R225" t="s">
        <v>127</v>
      </c>
      <c r="S225" t="s">
        <v>1188</v>
      </c>
      <c r="T225" t="s">
        <v>1188</v>
      </c>
      <c r="U225" t="s">
        <v>1188</v>
      </c>
      <c r="V225" t="s">
        <v>1188</v>
      </c>
      <c r="W225" t="s">
        <v>1188</v>
      </c>
      <c r="X225" t="s">
        <v>1188</v>
      </c>
      <c r="Y225" t="s">
        <v>1188</v>
      </c>
      <c r="Z225" t="s">
        <v>1188</v>
      </c>
      <c r="AA225" t="s">
        <v>1188</v>
      </c>
      <c r="AB225" t="s">
        <v>1188</v>
      </c>
      <c r="AC225" t="s">
        <v>128</v>
      </c>
      <c r="AD225" t="s">
        <v>1188</v>
      </c>
      <c r="AE225" t="s">
        <v>1188</v>
      </c>
      <c r="AF225" t="s">
        <v>1188</v>
      </c>
      <c r="AG225" t="s">
        <v>1188</v>
      </c>
      <c r="AH225" t="s">
        <v>1188</v>
      </c>
      <c r="AI225" t="s">
        <v>1188</v>
      </c>
      <c r="AJ225" t="s">
        <v>1188</v>
      </c>
      <c r="AK225" t="s">
        <v>128</v>
      </c>
      <c r="AL225" t="s">
        <v>1188</v>
      </c>
      <c r="AM225" t="s">
        <v>1188</v>
      </c>
      <c r="AN225" t="s">
        <v>1188</v>
      </c>
      <c r="AO225" t="s">
        <v>1188</v>
      </c>
      <c r="AP225" t="s">
        <v>1188</v>
      </c>
      <c r="AQ225" t="s">
        <v>1188</v>
      </c>
      <c r="AR225" t="s">
        <v>1188</v>
      </c>
      <c r="AS225" t="s">
        <v>1188</v>
      </c>
      <c r="AT225" t="s">
        <v>1188</v>
      </c>
      <c r="AU225" t="s">
        <v>127</v>
      </c>
      <c r="AV225" t="s">
        <v>1188</v>
      </c>
      <c r="AW225" t="s">
        <v>1188</v>
      </c>
      <c r="AX225" t="s">
        <v>1188</v>
      </c>
      <c r="AY225" s="123">
        <v>0</v>
      </c>
      <c r="BB225" t="str">
        <f>VLOOKUP(A225,'[2]القائمة الكاملة 1'!$A$5:$U$6650,21,0)</f>
        <v>الرابعة</v>
      </c>
    </row>
    <row r="226" spans="1:54" x14ac:dyDescent="0.3">
      <c r="A226" s="114">
        <v>805667</v>
      </c>
      <c r="B226" s="123" t="s">
        <v>823</v>
      </c>
      <c r="C226" t="s">
        <v>1188</v>
      </c>
      <c r="D226" t="s">
        <v>1188</v>
      </c>
      <c r="E226" t="s">
        <v>1188</v>
      </c>
      <c r="F226" t="s">
        <v>1188</v>
      </c>
      <c r="G226" t="s">
        <v>1188</v>
      </c>
      <c r="H226" t="s">
        <v>1188</v>
      </c>
      <c r="I226" t="s">
        <v>1188</v>
      </c>
      <c r="J226" t="s">
        <v>127</v>
      </c>
      <c r="K226" t="s">
        <v>1188</v>
      </c>
      <c r="L226" t="s">
        <v>1188</v>
      </c>
      <c r="M226" t="s">
        <v>1188</v>
      </c>
      <c r="N226" t="s">
        <v>1188</v>
      </c>
      <c r="O226" t="s">
        <v>1188</v>
      </c>
      <c r="P226" t="s">
        <v>1188</v>
      </c>
      <c r="Q226" t="s">
        <v>1188</v>
      </c>
      <c r="R226" t="s">
        <v>127</v>
      </c>
      <c r="S226" t="s">
        <v>1188</v>
      </c>
      <c r="T226" t="s">
        <v>1188</v>
      </c>
      <c r="U226" t="s">
        <v>1188</v>
      </c>
      <c r="V226" t="s">
        <v>1188</v>
      </c>
      <c r="W226" t="s">
        <v>1188</v>
      </c>
      <c r="X226" t="s">
        <v>1188</v>
      </c>
      <c r="Y226" t="s">
        <v>1188</v>
      </c>
      <c r="Z226" t="s">
        <v>1188</v>
      </c>
      <c r="AA226" t="s">
        <v>1188</v>
      </c>
      <c r="AB226" t="s">
        <v>1188</v>
      </c>
      <c r="AC226" t="s">
        <v>129</v>
      </c>
      <c r="AD226" t="s">
        <v>129</v>
      </c>
      <c r="AE226" t="s">
        <v>1188</v>
      </c>
      <c r="AF226" t="s">
        <v>1188</v>
      </c>
      <c r="AG226" t="s">
        <v>1188</v>
      </c>
      <c r="AH226" t="s">
        <v>1188</v>
      </c>
      <c r="AI226" t="s">
        <v>1188</v>
      </c>
      <c r="AJ226" t="s">
        <v>1188</v>
      </c>
      <c r="AK226" t="s">
        <v>1188</v>
      </c>
      <c r="AL226" t="s">
        <v>1188</v>
      </c>
      <c r="AM226" t="s">
        <v>1188</v>
      </c>
      <c r="AN226" t="s">
        <v>127</v>
      </c>
      <c r="AO226" t="s">
        <v>129</v>
      </c>
      <c r="AP226" t="s">
        <v>129</v>
      </c>
      <c r="AQ226" t="s">
        <v>129</v>
      </c>
      <c r="AR226" t="s">
        <v>129</v>
      </c>
      <c r="AS226" t="s">
        <v>128</v>
      </c>
      <c r="AT226" t="s">
        <v>128</v>
      </c>
      <c r="AU226" t="s">
        <v>128</v>
      </c>
      <c r="AV226" t="s">
        <v>128</v>
      </c>
      <c r="AW226" t="s">
        <v>128</v>
      </c>
      <c r="AX226" t="s">
        <v>128</v>
      </c>
      <c r="AY226" s="123">
        <v>0</v>
      </c>
      <c r="BB226" t="str">
        <f>VLOOKUP(A226,'[2]القائمة الكاملة 1'!$A$5:$U$6650,21,0)</f>
        <v>الرابعة</v>
      </c>
    </row>
    <row r="227" spans="1:54" x14ac:dyDescent="0.3">
      <c r="A227" s="114">
        <v>805677</v>
      </c>
      <c r="B227" s="123" t="s">
        <v>824</v>
      </c>
      <c r="C227" t="s">
        <v>1188</v>
      </c>
      <c r="D227" t="s">
        <v>1188</v>
      </c>
      <c r="E227" t="s">
        <v>1188</v>
      </c>
      <c r="F227" t="s">
        <v>1188</v>
      </c>
      <c r="G227" t="s">
        <v>1188</v>
      </c>
      <c r="H227" t="s">
        <v>1188</v>
      </c>
      <c r="I227" t="s">
        <v>1188</v>
      </c>
      <c r="J227" t="s">
        <v>1188</v>
      </c>
      <c r="K227" t="s">
        <v>2104</v>
      </c>
      <c r="L227" t="s">
        <v>1188</v>
      </c>
      <c r="M227" t="s">
        <v>1188</v>
      </c>
      <c r="N227" t="s">
        <v>1188</v>
      </c>
      <c r="O227" t="s">
        <v>2104</v>
      </c>
      <c r="P227" t="s">
        <v>1188</v>
      </c>
      <c r="Q227" t="s">
        <v>1188</v>
      </c>
      <c r="R227" t="s">
        <v>2104</v>
      </c>
      <c r="S227" t="s">
        <v>1188</v>
      </c>
      <c r="T227" t="s">
        <v>1188</v>
      </c>
      <c r="U227" t="s">
        <v>1188</v>
      </c>
      <c r="V227" t="s">
        <v>1188</v>
      </c>
      <c r="W227" t="s">
        <v>1188</v>
      </c>
      <c r="X227" t="s">
        <v>1188</v>
      </c>
      <c r="Y227" t="s">
        <v>1188</v>
      </c>
      <c r="Z227" t="s">
        <v>1188</v>
      </c>
      <c r="AA227" t="s">
        <v>1188</v>
      </c>
      <c r="AB227" t="s">
        <v>1188</v>
      </c>
      <c r="AC227" t="s">
        <v>2104</v>
      </c>
      <c r="AD227" t="s">
        <v>1188</v>
      </c>
      <c r="AE227" t="s">
        <v>1188</v>
      </c>
      <c r="AF227" t="s">
        <v>1188</v>
      </c>
      <c r="AG227" t="s">
        <v>1188</v>
      </c>
      <c r="AH227" t="s">
        <v>2104</v>
      </c>
      <c r="AI227" t="s">
        <v>1188</v>
      </c>
      <c r="AJ227" t="s">
        <v>1188</v>
      </c>
      <c r="AK227" t="s">
        <v>2104</v>
      </c>
      <c r="AL227" t="s">
        <v>1188</v>
      </c>
      <c r="AM227" t="s">
        <v>2104</v>
      </c>
      <c r="AN227" t="s">
        <v>2104</v>
      </c>
      <c r="AO227" t="s">
        <v>2104</v>
      </c>
      <c r="AP227" t="s">
        <v>2104</v>
      </c>
      <c r="AQ227" t="s">
        <v>2104</v>
      </c>
      <c r="AR227" t="s">
        <v>2104</v>
      </c>
      <c r="AS227" t="s">
        <v>1188</v>
      </c>
      <c r="AT227" t="s">
        <v>1188</v>
      </c>
      <c r="AU227" t="s">
        <v>1188</v>
      </c>
      <c r="AV227" t="s">
        <v>1188</v>
      </c>
      <c r="AW227" t="s">
        <v>1188</v>
      </c>
      <c r="AX227" t="s">
        <v>1188</v>
      </c>
      <c r="AY227" s="123" t="s">
        <v>2125</v>
      </c>
      <c r="BB227" t="str">
        <f>VLOOKUP(A227,'[2]القائمة الكاملة 1'!$A$5:$U$6650,21,0)</f>
        <v>الثالثة</v>
      </c>
    </row>
    <row r="228" spans="1:54" x14ac:dyDescent="0.3">
      <c r="A228" s="114">
        <v>805682</v>
      </c>
      <c r="B228" s="123" t="s">
        <v>823</v>
      </c>
      <c r="C228" t="s">
        <v>1188</v>
      </c>
      <c r="D228" t="s">
        <v>1188</v>
      </c>
      <c r="E228" t="s">
        <v>1188</v>
      </c>
      <c r="F228" t="s">
        <v>1188</v>
      </c>
      <c r="G228" t="s">
        <v>1188</v>
      </c>
      <c r="H228" t="s">
        <v>1188</v>
      </c>
      <c r="I228" t="s">
        <v>1188</v>
      </c>
      <c r="J228" t="s">
        <v>1188</v>
      </c>
      <c r="K228" t="s">
        <v>1188</v>
      </c>
      <c r="L228" t="s">
        <v>1188</v>
      </c>
      <c r="M228" t="s">
        <v>1188</v>
      </c>
      <c r="N228" t="s">
        <v>1188</v>
      </c>
      <c r="O228" t="s">
        <v>1188</v>
      </c>
      <c r="P228" t="s">
        <v>1188</v>
      </c>
      <c r="Q228" t="s">
        <v>1188</v>
      </c>
      <c r="R228" t="s">
        <v>1188</v>
      </c>
      <c r="S228" t="s">
        <v>1188</v>
      </c>
      <c r="T228" t="s">
        <v>1188</v>
      </c>
      <c r="U228" t="s">
        <v>1188</v>
      </c>
      <c r="V228" t="s">
        <v>1188</v>
      </c>
      <c r="W228" t="s">
        <v>1188</v>
      </c>
      <c r="X228" t="s">
        <v>1188</v>
      </c>
      <c r="Y228" t="s">
        <v>1188</v>
      </c>
      <c r="Z228" t="s">
        <v>1188</v>
      </c>
      <c r="AA228" t="s">
        <v>1188</v>
      </c>
      <c r="AB228" t="s">
        <v>1188</v>
      </c>
      <c r="AC228" t="s">
        <v>1188</v>
      </c>
      <c r="AD228" t="s">
        <v>1188</v>
      </c>
      <c r="AE228" t="s">
        <v>1188</v>
      </c>
      <c r="AF228" t="s">
        <v>1188</v>
      </c>
      <c r="AG228" t="s">
        <v>1188</v>
      </c>
      <c r="AH228" t="s">
        <v>1188</v>
      </c>
      <c r="AI228" t="s">
        <v>1188</v>
      </c>
      <c r="AJ228" t="s">
        <v>2104</v>
      </c>
      <c r="AK228" t="s">
        <v>1188</v>
      </c>
      <c r="AL228" t="s">
        <v>1188</v>
      </c>
      <c r="AM228" t="s">
        <v>1188</v>
      </c>
      <c r="AN228" t="s">
        <v>1188</v>
      </c>
      <c r="AO228" t="s">
        <v>1188</v>
      </c>
      <c r="AP228" t="s">
        <v>1188</v>
      </c>
      <c r="AQ228" t="s">
        <v>1188</v>
      </c>
      <c r="AR228" t="s">
        <v>1188</v>
      </c>
      <c r="AS228" t="s">
        <v>1188</v>
      </c>
      <c r="AT228" t="s">
        <v>1188</v>
      </c>
      <c r="AU228" t="s">
        <v>1188</v>
      </c>
      <c r="AV228" t="s">
        <v>1188</v>
      </c>
      <c r="AW228" t="s">
        <v>2104</v>
      </c>
      <c r="AX228" t="s">
        <v>1188</v>
      </c>
      <c r="AY228" s="123" t="s">
        <v>2125</v>
      </c>
      <c r="BB228" t="str">
        <f>VLOOKUP(A228,'[2]القائمة الكاملة 1'!$A$5:$U$6650,21,0)</f>
        <v>الرابعة</v>
      </c>
    </row>
    <row r="229" spans="1:54" x14ac:dyDescent="0.3">
      <c r="A229" s="114">
        <v>805702</v>
      </c>
      <c r="B229" s="123" t="s">
        <v>823</v>
      </c>
      <c r="C229" t="s">
        <v>1188</v>
      </c>
      <c r="D229" t="s">
        <v>1188</v>
      </c>
      <c r="E229" t="s">
        <v>1188</v>
      </c>
      <c r="F229" t="s">
        <v>1188</v>
      </c>
      <c r="G229" t="s">
        <v>1188</v>
      </c>
      <c r="H229" t="s">
        <v>1188</v>
      </c>
      <c r="I229" t="s">
        <v>1188</v>
      </c>
      <c r="J229" t="s">
        <v>1188</v>
      </c>
      <c r="K229" t="s">
        <v>1188</v>
      </c>
      <c r="L229" t="s">
        <v>1188</v>
      </c>
      <c r="M229" t="s">
        <v>1188</v>
      </c>
      <c r="N229" t="s">
        <v>1188</v>
      </c>
      <c r="O229" t="s">
        <v>1188</v>
      </c>
      <c r="P229" t="s">
        <v>1188</v>
      </c>
      <c r="Q229" t="s">
        <v>1188</v>
      </c>
      <c r="R229" t="s">
        <v>1188</v>
      </c>
      <c r="S229" t="s">
        <v>1188</v>
      </c>
      <c r="T229" t="s">
        <v>1188</v>
      </c>
      <c r="U229" t="s">
        <v>1188</v>
      </c>
      <c r="V229" t="s">
        <v>1188</v>
      </c>
      <c r="W229" t="s">
        <v>1188</v>
      </c>
      <c r="X229" t="s">
        <v>1188</v>
      </c>
      <c r="Y229" t="s">
        <v>1188</v>
      </c>
      <c r="Z229" t="s">
        <v>1188</v>
      </c>
      <c r="AA229" t="s">
        <v>1188</v>
      </c>
      <c r="AB229" t="s">
        <v>1188</v>
      </c>
      <c r="AC229" t="s">
        <v>1188</v>
      </c>
      <c r="AD229" t="s">
        <v>1188</v>
      </c>
      <c r="AE229" t="s">
        <v>1188</v>
      </c>
      <c r="AF229" t="s">
        <v>1188</v>
      </c>
      <c r="AG229" t="s">
        <v>127</v>
      </c>
      <c r="AH229" t="s">
        <v>1188</v>
      </c>
      <c r="AI229" t="s">
        <v>1188</v>
      </c>
      <c r="AJ229" t="s">
        <v>1188</v>
      </c>
      <c r="AK229" t="s">
        <v>129</v>
      </c>
      <c r="AL229" t="s">
        <v>1188</v>
      </c>
      <c r="AM229" t="s">
        <v>129</v>
      </c>
      <c r="AN229" t="s">
        <v>129</v>
      </c>
      <c r="AO229" t="s">
        <v>127</v>
      </c>
      <c r="AP229" t="s">
        <v>129</v>
      </c>
      <c r="AQ229" t="s">
        <v>129</v>
      </c>
      <c r="AR229" t="s">
        <v>129</v>
      </c>
      <c r="AS229" t="s">
        <v>128</v>
      </c>
      <c r="AT229" t="s">
        <v>128</v>
      </c>
      <c r="AU229" t="s">
        <v>128</v>
      </c>
      <c r="AV229" t="s">
        <v>128</v>
      </c>
      <c r="AW229" t="s">
        <v>128</v>
      </c>
      <c r="AX229" t="s">
        <v>128</v>
      </c>
      <c r="AY229" s="123">
        <v>0</v>
      </c>
      <c r="BB229" t="str">
        <f>VLOOKUP(A229,'[2]القائمة الكاملة 1'!$A$5:$U$6650,21,0)</f>
        <v>الرابعة</v>
      </c>
    </row>
    <row r="230" spans="1:54" x14ac:dyDescent="0.3">
      <c r="A230" s="114">
        <v>805725</v>
      </c>
      <c r="B230" s="123" t="s">
        <v>824</v>
      </c>
      <c r="C230" t="s">
        <v>1188</v>
      </c>
      <c r="D230" t="s">
        <v>1188</v>
      </c>
      <c r="E230" t="s">
        <v>1188</v>
      </c>
      <c r="F230" t="s">
        <v>1188</v>
      </c>
      <c r="G230" t="s">
        <v>1188</v>
      </c>
      <c r="H230" t="s">
        <v>1188</v>
      </c>
      <c r="I230" t="s">
        <v>1188</v>
      </c>
      <c r="J230" t="s">
        <v>127</v>
      </c>
      <c r="K230" t="s">
        <v>1188</v>
      </c>
      <c r="L230" t="s">
        <v>1188</v>
      </c>
      <c r="M230" t="s">
        <v>1188</v>
      </c>
      <c r="N230" t="s">
        <v>1188</v>
      </c>
      <c r="O230" t="s">
        <v>1188</v>
      </c>
      <c r="P230" t="s">
        <v>127</v>
      </c>
      <c r="Q230" t="s">
        <v>1188</v>
      </c>
      <c r="R230" t="s">
        <v>127</v>
      </c>
      <c r="S230" t="s">
        <v>1188</v>
      </c>
      <c r="T230" t="s">
        <v>1188</v>
      </c>
      <c r="U230" t="s">
        <v>1188</v>
      </c>
      <c r="V230" t="s">
        <v>1188</v>
      </c>
      <c r="W230" t="s">
        <v>1188</v>
      </c>
      <c r="X230" t="s">
        <v>1188</v>
      </c>
      <c r="Y230" t="s">
        <v>1188</v>
      </c>
      <c r="Z230" t="s">
        <v>1188</v>
      </c>
      <c r="AA230" t="s">
        <v>127</v>
      </c>
      <c r="AB230" t="s">
        <v>1188</v>
      </c>
      <c r="AC230" t="s">
        <v>1188</v>
      </c>
      <c r="AD230" t="s">
        <v>1188</v>
      </c>
      <c r="AE230" t="s">
        <v>1188</v>
      </c>
      <c r="AF230" t="s">
        <v>1188</v>
      </c>
      <c r="AG230" t="s">
        <v>1188</v>
      </c>
      <c r="AH230" t="s">
        <v>1188</v>
      </c>
      <c r="AI230" t="s">
        <v>1188</v>
      </c>
      <c r="AJ230" t="s">
        <v>1188</v>
      </c>
      <c r="AK230" t="s">
        <v>129</v>
      </c>
      <c r="AL230" t="s">
        <v>1188</v>
      </c>
      <c r="AM230" t="s">
        <v>128</v>
      </c>
      <c r="AN230" t="s">
        <v>128</v>
      </c>
      <c r="AO230" t="s">
        <v>128</v>
      </c>
      <c r="AP230" t="s">
        <v>128</v>
      </c>
      <c r="AQ230" t="s">
        <v>128</v>
      </c>
      <c r="AR230" t="s">
        <v>128</v>
      </c>
      <c r="AS230" t="s">
        <v>1188</v>
      </c>
      <c r="AT230" t="s">
        <v>1188</v>
      </c>
      <c r="AU230" t="s">
        <v>1188</v>
      </c>
      <c r="AV230" t="s">
        <v>1188</v>
      </c>
      <c r="AW230" t="s">
        <v>1188</v>
      </c>
      <c r="AX230" t="s">
        <v>1188</v>
      </c>
      <c r="AY230" s="123">
        <v>0</v>
      </c>
      <c r="BB230" t="str">
        <f>VLOOKUP(A230,'[2]القائمة الكاملة 1'!$A$5:$U$6650,21,0)</f>
        <v>الثالثة</v>
      </c>
    </row>
    <row r="231" spans="1:54" x14ac:dyDescent="0.3">
      <c r="A231" s="114">
        <v>805737</v>
      </c>
      <c r="B231" s="123" t="s">
        <v>823</v>
      </c>
      <c r="C231" t="s">
        <v>1188</v>
      </c>
      <c r="D231" t="s">
        <v>1188</v>
      </c>
      <c r="E231" t="s">
        <v>1188</v>
      </c>
      <c r="F231" t="s">
        <v>1188</v>
      </c>
      <c r="G231" t="s">
        <v>1188</v>
      </c>
      <c r="H231" t="s">
        <v>1188</v>
      </c>
      <c r="I231" t="s">
        <v>1188</v>
      </c>
      <c r="J231" t="s">
        <v>1188</v>
      </c>
      <c r="K231" t="s">
        <v>1188</v>
      </c>
      <c r="L231" t="s">
        <v>1188</v>
      </c>
      <c r="M231" t="s">
        <v>1188</v>
      </c>
      <c r="N231" t="s">
        <v>1188</v>
      </c>
      <c r="O231" t="s">
        <v>2104</v>
      </c>
      <c r="P231" t="s">
        <v>1188</v>
      </c>
      <c r="Q231" t="s">
        <v>1188</v>
      </c>
      <c r="R231" t="s">
        <v>1188</v>
      </c>
      <c r="S231" t="s">
        <v>1188</v>
      </c>
      <c r="T231" t="s">
        <v>1188</v>
      </c>
      <c r="U231" t="s">
        <v>1188</v>
      </c>
      <c r="V231" t="s">
        <v>1188</v>
      </c>
      <c r="W231" t="s">
        <v>1188</v>
      </c>
      <c r="X231" t="s">
        <v>1188</v>
      </c>
      <c r="Y231" t="s">
        <v>1188</v>
      </c>
      <c r="Z231" t="s">
        <v>1188</v>
      </c>
      <c r="AA231" t="s">
        <v>1188</v>
      </c>
      <c r="AB231" t="s">
        <v>1188</v>
      </c>
      <c r="AC231" t="s">
        <v>1188</v>
      </c>
      <c r="AD231" t="s">
        <v>1188</v>
      </c>
      <c r="AE231" t="s">
        <v>1188</v>
      </c>
      <c r="AF231" t="s">
        <v>1188</v>
      </c>
      <c r="AG231" t="s">
        <v>1188</v>
      </c>
      <c r="AH231" t="s">
        <v>1188</v>
      </c>
      <c r="AI231" t="s">
        <v>1188</v>
      </c>
      <c r="AJ231" t="s">
        <v>1188</v>
      </c>
      <c r="AK231" t="s">
        <v>2104</v>
      </c>
      <c r="AL231" t="s">
        <v>1188</v>
      </c>
      <c r="AM231" t="s">
        <v>1188</v>
      </c>
      <c r="AN231" t="s">
        <v>1188</v>
      </c>
      <c r="AO231" t="s">
        <v>1188</v>
      </c>
      <c r="AP231" t="s">
        <v>1188</v>
      </c>
      <c r="AQ231" t="s">
        <v>1188</v>
      </c>
      <c r="AR231" t="s">
        <v>1188</v>
      </c>
      <c r="AS231" t="s">
        <v>1188</v>
      </c>
      <c r="AT231" t="s">
        <v>1188</v>
      </c>
      <c r="AU231" t="s">
        <v>1188</v>
      </c>
      <c r="AV231" t="s">
        <v>1188</v>
      </c>
      <c r="AW231" t="s">
        <v>1188</v>
      </c>
      <c r="AX231" t="s">
        <v>1188</v>
      </c>
      <c r="AY231" s="123" t="s">
        <v>2125</v>
      </c>
      <c r="BB231" t="str">
        <f>VLOOKUP(A231,'[2]القائمة الكاملة 1'!$A$5:$U$6650,21,0)</f>
        <v>الرابعة</v>
      </c>
    </row>
    <row r="232" spans="1:54" x14ac:dyDescent="0.3">
      <c r="A232" s="114">
        <v>805772</v>
      </c>
      <c r="B232" s="123" t="s">
        <v>823</v>
      </c>
      <c r="C232" t="s">
        <v>1188</v>
      </c>
      <c r="D232" t="s">
        <v>1188</v>
      </c>
      <c r="E232" t="s">
        <v>1188</v>
      </c>
      <c r="F232" t="s">
        <v>1188</v>
      </c>
      <c r="G232" t="s">
        <v>1188</v>
      </c>
      <c r="H232" t="s">
        <v>1188</v>
      </c>
      <c r="I232" t="s">
        <v>1188</v>
      </c>
      <c r="J232" t="s">
        <v>1188</v>
      </c>
      <c r="K232" t="s">
        <v>1188</v>
      </c>
      <c r="L232" t="s">
        <v>128</v>
      </c>
      <c r="M232" t="s">
        <v>1188</v>
      </c>
      <c r="N232" t="s">
        <v>1188</v>
      </c>
      <c r="O232" t="s">
        <v>128</v>
      </c>
      <c r="P232" t="s">
        <v>1188</v>
      </c>
      <c r="Q232" t="s">
        <v>1188</v>
      </c>
      <c r="R232" t="s">
        <v>1188</v>
      </c>
      <c r="S232" t="s">
        <v>1188</v>
      </c>
      <c r="T232" t="s">
        <v>1188</v>
      </c>
      <c r="U232" t="s">
        <v>1188</v>
      </c>
      <c r="V232" t="s">
        <v>1188</v>
      </c>
      <c r="W232" t="s">
        <v>1188</v>
      </c>
      <c r="X232" t="s">
        <v>1188</v>
      </c>
      <c r="Y232" t="s">
        <v>1188</v>
      </c>
      <c r="Z232" t="s">
        <v>1188</v>
      </c>
      <c r="AA232" t="s">
        <v>1188</v>
      </c>
      <c r="AB232" t="s">
        <v>1188</v>
      </c>
      <c r="AC232" t="s">
        <v>1188</v>
      </c>
      <c r="AD232" t="s">
        <v>128</v>
      </c>
      <c r="AE232" t="s">
        <v>1188</v>
      </c>
      <c r="AF232" t="s">
        <v>1188</v>
      </c>
      <c r="AG232" t="s">
        <v>1188</v>
      </c>
      <c r="AH232" t="s">
        <v>1188</v>
      </c>
      <c r="AI232" t="s">
        <v>1188</v>
      </c>
      <c r="AJ232" t="s">
        <v>1188</v>
      </c>
      <c r="AK232" t="s">
        <v>128</v>
      </c>
      <c r="AL232" t="s">
        <v>1188</v>
      </c>
      <c r="AM232" t="s">
        <v>1188</v>
      </c>
      <c r="AN232" t="s">
        <v>127</v>
      </c>
      <c r="AO232" t="s">
        <v>1188</v>
      </c>
      <c r="AP232" t="s">
        <v>127</v>
      </c>
      <c r="AQ232" t="s">
        <v>1188</v>
      </c>
      <c r="AR232" t="s">
        <v>127</v>
      </c>
      <c r="AS232" t="s">
        <v>128</v>
      </c>
      <c r="AT232" t="s">
        <v>127</v>
      </c>
      <c r="AU232" t="s">
        <v>128</v>
      </c>
      <c r="AV232" t="s">
        <v>127</v>
      </c>
      <c r="AW232" t="s">
        <v>128</v>
      </c>
      <c r="AX232" t="s">
        <v>1188</v>
      </c>
      <c r="AY232" s="123">
        <v>0</v>
      </c>
      <c r="BB232" t="str">
        <f>VLOOKUP(A232,'[2]القائمة الكاملة 1'!$A$5:$U$6650,21,0)</f>
        <v>الرابعة</v>
      </c>
    </row>
    <row r="233" spans="1:54" x14ac:dyDescent="0.3">
      <c r="A233" s="114">
        <v>805789</v>
      </c>
      <c r="B233" s="123" t="s">
        <v>823</v>
      </c>
      <c r="C233" t="s">
        <v>1188</v>
      </c>
      <c r="D233" t="s">
        <v>1188</v>
      </c>
      <c r="E233" t="s">
        <v>1188</v>
      </c>
      <c r="F233" t="s">
        <v>1188</v>
      </c>
      <c r="G233" t="s">
        <v>1188</v>
      </c>
      <c r="H233" t="s">
        <v>1188</v>
      </c>
      <c r="I233" t="s">
        <v>1188</v>
      </c>
      <c r="J233" t="s">
        <v>1188</v>
      </c>
      <c r="K233" t="s">
        <v>1188</v>
      </c>
      <c r="L233" t="s">
        <v>1188</v>
      </c>
      <c r="M233" t="s">
        <v>1188</v>
      </c>
      <c r="N233" t="s">
        <v>1188</v>
      </c>
      <c r="O233" t="s">
        <v>2104</v>
      </c>
      <c r="P233" t="s">
        <v>1188</v>
      </c>
      <c r="Q233" t="s">
        <v>1188</v>
      </c>
      <c r="R233" t="s">
        <v>1188</v>
      </c>
      <c r="S233" t="s">
        <v>1188</v>
      </c>
      <c r="T233" t="s">
        <v>1188</v>
      </c>
      <c r="U233" t="s">
        <v>1188</v>
      </c>
      <c r="V233" t="s">
        <v>1188</v>
      </c>
      <c r="W233" t="s">
        <v>1188</v>
      </c>
      <c r="X233" t="s">
        <v>1188</v>
      </c>
      <c r="Y233" t="s">
        <v>1188</v>
      </c>
      <c r="Z233" t="s">
        <v>1188</v>
      </c>
      <c r="AA233" t="s">
        <v>1188</v>
      </c>
      <c r="AB233" t="s">
        <v>1188</v>
      </c>
      <c r="AC233" t="s">
        <v>1188</v>
      </c>
      <c r="AD233" t="s">
        <v>1188</v>
      </c>
      <c r="AE233" t="s">
        <v>1188</v>
      </c>
      <c r="AF233" t="s">
        <v>1188</v>
      </c>
      <c r="AG233" t="s">
        <v>1188</v>
      </c>
      <c r="AH233" t="s">
        <v>1188</v>
      </c>
      <c r="AI233" t="s">
        <v>1188</v>
      </c>
      <c r="AJ233" t="s">
        <v>1188</v>
      </c>
      <c r="AK233" t="s">
        <v>2104</v>
      </c>
      <c r="AL233" t="s">
        <v>1188</v>
      </c>
      <c r="AM233" t="s">
        <v>2104</v>
      </c>
      <c r="AN233" t="s">
        <v>1188</v>
      </c>
      <c r="AO233" t="s">
        <v>1188</v>
      </c>
      <c r="AP233" t="s">
        <v>2104</v>
      </c>
      <c r="AQ233" t="s">
        <v>2104</v>
      </c>
      <c r="AR233" t="s">
        <v>1188</v>
      </c>
      <c r="AS233" t="s">
        <v>2104</v>
      </c>
      <c r="AT233" t="s">
        <v>1188</v>
      </c>
      <c r="AU233" t="s">
        <v>2104</v>
      </c>
      <c r="AV233" t="s">
        <v>2104</v>
      </c>
      <c r="AW233" t="s">
        <v>2104</v>
      </c>
      <c r="AX233" t="s">
        <v>1188</v>
      </c>
      <c r="AY233" s="123" t="s">
        <v>2125</v>
      </c>
      <c r="BB233" t="str">
        <f>VLOOKUP(A233,'[2]القائمة الكاملة 1'!$A$5:$U$6650,21,0)</f>
        <v>الرابعة</v>
      </c>
    </row>
    <row r="234" spans="1:54" x14ac:dyDescent="0.3">
      <c r="A234" s="114">
        <v>805791</v>
      </c>
      <c r="B234" s="123" t="s">
        <v>823</v>
      </c>
      <c r="C234" t="s">
        <v>1188</v>
      </c>
      <c r="D234" t="s">
        <v>1188</v>
      </c>
      <c r="E234" t="s">
        <v>1188</v>
      </c>
      <c r="F234" t="s">
        <v>1188</v>
      </c>
      <c r="G234" t="s">
        <v>1188</v>
      </c>
      <c r="H234" t="s">
        <v>1188</v>
      </c>
      <c r="I234" t="s">
        <v>1188</v>
      </c>
      <c r="J234" t="s">
        <v>1188</v>
      </c>
      <c r="K234" t="s">
        <v>1188</v>
      </c>
      <c r="L234" t="s">
        <v>1188</v>
      </c>
      <c r="M234" t="s">
        <v>1188</v>
      </c>
      <c r="N234" t="s">
        <v>1188</v>
      </c>
      <c r="O234" t="s">
        <v>1188</v>
      </c>
      <c r="P234" t="s">
        <v>1188</v>
      </c>
      <c r="Q234" t="s">
        <v>1188</v>
      </c>
      <c r="R234" t="s">
        <v>1188</v>
      </c>
      <c r="S234" t="s">
        <v>1188</v>
      </c>
      <c r="T234" t="s">
        <v>1188</v>
      </c>
      <c r="U234" t="s">
        <v>1188</v>
      </c>
      <c r="V234" t="s">
        <v>1188</v>
      </c>
      <c r="W234" t="s">
        <v>1188</v>
      </c>
      <c r="X234" t="s">
        <v>1188</v>
      </c>
      <c r="Y234" t="s">
        <v>1188</v>
      </c>
      <c r="Z234" t="s">
        <v>1188</v>
      </c>
      <c r="AA234" t="s">
        <v>1188</v>
      </c>
      <c r="AB234" t="s">
        <v>1188</v>
      </c>
      <c r="AC234" t="s">
        <v>1188</v>
      </c>
      <c r="AD234" t="s">
        <v>1188</v>
      </c>
      <c r="AE234" t="s">
        <v>1188</v>
      </c>
      <c r="AF234" t="s">
        <v>1188</v>
      </c>
      <c r="AG234" t="s">
        <v>1188</v>
      </c>
      <c r="AH234" t="s">
        <v>1188</v>
      </c>
      <c r="AI234" t="s">
        <v>1188</v>
      </c>
      <c r="AJ234" t="s">
        <v>1188</v>
      </c>
      <c r="AK234" t="s">
        <v>1188</v>
      </c>
      <c r="AL234" t="s">
        <v>1188</v>
      </c>
      <c r="AM234" t="s">
        <v>1188</v>
      </c>
      <c r="AN234" t="s">
        <v>1188</v>
      </c>
      <c r="AO234" t="s">
        <v>1188</v>
      </c>
      <c r="AP234" t="s">
        <v>1188</v>
      </c>
      <c r="AQ234" t="s">
        <v>1188</v>
      </c>
      <c r="AR234" t="s">
        <v>1188</v>
      </c>
      <c r="AS234" t="s">
        <v>1188</v>
      </c>
      <c r="AT234" t="s">
        <v>1188</v>
      </c>
      <c r="AU234" t="s">
        <v>127</v>
      </c>
      <c r="AV234" t="s">
        <v>1188</v>
      </c>
      <c r="AW234" t="s">
        <v>1188</v>
      </c>
      <c r="AX234" t="s">
        <v>1188</v>
      </c>
      <c r="AY234" s="123">
        <v>0</v>
      </c>
      <c r="BB234" t="str">
        <f>VLOOKUP(A234,'[2]القائمة الكاملة 1'!$A$5:$U$6650,21,0)</f>
        <v>الرابعة</v>
      </c>
    </row>
    <row r="235" spans="1:54" x14ac:dyDescent="0.3">
      <c r="A235" s="114">
        <v>805817</v>
      </c>
      <c r="B235" s="123" t="s">
        <v>823</v>
      </c>
      <c r="C235" t="s">
        <v>1188</v>
      </c>
      <c r="D235" t="s">
        <v>1188</v>
      </c>
      <c r="E235" t="s">
        <v>1188</v>
      </c>
      <c r="F235" t="s">
        <v>1188</v>
      </c>
      <c r="G235" t="s">
        <v>1188</v>
      </c>
      <c r="H235" t="s">
        <v>1188</v>
      </c>
      <c r="I235" t="s">
        <v>1188</v>
      </c>
      <c r="J235" t="s">
        <v>1188</v>
      </c>
      <c r="K235" t="s">
        <v>1188</v>
      </c>
      <c r="L235" t="s">
        <v>1188</v>
      </c>
      <c r="M235" t="s">
        <v>1188</v>
      </c>
      <c r="N235" t="s">
        <v>1188</v>
      </c>
      <c r="O235" t="s">
        <v>1188</v>
      </c>
      <c r="P235" t="s">
        <v>1188</v>
      </c>
      <c r="Q235" t="s">
        <v>1188</v>
      </c>
      <c r="R235" t="s">
        <v>1188</v>
      </c>
      <c r="S235" t="s">
        <v>1188</v>
      </c>
      <c r="T235" t="s">
        <v>1188</v>
      </c>
      <c r="U235" t="s">
        <v>1188</v>
      </c>
      <c r="V235" t="s">
        <v>1188</v>
      </c>
      <c r="W235" t="s">
        <v>1188</v>
      </c>
      <c r="X235" t="s">
        <v>1188</v>
      </c>
      <c r="Y235" t="s">
        <v>1188</v>
      </c>
      <c r="Z235" t="s">
        <v>1188</v>
      </c>
      <c r="AA235" t="s">
        <v>1188</v>
      </c>
      <c r="AB235" t="s">
        <v>1188</v>
      </c>
      <c r="AC235" t="s">
        <v>1188</v>
      </c>
      <c r="AD235" t="s">
        <v>1188</v>
      </c>
      <c r="AE235" t="s">
        <v>1188</v>
      </c>
      <c r="AF235" t="s">
        <v>1188</v>
      </c>
      <c r="AG235" t="s">
        <v>1188</v>
      </c>
      <c r="AH235" t="s">
        <v>1188</v>
      </c>
      <c r="AI235" t="s">
        <v>1188</v>
      </c>
      <c r="AJ235" t="s">
        <v>1188</v>
      </c>
      <c r="AK235" t="s">
        <v>2104</v>
      </c>
      <c r="AL235" t="s">
        <v>1188</v>
      </c>
      <c r="AM235" t="s">
        <v>1188</v>
      </c>
      <c r="AN235" t="s">
        <v>1188</v>
      </c>
      <c r="AO235" t="s">
        <v>1188</v>
      </c>
      <c r="AP235" t="s">
        <v>1188</v>
      </c>
      <c r="AQ235" t="s">
        <v>1188</v>
      </c>
      <c r="AR235" t="s">
        <v>1188</v>
      </c>
      <c r="AS235" t="s">
        <v>1188</v>
      </c>
      <c r="AT235" t="s">
        <v>1188</v>
      </c>
      <c r="AU235" t="s">
        <v>1188</v>
      </c>
      <c r="AV235" t="s">
        <v>1188</v>
      </c>
      <c r="AW235" t="s">
        <v>1188</v>
      </c>
      <c r="AX235" t="s">
        <v>1188</v>
      </c>
      <c r="AY235" s="123" t="s">
        <v>2125</v>
      </c>
      <c r="BB235" t="str">
        <f>VLOOKUP(A235,'[2]القائمة الكاملة 1'!$A$5:$U$6650,21,0)</f>
        <v>الرابعة</v>
      </c>
    </row>
    <row r="236" spans="1:54" x14ac:dyDescent="0.3">
      <c r="A236" s="114">
        <v>805851</v>
      </c>
      <c r="B236" s="123" t="s">
        <v>823</v>
      </c>
      <c r="C236" t="s">
        <v>1188</v>
      </c>
      <c r="D236" t="s">
        <v>1188</v>
      </c>
      <c r="E236" t="s">
        <v>1188</v>
      </c>
      <c r="F236" t="s">
        <v>1188</v>
      </c>
      <c r="G236" t="s">
        <v>1188</v>
      </c>
      <c r="H236" t="s">
        <v>1188</v>
      </c>
      <c r="I236" t="s">
        <v>1188</v>
      </c>
      <c r="J236" t="s">
        <v>127</v>
      </c>
      <c r="K236" t="s">
        <v>1188</v>
      </c>
      <c r="L236" t="s">
        <v>1188</v>
      </c>
      <c r="M236" t="s">
        <v>1188</v>
      </c>
      <c r="N236" t="s">
        <v>1188</v>
      </c>
      <c r="O236" t="s">
        <v>1188</v>
      </c>
      <c r="P236" t="s">
        <v>1188</v>
      </c>
      <c r="Q236" t="s">
        <v>1188</v>
      </c>
      <c r="R236" t="s">
        <v>1188</v>
      </c>
      <c r="S236" t="s">
        <v>1188</v>
      </c>
      <c r="T236" t="s">
        <v>127</v>
      </c>
      <c r="U236" t="s">
        <v>1188</v>
      </c>
      <c r="V236" t="s">
        <v>1188</v>
      </c>
      <c r="W236" t="s">
        <v>1188</v>
      </c>
      <c r="X236" t="s">
        <v>1188</v>
      </c>
      <c r="Y236" t="s">
        <v>1188</v>
      </c>
      <c r="Z236" t="s">
        <v>1188</v>
      </c>
      <c r="AA236" t="s">
        <v>1188</v>
      </c>
      <c r="AB236" t="s">
        <v>1188</v>
      </c>
      <c r="AC236" t="s">
        <v>1188</v>
      </c>
      <c r="AD236" t="s">
        <v>127</v>
      </c>
      <c r="AE236" t="s">
        <v>127</v>
      </c>
      <c r="AF236" t="s">
        <v>1188</v>
      </c>
      <c r="AG236" t="s">
        <v>1188</v>
      </c>
      <c r="AH236" t="s">
        <v>1188</v>
      </c>
      <c r="AI236" t="s">
        <v>1188</v>
      </c>
      <c r="AJ236" t="s">
        <v>1188</v>
      </c>
      <c r="AK236" t="s">
        <v>1188</v>
      </c>
      <c r="AL236" t="s">
        <v>1188</v>
      </c>
      <c r="AM236" t="s">
        <v>129</v>
      </c>
      <c r="AN236" t="s">
        <v>1188</v>
      </c>
      <c r="AO236" t="s">
        <v>129</v>
      </c>
      <c r="AP236" t="s">
        <v>129</v>
      </c>
      <c r="AQ236" t="s">
        <v>1188</v>
      </c>
      <c r="AR236" t="s">
        <v>129</v>
      </c>
      <c r="AS236" t="s">
        <v>128</v>
      </c>
      <c r="AT236" t="s">
        <v>128</v>
      </c>
      <c r="AU236" t="s">
        <v>128</v>
      </c>
      <c r="AV236" t="s">
        <v>128</v>
      </c>
      <c r="AW236" t="s">
        <v>128</v>
      </c>
      <c r="AX236" t="s">
        <v>128</v>
      </c>
      <c r="AY236" s="123">
        <v>0</v>
      </c>
      <c r="BB236" t="str">
        <f>VLOOKUP(A236,'[2]القائمة الكاملة 1'!$A$5:$U$6650,21,0)</f>
        <v>الرابعة حديث</v>
      </c>
    </row>
    <row r="237" spans="1:54" x14ac:dyDescent="0.3">
      <c r="A237" s="114">
        <v>805860</v>
      </c>
      <c r="B237" s="123" t="s">
        <v>823</v>
      </c>
      <c r="C237" t="s">
        <v>1188</v>
      </c>
      <c r="D237" t="s">
        <v>1188</v>
      </c>
      <c r="E237" t="s">
        <v>1188</v>
      </c>
      <c r="F237" t="s">
        <v>1188</v>
      </c>
      <c r="G237" t="s">
        <v>1188</v>
      </c>
      <c r="H237" t="s">
        <v>1188</v>
      </c>
      <c r="I237" t="s">
        <v>1188</v>
      </c>
      <c r="J237" t="s">
        <v>1188</v>
      </c>
      <c r="K237" t="s">
        <v>1188</v>
      </c>
      <c r="L237" t="s">
        <v>1188</v>
      </c>
      <c r="M237" t="s">
        <v>1188</v>
      </c>
      <c r="N237" t="s">
        <v>1188</v>
      </c>
      <c r="O237" t="s">
        <v>1188</v>
      </c>
      <c r="P237" t="s">
        <v>1188</v>
      </c>
      <c r="Q237" t="s">
        <v>1188</v>
      </c>
      <c r="R237" t="s">
        <v>1188</v>
      </c>
      <c r="S237" t="s">
        <v>1188</v>
      </c>
      <c r="T237" t="s">
        <v>1188</v>
      </c>
      <c r="U237" t="s">
        <v>1188</v>
      </c>
      <c r="V237" t="s">
        <v>1188</v>
      </c>
      <c r="W237" t="s">
        <v>1188</v>
      </c>
      <c r="X237" t="s">
        <v>1188</v>
      </c>
      <c r="Y237" t="s">
        <v>1188</v>
      </c>
      <c r="Z237" t="s">
        <v>1188</v>
      </c>
      <c r="AA237" t="s">
        <v>1188</v>
      </c>
      <c r="AB237" t="s">
        <v>1188</v>
      </c>
      <c r="AC237" t="s">
        <v>1188</v>
      </c>
      <c r="AD237" t="s">
        <v>1188</v>
      </c>
      <c r="AE237" t="s">
        <v>1188</v>
      </c>
      <c r="AF237" t="s">
        <v>1188</v>
      </c>
      <c r="AG237" t="s">
        <v>1188</v>
      </c>
      <c r="AH237" t="s">
        <v>1188</v>
      </c>
      <c r="AI237" t="s">
        <v>1188</v>
      </c>
      <c r="AJ237" t="s">
        <v>1188</v>
      </c>
      <c r="AK237" t="s">
        <v>1188</v>
      </c>
      <c r="AL237" t="s">
        <v>1188</v>
      </c>
      <c r="AM237" t="s">
        <v>1188</v>
      </c>
      <c r="AN237" t="s">
        <v>1188</v>
      </c>
      <c r="AO237" t="s">
        <v>1188</v>
      </c>
      <c r="AP237" t="s">
        <v>1188</v>
      </c>
      <c r="AQ237" t="s">
        <v>1188</v>
      </c>
      <c r="AR237" t="s">
        <v>1188</v>
      </c>
      <c r="AS237" t="s">
        <v>1188</v>
      </c>
      <c r="AT237" t="s">
        <v>1188</v>
      </c>
      <c r="AU237" t="s">
        <v>129</v>
      </c>
      <c r="AV237" t="s">
        <v>1188</v>
      </c>
      <c r="AW237" t="s">
        <v>1188</v>
      </c>
      <c r="AX237" t="s">
        <v>1188</v>
      </c>
      <c r="AY237" s="123">
        <v>0</v>
      </c>
      <c r="BB237" t="str">
        <f>VLOOKUP(A237,'[2]القائمة الكاملة 1'!$A$5:$U$6650,21,0)</f>
        <v>الرابعة</v>
      </c>
    </row>
    <row r="238" spans="1:54" x14ac:dyDescent="0.3">
      <c r="A238" s="114">
        <v>805867</v>
      </c>
      <c r="B238" s="123" t="s">
        <v>823</v>
      </c>
      <c r="C238" t="s">
        <v>1188</v>
      </c>
      <c r="D238" t="s">
        <v>1188</v>
      </c>
      <c r="E238" t="s">
        <v>1188</v>
      </c>
      <c r="F238" t="s">
        <v>1188</v>
      </c>
      <c r="G238" t="s">
        <v>1188</v>
      </c>
      <c r="H238" t="s">
        <v>1188</v>
      </c>
      <c r="I238" t="s">
        <v>1188</v>
      </c>
      <c r="J238" t="s">
        <v>1188</v>
      </c>
      <c r="K238" t="s">
        <v>1188</v>
      </c>
      <c r="L238" t="s">
        <v>1188</v>
      </c>
      <c r="M238" t="s">
        <v>1188</v>
      </c>
      <c r="N238" t="s">
        <v>1188</v>
      </c>
      <c r="O238" t="s">
        <v>1188</v>
      </c>
      <c r="P238" t="s">
        <v>1188</v>
      </c>
      <c r="Q238" t="s">
        <v>1188</v>
      </c>
      <c r="R238" t="s">
        <v>1188</v>
      </c>
      <c r="S238" t="s">
        <v>1188</v>
      </c>
      <c r="T238" t="s">
        <v>1188</v>
      </c>
      <c r="U238" t="s">
        <v>1188</v>
      </c>
      <c r="V238" t="s">
        <v>1188</v>
      </c>
      <c r="W238" t="s">
        <v>1188</v>
      </c>
      <c r="X238" t="s">
        <v>1188</v>
      </c>
      <c r="Y238" t="s">
        <v>1188</v>
      </c>
      <c r="Z238" t="s">
        <v>1188</v>
      </c>
      <c r="AA238" t="s">
        <v>1188</v>
      </c>
      <c r="AB238" t="s">
        <v>1188</v>
      </c>
      <c r="AC238" t="s">
        <v>1188</v>
      </c>
      <c r="AD238" t="s">
        <v>1188</v>
      </c>
      <c r="AE238" t="s">
        <v>1188</v>
      </c>
      <c r="AF238" t="s">
        <v>1188</v>
      </c>
      <c r="AG238" t="s">
        <v>1188</v>
      </c>
      <c r="AH238" t="s">
        <v>1188</v>
      </c>
      <c r="AI238" t="s">
        <v>1188</v>
      </c>
      <c r="AJ238" t="s">
        <v>1188</v>
      </c>
      <c r="AK238" t="s">
        <v>1188</v>
      </c>
      <c r="AL238" t="s">
        <v>1188</v>
      </c>
      <c r="AM238" t="s">
        <v>1188</v>
      </c>
      <c r="AN238" t="s">
        <v>1188</v>
      </c>
      <c r="AO238" t="s">
        <v>1188</v>
      </c>
      <c r="AP238" t="s">
        <v>1188</v>
      </c>
      <c r="AQ238" t="s">
        <v>1188</v>
      </c>
      <c r="AR238" t="s">
        <v>1188</v>
      </c>
      <c r="AS238" t="s">
        <v>1188</v>
      </c>
      <c r="AT238" t="s">
        <v>127</v>
      </c>
      <c r="AU238" t="s">
        <v>1188</v>
      </c>
      <c r="AV238" t="s">
        <v>1188</v>
      </c>
      <c r="AW238" t="s">
        <v>1188</v>
      </c>
      <c r="AX238" t="s">
        <v>1188</v>
      </c>
      <c r="AY238" s="123">
        <v>0</v>
      </c>
      <c r="BB238" t="str">
        <f>VLOOKUP(A238,'[2]القائمة الكاملة 1'!$A$5:$U$6650,21,0)</f>
        <v>الرابعة</v>
      </c>
    </row>
    <row r="239" spans="1:54" x14ac:dyDescent="0.3">
      <c r="A239" s="114">
        <v>805874</v>
      </c>
      <c r="B239" s="123" t="s">
        <v>823</v>
      </c>
      <c r="C239" t="s">
        <v>1188</v>
      </c>
      <c r="D239" t="s">
        <v>1188</v>
      </c>
      <c r="E239" t="s">
        <v>1188</v>
      </c>
      <c r="F239" t="s">
        <v>1188</v>
      </c>
      <c r="G239" t="s">
        <v>1188</v>
      </c>
      <c r="H239" t="s">
        <v>1188</v>
      </c>
      <c r="I239" t="s">
        <v>1188</v>
      </c>
      <c r="J239" t="s">
        <v>1188</v>
      </c>
      <c r="K239" t="s">
        <v>1188</v>
      </c>
      <c r="L239" t="s">
        <v>1188</v>
      </c>
      <c r="M239" t="s">
        <v>1188</v>
      </c>
      <c r="N239" t="s">
        <v>1188</v>
      </c>
      <c r="O239" t="s">
        <v>1188</v>
      </c>
      <c r="P239" t="s">
        <v>1188</v>
      </c>
      <c r="Q239" t="s">
        <v>1188</v>
      </c>
      <c r="R239" t="s">
        <v>1188</v>
      </c>
      <c r="S239" t="s">
        <v>1188</v>
      </c>
      <c r="T239" t="s">
        <v>1188</v>
      </c>
      <c r="U239" t="s">
        <v>1188</v>
      </c>
      <c r="V239" t="s">
        <v>1188</v>
      </c>
      <c r="W239" t="s">
        <v>1188</v>
      </c>
      <c r="X239" t="s">
        <v>1188</v>
      </c>
      <c r="Y239" t="s">
        <v>1188</v>
      </c>
      <c r="Z239" t="s">
        <v>1188</v>
      </c>
      <c r="AA239" t="s">
        <v>1188</v>
      </c>
      <c r="AB239" t="s">
        <v>1188</v>
      </c>
      <c r="AC239" t="s">
        <v>1188</v>
      </c>
      <c r="AD239" t="s">
        <v>1188</v>
      </c>
      <c r="AE239" t="s">
        <v>1188</v>
      </c>
      <c r="AF239" t="s">
        <v>1188</v>
      </c>
      <c r="AG239" t="s">
        <v>127</v>
      </c>
      <c r="AH239" t="s">
        <v>1188</v>
      </c>
      <c r="AI239" t="s">
        <v>1188</v>
      </c>
      <c r="AJ239" t="s">
        <v>1188</v>
      </c>
      <c r="AK239" t="s">
        <v>127</v>
      </c>
      <c r="AL239" t="s">
        <v>1188</v>
      </c>
      <c r="AM239" t="s">
        <v>1188</v>
      </c>
      <c r="AN239" t="s">
        <v>1188</v>
      </c>
      <c r="AO239" t="s">
        <v>1188</v>
      </c>
      <c r="AP239" t="s">
        <v>1188</v>
      </c>
      <c r="AQ239" t="s">
        <v>129</v>
      </c>
      <c r="AR239" t="s">
        <v>1188</v>
      </c>
      <c r="AS239" t="s">
        <v>128</v>
      </c>
      <c r="AT239" t="s">
        <v>1188</v>
      </c>
      <c r="AU239" t="s">
        <v>128</v>
      </c>
      <c r="AV239" t="s">
        <v>128</v>
      </c>
      <c r="AW239" t="s">
        <v>129</v>
      </c>
      <c r="AX239" t="s">
        <v>1188</v>
      </c>
      <c r="AY239" s="123">
        <v>0</v>
      </c>
      <c r="BB239" t="str">
        <f>VLOOKUP(A239,'[2]القائمة الكاملة 1'!$A$5:$U$6650,21,0)</f>
        <v>الرابعة</v>
      </c>
    </row>
    <row r="240" spans="1:54" x14ac:dyDescent="0.3">
      <c r="A240" s="114">
        <v>805928</v>
      </c>
      <c r="B240" s="123" t="s">
        <v>823</v>
      </c>
      <c r="C240" t="s">
        <v>1188</v>
      </c>
      <c r="D240" t="s">
        <v>1188</v>
      </c>
      <c r="E240" t="s">
        <v>1188</v>
      </c>
      <c r="F240" t="s">
        <v>1188</v>
      </c>
      <c r="G240" t="s">
        <v>1188</v>
      </c>
      <c r="H240" t="s">
        <v>1188</v>
      </c>
      <c r="I240" t="s">
        <v>1188</v>
      </c>
      <c r="J240" t="s">
        <v>1188</v>
      </c>
      <c r="K240" t="s">
        <v>1188</v>
      </c>
      <c r="L240" t="s">
        <v>1188</v>
      </c>
      <c r="M240" t="s">
        <v>1188</v>
      </c>
      <c r="N240" t="s">
        <v>1188</v>
      </c>
      <c r="O240" t="s">
        <v>2104</v>
      </c>
      <c r="P240" t="s">
        <v>1188</v>
      </c>
      <c r="Q240" t="s">
        <v>1188</v>
      </c>
      <c r="R240" t="s">
        <v>1188</v>
      </c>
      <c r="S240" t="s">
        <v>1188</v>
      </c>
      <c r="T240" t="s">
        <v>1188</v>
      </c>
      <c r="U240" t="s">
        <v>1188</v>
      </c>
      <c r="V240" t="s">
        <v>1188</v>
      </c>
      <c r="W240" t="s">
        <v>1188</v>
      </c>
      <c r="X240" t="s">
        <v>1188</v>
      </c>
      <c r="Y240" t="s">
        <v>1188</v>
      </c>
      <c r="Z240" t="s">
        <v>2104</v>
      </c>
      <c r="AA240" t="s">
        <v>1188</v>
      </c>
      <c r="AB240" t="s">
        <v>1188</v>
      </c>
      <c r="AC240" t="s">
        <v>1188</v>
      </c>
      <c r="AD240" t="s">
        <v>1188</v>
      </c>
      <c r="AE240" t="s">
        <v>1188</v>
      </c>
      <c r="AF240" t="s">
        <v>1188</v>
      </c>
      <c r="AG240" t="s">
        <v>1188</v>
      </c>
      <c r="AH240" t="s">
        <v>1188</v>
      </c>
      <c r="AI240" t="s">
        <v>1188</v>
      </c>
      <c r="AJ240" t="s">
        <v>1188</v>
      </c>
      <c r="AK240" t="s">
        <v>2104</v>
      </c>
      <c r="AL240" t="s">
        <v>1188</v>
      </c>
      <c r="AM240" t="s">
        <v>1188</v>
      </c>
      <c r="AN240" t="s">
        <v>1188</v>
      </c>
      <c r="AO240" t="s">
        <v>1188</v>
      </c>
      <c r="AP240" t="s">
        <v>1188</v>
      </c>
      <c r="AQ240" t="s">
        <v>2104</v>
      </c>
      <c r="AR240" t="s">
        <v>1188</v>
      </c>
      <c r="AS240" t="s">
        <v>2104</v>
      </c>
      <c r="AT240" t="s">
        <v>2104</v>
      </c>
      <c r="AU240" t="s">
        <v>2104</v>
      </c>
      <c r="AV240" t="s">
        <v>2104</v>
      </c>
      <c r="AW240" t="s">
        <v>2104</v>
      </c>
      <c r="AX240" t="s">
        <v>2104</v>
      </c>
      <c r="AY240" s="123" t="s">
        <v>2125</v>
      </c>
      <c r="BB240" t="str">
        <f>VLOOKUP(A240,'[2]القائمة الكاملة 1'!$A$5:$U$6650,21,0)</f>
        <v>الرابعة</v>
      </c>
    </row>
    <row r="241" spans="1:54" x14ac:dyDescent="0.3">
      <c r="A241" s="114">
        <v>805929</v>
      </c>
      <c r="B241" s="123" t="s">
        <v>823</v>
      </c>
      <c r="C241" t="s">
        <v>1188</v>
      </c>
      <c r="D241" t="s">
        <v>1188</v>
      </c>
      <c r="E241" t="s">
        <v>1188</v>
      </c>
      <c r="F241" t="s">
        <v>1188</v>
      </c>
      <c r="G241" t="s">
        <v>1188</v>
      </c>
      <c r="H241" t="s">
        <v>1188</v>
      </c>
      <c r="I241" t="s">
        <v>1188</v>
      </c>
      <c r="J241" t="s">
        <v>1188</v>
      </c>
      <c r="K241" t="s">
        <v>1188</v>
      </c>
      <c r="L241" t="s">
        <v>1188</v>
      </c>
      <c r="M241" t="s">
        <v>1188</v>
      </c>
      <c r="N241" t="s">
        <v>1188</v>
      </c>
      <c r="O241" t="s">
        <v>2104</v>
      </c>
      <c r="P241" t="s">
        <v>1188</v>
      </c>
      <c r="Q241" t="s">
        <v>1188</v>
      </c>
      <c r="R241" t="s">
        <v>1188</v>
      </c>
      <c r="S241" t="s">
        <v>1188</v>
      </c>
      <c r="T241" t="s">
        <v>1188</v>
      </c>
      <c r="U241" t="s">
        <v>1188</v>
      </c>
      <c r="V241" t="s">
        <v>1188</v>
      </c>
      <c r="W241" t="s">
        <v>1188</v>
      </c>
      <c r="X241" t="s">
        <v>1188</v>
      </c>
      <c r="Y241" t="s">
        <v>1188</v>
      </c>
      <c r="Z241" t="s">
        <v>1188</v>
      </c>
      <c r="AA241" t="s">
        <v>1188</v>
      </c>
      <c r="AB241" t="s">
        <v>1188</v>
      </c>
      <c r="AC241" t="s">
        <v>1188</v>
      </c>
      <c r="AD241" t="s">
        <v>1188</v>
      </c>
      <c r="AE241" t="s">
        <v>1188</v>
      </c>
      <c r="AF241" t="s">
        <v>1188</v>
      </c>
      <c r="AG241" t="s">
        <v>1188</v>
      </c>
      <c r="AH241" t="s">
        <v>1188</v>
      </c>
      <c r="AI241" t="s">
        <v>1188</v>
      </c>
      <c r="AJ241" t="s">
        <v>2104</v>
      </c>
      <c r="AK241" t="s">
        <v>2104</v>
      </c>
      <c r="AL241" t="s">
        <v>1188</v>
      </c>
      <c r="AM241" t="s">
        <v>1188</v>
      </c>
      <c r="AN241" t="s">
        <v>2104</v>
      </c>
      <c r="AO241" t="s">
        <v>2104</v>
      </c>
      <c r="AP241" t="s">
        <v>2104</v>
      </c>
      <c r="AQ241" t="s">
        <v>1188</v>
      </c>
      <c r="AR241" t="s">
        <v>2104</v>
      </c>
      <c r="AS241" t="s">
        <v>2104</v>
      </c>
      <c r="AT241" t="s">
        <v>2104</v>
      </c>
      <c r="AU241" t="s">
        <v>2104</v>
      </c>
      <c r="AV241" t="s">
        <v>2104</v>
      </c>
      <c r="AW241" t="s">
        <v>2104</v>
      </c>
      <c r="AX241" t="s">
        <v>2104</v>
      </c>
      <c r="AY241" s="123" t="s">
        <v>2125</v>
      </c>
      <c r="BB241" t="str">
        <f>VLOOKUP(A241,'[2]القائمة الكاملة 1'!$A$5:$U$6650,21,0)</f>
        <v>الرابعة</v>
      </c>
    </row>
    <row r="242" spans="1:54" x14ac:dyDescent="0.3">
      <c r="A242" s="114">
        <v>805932</v>
      </c>
      <c r="B242" s="123" t="s">
        <v>824</v>
      </c>
      <c r="C242" t="s">
        <v>1188</v>
      </c>
      <c r="D242" t="s">
        <v>1188</v>
      </c>
      <c r="E242" t="s">
        <v>1188</v>
      </c>
      <c r="F242" t="s">
        <v>1188</v>
      </c>
      <c r="G242" t="s">
        <v>1188</v>
      </c>
      <c r="H242" t="s">
        <v>1188</v>
      </c>
      <c r="I242" t="s">
        <v>1188</v>
      </c>
      <c r="J242" t="s">
        <v>1188</v>
      </c>
      <c r="K242" t="s">
        <v>1188</v>
      </c>
      <c r="L242" t="s">
        <v>1188</v>
      </c>
      <c r="M242" t="s">
        <v>1188</v>
      </c>
      <c r="N242" t="s">
        <v>1188</v>
      </c>
      <c r="O242" t="s">
        <v>128</v>
      </c>
      <c r="P242" t="s">
        <v>1188</v>
      </c>
      <c r="Q242" t="s">
        <v>1188</v>
      </c>
      <c r="R242" t="s">
        <v>1188</v>
      </c>
      <c r="S242" t="s">
        <v>1188</v>
      </c>
      <c r="T242" t="s">
        <v>1188</v>
      </c>
      <c r="U242" t="s">
        <v>1188</v>
      </c>
      <c r="V242" t="s">
        <v>129</v>
      </c>
      <c r="W242" t="s">
        <v>1188</v>
      </c>
      <c r="X242" t="s">
        <v>1188</v>
      </c>
      <c r="Y242" t="s">
        <v>1188</v>
      </c>
      <c r="Z242" t="s">
        <v>1188</v>
      </c>
      <c r="AA242" t="s">
        <v>1188</v>
      </c>
      <c r="AB242" t="s">
        <v>1188</v>
      </c>
      <c r="AC242" t="s">
        <v>1188</v>
      </c>
      <c r="AD242" t="s">
        <v>1188</v>
      </c>
      <c r="AE242" t="s">
        <v>1188</v>
      </c>
      <c r="AF242" t="s">
        <v>1188</v>
      </c>
      <c r="AG242" t="s">
        <v>1188</v>
      </c>
      <c r="AH242" t="s">
        <v>129</v>
      </c>
      <c r="AI242" t="s">
        <v>1188</v>
      </c>
      <c r="AJ242" t="s">
        <v>1188</v>
      </c>
      <c r="AK242" t="s">
        <v>129</v>
      </c>
      <c r="AL242" t="s">
        <v>1188</v>
      </c>
      <c r="AM242" t="s">
        <v>128</v>
      </c>
      <c r="AN242" t="s">
        <v>128</v>
      </c>
      <c r="AO242" t="s">
        <v>128</v>
      </c>
      <c r="AP242" t="s">
        <v>128</v>
      </c>
      <c r="AQ242" t="s">
        <v>128</v>
      </c>
      <c r="AR242" t="s">
        <v>128</v>
      </c>
      <c r="AS242" t="s">
        <v>1188</v>
      </c>
      <c r="AT242" t="s">
        <v>1188</v>
      </c>
      <c r="AU242" t="s">
        <v>1188</v>
      </c>
      <c r="AV242" t="s">
        <v>1188</v>
      </c>
      <c r="AW242" t="s">
        <v>1188</v>
      </c>
      <c r="AX242" t="s">
        <v>1188</v>
      </c>
      <c r="AY242" s="123">
        <v>0</v>
      </c>
      <c r="BB242" t="str">
        <f>VLOOKUP(A242,'[2]القائمة الكاملة 1'!$A$5:$U$6650,21,0)</f>
        <v>الثالثة</v>
      </c>
    </row>
    <row r="243" spans="1:54" x14ac:dyDescent="0.3">
      <c r="A243" s="114">
        <v>805945</v>
      </c>
      <c r="B243" s="123" t="s">
        <v>823</v>
      </c>
      <c r="C243" t="s">
        <v>1188</v>
      </c>
      <c r="D243" t="s">
        <v>1188</v>
      </c>
      <c r="E243" t="s">
        <v>1188</v>
      </c>
      <c r="F243" t="s">
        <v>1188</v>
      </c>
      <c r="G243" t="s">
        <v>1188</v>
      </c>
      <c r="H243" t="s">
        <v>1188</v>
      </c>
      <c r="I243" t="s">
        <v>1188</v>
      </c>
      <c r="J243" t="s">
        <v>1188</v>
      </c>
      <c r="K243" t="s">
        <v>1188</v>
      </c>
      <c r="L243" t="s">
        <v>1188</v>
      </c>
      <c r="M243" t="s">
        <v>1188</v>
      </c>
      <c r="N243" t="s">
        <v>1188</v>
      </c>
      <c r="O243" t="s">
        <v>2104</v>
      </c>
      <c r="P243" t="s">
        <v>1188</v>
      </c>
      <c r="Q243" t="s">
        <v>1188</v>
      </c>
      <c r="R243" t="s">
        <v>1188</v>
      </c>
      <c r="S243" t="s">
        <v>1188</v>
      </c>
      <c r="T243" t="s">
        <v>1188</v>
      </c>
      <c r="U243" t="s">
        <v>1188</v>
      </c>
      <c r="V243" t="s">
        <v>1188</v>
      </c>
      <c r="W243" t="s">
        <v>1188</v>
      </c>
      <c r="X243" t="s">
        <v>1188</v>
      </c>
      <c r="Y243" t="s">
        <v>1188</v>
      </c>
      <c r="Z243" t="s">
        <v>1188</v>
      </c>
      <c r="AA243" t="s">
        <v>1188</v>
      </c>
      <c r="AB243" t="s">
        <v>1188</v>
      </c>
      <c r="AC243" t="s">
        <v>1188</v>
      </c>
      <c r="AD243" t="s">
        <v>1188</v>
      </c>
      <c r="AE243" t="s">
        <v>1188</v>
      </c>
      <c r="AF243" t="s">
        <v>1188</v>
      </c>
      <c r="AG243" t="s">
        <v>1188</v>
      </c>
      <c r="AH243" t="s">
        <v>1188</v>
      </c>
      <c r="AI243" t="s">
        <v>1188</v>
      </c>
      <c r="AJ243" t="s">
        <v>1188</v>
      </c>
      <c r="AK243" t="s">
        <v>2104</v>
      </c>
      <c r="AL243" t="s">
        <v>1188</v>
      </c>
      <c r="AM243" t="s">
        <v>1188</v>
      </c>
      <c r="AN243" t="s">
        <v>1188</v>
      </c>
      <c r="AO243" t="s">
        <v>1188</v>
      </c>
      <c r="AP243" t="s">
        <v>2104</v>
      </c>
      <c r="AQ243" t="s">
        <v>1188</v>
      </c>
      <c r="AR243" t="s">
        <v>1188</v>
      </c>
      <c r="AS243" t="s">
        <v>1188</v>
      </c>
      <c r="AT243" t="s">
        <v>1188</v>
      </c>
      <c r="AU243" t="s">
        <v>2104</v>
      </c>
      <c r="AV243" t="s">
        <v>1188</v>
      </c>
      <c r="AW243" t="s">
        <v>2104</v>
      </c>
      <c r="AX243" t="s">
        <v>1188</v>
      </c>
      <c r="AY243" s="123" t="s">
        <v>2125</v>
      </c>
      <c r="BB243" t="str">
        <f>VLOOKUP(A243,'[2]القائمة الكاملة 1'!$A$5:$U$6650,21,0)</f>
        <v>الرابعة</v>
      </c>
    </row>
    <row r="244" spans="1:54" x14ac:dyDescent="0.3">
      <c r="A244" s="114">
        <v>805949</v>
      </c>
      <c r="B244" s="123" t="s">
        <v>823</v>
      </c>
      <c r="C244" t="s">
        <v>1188</v>
      </c>
      <c r="D244" t="s">
        <v>1188</v>
      </c>
      <c r="E244" t="s">
        <v>1188</v>
      </c>
      <c r="F244" t="s">
        <v>1188</v>
      </c>
      <c r="G244" t="s">
        <v>1188</v>
      </c>
      <c r="H244" t="s">
        <v>1188</v>
      </c>
      <c r="I244" t="s">
        <v>1188</v>
      </c>
      <c r="J244" t="s">
        <v>1188</v>
      </c>
      <c r="K244" t="s">
        <v>1188</v>
      </c>
      <c r="L244" t="s">
        <v>1188</v>
      </c>
      <c r="M244" t="s">
        <v>1188</v>
      </c>
      <c r="N244" t="s">
        <v>1188</v>
      </c>
      <c r="O244" t="s">
        <v>1188</v>
      </c>
      <c r="P244" t="s">
        <v>1188</v>
      </c>
      <c r="Q244" t="s">
        <v>1188</v>
      </c>
      <c r="R244" t="s">
        <v>1188</v>
      </c>
      <c r="S244" t="s">
        <v>1188</v>
      </c>
      <c r="T244" t="s">
        <v>1188</v>
      </c>
      <c r="U244" t="s">
        <v>1188</v>
      </c>
      <c r="V244" t="s">
        <v>1188</v>
      </c>
      <c r="W244" t="s">
        <v>1188</v>
      </c>
      <c r="X244" t="s">
        <v>1188</v>
      </c>
      <c r="Y244" t="s">
        <v>1188</v>
      </c>
      <c r="Z244" t="s">
        <v>1188</v>
      </c>
      <c r="AA244" t="s">
        <v>1188</v>
      </c>
      <c r="AB244" t="s">
        <v>1188</v>
      </c>
      <c r="AC244" t="s">
        <v>1188</v>
      </c>
      <c r="AD244" t="s">
        <v>1188</v>
      </c>
      <c r="AE244" t="s">
        <v>1188</v>
      </c>
      <c r="AF244" t="s">
        <v>1188</v>
      </c>
      <c r="AG244" t="s">
        <v>1188</v>
      </c>
      <c r="AH244" t="s">
        <v>1188</v>
      </c>
      <c r="AI244" t="s">
        <v>1188</v>
      </c>
      <c r="AJ244" t="s">
        <v>1188</v>
      </c>
      <c r="AK244" t="s">
        <v>1188</v>
      </c>
      <c r="AL244" t="s">
        <v>1188</v>
      </c>
      <c r="AM244" t="s">
        <v>1188</v>
      </c>
      <c r="AN244" t="s">
        <v>1188</v>
      </c>
      <c r="AO244" t="s">
        <v>2104</v>
      </c>
      <c r="AP244" t="s">
        <v>1188</v>
      </c>
      <c r="AQ244" t="s">
        <v>1188</v>
      </c>
      <c r="AR244" t="s">
        <v>1188</v>
      </c>
      <c r="AS244" t="s">
        <v>1188</v>
      </c>
      <c r="AT244" t="s">
        <v>1188</v>
      </c>
      <c r="AU244" t="s">
        <v>1188</v>
      </c>
      <c r="AV244" t="s">
        <v>1188</v>
      </c>
      <c r="AW244" t="s">
        <v>2104</v>
      </c>
      <c r="AX244" t="s">
        <v>1188</v>
      </c>
      <c r="AY244" s="123" t="s">
        <v>2125</v>
      </c>
      <c r="BB244" t="str">
        <f>VLOOKUP(A244,'[2]القائمة الكاملة 1'!$A$5:$U$6650,21,0)</f>
        <v>الرابعة</v>
      </c>
    </row>
    <row r="245" spans="1:54" x14ac:dyDescent="0.3">
      <c r="A245" s="114">
        <v>805950</v>
      </c>
      <c r="B245" s="123" t="s">
        <v>823</v>
      </c>
      <c r="C245" t="s">
        <v>1188</v>
      </c>
      <c r="D245" t="s">
        <v>1188</v>
      </c>
      <c r="E245" t="s">
        <v>1188</v>
      </c>
      <c r="F245" t="s">
        <v>1188</v>
      </c>
      <c r="G245" t="s">
        <v>1188</v>
      </c>
      <c r="H245" t="s">
        <v>1188</v>
      </c>
      <c r="I245" t="s">
        <v>1188</v>
      </c>
      <c r="J245" t="s">
        <v>1188</v>
      </c>
      <c r="K245" t="s">
        <v>1188</v>
      </c>
      <c r="L245" t="s">
        <v>1188</v>
      </c>
      <c r="M245" t="s">
        <v>1188</v>
      </c>
      <c r="N245" t="s">
        <v>1188</v>
      </c>
      <c r="O245" t="s">
        <v>2104</v>
      </c>
      <c r="P245" t="s">
        <v>1188</v>
      </c>
      <c r="Q245" t="s">
        <v>1188</v>
      </c>
      <c r="R245" t="s">
        <v>1188</v>
      </c>
      <c r="S245" t="s">
        <v>1188</v>
      </c>
      <c r="T245" t="s">
        <v>1188</v>
      </c>
      <c r="U245" t="s">
        <v>1188</v>
      </c>
      <c r="V245" t="s">
        <v>1188</v>
      </c>
      <c r="W245" t="s">
        <v>1188</v>
      </c>
      <c r="X245" t="s">
        <v>1188</v>
      </c>
      <c r="Y245" t="s">
        <v>1188</v>
      </c>
      <c r="Z245" t="s">
        <v>2104</v>
      </c>
      <c r="AA245" t="s">
        <v>1188</v>
      </c>
      <c r="AB245" t="s">
        <v>1188</v>
      </c>
      <c r="AC245" t="s">
        <v>1188</v>
      </c>
      <c r="AD245" t="s">
        <v>1188</v>
      </c>
      <c r="AE245" t="s">
        <v>1188</v>
      </c>
      <c r="AF245" t="s">
        <v>1188</v>
      </c>
      <c r="AG245" t="s">
        <v>1188</v>
      </c>
      <c r="AH245" t="s">
        <v>1188</v>
      </c>
      <c r="AI245" t="s">
        <v>1188</v>
      </c>
      <c r="AJ245" t="s">
        <v>1188</v>
      </c>
      <c r="AK245" t="s">
        <v>2104</v>
      </c>
      <c r="AL245" t="s">
        <v>1188</v>
      </c>
      <c r="AM245" t="s">
        <v>2104</v>
      </c>
      <c r="AN245" t="s">
        <v>2104</v>
      </c>
      <c r="AO245" t="s">
        <v>2104</v>
      </c>
      <c r="AP245" t="s">
        <v>2104</v>
      </c>
      <c r="AQ245" t="s">
        <v>2104</v>
      </c>
      <c r="AR245" t="s">
        <v>2104</v>
      </c>
      <c r="AS245" t="s">
        <v>2104</v>
      </c>
      <c r="AT245" t="s">
        <v>2104</v>
      </c>
      <c r="AU245" t="s">
        <v>2104</v>
      </c>
      <c r="AV245" t="s">
        <v>2104</v>
      </c>
      <c r="AW245" t="s">
        <v>2104</v>
      </c>
      <c r="AX245" t="s">
        <v>2104</v>
      </c>
      <c r="AY245" s="123" t="s">
        <v>2125</v>
      </c>
      <c r="BB245" t="str">
        <f>VLOOKUP(A245,'[2]القائمة الكاملة 1'!$A$5:$U$6650,21,0)</f>
        <v>الرابعة</v>
      </c>
    </row>
    <row r="246" spans="1:54" x14ac:dyDescent="0.3">
      <c r="A246" s="114">
        <v>806008</v>
      </c>
      <c r="B246" s="123" t="s">
        <v>823</v>
      </c>
      <c r="C246" t="s">
        <v>1188</v>
      </c>
      <c r="D246" t="s">
        <v>1188</v>
      </c>
      <c r="E246" t="s">
        <v>1188</v>
      </c>
      <c r="F246" t="s">
        <v>1188</v>
      </c>
      <c r="G246" t="s">
        <v>1188</v>
      </c>
      <c r="H246" t="s">
        <v>1188</v>
      </c>
      <c r="I246" t="s">
        <v>1188</v>
      </c>
      <c r="J246" t="s">
        <v>1188</v>
      </c>
      <c r="K246" t="s">
        <v>1188</v>
      </c>
      <c r="L246" t="s">
        <v>1188</v>
      </c>
      <c r="M246" t="s">
        <v>1188</v>
      </c>
      <c r="N246" t="s">
        <v>1188</v>
      </c>
      <c r="O246" t="s">
        <v>1188</v>
      </c>
      <c r="P246" t="s">
        <v>1188</v>
      </c>
      <c r="Q246" t="s">
        <v>1188</v>
      </c>
      <c r="R246" t="s">
        <v>127</v>
      </c>
      <c r="S246" t="s">
        <v>1188</v>
      </c>
      <c r="T246" t="s">
        <v>1188</v>
      </c>
      <c r="U246" t="s">
        <v>1188</v>
      </c>
      <c r="V246" t="s">
        <v>1188</v>
      </c>
      <c r="W246" t="s">
        <v>1188</v>
      </c>
      <c r="X246" t="s">
        <v>1188</v>
      </c>
      <c r="Y246" t="s">
        <v>1188</v>
      </c>
      <c r="Z246" t="s">
        <v>1188</v>
      </c>
      <c r="AA246" t="s">
        <v>1188</v>
      </c>
      <c r="AB246" t="s">
        <v>1188</v>
      </c>
      <c r="AC246" t="s">
        <v>1188</v>
      </c>
      <c r="AD246" t="s">
        <v>1188</v>
      </c>
      <c r="AE246" t="s">
        <v>127</v>
      </c>
      <c r="AF246" t="s">
        <v>1188</v>
      </c>
      <c r="AG246" t="s">
        <v>1188</v>
      </c>
      <c r="AH246" t="s">
        <v>1188</v>
      </c>
      <c r="AI246" t="s">
        <v>1188</v>
      </c>
      <c r="AJ246" t="s">
        <v>1188</v>
      </c>
      <c r="AK246" t="s">
        <v>1188</v>
      </c>
      <c r="AL246" t="s">
        <v>1188</v>
      </c>
      <c r="AM246" t="s">
        <v>127</v>
      </c>
      <c r="AN246" t="s">
        <v>1188</v>
      </c>
      <c r="AO246" t="s">
        <v>127</v>
      </c>
      <c r="AP246" t="s">
        <v>1188</v>
      </c>
      <c r="AQ246" t="s">
        <v>1188</v>
      </c>
      <c r="AR246" t="s">
        <v>127</v>
      </c>
      <c r="AS246" t="s">
        <v>1188</v>
      </c>
      <c r="AT246" t="s">
        <v>129</v>
      </c>
      <c r="AU246" t="s">
        <v>1188</v>
      </c>
      <c r="AV246" t="s">
        <v>1188</v>
      </c>
      <c r="AW246" t="s">
        <v>129</v>
      </c>
      <c r="AX246" t="s">
        <v>1188</v>
      </c>
      <c r="AY246" s="123">
        <v>0</v>
      </c>
      <c r="BB246" t="str">
        <f>VLOOKUP(A246,'[2]القائمة الكاملة 1'!$A$5:$U$6650,21,0)</f>
        <v>الرابعة</v>
      </c>
    </row>
    <row r="247" spans="1:54" x14ac:dyDescent="0.3">
      <c r="A247" s="114">
        <v>806016</v>
      </c>
      <c r="B247" s="123" t="s">
        <v>823</v>
      </c>
      <c r="C247" t="s">
        <v>1188</v>
      </c>
      <c r="D247" t="s">
        <v>1188</v>
      </c>
      <c r="E247" t="s">
        <v>1188</v>
      </c>
      <c r="F247" t="s">
        <v>1188</v>
      </c>
      <c r="G247" t="s">
        <v>1188</v>
      </c>
      <c r="H247" t="s">
        <v>1188</v>
      </c>
      <c r="I247" t="s">
        <v>1188</v>
      </c>
      <c r="J247" t="s">
        <v>1188</v>
      </c>
      <c r="K247" t="s">
        <v>1188</v>
      </c>
      <c r="L247" t="s">
        <v>1188</v>
      </c>
      <c r="M247" t="s">
        <v>1188</v>
      </c>
      <c r="N247" t="s">
        <v>1188</v>
      </c>
      <c r="O247" t="s">
        <v>128</v>
      </c>
      <c r="P247" t="s">
        <v>1188</v>
      </c>
      <c r="Q247" t="s">
        <v>1188</v>
      </c>
      <c r="R247" t="s">
        <v>1188</v>
      </c>
      <c r="S247" t="s">
        <v>1188</v>
      </c>
      <c r="T247" t="s">
        <v>1188</v>
      </c>
      <c r="U247" t="s">
        <v>1188</v>
      </c>
      <c r="V247" t="s">
        <v>1188</v>
      </c>
      <c r="W247" t="s">
        <v>1188</v>
      </c>
      <c r="X247" t="s">
        <v>1188</v>
      </c>
      <c r="Y247" t="s">
        <v>1188</v>
      </c>
      <c r="Z247" t="s">
        <v>129</v>
      </c>
      <c r="AA247" t="s">
        <v>1188</v>
      </c>
      <c r="AB247" t="s">
        <v>1188</v>
      </c>
      <c r="AC247" t="s">
        <v>1188</v>
      </c>
      <c r="AD247" t="s">
        <v>1188</v>
      </c>
      <c r="AE247" t="s">
        <v>1188</v>
      </c>
      <c r="AF247" t="s">
        <v>1188</v>
      </c>
      <c r="AG247" t="s">
        <v>1188</v>
      </c>
      <c r="AH247" t="s">
        <v>127</v>
      </c>
      <c r="AI247" t="s">
        <v>1188</v>
      </c>
      <c r="AJ247" t="s">
        <v>1188</v>
      </c>
      <c r="AK247" t="s">
        <v>128</v>
      </c>
      <c r="AL247" t="s">
        <v>1188</v>
      </c>
      <c r="AM247" t="s">
        <v>128</v>
      </c>
      <c r="AN247" t="s">
        <v>1188</v>
      </c>
      <c r="AO247" t="s">
        <v>128</v>
      </c>
      <c r="AP247" t="s">
        <v>128</v>
      </c>
      <c r="AQ247" t="s">
        <v>128</v>
      </c>
      <c r="AR247" t="s">
        <v>129</v>
      </c>
      <c r="AS247" t="s">
        <v>128</v>
      </c>
      <c r="AT247" t="s">
        <v>128</v>
      </c>
      <c r="AU247" t="s">
        <v>128</v>
      </c>
      <c r="AV247" t="s">
        <v>128</v>
      </c>
      <c r="AW247" t="s">
        <v>128</v>
      </c>
      <c r="AX247" t="s">
        <v>128</v>
      </c>
      <c r="AY247" s="123">
        <v>0</v>
      </c>
      <c r="BB247" t="str">
        <f>VLOOKUP(A247,'[2]القائمة الكاملة 1'!$A$5:$U$6650,21,0)</f>
        <v>الرابعة</v>
      </c>
    </row>
    <row r="248" spans="1:54" x14ac:dyDescent="0.3">
      <c r="A248" s="114">
        <v>806018</v>
      </c>
      <c r="B248" s="123" t="s">
        <v>823</v>
      </c>
      <c r="C248" t="s">
        <v>1188</v>
      </c>
      <c r="D248" t="s">
        <v>1188</v>
      </c>
      <c r="E248" t="s">
        <v>1188</v>
      </c>
      <c r="F248" t="s">
        <v>1188</v>
      </c>
      <c r="G248" t="s">
        <v>1188</v>
      </c>
      <c r="H248" t="s">
        <v>1188</v>
      </c>
      <c r="I248" t="s">
        <v>1188</v>
      </c>
      <c r="J248" t="s">
        <v>1188</v>
      </c>
      <c r="K248" t="s">
        <v>1188</v>
      </c>
      <c r="L248" t="s">
        <v>1188</v>
      </c>
      <c r="M248" t="s">
        <v>1188</v>
      </c>
      <c r="N248" t="s">
        <v>1188</v>
      </c>
      <c r="O248" t="s">
        <v>1188</v>
      </c>
      <c r="P248" t="s">
        <v>1188</v>
      </c>
      <c r="Q248" t="s">
        <v>1188</v>
      </c>
      <c r="R248" t="s">
        <v>1188</v>
      </c>
      <c r="S248" t="s">
        <v>1188</v>
      </c>
      <c r="T248" t="s">
        <v>1188</v>
      </c>
      <c r="U248" t="s">
        <v>1188</v>
      </c>
      <c r="V248" t="s">
        <v>1188</v>
      </c>
      <c r="W248" t="s">
        <v>1188</v>
      </c>
      <c r="X248" t="s">
        <v>1188</v>
      </c>
      <c r="Y248" t="s">
        <v>1188</v>
      </c>
      <c r="Z248" t="s">
        <v>1188</v>
      </c>
      <c r="AA248" t="s">
        <v>1188</v>
      </c>
      <c r="AB248" t="s">
        <v>1188</v>
      </c>
      <c r="AC248" t="s">
        <v>127</v>
      </c>
      <c r="AD248" t="s">
        <v>1188</v>
      </c>
      <c r="AE248" t="s">
        <v>1188</v>
      </c>
      <c r="AF248" t="s">
        <v>1188</v>
      </c>
      <c r="AG248" t="s">
        <v>1188</v>
      </c>
      <c r="AH248" t="s">
        <v>1188</v>
      </c>
      <c r="AI248" t="s">
        <v>1188</v>
      </c>
      <c r="AJ248" t="s">
        <v>127</v>
      </c>
      <c r="AK248" t="s">
        <v>1188</v>
      </c>
      <c r="AL248" t="s">
        <v>1188</v>
      </c>
      <c r="AM248" t="s">
        <v>1188</v>
      </c>
      <c r="AN248" t="s">
        <v>127</v>
      </c>
      <c r="AO248" t="s">
        <v>1188</v>
      </c>
      <c r="AP248" t="s">
        <v>1188</v>
      </c>
      <c r="AQ248" t="s">
        <v>1188</v>
      </c>
      <c r="AR248" t="s">
        <v>127</v>
      </c>
      <c r="AS248" t="s">
        <v>129</v>
      </c>
      <c r="AT248" t="s">
        <v>129</v>
      </c>
      <c r="AU248" t="s">
        <v>129</v>
      </c>
      <c r="AV248" t="s">
        <v>129</v>
      </c>
      <c r="AW248" t="s">
        <v>129</v>
      </c>
      <c r="AX248" t="s">
        <v>129</v>
      </c>
      <c r="AY248" s="123">
        <v>0</v>
      </c>
      <c r="BB248" t="str">
        <f>VLOOKUP(A248,'[2]القائمة الكاملة 1'!$A$5:$U$6650,21,0)</f>
        <v>الرابعة</v>
      </c>
    </row>
    <row r="249" spans="1:54" x14ac:dyDescent="0.3">
      <c r="A249" s="114">
        <v>806054</v>
      </c>
      <c r="B249" s="123" t="s">
        <v>823</v>
      </c>
      <c r="C249" t="s">
        <v>1188</v>
      </c>
      <c r="D249" t="s">
        <v>1188</v>
      </c>
      <c r="E249" t="s">
        <v>1188</v>
      </c>
      <c r="F249" t="s">
        <v>1188</v>
      </c>
      <c r="G249" t="s">
        <v>1188</v>
      </c>
      <c r="H249" t="s">
        <v>1188</v>
      </c>
      <c r="I249" t="s">
        <v>1188</v>
      </c>
      <c r="J249" t="s">
        <v>1188</v>
      </c>
      <c r="K249" t="s">
        <v>1188</v>
      </c>
      <c r="L249" t="s">
        <v>1188</v>
      </c>
      <c r="M249" t="s">
        <v>1188</v>
      </c>
      <c r="N249" t="s">
        <v>1188</v>
      </c>
      <c r="O249" t="s">
        <v>1188</v>
      </c>
      <c r="P249" t="s">
        <v>1188</v>
      </c>
      <c r="Q249" t="s">
        <v>1188</v>
      </c>
      <c r="R249" t="s">
        <v>1188</v>
      </c>
      <c r="S249" t="s">
        <v>1188</v>
      </c>
      <c r="T249" t="s">
        <v>1188</v>
      </c>
      <c r="U249" t="s">
        <v>1188</v>
      </c>
      <c r="V249" t="s">
        <v>1188</v>
      </c>
      <c r="W249" t="s">
        <v>1188</v>
      </c>
      <c r="X249" t="s">
        <v>1188</v>
      </c>
      <c r="Y249" t="s">
        <v>1188</v>
      </c>
      <c r="Z249" t="s">
        <v>1188</v>
      </c>
      <c r="AA249" t="s">
        <v>1188</v>
      </c>
      <c r="AB249" t="s">
        <v>1188</v>
      </c>
      <c r="AC249" t="s">
        <v>1188</v>
      </c>
      <c r="AD249" t="s">
        <v>1188</v>
      </c>
      <c r="AE249" t="s">
        <v>1188</v>
      </c>
      <c r="AF249" t="s">
        <v>1188</v>
      </c>
      <c r="AG249" t="s">
        <v>1188</v>
      </c>
      <c r="AH249" t="s">
        <v>1188</v>
      </c>
      <c r="AI249" t="s">
        <v>1188</v>
      </c>
      <c r="AJ249" t="s">
        <v>1188</v>
      </c>
      <c r="AK249" t="s">
        <v>1188</v>
      </c>
      <c r="AL249" t="s">
        <v>1188</v>
      </c>
      <c r="AM249" t="s">
        <v>1188</v>
      </c>
      <c r="AN249" t="s">
        <v>1188</v>
      </c>
      <c r="AO249" t="s">
        <v>1188</v>
      </c>
      <c r="AP249" t="s">
        <v>1188</v>
      </c>
      <c r="AQ249" t="s">
        <v>1188</v>
      </c>
      <c r="AR249" t="s">
        <v>2104</v>
      </c>
      <c r="AS249" t="s">
        <v>1188</v>
      </c>
      <c r="AT249" t="s">
        <v>1188</v>
      </c>
      <c r="AU249" t="s">
        <v>2104</v>
      </c>
      <c r="AV249" t="s">
        <v>1188</v>
      </c>
      <c r="AW249" t="s">
        <v>1188</v>
      </c>
      <c r="AX249" t="s">
        <v>1188</v>
      </c>
      <c r="AY249" s="123" t="s">
        <v>2125</v>
      </c>
      <c r="BB249" t="str">
        <f>VLOOKUP(A249,'[2]القائمة الكاملة 1'!$A$5:$U$6650,21,0)</f>
        <v>الرابعة</v>
      </c>
    </row>
    <row r="250" spans="1:54" x14ac:dyDescent="0.3">
      <c r="A250" s="114">
        <v>806056</v>
      </c>
      <c r="B250" s="123" t="s">
        <v>823</v>
      </c>
      <c r="C250" t="s">
        <v>1188</v>
      </c>
      <c r="D250" t="s">
        <v>1188</v>
      </c>
      <c r="E250" t="s">
        <v>1188</v>
      </c>
      <c r="F250" t="s">
        <v>1188</v>
      </c>
      <c r="G250" t="s">
        <v>1188</v>
      </c>
      <c r="H250" t="s">
        <v>1188</v>
      </c>
      <c r="I250" t="s">
        <v>1188</v>
      </c>
      <c r="J250" t="s">
        <v>1188</v>
      </c>
      <c r="K250" t="s">
        <v>1188</v>
      </c>
      <c r="L250" t="s">
        <v>1188</v>
      </c>
      <c r="M250" t="s">
        <v>1188</v>
      </c>
      <c r="N250" t="s">
        <v>1188</v>
      </c>
      <c r="O250" t="s">
        <v>128</v>
      </c>
      <c r="P250" t="s">
        <v>1188</v>
      </c>
      <c r="Q250" t="s">
        <v>1188</v>
      </c>
      <c r="R250" t="s">
        <v>1188</v>
      </c>
      <c r="S250" t="s">
        <v>1188</v>
      </c>
      <c r="T250" t="s">
        <v>1188</v>
      </c>
      <c r="U250" t="s">
        <v>1188</v>
      </c>
      <c r="V250" t="s">
        <v>1188</v>
      </c>
      <c r="W250" t="s">
        <v>1188</v>
      </c>
      <c r="X250" t="s">
        <v>1188</v>
      </c>
      <c r="Y250" t="s">
        <v>1188</v>
      </c>
      <c r="Z250" t="s">
        <v>128</v>
      </c>
      <c r="AA250" t="s">
        <v>1188</v>
      </c>
      <c r="AB250" t="s">
        <v>1188</v>
      </c>
      <c r="AC250" t="s">
        <v>1188</v>
      </c>
      <c r="AD250" t="s">
        <v>1188</v>
      </c>
      <c r="AE250" t="s">
        <v>1188</v>
      </c>
      <c r="AF250" t="s">
        <v>1188</v>
      </c>
      <c r="AG250" t="s">
        <v>1188</v>
      </c>
      <c r="AH250" t="s">
        <v>1188</v>
      </c>
      <c r="AI250" t="s">
        <v>1188</v>
      </c>
      <c r="AJ250" t="s">
        <v>1188</v>
      </c>
      <c r="AK250" t="s">
        <v>128</v>
      </c>
      <c r="AL250" t="s">
        <v>1188</v>
      </c>
      <c r="AM250" t="s">
        <v>1188</v>
      </c>
      <c r="AN250" t="s">
        <v>1188</v>
      </c>
      <c r="AO250" t="s">
        <v>127</v>
      </c>
      <c r="AP250" t="s">
        <v>1188</v>
      </c>
      <c r="AQ250" t="s">
        <v>1188</v>
      </c>
      <c r="AR250" t="s">
        <v>1188</v>
      </c>
      <c r="AS250" t="s">
        <v>1188</v>
      </c>
      <c r="AT250" t="s">
        <v>129</v>
      </c>
      <c r="AU250" t="s">
        <v>128</v>
      </c>
      <c r="AV250" t="s">
        <v>128</v>
      </c>
      <c r="AW250" t="s">
        <v>127</v>
      </c>
      <c r="AX250" t="s">
        <v>1188</v>
      </c>
      <c r="AY250" s="123">
        <v>0</v>
      </c>
      <c r="BB250" t="str">
        <f>VLOOKUP(A250,'[2]القائمة الكاملة 1'!$A$5:$U$6650,21,0)</f>
        <v>الرابعة</v>
      </c>
    </row>
    <row r="251" spans="1:54" x14ac:dyDescent="0.3">
      <c r="A251" s="114">
        <v>806094</v>
      </c>
      <c r="B251" s="123" t="s">
        <v>823</v>
      </c>
      <c r="C251" t="s">
        <v>1188</v>
      </c>
      <c r="D251" t="s">
        <v>1188</v>
      </c>
      <c r="E251" t="s">
        <v>1188</v>
      </c>
      <c r="F251" t="s">
        <v>1188</v>
      </c>
      <c r="G251" t="s">
        <v>1188</v>
      </c>
      <c r="H251" t="s">
        <v>1188</v>
      </c>
      <c r="I251" t="s">
        <v>1188</v>
      </c>
      <c r="J251" t="s">
        <v>1188</v>
      </c>
      <c r="K251" t="s">
        <v>1188</v>
      </c>
      <c r="L251" t="s">
        <v>1188</v>
      </c>
      <c r="M251" t="s">
        <v>1188</v>
      </c>
      <c r="N251" t="s">
        <v>1188</v>
      </c>
      <c r="O251" t="s">
        <v>2104</v>
      </c>
      <c r="P251" t="s">
        <v>1188</v>
      </c>
      <c r="Q251" t="s">
        <v>1188</v>
      </c>
      <c r="R251" t="s">
        <v>1188</v>
      </c>
      <c r="S251" t="s">
        <v>1188</v>
      </c>
      <c r="T251" t="s">
        <v>1188</v>
      </c>
      <c r="U251" t="s">
        <v>1188</v>
      </c>
      <c r="V251" t="s">
        <v>1188</v>
      </c>
      <c r="W251" t="s">
        <v>1188</v>
      </c>
      <c r="X251" t="s">
        <v>1188</v>
      </c>
      <c r="Y251" t="s">
        <v>1188</v>
      </c>
      <c r="Z251" t="s">
        <v>1188</v>
      </c>
      <c r="AA251" t="s">
        <v>1188</v>
      </c>
      <c r="AB251" t="s">
        <v>1188</v>
      </c>
      <c r="AC251" t="s">
        <v>1188</v>
      </c>
      <c r="AD251" t="s">
        <v>1188</v>
      </c>
      <c r="AE251" t="s">
        <v>1188</v>
      </c>
      <c r="AF251" t="s">
        <v>1188</v>
      </c>
      <c r="AG251" t="s">
        <v>1188</v>
      </c>
      <c r="AH251" t="s">
        <v>2104</v>
      </c>
      <c r="AI251" t="s">
        <v>1188</v>
      </c>
      <c r="AJ251" t="s">
        <v>1188</v>
      </c>
      <c r="AK251" t="s">
        <v>2104</v>
      </c>
      <c r="AL251" t="s">
        <v>1188</v>
      </c>
      <c r="AM251" t="s">
        <v>1188</v>
      </c>
      <c r="AN251" t="s">
        <v>1188</v>
      </c>
      <c r="AO251" t="s">
        <v>2104</v>
      </c>
      <c r="AP251" t="s">
        <v>1188</v>
      </c>
      <c r="AQ251" t="s">
        <v>2104</v>
      </c>
      <c r="AR251" t="s">
        <v>2104</v>
      </c>
      <c r="AS251" t="s">
        <v>1188</v>
      </c>
      <c r="AT251" t="s">
        <v>2104</v>
      </c>
      <c r="AU251" t="s">
        <v>2104</v>
      </c>
      <c r="AV251" t="s">
        <v>1188</v>
      </c>
      <c r="AW251" t="s">
        <v>1188</v>
      </c>
      <c r="AX251" t="s">
        <v>2104</v>
      </c>
      <c r="AY251" s="123" t="s">
        <v>2125</v>
      </c>
      <c r="BB251" t="str">
        <f>VLOOKUP(A251,'[2]القائمة الكاملة 1'!$A$5:$U$6650,21,0)</f>
        <v>الرابعة</v>
      </c>
    </row>
    <row r="252" spans="1:54" x14ac:dyDescent="0.3">
      <c r="A252" s="114">
        <v>806112</v>
      </c>
      <c r="B252" s="123" t="s">
        <v>823</v>
      </c>
      <c r="C252" t="s">
        <v>1188</v>
      </c>
      <c r="D252" t="s">
        <v>1188</v>
      </c>
      <c r="E252" t="s">
        <v>1188</v>
      </c>
      <c r="F252" t="s">
        <v>1188</v>
      </c>
      <c r="G252" t="s">
        <v>1188</v>
      </c>
      <c r="H252" t="s">
        <v>1188</v>
      </c>
      <c r="I252" t="s">
        <v>1188</v>
      </c>
      <c r="J252" t="s">
        <v>1188</v>
      </c>
      <c r="K252" t="s">
        <v>1188</v>
      </c>
      <c r="L252" t="s">
        <v>127</v>
      </c>
      <c r="M252" t="s">
        <v>1188</v>
      </c>
      <c r="N252" t="s">
        <v>1188</v>
      </c>
      <c r="O252" t="s">
        <v>129</v>
      </c>
      <c r="P252" t="s">
        <v>1188</v>
      </c>
      <c r="Q252" t="s">
        <v>1188</v>
      </c>
      <c r="R252" t="s">
        <v>1188</v>
      </c>
      <c r="S252" t="s">
        <v>1188</v>
      </c>
      <c r="T252" t="s">
        <v>1188</v>
      </c>
      <c r="U252" t="s">
        <v>1188</v>
      </c>
      <c r="V252" t="s">
        <v>1188</v>
      </c>
      <c r="W252" t="s">
        <v>1188</v>
      </c>
      <c r="X252" t="s">
        <v>1188</v>
      </c>
      <c r="Y252" t="s">
        <v>1188</v>
      </c>
      <c r="Z252" t="s">
        <v>1188</v>
      </c>
      <c r="AA252" t="s">
        <v>1188</v>
      </c>
      <c r="AB252" t="s">
        <v>1188</v>
      </c>
      <c r="AC252" t="s">
        <v>1188</v>
      </c>
      <c r="AD252" t="s">
        <v>1188</v>
      </c>
      <c r="AE252" t="s">
        <v>1188</v>
      </c>
      <c r="AF252" t="s">
        <v>1188</v>
      </c>
      <c r="AG252" t="s">
        <v>1188</v>
      </c>
      <c r="AH252" t="s">
        <v>1188</v>
      </c>
      <c r="AI252" t="s">
        <v>1188</v>
      </c>
      <c r="AJ252" t="s">
        <v>1188</v>
      </c>
      <c r="AK252" t="s">
        <v>128</v>
      </c>
      <c r="AL252" t="s">
        <v>1188</v>
      </c>
      <c r="AM252" t="s">
        <v>129</v>
      </c>
      <c r="AN252" t="s">
        <v>127</v>
      </c>
      <c r="AO252" t="s">
        <v>129</v>
      </c>
      <c r="AP252" t="s">
        <v>129</v>
      </c>
      <c r="AQ252" t="s">
        <v>128</v>
      </c>
      <c r="AR252" t="s">
        <v>128</v>
      </c>
      <c r="AS252" t="s">
        <v>128</v>
      </c>
      <c r="AT252" t="s">
        <v>128</v>
      </c>
      <c r="AU252" t="s">
        <v>128</v>
      </c>
      <c r="AV252" t="s">
        <v>128</v>
      </c>
      <c r="AW252" t="s">
        <v>128</v>
      </c>
      <c r="AX252" t="s">
        <v>128</v>
      </c>
      <c r="AY252" s="123">
        <v>0</v>
      </c>
      <c r="BB252" t="str">
        <f>VLOOKUP(A252,'[2]القائمة الكاملة 1'!$A$5:$U$6650,21,0)</f>
        <v>الرابعة</v>
      </c>
    </row>
    <row r="253" spans="1:54" x14ac:dyDescent="0.3">
      <c r="A253" s="114">
        <v>806116</v>
      </c>
      <c r="B253" s="123" t="s">
        <v>823</v>
      </c>
      <c r="C253" t="s">
        <v>1188</v>
      </c>
      <c r="D253" t="s">
        <v>1188</v>
      </c>
      <c r="E253" t="s">
        <v>1188</v>
      </c>
      <c r="F253" t="s">
        <v>1188</v>
      </c>
      <c r="G253" t="s">
        <v>1188</v>
      </c>
      <c r="H253" t="s">
        <v>1188</v>
      </c>
      <c r="I253" t="s">
        <v>1188</v>
      </c>
      <c r="J253" t="s">
        <v>1188</v>
      </c>
      <c r="K253" t="s">
        <v>1188</v>
      </c>
      <c r="L253" t="s">
        <v>1188</v>
      </c>
      <c r="M253" t="s">
        <v>1188</v>
      </c>
      <c r="N253" t="s">
        <v>127</v>
      </c>
      <c r="O253" t="s">
        <v>129</v>
      </c>
      <c r="P253" t="s">
        <v>1188</v>
      </c>
      <c r="Q253" t="s">
        <v>1188</v>
      </c>
      <c r="R253" t="s">
        <v>127</v>
      </c>
      <c r="S253" t="s">
        <v>1188</v>
      </c>
      <c r="T253" t="s">
        <v>1188</v>
      </c>
      <c r="U253" t="s">
        <v>1188</v>
      </c>
      <c r="V253" t="s">
        <v>1188</v>
      </c>
      <c r="W253" t="s">
        <v>1188</v>
      </c>
      <c r="X253" t="s">
        <v>1188</v>
      </c>
      <c r="Y253" t="s">
        <v>1188</v>
      </c>
      <c r="Z253" t="s">
        <v>1188</v>
      </c>
      <c r="AA253" t="s">
        <v>1188</v>
      </c>
      <c r="AB253" t="s">
        <v>1188</v>
      </c>
      <c r="AC253" t="s">
        <v>1188</v>
      </c>
      <c r="AD253" t="s">
        <v>1188</v>
      </c>
      <c r="AE253" t="s">
        <v>1188</v>
      </c>
      <c r="AF253" t="s">
        <v>1188</v>
      </c>
      <c r="AG253" t="s">
        <v>1188</v>
      </c>
      <c r="AH253" t="s">
        <v>1188</v>
      </c>
      <c r="AI253" t="s">
        <v>1188</v>
      </c>
      <c r="AJ253" t="s">
        <v>1188</v>
      </c>
      <c r="AK253" t="s">
        <v>129</v>
      </c>
      <c r="AL253" t="s">
        <v>1188</v>
      </c>
      <c r="AM253" t="s">
        <v>1188</v>
      </c>
      <c r="AN253" t="s">
        <v>127</v>
      </c>
      <c r="AO253" t="s">
        <v>129</v>
      </c>
      <c r="AP253" t="s">
        <v>127</v>
      </c>
      <c r="AQ253" t="s">
        <v>1188</v>
      </c>
      <c r="AR253" t="s">
        <v>127</v>
      </c>
      <c r="AS253" t="s">
        <v>1188</v>
      </c>
      <c r="AT253" t="s">
        <v>129</v>
      </c>
      <c r="AU253" t="s">
        <v>128</v>
      </c>
      <c r="AV253" t="s">
        <v>1188</v>
      </c>
      <c r="AW253" t="s">
        <v>129</v>
      </c>
      <c r="AX253" t="s">
        <v>1188</v>
      </c>
      <c r="AY253" s="123">
        <v>0</v>
      </c>
      <c r="BB253" t="str">
        <f>VLOOKUP(A253,'[2]القائمة الكاملة 1'!$A$5:$U$6650,21,0)</f>
        <v>الرابعة</v>
      </c>
    </row>
    <row r="254" spans="1:54" x14ac:dyDescent="0.3">
      <c r="A254" s="114">
        <v>806128</v>
      </c>
      <c r="B254" s="123" t="s">
        <v>823</v>
      </c>
      <c r="C254" t="s">
        <v>1188</v>
      </c>
      <c r="D254" t="s">
        <v>1188</v>
      </c>
      <c r="E254" t="s">
        <v>1188</v>
      </c>
      <c r="F254" t="s">
        <v>1188</v>
      </c>
      <c r="G254" t="s">
        <v>1188</v>
      </c>
      <c r="H254" t="s">
        <v>1188</v>
      </c>
      <c r="I254" t="s">
        <v>1188</v>
      </c>
      <c r="J254" t="s">
        <v>1188</v>
      </c>
      <c r="K254" t="s">
        <v>1188</v>
      </c>
      <c r="L254" t="s">
        <v>1188</v>
      </c>
      <c r="M254" t="s">
        <v>1188</v>
      </c>
      <c r="N254" t="s">
        <v>1188</v>
      </c>
      <c r="O254" t="s">
        <v>1188</v>
      </c>
      <c r="P254" t="s">
        <v>1188</v>
      </c>
      <c r="Q254" t="s">
        <v>1188</v>
      </c>
      <c r="R254" t="s">
        <v>1188</v>
      </c>
      <c r="S254" t="s">
        <v>1188</v>
      </c>
      <c r="T254" t="s">
        <v>1188</v>
      </c>
      <c r="U254" t="s">
        <v>1188</v>
      </c>
      <c r="V254" t="s">
        <v>1188</v>
      </c>
      <c r="W254" t="s">
        <v>1188</v>
      </c>
      <c r="X254" t="s">
        <v>1188</v>
      </c>
      <c r="Y254" t="s">
        <v>1188</v>
      </c>
      <c r="Z254" t="s">
        <v>1188</v>
      </c>
      <c r="AA254" t="s">
        <v>1188</v>
      </c>
      <c r="AB254" t="s">
        <v>1188</v>
      </c>
      <c r="AC254" t="s">
        <v>1188</v>
      </c>
      <c r="AD254" t="s">
        <v>1188</v>
      </c>
      <c r="AE254" t="s">
        <v>1188</v>
      </c>
      <c r="AF254" t="s">
        <v>1188</v>
      </c>
      <c r="AG254" t="s">
        <v>1188</v>
      </c>
      <c r="AH254" t="s">
        <v>1188</v>
      </c>
      <c r="AI254" t="s">
        <v>1188</v>
      </c>
      <c r="AJ254" t="s">
        <v>1188</v>
      </c>
      <c r="AK254" t="s">
        <v>1188</v>
      </c>
      <c r="AL254" t="s">
        <v>1188</v>
      </c>
      <c r="AM254" t="s">
        <v>1188</v>
      </c>
      <c r="AN254" t="s">
        <v>1188</v>
      </c>
      <c r="AO254" t="s">
        <v>1188</v>
      </c>
      <c r="AP254" t="s">
        <v>1188</v>
      </c>
      <c r="AQ254" t="s">
        <v>1188</v>
      </c>
      <c r="AR254" t="s">
        <v>1188</v>
      </c>
      <c r="AS254" t="s">
        <v>1188</v>
      </c>
      <c r="AT254" t="s">
        <v>1188</v>
      </c>
      <c r="AU254" t="s">
        <v>2104</v>
      </c>
      <c r="AV254" t="s">
        <v>1188</v>
      </c>
      <c r="AW254" t="s">
        <v>1188</v>
      </c>
      <c r="AX254" t="s">
        <v>1188</v>
      </c>
      <c r="AY254" s="123" t="s">
        <v>2125</v>
      </c>
      <c r="BB254" t="str">
        <f>VLOOKUP(A254,'[2]القائمة الكاملة 1'!$A$5:$U$6650,21,0)</f>
        <v>الرابعة</v>
      </c>
    </row>
    <row r="255" spans="1:54" x14ac:dyDescent="0.3">
      <c r="A255" s="114">
        <v>806135</v>
      </c>
      <c r="B255" s="123" t="s">
        <v>823</v>
      </c>
      <c r="C255" t="s">
        <v>1188</v>
      </c>
      <c r="D255" t="s">
        <v>1188</v>
      </c>
      <c r="E255" t="s">
        <v>1188</v>
      </c>
      <c r="F255" t="s">
        <v>1188</v>
      </c>
      <c r="G255" t="s">
        <v>1188</v>
      </c>
      <c r="H255" t="s">
        <v>1188</v>
      </c>
      <c r="I255" t="s">
        <v>1188</v>
      </c>
      <c r="J255" t="s">
        <v>1188</v>
      </c>
      <c r="K255" t="s">
        <v>1188</v>
      </c>
      <c r="L255" t="s">
        <v>1188</v>
      </c>
      <c r="M255" t="s">
        <v>1188</v>
      </c>
      <c r="N255" t="s">
        <v>2104</v>
      </c>
      <c r="O255" t="s">
        <v>2104</v>
      </c>
      <c r="P255" t="s">
        <v>1188</v>
      </c>
      <c r="Q255" t="s">
        <v>1188</v>
      </c>
      <c r="R255" t="s">
        <v>1188</v>
      </c>
      <c r="S255" t="s">
        <v>1188</v>
      </c>
      <c r="T255" t="s">
        <v>1188</v>
      </c>
      <c r="U255" t="s">
        <v>1188</v>
      </c>
      <c r="V255" t="s">
        <v>1188</v>
      </c>
      <c r="W255" t="s">
        <v>1188</v>
      </c>
      <c r="X255" t="s">
        <v>1188</v>
      </c>
      <c r="Y255" t="s">
        <v>1188</v>
      </c>
      <c r="Z255" t="s">
        <v>1188</v>
      </c>
      <c r="AA255" t="s">
        <v>1188</v>
      </c>
      <c r="AB255" t="s">
        <v>1188</v>
      </c>
      <c r="AC255" t="s">
        <v>1188</v>
      </c>
      <c r="AD255" t="s">
        <v>1188</v>
      </c>
      <c r="AE255" t="s">
        <v>1188</v>
      </c>
      <c r="AF255" t="s">
        <v>1188</v>
      </c>
      <c r="AG255" t="s">
        <v>1188</v>
      </c>
      <c r="AH255" t="s">
        <v>1188</v>
      </c>
      <c r="AI255" t="s">
        <v>1188</v>
      </c>
      <c r="AJ255" t="s">
        <v>1188</v>
      </c>
      <c r="AK255" t="s">
        <v>2104</v>
      </c>
      <c r="AL255" t="s">
        <v>1188</v>
      </c>
      <c r="AM255" t="s">
        <v>1188</v>
      </c>
      <c r="AN255" t="s">
        <v>1188</v>
      </c>
      <c r="AO255" t="s">
        <v>1188</v>
      </c>
      <c r="AP255" t="s">
        <v>1188</v>
      </c>
      <c r="AQ255" t="s">
        <v>2104</v>
      </c>
      <c r="AR255" t="s">
        <v>1188</v>
      </c>
      <c r="AS255" t="s">
        <v>1188</v>
      </c>
      <c r="AT255" t="s">
        <v>1188</v>
      </c>
      <c r="AU255" t="s">
        <v>2104</v>
      </c>
      <c r="AV255" t="s">
        <v>2104</v>
      </c>
      <c r="AW255" t="s">
        <v>2104</v>
      </c>
      <c r="AX255" t="s">
        <v>2104</v>
      </c>
      <c r="AY255" s="123" t="s">
        <v>2125</v>
      </c>
      <c r="BB255" t="str">
        <f>VLOOKUP(A255,'[2]القائمة الكاملة 1'!$A$5:$U$6650,21,0)</f>
        <v>الرابعة</v>
      </c>
    </row>
    <row r="256" spans="1:54" x14ac:dyDescent="0.3">
      <c r="A256" s="114">
        <v>806155</v>
      </c>
      <c r="B256" s="123" t="s">
        <v>823</v>
      </c>
      <c r="C256" t="s">
        <v>1188</v>
      </c>
      <c r="D256" t="s">
        <v>1188</v>
      </c>
      <c r="E256" t="s">
        <v>1188</v>
      </c>
      <c r="F256" t="s">
        <v>1188</v>
      </c>
      <c r="G256" t="s">
        <v>1188</v>
      </c>
      <c r="H256" t="s">
        <v>1188</v>
      </c>
      <c r="I256" t="s">
        <v>1188</v>
      </c>
      <c r="J256" t="s">
        <v>1188</v>
      </c>
      <c r="K256" t="s">
        <v>1188</v>
      </c>
      <c r="L256" t="s">
        <v>1188</v>
      </c>
      <c r="M256" t="s">
        <v>1188</v>
      </c>
      <c r="N256" t="s">
        <v>1188</v>
      </c>
      <c r="O256" t="s">
        <v>2104</v>
      </c>
      <c r="P256" t="s">
        <v>1188</v>
      </c>
      <c r="Q256" t="s">
        <v>1188</v>
      </c>
      <c r="R256" t="s">
        <v>1188</v>
      </c>
      <c r="S256" t="s">
        <v>1188</v>
      </c>
      <c r="T256" t="s">
        <v>1188</v>
      </c>
      <c r="U256" t="s">
        <v>1188</v>
      </c>
      <c r="V256" t="s">
        <v>1188</v>
      </c>
      <c r="W256" t="s">
        <v>1188</v>
      </c>
      <c r="X256" t="s">
        <v>1188</v>
      </c>
      <c r="Y256" t="s">
        <v>1188</v>
      </c>
      <c r="Z256" t="s">
        <v>1188</v>
      </c>
      <c r="AA256" t="s">
        <v>1188</v>
      </c>
      <c r="AB256" t="s">
        <v>1188</v>
      </c>
      <c r="AC256" t="s">
        <v>1188</v>
      </c>
      <c r="AD256" t="s">
        <v>1188</v>
      </c>
      <c r="AE256" t="s">
        <v>1188</v>
      </c>
      <c r="AF256" t="s">
        <v>1188</v>
      </c>
      <c r="AG256" t="s">
        <v>1188</v>
      </c>
      <c r="AH256" t="s">
        <v>1188</v>
      </c>
      <c r="AI256" t="s">
        <v>1188</v>
      </c>
      <c r="AJ256" t="s">
        <v>1188</v>
      </c>
      <c r="AK256" t="s">
        <v>1188</v>
      </c>
      <c r="AL256" t="s">
        <v>1188</v>
      </c>
      <c r="AM256" t="s">
        <v>1188</v>
      </c>
      <c r="AN256" t="s">
        <v>1188</v>
      </c>
      <c r="AO256" t="s">
        <v>1188</v>
      </c>
      <c r="AP256" t="s">
        <v>1188</v>
      </c>
      <c r="AQ256" t="s">
        <v>1188</v>
      </c>
      <c r="AR256" t="s">
        <v>1188</v>
      </c>
      <c r="AS256" t="s">
        <v>1188</v>
      </c>
      <c r="AT256" t="s">
        <v>1188</v>
      </c>
      <c r="AU256" t="s">
        <v>1188</v>
      </c>
      <c r="AV256" t="s">
        <v>1188</v>
      </c>
      <c r="AW256" t="s">
        <v>1188</v>
      </c>
      <c r="AX256" t="s">
        <v>1188</v>
      </c>
      <c r="AY256" s="123" t="s">
        <v>2125</v>
      </c>
      <c r="BB256" t="str">
        <f>VLOOKUP(A256,'[2]القائمة الكاملة 1'!$A$5:$U$6650,21,0)</f>
        <v>الرابعة</v>
      </c>
    </row>
    <row r="257" spans="1:54" x14ac:dyDescent="0.3">
      <c r="A257" s="114">
        <v>806163</v>
      </c>
      <c r="B257" s="123" t="s">
        <v>823</v>
      </c>
      <c r="C257" t="s">
        <v>1188</v>
      </c>
      <c r="D257" t="s">
        <v>1188</v>
      </c>
      <c r="E257" t="s">
        <v>1188</v>
      </c>
      <c r="F257" t="s">
        <v>1188</v>
      </c>
      <c r="G257" t="s">
        <v>1188</v>
      </c>
      <c r="H257" t="s">
        <v>1188</v>
      </c>
      <c r="I257" t="s">
        <v>1188</v>
      </c>
      <c r="J257" t="s">
        <v>1188</v>
      </c>
      <c r="K257" t="s">
        <v>1188</v>
      </c>
      <c r="L257" t="s">
        <v>1188</v>
      </c>
      <c r="M257" t="s">
        <v>1188</v>
      </c>
      <c r="N257" t="s">
        <v>1188</v>
      </c>
      <c r="O257" t="s">
        <v>1188</v>
      </c>
      <c r="P257" t="s">
        <v>1188</v>
      </c>
      <c r="Q257" t="s">
        <v>1188</v>
      </c>
      <c r="R257" t="s">
        <v>1188</v>
      </c>
      <c r="S257" t="s">
        <v>1188</v>
      </c>
      <c r="T257" t="s">
        <v>1188</v>
      </c>
      <c r="U257" t="s">
        <v>1188</v>
      </c>
      <c r="V257" t="s">
        <v>1188</v>
      </c>
      <c r="W257" t="s">
        <v>1188</v>
      </c>
      <c r="X257" t="s">
        <v>1188</v>
      </c>
      <c r="Y257" t="s">
        <v>1188</v>
      </c>
      <c r="Z257" t="s">
        <v>1188</v>
      </c>
      <c r="AA257" t="s">
        <v>1188</v>
      </c>
      <c r="AB257" t="s">
        <v>1188</v>
      </c>
      <c r="AC257" t="s">
        <v>1188</v>
      </c>
      <c r="AD257" t="s">
        <v>1188</v>
      </c>
      <c r="AE257" t="s">
        <v>1188</v>
      </c>
      <c r="AF257" t="s">
        <v>1188</v>
      </c>
      <c r="AG257" t="s">
        <v>127</v>
      </c>
      <c r="AH257" t="s">
        <v>1188</v>
      </c>
      <c r="AI257" t="s">
        <v>1188</v>
      </c>
      <c r="AJ257" t="s">
        <v>127</v>
      </c>
      <c r="AK257" t="s">
        <v>1188</v>
      </c>
      <c r="AL257" t="s">
        <v>1188</v>
      </c>
      <c r="AM257" t="s">
        <v>1188</v>
      </c>
      <c r="AN257" t="s">
        <v>1188</v>
      </c>
      <c r="AO257" t="s">
        <v>127</v>
      </c>
      <c r="AP257" t="s">
        <v>1188</v>
      </c>
      <c r="AQ257" t="s">
        <v>1188</v>
      </c>
      <c r="AR257" t="s">
        <v>1188</v>
      </c>
      <c r="AS257" t="s">
        <v>129</v>
      </c>
      <c r="AT257" t="s">
        <v>128</v>
      </c>
      <c r="AU257" t="s">
        <v>129</v>
      </c>
      <c r="AV257" t="s">
        <v>129</v>
      </c>
      <c r="AW257" t="s">
        <v>1188</v>
      </c>
      <c r="AX257" t="s">
        <v>1188</v>
      </c>
      <c r="AY257" s="123">
        <v>0</v>
      </c>
      <c r="BB257" t="str">
        <f>VLOOKUP(A257,'[2]القائمة الكاملة 1'!$A$5:$U$6650,21,0)</f>
        <v>الرابعة</v>
      </c>
    </row>
    <row r="258" spans="1:54" x14ac:dyDescent="0.3">
      <c r="A258" s="114">
        <v>806176</v>
      </c>
      <c r="B258" s="123" t="s">
        <v>823</v>
      </c>
      <c r="C258" t="s">
        <v>1188</v>
      </c>
      <c r="D258" t="s">
        <v>1188</v>
      </c>
      <c r="E258" t="s">
        <v>1188</v>
      </c>
      <c r="F258" t="s">
        <v>1188</v>
      </c>
      <c r="G258" t="s">
        <v>1188</v>
      </c>
      <c r="H258" t="s">
        <v>1188</v>
      </c>
      <c r="I258" t="s">
        <v>1188</v>
      </c>
      <c r="J258" t="s">
        <v>1188</v>
      </c>
      <c r="K258" t="s">
        <v>1188</v>
      </c>
      <c r="L258" t="s">
        <v>1188</v>
      </c>
      <c r="M258" t="s">
        <v>1188</v>
      </c>
      <c r="N258" t="s">
        <v>1188</v>
      </c>
      <c r="O258" t="s">
        <v>1188</v>
      </c>
      <c r="P258" t="s">
        <v>1188</v>
      </c>
      <c r="Q258" t="s">
        <v>1188</v>
      </c>
      <c r="R258" t="s">
        <v>1188</v>
      </c>
      <c r="S258" t="s">
        <v>1188</v>
      </c>
      <c r="T258" t="s">
        <v>1188</v>
      </c>
      <c r="U258" t="s">
        <v>1188</v>
      </c>
      <c r="V258" t="s">
        <v>1188</v>
      </c>
      <c r="W258" t="s">
        <v>1188</v>
      </c>
      <c r="X258" t="s">
        <v>1188</v>
      </c>
      <c r="Y258" t="s">
        <v>1188</v>
      </c>
      <c r="Z258" t="s">
        <v>1188</v>
      </c>
      <c r="AA258" t="s">
        <v>1188</v>
      </c>
      <c r="AB258" t="s">
        <v>1188</v>
      </c>
      <c r="AC258" t="s">
        <v>127</v>
      </c>
      <c r="AD258" t="s">
        <v>1188</v>
      </c>
      <c r="AE258" t="s">
        <v>1188</v>
      </c>
      <c r="AF258" t="s">
        <v>1188</v>
      </c>
      <c r="AG258" t="s">
        <v>1188</v>
      </c>
      <c r="AH258" t="s">
        <v>127</v>
      </c>
      <c r="AI258" t="s">
        <v>1188</v>
      </c>
      <c r="AJ258" t="s">
        <v>127</v>
      </c>
      <c r="AK258" t="s">
        <v>127</v>
      </c>
      <c r="AL258" t="s">
        <v>1188</v>
      </c>
      <c r="AM258" t="s">
        <v>1188</v>
      </c>
      <c r="AN258" t="s">
        <v>1188</v>
      </c>
      <c r="AO258" t="s">
        <v>128</v>
      </c>
      <c r="AP258" t="s">
        <v>129</v>
      </c>
      <c r="AQ258" t="s">
        <v>129</v>
      </c>
      <c r="AR258" t="s">
        <v>128</v>
      </c>
      <c r="AS258" t="s">
        <v>1188</v>
      </c>
      <c r="AT258" t="s">
        <v>127</v>
      </c>
      <c r="AU258" t="s">
        <v>128</v>
      </c>
      <c r="AV258" t="s">
        <v>1188</v>
      </c>
      <c r="AW258" t="s">
        <v>127</v>
      </c>
      <c r="AX258" t="s">
        <v>1188</v>
      </c>
      <c r="AY258" s="123">
        <v>0</v>
      </c>
      <c r="BB258" t="str">
        <f>VLOOKUP(A258,'[2]القائمة الكاملة 1'!$A$5:$U$6650,21,0)</f>
        <v>الرابعة</v>
      </c>
    </row>
    <row r="259" spans="1:54" x14ac:dyDescent="0.3">
      <c r="A259" s="114">
        <v>806194</v>
      </c>
      <c r="B259" s="123" t="s">
        <v>823</v>
      </c>
      <c r="C259" t="s">
        <v>1188</v>
      </c>
      <c r="D259" t="s">
        <v>1188</v>
      </c>
      <c r="E259" t="s">
        <v>1188</v>
      </c>
      <c r="F259" t="s">
        <v>1188</v>
      </c>
      <c r="G259" t="s">
        <v>1188</v>
      </c>
      <c r="H259" t="s">
        <v>1188</v>
      </c>
      <c r="I259" t="s">
        <v>1188</v>
      </c>
      <c r="J259" t="s">
        <v>1188</v>
      </c>
      <c r="K259" t="s">
        <v>1188</v>
      </c>
      <c r="L259" t="s">
        <v>1188</v>
      </c>
      <c r="M259" t="s">
        <v>1188</v>
      </c>
      <c r="N259" t="s">
        <v>2104</v>
      </c>
      <c r="O259" t="s">
        <v>2104</v>
      </c>
      <c r="P259" t="s">
        <v>1188</v>
      </c>
      <c r="Q259" t="s">
        <v>1188</v>
      </c>
      <c r="R259" t="s">
        <v>1188</v>
      </c>
      <c r="S259" t="s">
        <v>1188</v>
      </c>
      <c r="T259" t="s">
        <v>1188</v>
      </c>
      <c r="U259" t="s">
        <v>1188</v>
      </c>
      <c r="V259" t="s">
        <v>1188</v>
      </c>
      <c r="W259" t="s">
        <v>1188</v>
      </c>
      <c r="X259" t="s">
        <v>1188</v>
      </c>
      <c r="Y259" t="s">
        <v>1188</v>
      </c>
      <c r="Z259" t="s">
        <v>2104</v>
      </c>
      <c r="AA259" t="s">
        <v>1188</v>
      </c>
      <c r="AB259" t="s">
        <v>1188</v>
      </c>
      <c r="AC259" t="s">
        <v>1188</v>
      </c>
      <c r="AD259" t="s">
        <v>1188</v>
      </c>
      <c r="AE259" t="s">
        <v>1188</v>
      </c>
      <c r="AF259" t="s">
        <v>1188</v>
      </c>
      <c r="AG259" t="s">
        <v>1188</v>
      </c>
      <c r="AH259" t="s">
        <v>1188</v>
      </c>
      <c r="AI259" t="s">
        <v>1188</v>
      </c>
      <c r="AJ259" t="s">
        <v>1188</v>
      </c>
      <c r="AK259" t="s">
        <v>2104</v>
      </c>
      <c r="AL259" t="s">
        <v>1188</v>
      </c>
      <c r="AM259" t="s">
        <v>2104</v>
      </c>
      <c r="AN259" t="s">
        <v>2104</v>
      </c>
      <c r="AO259" t="s">
        <v>2104</v>
      </c>
      <c r="AP259" t="s">
        <v>2104</v>
      </c>
      <c r="AQ259" t="s">
        <v>2104</v>
      </c>
      <c r="AR259" t="s">
        <v>2104</v>
      </c>
      <c r="AS259" t="s">
        <v>2104</v>
      </c>
      <c r="AT259" t="s">
        <v>2104</v>
      </c>
      <c r="AU259" t="s">
        <v>2104</v>
      </c>
      <c r="AV259" t="s">
        <v>2104</v>
      </c>
      <c r="AW259" t="s">
        <v>2104</v>
      </c>
      <c r="AX259" t="s">
        <v>2104</v>
      </c>
      <c r="AY259" s="123" t="s">
        <v>2125</v>
      </c>
      <c r="BB259" t="str">
        <f>VLOOKUP(A259,'[2]القائمة الكاملة 1'!$A$5:$U$6650,21,0)</f>
        <v>الرابعة حديث</v>
      </c>
    </row>
    <row r="260" spans="1:54" x14ac:dyDescent="0.3">
      <c r="A260" s="114">
        <v>806207</v>
      </c>
      <c r="B260" s="123" t="s">
        <v>823</v>
      </c>
      <c r="C260" t="s">
        <v>1188</v>
      </c>
      <c r="D260" t="s">
        <v>1188</v>
      </c>
      <c r="E260" t="s">
        <v>1188</v>
      </c>
      <c r="F260" t="s">
        <v>1188</v>
      </c>
      <c r="G260" t="s">
        <v>1188</v>
      </c>
      <c r="H260" t="s">
        <v>1188</v>
      </c>
      <c r="I260" t="s">
        <v>1188</v>
      </c>
      <c r="J260" t="s">
        <v>1188</v>
      </c>
      <c r="K260" t="s">
        <v>1188</v>
      </c>
      <c r="L260" t="s">
        <v>1188</v>
      </c>
      <c r="M260" t="s">
        <v>1188</v>
      </c>
      <c r="N260" t="s">
        <v>1188</v>
      </c>
      <c r="O260" t="s">
        <v>1188</v>
      </c>
      <c r="P260" t="s">
        <v>1188</v>
      </c>
      <c r="Q260" t="s">
        <v>1188</v>
      </c>
      <c r="R260" t="s">
        <v>1188</v>
      </c>
      <c r="S260" t="s">
        <v>1188</v>
      </c>
      <c r="T260" t="s">
        <v>1188</v>
      </c>
      <c r="U260" t="s">
        <v>1188</v>
      </c>
      <c r="V260" t="s">
        <v>1188</v>
      </c>
      <c r="W260" t="s">
        <v>1188</v>
      </c>
      <c r="X260" t="s">
        <v>1188</v>
      </c>
      <c r="Y260" t="s">
        <v>1188</v>
      </c>
      <c r="Z260" t="s">
        <v>1188</v>
      </c>
      <c r="AA260" t="s">
        <v>1188</v>
      </c>
      <c r="AB260" t="s">
        <v>1188</v>
      </c>
      <c r="AC260" t="s">
        <v>1188</v>
      </c>
      <c r="AD260" t="s">
        <v>1188</v>
      </c>
      <c r="AE260" t="s">
        <v>1188</v>
      </c>
      <c r="AF260" t="s">
        <v>1188</v>
      </c>
      <c r="AG260" t="s">
        <v>1188</v>
      </c>
      <c r="AH260" t="s">
        <v>127</v>
      </c>
      <c r="AI260" t="s">
        <v>1188</v>
      </c>
      <c r="AJ260" t="s">
        <v>1188</v>
      </c>
      <c r="AK260" t="s">
        <v>127</v>
      </c>
      <c r="AL260" t="s">
        <v>1188</v>
      </c>
      <c r="AM260" t="s">
        <v>1188</v>
      </c>
      <c r="AN260" t="s">
        <v>1188</v>
      </c>
      <c r="AO260" t="s">
        <v>127</v>
      </c>
      <c r="AP260" t="s">
        <v>127</v>
      </c>
      <c r="AQ260" t="s">
        <v>1188</v>
      </c>
      <c r="AR260" t="s">
        <v>127</v>
      </c>
      <c r="AS260" t="s">
        <v>1188</v>
      </c>
      <c r="AT260" t="s">
        <v>127</v>
      </c>
      <c r="AU260" t="s">
        <v>1188</v>
      </c>
      <c r="AV260" t="s">
        <v>1188</v>
      </c>
      <c r="AW260" t="s">
        <v>1188</v>
      </c>
      <c r="AX260" t="s">
        <v>1188</v>
      </c>
      <c r="AY260" s="123">
        <v>0</v>
      </c>
      <c r="BB260" t="str">
        <f>VLOOKUP(A260,'[2]القائمة الكاملة 1'!$A$5:$U$6650,21,0)</f>
        <v>الرابعة</v>
      </c>
    </row>
    <row r="261" spans="1:54" x14ac:dyDescent="0.3">
      <c r="A261" s="114">
        <v>806212</v>
      </c>
      <c r="B261" s="123" t="s">
        <v>824</v>
      </c>
      <c r="C261" t="s">
        <v>1188</v>
      </c>
      <c r="D261" t="s">
        <v>1188</v>
      </c>
      <c r="E261" t="s">
        <v>1188</v>
      </c>
      <c r="F261" t="s">
        <v>1188</v>
      </c>
      <c r="G261" t="s">
        <v>1188</v>
      </c>
      <c r="H261" t="s">
        <v>1188</v>
      </c>
      <c r="I261" t="s">
        <v>1188</v>
      </c>
      <c r="J261" t="s">
        <v>1188</v>
      </c>
      <c r="K261" t="s">
        <v>127</v>
      </c>
      <c r="L261" t="s">
        <v>1188</v>
      </c>
      <c r="M261" t="s">
        <v>1188</v>
      </c>
      <c r="N261" t="s">
        <v>1188</v>
      </c>
      <c r="O261" t="s">
        <v>129</v>
      </c>
      <c r="P261" t="s">
        <v>1188</v>
      </c>
      <c r="Q261" t="s">
        <v>1188</v>
      </c>
      <c r="R261" t="s">
        <v>127</v>
      </c>
      <c r="S261" t="s">
        <v>1188</v>
      </c>
      <c r="T261" t="s">
        <v>1188</v>
      </c>
      <c r="U261" t="s">
        <v>1188</v>
      </c>
      <c r="V261" t="s">
        <v>1188</v>
      </c>
      <c r="W261" t="s">
        <v>1188</v>
      </c>
      <c r="X261" t="s">
        <v>1188</v>
      </c>
      <c r="Y261" t="s">
        <v>1188</v>
      </c>
      <c r="Z261" t="s">
        <v>1188</v>
      </c>
      <c r="AA261" t="s">
        <v>1188</v>
      </c>
      <c r="AB261" t="s">
        <v>1188</v>
      </c>
      <c r="AC261" t="s">
        <v>129</v>
      </c>
      <c r="AD261" t="s">
        <v>1188</v>
      </c>
      <c r="AE261" t="s">
        <v>1188</v>
      </c>
      <c r="AF261" t="s">
        <v>1188</v>
      </c>
      <c r="AG261" t="s">
        <v>1188</v>
      </c>
      <c r="AH261" t="s">
        <v>1188</v>
      </c>
      <c r="AI261" t="s">
        <v>1188</v>
      </c>
      <c r="AJ261" t="s">
        <v>1188</v>
      </c>
      <c r="AK261" t="s">
        <v>127</v>
      </c>
      <c r="AL261" t="s">
        <v>1188</v>
      </c>
      <c r="AM261" t="s">
        <v>128</v>
      </c>
      <c r="AN261" t="s">
        <v>128</v>
      </c>
      <c r="AO261" t="s">
        <v>128</v>
      </c>
      <c r="AP261" t="s">
        <v>128</v>
      </c>
      <c r="AQ261" t="s">
        <v>128</v>
      </c>
      <c r="AR261" t="s">
        <v>128</v>
      </c>
      <c r="AS261" t="s">
        <v>1188</v>
      </c>
      <c r="AT261" t="s">
        <v>1188</v>
      </c>
      <c r="AU261" t="s">
        <v>1188</v>
      </c>
      <c r="AV261" t="s">
        <v>1188</v>
      </c>
      <c r="AW261" t="s">
        <v>1188</v>
      </c>
      <c r="AX261" t="s">
        <v>1188</v>
      </c>
      <c r="AY261" s="123">
        <v>0</v>
      </c>
      <c r="BB261" t="str">
        <f>VLOOKUP(A261,'[2]القائمة الكاملة 1'!$A$5:$U$6650,21,0)</f>
        <v>الثالثة</v>
      </c>
    </row>
    <row r="262" spans="1:54" x14ac:dyDescent="0.3">
      <c r="A262" s="114">
        <v>806226</v>
      </c>
      <c r="B262" s="123" t="s">
        <v>823</v>
      </c>
      <c r="C262" t="s">
        <v>1188</v>
      </c>
      <c r="D262" t="s">
        <v>1188</v>
      </c>
      <c r="E262" t="s">
        <v>1188</v>
      </c>
      <c r="F262" t="s">
        <v>1188</v>
      </c>
      <c r="G262" t="s">
        <v>1188</v>
      </c>
      <c r="H262" t="s">
        <v>1188</v>
      </c>
      <c r="I262" t="s">
        <v>1188</v>
      </c>
      <c r="J262" t="s">
        <v>1188</v>
      </c>
      <c r="K262" t="s">
        <v>1188</v>
      </c>
      <c r="L262" t="s">
        <v>1188</v>
      </c>
      <c r="M262" t="s">
        <v>1188</v>
      </c>
      <c r="N262" t="s">
        <v>1188</v>
      </c>
      <c r="O262" t="s">
        <v>1188</v>
      </c>
      <c r="P262" t="s">
        <v>1188</v>
      </c>
      <c r="Q262" t="s">
        <v>1188</v>
      </c>
      <c r="R262" t="s">
        <v>1188</v>
      </c>
      <c r="S262" t="s">
        <v>1188</v>
      </c>
      <c r="T262" t="s">
        <v>1188</v>
      </c>
      <c r="U262" t="s">
        <v>1188</v>
      </c>
      <c r="V262" t="s">
        <v>1188</v>
      </c>
      <c r="W262" t="s">
        <v>1188</v>
      </c>
      <c r="X262" t="s">
        <v>1188</v>
      </c>
      <c r="Y262" t="s">
        <v>1188</v>
      </c>
      <c r="Z262" t="s">
        <v>1188</v>
      </c>
      <c r="AA262" t="s">
        <v>1188</v>
      </c>
      <c r="AB262" t="s">
        <v>1188</v>
      </c>
      <c r="AC262" t="s">
        <v>1188</v>
      </c>
      <c r="AD262" t="s">
        <v>128</v>
      </c>
      <c r="AE262" t="s">
        <v>129</v>
      </c>
      <c r="AF262" t="s">
        <v>1188</v>
      </c>
      <c r="AG262" t="s">
        <v>1188</v>
      </c>
      <c r="AH262" t="s">
        <v>1188</v>
      </c>
      <c r="AI262" t="s">
        <v>1188</v>
      </c>
      <c r="AJ262" t="s">
        <v>1188</v>
      </c>
      <c r="AK262" t="s">
        <v>1188</v>
      </c>
      <c r="AL262" t="s">
        <v>1188</v>
      </c>
      <c r="AM262" t="s">
        <v>129</v>
      </c>
      <c r="AN262" t="s">
        <v>128</v>
      </c>
      <c r="AO262" t="s">
        <v>128</v>
      </c>
      <c r="AP262" t="s">
        <v>128</v>
      </c>
      <c r="AQ262" t="s">
        <v>128</v>
      </c>
      <c r="AR262" t="s">
        <v>129</v>
      </c>
      <c r="AS262" t="s">
        <v>128</v>
      </c>
      <c r="AT262" t="s">
        <v>128</v>
      </c>
      <c r="AU262" t="s">
        <v>128</v>
      </c>
      <c r="AV262" t="s">
        <v>128</v>
      </c>
      <c r="AW262" t="s">
        <v>128</v>
      </c>
      <c r="AX262" t="s">
        <v>128</v>
      </c>
      <c r="AY262" s="123">
        <v>0</v>
      </c>
      <c r="BB262" t="str">
        <f>VLOOKUP(A262,'[2]القائمة الكاملة 1'!$A$5:$U$6650,21,0)</f>
        <v>الرابعة حديث</v>
      </c>
    </row>
    <row r="263" spans="1:54" x14ac:dyDescent="0.3">
      <c r="A263" s="114">
        <v>806229</v>
      </c>
      <c r="B263" s="123" t="s">
        <v>823</v>
      </c>
      <c r="C263" t="s">
        <v>1188</v>
      </c>
      <c r="D263" t="s">
        <v>1188</v>
      </c>
      <c r="E263" t="s">
        <v>1188</v>
      </c>
      <c r="F263" t="s">
        <v>1188</v>
      </c>
      <c r="G263" t="s">
        <v>1188</v>
      </c>
      <c r="H263" t="s">
        <v>1188</v>
      </c>
      <c r="I263" t="s">
        <v>1188</v>
      </c>
      <c r="J263" t="s">
        <v>1188</v>
      </c>
      <c r="K263" t="s">
        <v>1188</v>
      </c>
      <c r="L263" t="s">
        <v>1188</v>
      </c>
      <c r="M263" t="s">
        <v>1188</v>
      </c>
      <c r="N263" t="s">
        <v>1188</v>
      </c>
      <c r="O263" t="s">
        <v>1188</v>
      </c>
      <c r="P263" t="s">
        <v>1188</v>
      </c>
      <c r="Q263" t="s">
        <v>1188</v>
      </c>
      <c r="R263" t="s">
        <v>1188</v>
      </c>
      <c r="S263" t="s">
        <v>1188</v>
      </c>
      <c r="T263" t="s">
        <v>1188</v>
      </c>
      <c r="U263" t="s">
        <v>1188</v>
      </c>
      <c r="V263" t="s">
        <v>1188</v>
      </c>
      <c r="W263" t="s">
        <v>1188</v>
      </c>
      <c r="X263" t="s">
        <v>1188</v>
      </c>
      <c r="Y263" t="s">
        <v>2104</v>
      </c>
      <c r="Z263" t="s">
        <v>1188</v>
      </c>
      <c r="AA263" t="s">
        <v>1188</v>
      </c>
      <c r="AB263" t="s">
        <v>1188</v>
      </c>
      <c r="AC263" t="s">
        <v>1188</v>
      </c>
      <c r="AD263" t="s">
        <v>1188</v>
      </c>
      <c r="AE263" t="s">
        <v>1188</v>
      </c>
      <c r="AF263" t="s">
        <v>1188</v>
      </c>
      <c r="AG263" t="s">
        <v>1188</v>
      </c>
      <c r="AH263" t="s">
        <v>2104</v>
      </c>
      <c r="AI263" t="s">
        <v>1188</v>
      </c>
      <c r="AJ263" t="s">
        <v>1188</v>
      </c>
      <c r="AK263" t="s">
        <v>2104</v>
      </c>
      <c r="AL263" t="s">
        <v>1188</v>
      </c>
      <c r="AM263" t="s">
        <v>1188</v>
      </c>
      <c r="AN263" t="s">
        <v>2104</v>
      </c>
      <c r="AO263" t="s">
        <v>2104</v>
      </c>
      <c r="AP263" t="s">
        <v>2104</v>
      </c>
      <c r="AQ263" t="s">
        <v>2104</v>
      </c>
      <c r="AR263" t="s">
        <v>2104</v>
      </c>
      <c r="AS263" t="s">
        <v>2104</v>
      </c>
      <c r="AT263" t="s">
        <v>2104</v>
      </c>
      <c r="AU263" t="s">
        <v>2104</v>
      </c>
      <c r="AV263" t="s">
        <v>2104</v>
      </c>
      <c r="AW263" t="s">
        <v>2104</v>
      </c>
      <c r="AX263" t="s">
        <v>2104</v>
      </c>
      <c r="AY263" s="123" t="s">
        <v>2125</v>
      </c>
      <c r="BB263" t="str">
        <f>VLOOKUP(A263,'[2]القائمة الكاملة 1'!$A$5:$U$6650,21,0)</f>
        <v>الرابعة</v>
      </c>
    </row>
    <row r="264" spans="1:54" x14ac:dyDescent="0.3">
      <c r="A264" s="114">
        <v>806235</v>
      </c>
      <c r="B264" s="123" t="s">
        <v>823</v>
      </c>
      <c r="C264" t="s">
        <v>1188</v>
      </c>
      <c r="D264" t="s">
        <v>1188</v>
      </c>
      <c r="E264" t="s">
        <v>1188</v>
      </c>
      <c r="F264" t="s">
        <v>1188</v>
      </c>
      <c r="G264" t="s">
        <v>1188</v>
      </c>
      <c r="H264" t="s">
        <v>1188</v>
      </c>
      <c r="I264" t="s">
        <v>1188</v>
      </c>
      <c r="J264" t="s">
        <v>1188</v>
      </c>
      <c r="K264" t="s">
        <v>1188</v>
      </c>
      <c r="L264" t="s">
        <v>1188</v>
      </c>
      <c r="M264" t="s">
        <v>1188</v>
      </c>
      <c r="N264" t="s">
        <v>1188</v>
      </c>
      <c r="O264" t="s">
        <v>1188</v>
      </c>
      <c r="P264" t="s">
        <v>1188</v>
      </c>
      <c r="Q264" t="s">
        <v>1188</v>
      </c>
      <c r="R264" t="s">
        <v>1188</v>
      </c>
      <c r="S264" t="s">
        <v>1188</v>
      </c>
      <c r="T264" t="s">
        <v>1188</v>
      </c>
      <c r="U264" t="s">
        <v>1188</v>
      </c>
      <c r="V264" t="s">
        <v>1188</v>
      </c>
      <c r="W264" t="s">
        <v>1188</v>
      </c>
      <c r="X264" t="s">
        <v>1188</v>
      </c>
      <c r="Y264" t="s">
        <v>1188</v>
      </c>
      <c r="Z264" t="s">
        <v>1188</v>
      </c>
      <c r="AA264" t="s">
        <v>1188</v>
      </c>
      <c r="AB264" t="s">
        <v>1188</v>
      </c>
      <c r="AC264" t="s">
        <v>127</v>
      </c>
      <c r="AD264" t="s">
        <v>1188</v>
      </c>
      <c r="AE264" t="s">
        <v>1188</v>
      </c>
      <c r="AF264" t="s">
        <v>1188</v>
      </c>
      <c r="AG264" t="s">
        <v>127</v>
      </c>
      <c r="AH264" t="s">
        <v>1188</v>
      </c>
      <c r="AI264" t="s">
        <v>1188</v>
      </c>
      <c r="AJ264" t="s">
        <v>1188</v>
      </c>
      <c r="AK264" t="s">
        <v>1188</v>
      </c>
      <c r="AL264" t="s">
        <v>1188</v>
      </c>
      <c r="AM264" t="s">
        <v>1188</v>
      </c>
      <c r="AN264" t="s">
        <v>1188</v>
      </c>
      <c r="AO264" t="s">
        <v>127</v>
      </c>
      <c r="AP264" t="s">
        <v>1188</v>
      </c>
      <c r="AQ264" t="s">
        <v>1188</v>
      </c>
      <c r="AR264" t="s">
        <v>1188</v>
      </c>
      <c r="AS264" t="s">
        <v>1188</v>
      </c>
      <c r="AT264" t="s">
        <v>1188</v>
      </c>
      <c r="AU264" t="s">
        <v>1188</v>
      </c>
      <c r="AV264" t="s">
        <v>1188</v>
      </c>
      <c r="AW264" t="s">
        <v>1188</v>
      </c>
      <c r="AX264" t="s">
        <v>1188</v>
      </c>
      <c r="AY264" s="123">
        <v>0</v>
      </c>
      <c r="BB264" t="str">
        <f>VLOOKUP(A264,'[2]القائمة الكاملة 1'!$A$5:$U$6650,21,0)</f>
        <v>الرابعة</v>
      </c>
    </row>
    <row r="265" spans="1:54" x14ac:dyDescent="0.3">
      <c r="A265" s="114">
        <v>806236</v>
      </c>
      <c r="B265" s="123" t="s">
        <v>823</v>
      </c>
      <c r="C265" t="s">
        <v>1188</v>
      </c>
      <c r="D265" t="s">
        <v>1188</v>
      </c>
      <c r="E265" t="s">
        <v>1188</v>
      </c>
      <c r="F265" t="s">
        <v>1188</v>
      </c>
      <c r="G265" t="s">
        <v>1188</v>
      </c>
      <c r="H265" t="s">
        <v>1188</v>
      </c>
      <c r="I265" t="s">
        <v>1188</v>
      </c>
      <c r="J265" t="s">
        <v>1188</v>
      </c>
      <c r="K265" t="s">
        <v>1188</v>
      </c>
      <c r="L265" t="s">
        <v>1188</v>
      </c>
      <c r="M265" t="s">
        <v>1188</v>
      </c>
      <c r="N265" t="s">
        <v>1188</v>
      </c>
      <c r="O265" t="s">
        <v>1188</v>
      </c>
      <c r="P265" t="s">
        <v>1188</v>
      </c>
      <c r="Q265" t="s">
        <v>1188</v>
      </c>
      <c r="R265" t="s">
        <v>1188</v>
      </c>
      <c r="S265" t="s">
        <v>1188</v>
      </c>
      <c r="T265" t="s">
        <v>1188</v>
      </c>
      <c r="U265" t="s">
        <v>1188</v>
      </c>
      <c r="V265" t="s">
        <v>1188</v>
      </c>
      <c r="W265" t="s">
        <v>1188</v>
      </c>
      <c r="X265" t="s">
        <v>1188</v>
      </c>
      <c r="Y265" t="s">
        <v>1188</v>
      </c>
      <c r="Z265" t="s">
        <v>1188</v>
      </c>
      <c r="AA265" t="s">
        <v>1188</v>
      </c>
      <c r="AB265" t="s">
        <v>1188</v>
      </c>
      <c r="AC265" t="s">
        <v>1188</v>
      </c>
      <c r="AD265" t="s">
        <v>1188</v>
      </c>
      <c r="AE265" t="s">
        <v>1188</v>
      </c>
      <c r="AF265" t="s">
        <v>1188</v>
      </c>
      <c r="AG265" t="s">
        <v>1188</v>
      </c>
      <c r="AH265" t="s">
        <v>1188</v>
      </c>
      <c r="AI265" t="s">
        <v>1188</v>
      </c>
      <c r="AJ265" t="s">
        <v>1188</v>
      </c>
      <c r="AK265" t="s">
        <v>127</v>
      </c>
      <c r="AL265" t="s">
        <v>1188</v>
      </c>
      <c r="AM265" t="s">
        <v>1188</v>
      </c>
      <c r="AN265" t="s">
        <v>127</v>
      </c>
      <c r="AO265" t="s">
        <v>1188</v>
      </c>
      <c r="AP265" t="s">
        <v>1188</v>
      </c>
      <c r="AQ265" t="s">
        <v>1188</v>
      </c>
      <c r="AR265" t="s">
        <v>1188</v>
      </c>
      <c r="AS265" t="s">
        <v>1188</v>
      </c>
      <c r="AT265" t="s">
        <v>1188</v>
      </c>
      <c r="AU265" t="s">
        <v>127</v>
      </c>
      <c r="AV265" t="s">
        <v>1188</v>
      </c>
      <c r="AW265" t="s">
        <v>1188</v>
      </c>
      <c r="AX265" t="s">
        <v>1188</v>
      </c>
      <c r="AY265" s="123">
        <v>0</v>
      </c>
      <c r="BB265" t="str">
        <f>VLOOKUP(A265,'[2]القائمة الكاملة 1'!$A$5:$U$6650,21,0)</f>
        <v>الرابعة</v>
      </c>
    </row>
    <row r="266" spans="1:54" x14ac:dyDescent="0.3">
      <c r="A266" s="114">
        <v>806237</v>
      </c>
      <c r="B266" s="123" t="s">
        <v>823</v>
      </c>
      <c r="C266" t="s">
        <v>1188</v>
      </c>
      <c r="D266" t="s">
        <v>1188</v>
      </c>
      <c r="E266" t="s">
        <v>1188</v>
      </c>
      <c r="F266" t="s">
        <v>1188</v>
      </c>
      <c r="G266" t="s">
        <v>1188</v>
      </c>
      <c r="H266" t="s">
        <v>1188</v>
      </c>
      <c r="I266" t="s">
        <v>1188</v>
      </c>
      <c r="J266" t="s">
        <v>1188</v>
      </c>
      <c r="K266" t="s">
        <v>1188</v>
      </c>
      <c r="L266" t="s">
        <v>1188</v>
      </c>
      <c r="M266" t="s">
        <v>1188</v>
      </c>
      <c r="N266" t="s">
        <v>1188</v>
      </c>
      <c r="O266" t="s">
        <v>2104</v>
      </c>
      <c r="P266" t="s">
        <v>1188</v>
      </c>
      <c r="Q266" t="s">
        <v>1188</v>
      </c>
      <c r="R266" t="s">
        <v>1188</v>
      </c>
      <c r="S266" t="s">
        <v>1188</v>
      </c>
      <c r="T266" t="s">
        <v>1188</v>
      </c>
      <c r="U266" t="s">
        <v>1188</v>
      </c>
      <c r="V266" t="s">
        <v>1188</v>
      </c>
      <c r="W266" t="s">
        <v>1188</v>
      </c>
      <c r="X266" t="s">
        <v>1188</v>
      </c>
      <c r="Y266" t="s">
        <v>2104</v>
      </c>
      <c r="Z266" t="s">
        <v>1188</v>
      </c>
      <c r="AA266" t="s">
        <v>1188</v>
      </c>
      <c r="AB266" t="s">
        <v>1188</v>
      </c>
      <c r="AC266" t="s">
        <v>1188</v>
      </c>
      <c r="AD266" t="s">
        <v>1188</v>
      </c>
      <c r="AE266" t="s">
        <v>1188</v>
      </c>
      <c r="AF266" t="s">
        <v>1188</v>
      </c>
      <c r="AG266" t="s">
        <v>1188</v>
      </c>
      <c r="AH266" t="s">
        <v>2104</v>
      </c>
      <c r="AI266" t="s">
        <v>1188</v>
      </c>
      <c r="AJ266" t="s">
        <v>1188</v>
      </c>
      <c r="AK266" t="s">
        <v>2104</v>
      </c>
      <c r="AL266" t="s">
        <v>1188</v>
      </c>
      <c r="AM266" t="s">
        <v>2104</v>
      </c>
      <c r="AN266" t="s">
        <v>2104</v>
      </c>
      <c r="AO266" t="s">
        <v>2104</v>
      </c>
      <c r="AP266" t="s">
        <v>2104</v>
      </c>
      <c r="AQ266" t="s">
        <v>2104</v>
      </c>
      <c r="AR266" t="s">
        <v>2104</v>
      </c>
      <c r="AS266" t="s">
        <v>2104</v>
      </c>
      <c r="AT266" t="s">
        <v>2104</v>
      </c>
      <c r="AU266" t="s">
        <v>2104</v>
      </c>
      <c r="AV266" t="s">
        <v>2104</v>
      </c>
      <c r="AW266" t="s">
        <v>2104</v>
      </c>
      <c r="AX266" t="s">
        <v>2104</v>
      </c>
      <c r="AY266" s="123" t="s">
        <v>2125</v>
      </c>
      <c r="BB266" t="str">
        <f>VLOOKUP(A266,'[2]القائمة الكاملة 1'!$A$5:$U$6650,21,0)</f>
        <v>الرابعة</v>
      </c>
    </row>
    <row r="267" spans="1:54" x14ac:dyDescent="0.3">
      <c r="A267" s="114">
        <v>806245</v>
      </c>
      <c r="B267" s="123" t="s">
        <v>823</v>
      </c>
      <c r="C267" t="s">
        <v>1188</v>
      </c>
      <c r="D267" t="s">
        <v>1188</v>
      </c>
      <c r="E267" t="s">
        <v>1188</v>
      </c>
      <c r="F267" t="s">
        <v>1188</v>
      </c>
      <c r="G267" t="s">
        <v>1188</v>
      </c>
      <c r="H267" t="s">
        <v>1188</v>
      </c>
      <c r="I267" t="s">
        <v>1188</v>
      </c>
      <c r="J267" t="s">
        <v>1188</v>
      </c>
      <c r="K267" t="s">
        <v>1188</v>
      </c>
      <c r="L267" t="s">
        <v>1188</v>
      </c>
      <c r="M267" t="s">
        <v>1188</v>
      </c>
      <c r="N267" t="s">
        <v>1188</v>
      </c>
      <c r="O267" t="s">
        <v>1188</v>
      </c>
      <c r="P267" t="s">
        <v>1188</v>
      </c>
      <c r="Q267" t="s">
        <v>1188</v>
      </c>
      <c r="R267" t="s">
        <v>1188</v>
      </c>
      <c r="S267" t="s">
        <v>1188</v>
      </c>
      <c r="T267" t="s">
        <v>1188</v>
      </c>
      <c r="U267" t="s">
        <v>1188</v>
      </c>
      <c r="V267" t="s">
        <v>1188</v>
      </c>
      <c r="W267" t="s">
        <v>1188</v>
      </c>
      <c r="X267" t="s">
        <v>1188</v>
      </c>
      <c r="Y267" t="s">
        <v>1188</v>
      </c>
      <c r="Z267" t="s">
        <v>1188</v>
      </c>
      <c r="AA267" t="s">
        <v>1188</v>
      </c>
      <c r="AB267" t="s">
        <v>1188</v>
      </c>
      <c r="AC267" t="s">
        <v>1188</v>
      </c>
      <c r="AD267" t="s">
        <v>1188</v>
      </c>
      <c r="AE267" t="s">
        <v>1188</v>
      </c>
      <c r="AF267" t="s">
        <v>1188</v>
      </c>
      <c r="AG267" t="s">
        <v>1188</v>
      </c>
      <c r="AH267" t="s">
        <v>1188</v>
      </c>
      <c r="AI267" t="s">
        <v>1188</v>
      </c>
      <c r="AJ267" t="s">
        <v>1188</v>
      </c>
      <c r="AK267" t="s">
        <v>2104</v>
      </c>
      <c r="AL267" t="s">
        <v>1188</v>
      </c>
      <c r="AM267" t="s">
        <v>1188</v>
      </c>
      <c r="AN267" t="s">
        <v>1188</v>
      </c>
      <c r="AO267" t="s">
        <v>1188</v>
      </c>
      <c r="AP267" t="s">
        <v>1188</v>
      </c>
      <c r="AQ267" t="s">
        <v>1188</v>
      </c>
      <c r="AR267" t="s">
        <v>1188</v>
      </c>
      <c r="AS267" t="s">
        <v>1188</v>
      </c>
      <c r="AT267" t="s">
        <v>1188</v>
      </c>
      <c r="AU267" t="s">
        <v>1188</v>
      </c>
      <c r="AV267" t="s">
        <v>1188</v>
      </c>
      <c r="AW267" t="s">
        <v>2104</v>
      </c>
      <c r="AX267" t="s">
        <v>1188</v>
      </c>
      <c r="AY267" s="123" t="s">
        <v>2125</v>
      </c>
      <c r="BB267" t="str">
        <f>VLOOKUP(A267,'[2]القائمة الكاملة 1'!$A$5:$U$6650,21,0)</f>
        <v>الرابعة</v>
      </c>
    </row>
    <row r="268" spans="1:54" x14ac:dyDescent="0.3">
      <c r="A268" s="114">
        <v>806246</v>
      </c>
      <c r="B268" s="123" t="s">
        <v>823</v>
      </c>
      <c r="C268" t="s">
        <v>1188</v>
      </c>
      <c r="D268" t="s">
        <v>1188</v>
      </c>
      <c r="E268" t="s">
        <v>1188</v>
      </c>
      <c r="F268" t="s">
        <v>1188</v>
      </c>
      <c r="G268" t="s">
        <v>1188</v>
      </c>
      <c r="H268" t="s">
        <v>1188</v>
      </c>
      <c r="I268" t="s">
        <v>1188</v>
      </c>
      <c r="J268" t="s">
        <v>1188</v>
      </c>
      <c r="K268" t="s">
        <v>1188</v>
      </c>
      <c r="L268" t="s">
        <v>1188</v>
      </c>
      <c r="M268" t="s">
        <v>1188</v>
      </c>
      <c r="N268" t="s">
        <v>1188</v>
      </c>
      <c r="O268" t="s">
        <v>1188</v>
      </c>
      <c r="P268" t="s">
        <v>1188</v>
      </c>
      <c r="Q268" t="s">
        <v>1188</v>
      </c>
      <c r="R268" t="s">
        <v>1188</v>
      </c>
      <c r="S268" t="s">
        <v>1188</v>
      </c>
      <c r="T268" t="s">
        <v>1188</v>
      </c>
      <c r="U268" t="s">
        <v>1188</v>
      </c>
      <c r="V268" t="s">
        <v>1188</v>
      </c>
      <c r="W268" t="s">
        <v>1188</v>
      </c>
      <c r="X268" t="s">
        <v>1188</v>
      </c>
      <c r="Y268" t="s">
        <v>1188</v>
      </c>
      <c r="Z268" t="s">
        <v>1188</v>
      </c>
      <c r="AA268" t="s">
        <v>1188</v>
      </c>
      <c r="AB268" t="s">
        <v>1188</v>
      </c>
      <c r="AC268" t="s">
        <v>1188</v>
      </c>
      <c r="AD268" t="s">
        <v>1188</v>
      </c>
      <c r="AE268" t="s">
        <v>1188</v>
      </c>
      <c r="AF268" t="s">
        <v>1188</v>
      </c>
      <c r="AG268" t="s">
        <v>1188</v>
      </c>
      <c r="AH268" t="s">
        <v>1188</v>
      </c>
      <c r="AI268" t="s">
        <v>1188</v>
      </c>
      <c r="AJ268" t="s">
        <v>1188</v>
      </c>
      <c r="AK268" t="s">
        <v>2104</v>
      </c>
      <c r="AL268" t="s">
        <v>1188</v>
      </c>
      <c r="AM268" t="s">
        <v>1188</v>
      </c>
      <c r="AN268" t="s">
        <v>1188</v>
      </c>
      <c r="AO268" t="s">
        <v>1188</v>
      </c>
      <c r="AP268" t="s">
        <v>1188</v>
      </c>
      <c r="AQ268" t="s">
        <v>1188</v>
      </c>
      <c r="AR268" t="s">
        <v>1188</v>
      </c>
      <c r="AS268" t="s">
        <v>1188</v>
      </c>
      <c r="AT268" t="s">
        <v>1188</v>
      </c>
      <c r="AU268" t="s">
        <v>2104</v>
      </c>
      <c r="AV268" t="s">
        <v>1188</v>
      </c>
      <c r="AW268" t="s">
        <v>2104</v>
      </c>
      <c r="AX268" t="s">
        <v>1188</v>
      </c>
      <c r="AY268" s="123" t="s">
        <v>2125</v>
      </c>
      <c r="BB268" t="str">
        <f>VLOOKUP(A268,'[2]القائمة الكاملة 1'!$A$5:$U$6650,21,0)</f>
        <v>الرابعة</v>
      </c>
    </row>
    <row r="269" spans="1:54" x14ac:dyDescent="0.3">
      <c r="A269" s="114">
        <v>806253</v>
      </c>
      <c r="B269" s="123" t="s">
        <v>823</v>
      </c>
      <c r="C269" t="s">
        <v>1188</v>
      </c>
      <c r="D269" t="s">
        <v>1188</v>
      </c>
      <c r="E269" t="s">
        <v>1188</v>
      </c>
      <c r="F269" t="s">
        <v>1188</v>
      </c>
      <c r="G269" t="s">
        <v>1188</v>
      </c>
      <c r="H269" t="s">
        <v>1188</v>
      </c>
      <c r="I269" t="s">
        <v>1188</v>
      </c>
      <c r="J269" t="s">
        <v>1188</v>
      </c>
      <c r="K269" t="s">
        <v>1188</v>
      </c>
      <c r="L269" t="s">
        <v>1188</v>
      </c>
      <c r="M269" t="s">
        <v>1188</v>
      </c>
      <c r="N269" t="s">
        <v>1188</v>
      </c>
      <c r="O269" t="s">
        <v>1188</v>
      </c>
      <c r="P269" t="s">
        <v>1188</v>
      </c>
      <c r="Q269" t="s">
        <v>1188</v>
      </c>
      <c r="R269" t="s">
        <v>1188</v>
      </c>
      <c r="S269" t="s">
        <v>1188</v>
      </c>
      <c r="T269" t="s">
        <v>1188</v>
      </c>
      <c r="U269" t="s">
        <v>1188</v>
      </c>
      <c r="V269" t="s">
        <v>1188</v>
      </c>
      <c r="W269" t="s">
        <v>1188</v>
      </c>
      <c r="X269" t="s">
        <v>1188</v>
      </c>
      <c r="Y269" t="s">
        <v>1188</v>
      </c>
      <c r="Z269" t="s">
        <v>1188</v>
      </c>
      <c r="AA269" t="s">
        <v>1188</v>
      </c>
      <c r="AB269" t="s">
        <v>1188</v>
      </c>
      <c r="AC269" t="s">
        <v>1188</v>
      </c>
      <c r="AD269" t="s">
        <v>1188</v>
      </c>
      <c r="AE269" t="s">
        <v>1188</v>
      </c>
      <c r="AF269" t="s">
        <v>1188</v>
      </c>
      <c r="AG269" t="s">
        <v>1188</v>
      </c>
      <c r="AH269" t="s">
        <v>128</v>
      </c>
      <c r="AI269" t="s">
        <v>1188</v>
      </c>
      <c r="AJ269" t="s">
        <v>1188</v>
      </c>
      <c r="AK269" t="s">
        <v>1188</v>
      </c>
      <c r="AL269" t="s">
        <v>1188</v>
      </c>
      <c r="AM269" t="s">
        <v>1188</v>
      </c>
      <c r="AN269" t="s">
        <v>1188</v>
      </c>
      <c r="AO269" t="s">
        <v>1188</v>
      </c>
      <c r="AP269" t="s">
        <v>1188</v>
      </c>
      <c r="AQ269" t="s">
        <v>1188</v>
      </c>
      <c r="AR269" t="s">
        <v>1188</v>
      </c>
      <c r="AS269" t="s">
        <v>1188</v>
      </c>
      <c r="AT269" t="s">
        <v>1188</v>
      </c>
      <c r="AU269" t="s">
        <v>128</v>
      </c>
      <c r="AV269" t="s">
        <v>1188</v>
      </c>
      <c r="AW269" t="s">
        <v>1188</v>
      </c>
      <c r="AX269" t="s">
        <v>1188</v>
      </c>
      <c r="AY269" s="123">
        <v>0</v>
      </c>
      <c r="BB269" t="str">
        <f>VLOOKUP(A269,'[2]القائمة الكاملة 1'!$A$5:$U$6650,21,0)</f>
        <v>الرابعة</v>
      </c>
    </row>
    <row r="270" spans="1:54" x14ac:dyDescent="0.3">
      <c r="A270" s="114">
        <v>806255</v>
      </c>
      <c r="B270" s="123" t="s">
        <v>823</v>
      </c>
      <c r="C270" t="s">
        <v>1188</v>
      </c>
      <c r="D270" t="s">
        <v>1188</v>
      </c>
      <c r="E270" t="s">
        <v>1188</v>
      </c>
      <c r="F270" t="s">
        <v>1188</v>
      </c>
      <c r="G270" t="s">
        <v>1188</v>
      </c>
      <c r="H270" t="s">
        <v>1188</v>
      </c>
      <c r="I270" t="s">
        <v>1188</v>
      </c>
      <c r="J270" t="s">
        <v>1188</v>
      </c>
      <c r="K270" t="s">
        <v>1188</v>
      </c>
      <c r="L270" t="s">
        <v>1188</v>
      </c>
      <c r="M270" t="s">
        <v>1188</v>
      </c>
      <c r="N270" t="s">
        <v>1188</v>
      </c>
      <c r="O270" t="s">
        <v>1188</v>
      </c>
      <c r="P270" t="s">
        <v>1188</v>
      </c>
      <c r="Q270" t="s">
        <v>1188</v>
      </c>
      <c r="R270" t="s">
        <v>1188</v>
      </c>
      <c r="S270" t="s">
        <v>1188</v>
      </c>
      <c r="T270" t="s">
        <v>1188</v>
      </c>
      <c r="U270" t="s">
        <v>1188</v>
      </c>
      <c r="V270" t="s">
        <v>1188</v>
      </c>
      <c r="W270" t="s">
        <v>1188</v>
      </c>
      <c r="X270" t="s">
        <v>1188</v>
      </c>
      <c r="Y270" t="s">
        <v>1188</v>
      </c>
      <c r="Z270" t="s">
        <v>1188</v>
      </c>
      <c r="AA270" t="s">
        <v>1188</v>
      </c>
      <c r="AB270" t="s">
        <v>1188</v>
      </c>
      <c r="AC270" t="s">
        <v>1188</v>
      </c>
      <c r="AD270" t="s">
        <v>1188</v>
      </c>
      <c r="AE270" t="s">
        <v>1188</v>
      </c>
      <c r="AF270" t="s">
        <v>1188</v>
      </c>
      <c r="AG270" t="s">
        <v>1188</v>
      </c>
      <c r="AH270" t="s">
        <v>1188</v>
      </c>
      <c r="AI270" t="s">
        <v>1188</v>
      </c>
      <c r="AJ270" t="s">
        <v>1188</v>
      </c>
      <c r="AK270" t="s">
        <v>1188</v>
      </c>
      <c r="AL270" t="s">
        <v>1188</v>
      </c>
      <c r="AM270" t="s">
        <v>1188</v>
      </c>
      <c r="AN270" t="s">
        <v>1188</v>
      </c>
      <c r="AO270" t="s">
        <v>2104</v>
      </c>
      <c r="AP270" t="s">
        <v>1188</v>
      </c>
      <c r="AQ270" t="s">
        <v>1188</v>
      </c>
      <c r="AR270" t="s">
        <v>1188</v>
      </c>
      <c r="AS270" t="s">
        <v>1188</v>
      </c>
      <c r="AT270" t="s">
        <v>1188</v>
      </c>
      <c r="AU270" t="s">
        <v>2104</v>
      </c>
      <c r="AV270" t="s">
        <v>1188</v>
      </c>
      <c r="AW270" t="s">
        <v>2104</v>
      </c>
      <c r="AX270" t="s">
        <v>1188</v>
      </c>
      <c r="AY270" s="123" t="s">
        <v>2125</v>
      </c>
      <c r="BB270" t="str">
        <f>VLOOKUP(A270,'[2]القائمة الكاملة 1'!$A$5:$U$6650,21,0)</f>
        <v>الرابعة</v>
      </c>
    </row>
    <row r="271" spans="1:54" x14ac:dyDescent="0.3">
      <c r="A271" s="114">
        <v>806259</v>
      </c>
      <c r="B271" s="123" t="s">
        <v>824</v>
      </c>
      <c r="C271" t="s">
        <v>1188</v>
      </c>
      <c r="D271" t="s">
        <v>127</v>
      </c>
      <c r="E271" t="s">
        <v>1188</v>
      </c>
      <c r="F271" t="s">
        <v>1188</v>
      </c>
      <c r="G271" t="s">
        <v>1188</v>
      </c>
      <c r="H271" t="s">
        <v>1188</v>
      </c>
      <c r="I271" t="s">
        <v>1188</v>
      </c>
      <c r="J271" t="s">
        <v>1188</v>
      </c>
      <c r="K271" t="s">
        <v>1188</v>
      </c>
      <c r="L271" t="s">
        <v>1188</v>
      </c>
      <c r="M271" t="s">
        <v>1188</v>
      </c>
      <c r="N271" t="s">
        <v>1188</v>
      </c>
      <c r="O271" t="s">
        <v>1188</v>
      </c>
      <c r="P271" t="s">
        <v>1188</v>
      </c>
      <c r="Q271" t="s">
        <v>1188</v>
      </c>
      <c r="R271" t="s">
        <v>1188</v>
      </c>
      <c r="S271" t="s">
        <v>1188</v>
      </c>
      <c r="T271" t="s">
        <v>1188</v>
      </c>
      <c r="U271" t="s">
        <v>1188</v>
      </c>
      <c r="V271" t="s">
        <v>1188</v>
      </c>
      <c r="W271" t="s">
        <v>1188</v>
      </c>
      <c r="X271" t="s">
        <v>1188</v>
      </c>
      <c r="Y271" t="s">
        <v>1188</v>
      </c>
      <c r="Z271" t="s">
        <v>129</v>
      </c>
      <c r="AA271" t="s">
        <v>1188</v>
      </c>
      <c r="AB271" t="s">
        <v>1188</v>
      </c>
      <c r="AC271" t="s">
        <v>127</v>
      </c>
      <c r="AD271" t="s">
        <v>1188</v>
      </c>
      <c r="AE271" t="s">
        <v>1188</v>
      </c>
      <c r="AF271" t="s">
        <v>1188</v>
      </c>
      <c r="AG271" t="s">
        <v>1188</v>
      </c>
      <c r="AH271" t="s">
        <v>1188</v>
      </c>
      <c r="AI271" t="s">
        <v>1188</v>
      </c>
      <c r="AJ271" t="s">
        <v>1188</v>
      </c>
      <c r="AK271" t="s">
        <v>1188</v>
      </c>
      <c r="AL271" t="s">
        <v>1188</v>
      </c>
      <c r="AM271" t="s">
        <v>128</v>
      </c>
      <c r="AN271" t="s">
        <v>128</v>
      </c>
      <c r="AO271" t="s">
        <v>128</v>
      </c>
      <c r="AP271" t="s">
        <v>128</v>
      </c>
      <c r="AQ271" t="s">
        <v>128</v>
      </c>
      <c r="AR271" t="s">
        <v>128</v>
      </c>
      <c r="AS271" t="s">
        <v>1188</v>
      </c>
      <c r="AT271" t="s">
        <v>1188</v>
      </c>
      <c r="AU271" t="s">
        <v>1188</v>
      </c>
      <c r="AV271" t="s">
        <v>1188</v>
      </c>
      <c r="AW271" t="s">
        <v>1188</v>
      </c>
      <c r="AX271" t="s">
        <v>1188</v>
      </c>
      <c r="AY271" s="123">
        <v>0</v>
      </c>
      <c r="BB271" t="str">
        <f>VLOOKUP(A271,'[2]القائمة الكاملة 1'!$A$5:$U$6650,21,0)</f>
        <v>الثالثة</v>
      </c>
    </row>
    <row r="272" spans="1:54" x14ac:dyDescent="0.3">
      <c r="A272" s="114">
        <v>806260</v>
      </c>
      <c r="B272" s="123" t="s">
        <v>823</v>
      </c>
      <c r="C272" t="s">
        <v>1188</v>
      </c>
      <c r="D272" t="s">
        <v>1188</v>
      </c>
      <c r="E272" t="s">
        <v>1188</v>
      </c>
      <c r="F272" t="s">
        <v>1188</v>
      </c>
      <c r="G272" t="s">
        <v>1188</v>
      </c>
      <c r="H272" t="s">
        <v>1188</v>
      </c>
      <c r="I272" t="s">
        <v>1188</v>
      </c>
      <c r="J272" t="s">
        <v>1188</v>
      </c>
      <c r="K272" t="s">
        <v>1188</v>
      </c>
      <c r="L272" t="s">
        <v>1188</v>
      </c>
      <c r="M272" t="s">
        <v>1188</v>
      </c>
      <c r="N272" t="s">
        <v>1188</v>
      </c>
      <c r="O272" t="s">
        <v>128</v>
      </c>
      <c r="P272" t="s">
        <v>1188</v>
      </c>
      <c r="Q272" t="s">
        <v>1188</v>
      </c>
      <c r="R272" t="s">
        <v>1188</v>
      </c>
      <c r="S272" t="s">
        <v>1188</v>
      </c>
      <c r="T272" t="s">
        <v>1188</v>
      </c>
      <c r="U272" t="s">
        <v>1188</v>
      </c>
      <c r="V272" t="s">
        <v>1188</v>
      </c>
      <c r="W272" t="s">
        <v>1188</v>
      </c>
      <c r="X272" t="s">
        <v>1188</v>
      </c>
      <c r="Y272" t="s">
        <v>1188</v>
      </c>
      <c r="Z272" t="s">
        <v>1188</v>
      </c>
      <c r="AA272" t="s">
        <v>1188</v>
      </c>
      <c r="AB272" t="s">
        <v>1188</v>
      </c>
      <c r="AC272" t="s">
        <v>1188</v>
      </c>
      <c r="AD272" t="s">
        <v>1188</v>
      </c>
      <c r="AE272" t="s">
        <v>1188</v>
      </c>
      <c r="AF272" t="s">
        <v>1188</v>
      </c>
      <c r="AG272" t="s">
        <v>1188</v>
      </c>
      <c r="AH272" t="s">
        <v>1188</v>
      </c>
      <c r="AI272" t="s">
        <v>1188</v>
      </c>
      <c r="AJ272" t="s">
        <v>1188</v>
      </c>
      <c r="AK272" t="s">
        <v>128</v>
      </c>
      <c r="AL272" t="s">
        <v>1188</v>
      </c>
      <c r="AM272" t="s">
        <v>129</v>
      </c>
      <c r="AN272" t="s">
        <v>1188</v>
      </c>
      <c r="AO272" t="s">
        <v>128</v>
      </c>
      <c r="AP272" t="s">
        <v>1188</v>
      </c>
      <c r="AQ272" t="s">
        <v>1188</v>
      </c>
      <c r="AR272" t="s">
        <v>1188</v>
      </c>
      <c r="AS272" t="s">
        <v>1188</v>
      </c>
      <c r="AT272" t="s">
        <v>1188</v>
      </c>
      <c r="AU272" t="s">
        <v>1188</v>
      </c>
      <c r="AV272" t="s">
        <v>1188</v>
      </c>
      <c r="AW272" t="s">
        <v>1188</v>
      </c>
      <c r="AX272" t="s">
        <v>1188</v>
      </c>
      <c r="AY272" s="123">
        <v>0</v>
      </c>
      <c r="BB272" t="str">
        <f>VLOOKUP(A272,'[2]القائمة الكاملة 1'!$A$5:$U$6650,21,0)</f>
        <v>الرابعة</v>
      </c>
    </row>
    <row r="273" spans="1:54" x14ac:dyDescent="0.3">
      <c r="A273" s="114">
        <v>806262</v>
      </c>
      <c r="B273" s="123" t="s">
        <v>823</v>
      </c>
      <c r="C273" t="s">
        <v>1188</v>
      </c>
      <c r="D273" t="s">
        <v>1188</v>
      </c>
      <c r="E273" t="s">
        <v>1188</v>
      </c>
      <c r="F273" t="s">
        <v>1188</v>
      </c>
      <c r="G273" t="s">
        <v>1188</v>
      </c>
      <c r="H273" t="s">
        <v>1188</v>
      </c>
      <c r="I273" t="s">
        <v>1188</v>
      </c>
      <c r="J273" t="s">
        <v>1188</v>
      </c>
      <c r="K273" t="s">
        <v>1188</v>
      </c>
      <c r="L273" t="s">
        <v>1188</v>
      </c>
      <c r="M273" t="s">
        <v>1188</v>
      </c>
      <c r="N273" t="s">
        <v>1188</v>
      </c>
      <c r="O273" t="s">
        <v>1188</v>
      </c>
      <c r="P273" t="s">
        <v>1188</v>
      </c>
      <c r="Q273" t="s">
        <v>1188</v>
      </c>
      <c r="R273" t="s">
        <v>1188</v>
      </c>
      <c r="S273" t="s">
        <v>1188</v>
      </c>
      <c r="T273" t="s">
        <v>1188</v>
      </c>
      <c r="U273" t="s">
        <v>1188</v>
      </c>
      <c r="V273" t="s">
        <v>1188</v>
      </c>
      <c r="W273" t="s">
        <v>1188</v>
      </c>
      <c r="X273" t="s">
        <v>1188</v>
      </c>
      <c r="Y273" t="s">
        <v>1188</v>
      </c>
      <c r="Z273" t="s">
        <v>1188</v>
      </c>
      <c r="AA273" t="s">
        <v>1188</v>
      </c>
      <c r="AB273" t="s">
        <v>1188</v>
      </c>
      <c r="AC273" t="s">
        <v>1188</v>
      </c>
      <c r="AD273" t="s">
        <v>1188</v>
      </c>
      <c r="AE273" t="s">
        <v>1188</v>
      </c>
      <c r="AF273" t="s">
        <v>1188</v>
      </c>
      <c r="AG273" t="s">
        <v>1188</v>
      </c>
      <c r="AH273" t="s">
        <v>1188</v>
      </c>
      <c r="AI273" t="s">
        <v>1188</v>
      </c>
      <c r="AJ273" t="s">
        <v>1188</v>
      </c>
      <c r="AK273" t="s">
        <v>1188</v>
      </c>
      <c r="AL273" t="s">
        <v>1188</v>
      </c>
      <c r="AM273" t="s">
        <v>1188</v>
      </c>
      <c r="AN273" t="s">
        <v>1188</v>
      </c>
      <c r="AO273" t="s">
        <v>1188</v>
      </c>
      <c r="AP273" t="s">
        <v>1188</v>
      </c>
      <c r="AQ273" t="s">
        <v>1188</v>
      </c>
      <c r="AR273" t="s">
        <v>1188</v>
      </c>
      <c r="AS273" t="s">
        <v>1188</v>
      </c>
      <c r="AT273" t="s">
        <v>1188</v>
      </c>
      <c r="AU273" t="s">
        <v>1188</v>
      </c>
      <c r="AV273" t="s">
        <v>1188</v>
      </c>
      <c r="AW273" t="s">
        <v>1188</v>
      </c>
      <c r="AX273" t="s">
        <v>1188</v>
      </c>
      <c r="AY273" s="123" t="s">
        <v>2125</v>
      </c>
      <c r="BB273" t="str">
        <f>VLOOKUP(A273,'[2]القائمة الكاملة 1'!$A$5:$U$6650,21,0)</f>
        <v>الرابعة</v>
      </c>
    </row>
    <row r="274" spans="1:54" x14ac:dyDescent="0.3">
      <c r="A274" s="114">
        <v>806267</v>
      </c>
      <c r="B274" s="123" t="s">
        <v>823</v>
      </c>
      <c r="C274" t="s">
        <v>1188</v>
      </c>
      <c r="D274" t="s">
        <v>1188</v>
      </c>
      <c r="E274" t="s">
        <v>1188</v>
      </c>
      <c r="F274" t="s">
        <v>1188</v>
      </c>
      <c r="G274" t="s">
        <v>1188</v>
      </c>
      <c r="H274" t="s">
        <v>1188</v>
      </c>
      <c r="I274" t="s">
        <v>1188</v>
      </c>
      <c r="J274" t="s">
        <v>1188</v>
      </c>
      <c r="K274" t="s">
        <v>1188</v>
      </c>
      <c r="L274" t="s">
        <v>1188</v>
      </c>
      <c r="M274" t="s">
        <v>1188</v>
      </c>
      <c r="N274" t="s">
        <v>1188</v>
      </c>
      <c r="O274" t="s">
        <v>1188</v>
      </c>
      <c r="P274" t="s">
        <v>1188</v>
      </c>
      <c r="Q274" t="s">
        <v>1188</v>
      </c>
      <c r="R274" t="s">
        <v>1188</v>
      </c>
      <c r="S274" t="s">
        <v>1188</v>
      </c>
      <c r="T274" t="s">
        <v>1188</v>
      </c>
      <c r="U274" t="s">
        <v>1188</v>
      </c>
      <c r="V274" t="s">
        <v>127</v>
      </c>
      <c r="W274" t="s">
        <v>1188</v>
      </c>
      <c r="X274" t="s">
        <v>1188</v>
      </c>
      <c r="Y274" t="s">
        <v>1188</v>
      </c>
      <c r="Z274" t="s">
        <v>127</v>
      </c>
      <c r="AA274" t="s">
        <v>1188</v>
      </c>
      <c r="AB274" t="s">
        <v>1188</v>
      </c>
      <c r="AC274" t="s">
        <v>127</v>
      </c>
      <c r="AD274" t="s">
        <v>1188</v>
      </c>
      <c r="AE274" t="s">
        <v>1188</v>
      </c>
      <c r="AF274" t="s">
        <v>1188</v>
      </c>
      <c r="AG274" t="s">
        <v>1188</v>
      </c>
      <c r="AH274" t="s">
        <v>1188</v>
      </c>
      <c r="AI274" t="s">
        <v>1188</v>
      </c>
      <c r="AJ274" t="s">
        <v>1188</v>
      </c>
      <c r="AK274" t="s">
        <v>1188</v>
      </c>
      <c r="AL274" t="s">
        <v>1188</v>
      </c>
      <c r="AM274" t="s">
        <v>1188</v>
      </c>
      <c r="AN274" t="s">
        <v>129</v>
      </c>
      <c r="AO274" t="s">
        <v>129</v>
      </c>
      <c r="AP274" t="s">
        <v>1188</v>
      </c>
      <c r="AQ274" t="s">
        <v>1188</v>
      </c>
      <c r="AR274" t="s">
        <v>1188</v>
      </c>
      <c r="AS274" t="s">
        <v>128</v>
      </c>
      <c r="AT274" t="s">
        <v>128</v>
      </c>
      <c r="AU274" t="s">
        <v>128</v>
      </c>
      <c r="AV274" t="s">
        <v>128</v>
      </c>
      <c r="AW274" t="s">
        <v>128</v>
      </c>
      <c r="AX274" t="s">
        <v>128</v>
      </c>
      <c r="AY274" s="123">
        <v>0</v>
      </c>
      <c r="BB274" t="str">
        <f>VLOOKUP(A274,'[2]القائمة الكاملة 1'!$A$5:$U$6650,21,0)</f>
        <v>الرابعة حديث</v>
      </c>
    </row>
    <row r="275" spans="1:54" x14ac:dyDescent="0.3">
      <c r="A275" s="114">
        <v>806282</v>
      </c>
      <c r="B275" s="123" t="s">
        <v>823</v>
      </c>
      <c r="C275" t="s">
        <v>1188</v>
      </c>
      <c r="D275" t="s">
        <v>1188</v>
      </c>
      <c r="E275" t="s">
        <v>1188</v>
      </c>
      <c r="F275" t="s">
        <v>1188</v>
      </c>
      <c r="G275" t="s">
        <v>1188</v>
      </c>
      <c r="H275" t="s">
        <v>1188</v>
      </c>
      <c r="I275" t="s">
        <v>1188</v>
      </c>
      <c r="J275" t="s">
        <v>1188</v>
      </c>
      <c r="K275" t="s">
        <v>1188</v>
      </c>
      <c r="L275" t="s">
        <v>1188</v>
      </c>
      <c r="M275" t="s">
        <v>1188</v>
      </c>
      <c r="N275" t="s">
        <v>1188</v>
      </c>
      <c r="O275" t="s">
        <v>2104</v>
      </c>
      <c r="P275" t="s">
        <v>1188</v>
      </c>
      <c r="Q275" t="s">
        <v>1188</v>
      </c>
      <c r="R275" t="s">
        <v>1188</v>
      </c>
      <c r="S275" t="s">
        <v>1188</v>
      </c>
      <c r="T275" t="s">
        <v>1188</v>
      </c>
      <c r="U275" t="s">
        <v>1188</v>
      </c>
      <c r="V275" t="s">
        <v>1188</v>
      </c>
      <c r="W275" t="s">
        <v>1188</v>
      </c>
      <c r="X275" t="s">
        <v>1188</v>
      </c>
      <c r="Y275" t="s">
        <v>1188</v>
      </c>
      <c r="Z275" t="s">
        <v>1188</v>
      </c>
      <c r="AA275" t="s">
        <v>1188</v>
      </c>
      <c r="AB275" t="s">
        <v>1188</v>
      </c>
      <c r="AC275" t="s">
        <v>1188</v>
      </c>
      <c r="AD275" t="s">
        <v>1188</v>
      </c>
      <c r="AE275" t="s">
        <v>1188</v>
      </c>
      <c r="AF275" t="s">
        <v>1188</v>
      </c>
      <c r="AG275" t="s">
        <v>1188</v>
      </c>
      <c r="AH275" t="s">
        <v>1188</v>
      </c>
      <c r="AI275" t="s">
        <v>1188</v>
      </c>
      <c r="AJ275" t="s">
        <v>1188</v>
      </c>
      <c r="AK275" t="s">
        <v>2104</v>
      </c>
      <c r="AL275" t="s">
        <v>1188</v>
      </c>
      <c r="AM275" t="s">
        <v>2104</v>
      </c>
      <c r="AN275" t="s">
        <v>2104</v>
      </c>
      <c r="AO275" t="s">
        <v>2104</v>
      </c>
      <c r="AP275" t="s">
        <v>2104</v>
      </c>
      <c r="AQ275" t="s">
        <v>2104</v>
      </c>
      <c r="AR275" t="s">
        <v>2104</v>
      </c>
      <c r="AS275" t="s">
        <v>2104</v>
      </c>
      <c r="AT275" t="s">
        <v>2104</v>
      </c>
      <c r="AU275" t="s">
        <v>2104</v>
      </c>
      <c r="AV275" t="s">
        <v>1188</v>
      </c>
      <c r="AW275" t="s">
        <v>2104</v>
      </c>
      <c r="AX275" t="s">
        <v>2104</v>
      </c>
      <c r="AY275" s="123" t="s">
        <v>2125</v>
      </c>
      <c r="BB275" t="str">
        <f>VLOOKUP(A275,'[2]القائمة الكاملة 1'!$A$5:$U$6650,21,0)</f>
        <v>الرابعة</v>
      </c>
    </row>
    <row r="276" spans="1:54" x14ac:dyDescent="0.3">
      <c r="A276" s="114">
        <v>806304</v>
      </c>
      <c r="B276" s="123" t="s">
        <v>823</v>
      </c>
      <c r="C276" t="s">
        <v>1188</v>
      </c>
      <c r="D276" t="s">
        <v>1188</v>
      </c>
      <c r="E276" t="s">
        <v>1188</v>
      </c>
      <c r="F276" t="s">
        <v>1188</v>
      </c>
      <c r="G276" t="s">
        <v>1188</v>
      </c>
      <c r="H276" t="s">
        <v>2104</v>
      </c>
      <c r="I276" t="s">
        <v>1188</v>
      </c>
      <c r="J276" t="s">
        <v>1188</v>
      </c>
      <c r="K276" t="s">
        <v>1188</v>
      </c>
      <c r="L276" t="s">
        <v>1188</v>
      </c>
      <c r="M276" t="s">
        <v>1188</v>
      </c>
      <c r="N276" t="s">
        <v>1188</v>
      </c>
      <c r="O276" t="s">
        <v>2104</v>
      </c>
      <c r="P276" t="s">
        <v>1188</v>
      </c>
      <c r="Q276" t="s">
        <v>1188</v>
      </c>
      <c r="R276" t="s">
        <v>1188</v>
      </c>
      <c r="S276" t="s">
        <v>1188</v>
      </c>
      <c r="T276" t="s">
        <v>1188</v>
      </c>
      <c r="U276" t="s">
        <v>1188</v>
      </c>
      <c r="V276" t="s">
        <v>1188</v>
      </c>
      <c r="W276" t="s">
        <v>1188</v>
      </c>
      <c r="X276" t="s">
        <v>1188</v>
      </c>
      <c r="Y276" t="s">
        <v>1188</v>
      </c>
      <c r="Z276" t="s">
        <v>1188</v>
      </c>
      <c r="AA276" t="s">
        <v>1188</v>
      </c>
      <c r="AB276" t="s">
        <v>1188</v>
      </c>
      <c r="AC276" t="s">
        <v>1188</v>
      </c>
      <c r="AD276" t="s">
        <v>1188</v>
      </c>
      <c r="AE276" t="s">
        <v>1188</v>
      </c>
      <c r="AF276" t="s">
        <v>1188</v>
      </c>
      <c r="AG276" t="s">
        <v>1188</v>
      </c>
      <c r="AH276" t="s">
        <v>1188</v>
      </c>
      <c r="AI276" t="s">
        <v>1188</v>
      </c>
      <c r="AJ276" t="s">
        <v>1188</v>
      </c>
      <c r="AK276" t="s">
        <v>1188</v>
      </c>
      <c r="AL276" t="s">
        <v>1188</v>
      </c>
      <c r="AM276" t="s">
        <v>1188</v>
      </c>
      <c r="AN276" t="s">
        <v>1188</v>
      </c>
      <c r="AO276" t="s">
        <v>1188</v>
      </c>
      <c r="AP276" t="s">
        <v>1188</v>
      </c>
      <c r="AQ276" t="s">
        <v>2104</v>
      </c>
      <c r="AR276" t="s">
        <v>1188</v>
      </c>
      <c r="AS276" t="s">
        <v>1188</v>
      </c>
      <c r="AT276" t="s">
        <v>1188</v>
      </c>
      <c r="AU276" t="s">
        <v>2104</v>
      </c>
      <c r="AV276" t="s">
        <v>2104</v>
      </c>
      <c r="AW276" t="s">
        <v>2104</v>
      </c>
      <c r="AX276" t="s">
        <v>1188</v>
      </c>
      <c r="AY276" s="123" t="s">
        <v>2125</v>
      </c>
      <c r="BB276" t="str">
        <f>VLOOKUP(A276,'[2]القائمة الكاملة 1'!$A$5:$U$6650,21,0)</f>
        <v>الرابعة</v>
      </c>
    </row>
    <row r="277" spans="1:54" x14ac:dyDescent="0.3">
      <c r="A277" s="114">
        <v>806307</v>
      </c>
      <c r="B277" s="123" t="s">
        <v>823</v>
      </c>
      <c r="C277" t="s">
        <v>1188</v>
      </c>
      <c r="D277" t="s">
        <v>1188</v>
      </c>
      <c r="E277" t="s">
        <v>1188</v>
      </c>
      <c r="F277" t="s">
        <v>1188</v>
      </c>
      <c r="G277" t="s">
        <v>1188</v>
      </c>
      <c r="H277" t="s">
        <v>1188</v>
      </c>
      <c r="I277" t="s">
        <v>1188</v>
      </c>
      <c r="J277" t="s">
        <v>1188</v>
      </c>
      <c r="K277" t="s">
        <v>1188</v>
      </c>
      <c r="L277" t="s">
        <v>1188</v>
      </c>
      <c r="M277" t="s">
        <v>1188</v>
      </c>
      <c r="N277" t="s">
        <v>1188</v>
      </c>
      <c r="O277" t="s">
        <v>127</v>
      </c>
      <c r="P277" t="s">
        <v>1188</v>
      </c>
      <c r="Q277" t="s">
        <v>1188</v>
      </c>
      <c r="R277" t="s">
        <v>1188</v>
      </c>
      <c r="S277" t="s">
        <v>1188</v>
      </c>
      <c r="T277" t="s">
        <v>1188</v>
      </c>
      <c r="U277" t="s">
        <v>1188</v>
      </c>
      <c r="V277" t="s">
        <v>1188</v>
      </c>
      <c r="W277" t="s">
        <v>1188</v>
      </c>
      <c r="X277" t="s">
        <v>1188</v>
      </c>
      <c r="Y277" t="s">
        <v>1188</v>
      </c>
      <c r="Z277" t="s">
        <v>1188</v>
      </c>
      <c r="AA277" t="s">
        <v>1188</v>
      </c>
      <c r="AB277" t="s">
        <v>1188</v>
      </c>
      <c r="AC277" t="s">
        <v>1188</v>
      </c>
      <c r="AD277" t="s">
        <v>1188</v>
      </c>
      <c r="AE277" t="s">
        <v>1188</v>
      </c>
      <c r="AF277" t="s">
        <v>1188</v>
      </c>
      <c r="AG277" t="s">
        <v>1188</v>
      </c>
      <c r="AH277" t="s">
        <v>127</v>
      </c>
      <c r="AI277" t="s">
        <v>1188</v>
      </c>
      <c r="AJ277" t="s">
        <v>129</v>
      </c>
      <c r="AK277" t="s">
        <v>127</v>
      </c>
      <c r="AL277" t="s">
        <v>1188</v>
      </c>
      <c r="AM277" t="s">
        <v>128</v>
      </c>
      <c r="AN277" t="s">
        <v>129</v>
      </c>
      <c r="AO277" t="s">
        <v>128</v>
      </c>
      <c r="AP277" t="s">
        <v>129</v>
      </c>
      <c r="AQ277" t="s">
        <v>129</v>
      </c>
      <c r="AR277" t="s">
        <v>128</v>
      </c>
      <c r="AS277" t="s">
        <v>128</v>
      </c>
      <c r="AT277" t="s">
        <v>128</v>
      </c>
      <c r="AU277" t="s">
        <v>128</v>
      </c>
      <c r="AV277" t="s">
        <v>128</v>
      </c>
      <c r="AW277" t="s">
        <v>128</v>
      </c>
      <c r="AX277" t="s">
        <v>128</v>
      </c>
      <c r="AY277" s="123">
        <v>0</v>
      </c>
      <c r="BB277" t="str">
        <f>VLOOKUP(A277,'[2]القائمة الكاملة 1'!$A$5:$U$6650,21,0)</f>
        <v>الرابعة</v>
      </c>
    </row>
    <row r="278" spans="1:54" x14ac:dyDescent="0.3">
      <c r="A278" s="114">
        <v>806328</v>
      </c>
      <c r="B278" s="123" t="s">
        <v>823</v>
      </c>
      <c r="C278" t="s">
        <v>1188</v>
      </c>
      <c r="D278" t="s">
        <v>1188</v>
      </c>
      <c r="E278" t="s">
        <v>1188</v>
      </c>
      <c r="F278" t="s">
        <v>1188</v>
      </c>
      <c r="G278" t="s">
        <v>1188</v>
      </c>
      <c r="H278" t="s">
        <v>1188</v>
      </c>
      <c r="I278" t="s">
        <v>1188</v>
      </c>
      <c r="J278" t="s">
        <v>1188</v>
      </c>
      <c r="K278" t="s">
        <v>1188</v>
      </c>
      <c r="L278" t="s">
        <v>1188</v>
      </c>
      <c r="M278" t="s">
        <v>1188</v>
      </c>
      <c r="N278" t="s">
        <v>1188</v>
      </c>
      <c r="O278" t="s">
        <v>127</v>
      </c>
      <c r="P278" t="s">
        <v>1188</v>
      </c>
      <c r="Q278" t="s">
        <v>1188</v>
      </c>
      <c r="R278" t="s">
        <v>1188</v>
      </c>
      <c r="S278" t="s">
        <v>1188</v>
      </c>
      <c r="T278" t="s">
        <v>1188</v>
      </c>
      <c r="U278" t="s">
        <v>1188</v>
      </c>
      <c r="V278" t="s">
        <v>1188</v>
      </c>
      <c r="W278" t="s">
        <v>1188</v>
      </c>
      <c r="X278" t="s">
        <v>1188</v>
      </c>
      <c r="Y278" t="s">
        <v>1188</v>
      </c>
      <c r="Z278" t="s">
        <v>1188</v>
      </c>
      <c r="AA278" t="s">
        <v>1188</v>
      </c>
      <c r="AB278" t="s">
        <v>1188</v>
      </c>
      <c r="AC278" t="s">
        <v>1188</v>
      </c>
      <c r="AD278" t="s">
        <v>1188</v>
      </c>
      <c r="AE278" t="s">
        <v>1188</v>
      </c>
      <c r="AF278" t="s">
        <v>1188</v>
      </c>
      <c r="AG278" t="s">
        <v>1188</v>
      </c>
      <c r="AH278" t="s">
        <v>1188</v>
      </c>
      <c r="AI278" t="s">
        <v>1188</v>
      </c>
      <c r="AJ278" t="s">
        <v>1188</v>
      </c>
      <c r="AK278" t="s">
        <v>1188</v>
      </c>
      <c r="AL278" t="s">
        <v>1188</v>
      </c>
      <c r="AM278" t="s">
        <v>1188</v>
      </c>
      <c r="AN278" t="s">
        <v>1188</v>
      </c>
      <c r="AO278" t="s">
        <v>1188</v>
      </c>
      <c r="AP278" t="s">
        <v>1188</v>
      </c>
      <c r="AQ278" t="s">
        <v>1188</v>
      </c>
      <c r="AR278" t="s">
        <v>1188</v>
      </c>
      <c r="AS278" t="s">
        <v>1188</v>
      </c>
      <c r="AT278" t="s">
        <v>1188</v>
      </c>
      <c r="AU278" t="s">
        <v>1188</v>
      </c>
      <c r="AV278" t="s">
        <v>1188</v>
      </c>
      <c r="AW278" t="s">
        <v>1188</v>
      </c>
      <c r="AX278" t="s">
        <v>1188</v>
      </c>
      <c r="AY278" s="123">
        <v>0</v>
      </c>
      <c r="BB278" t="str">
        <f>VLOOKUP(A278,'[2]القائمة الكاملة 1'!$A$5:$U$6650,21,0)</f>
        <v>الرابعة</v>
      </c>
    </row>
    <row r="279" spans="1:54" x14ac:dyDescent="0.3">
      <c r="A279" s="114">
        <v>806330</v>
      </c>
      <c r="B279" s="123" t="s">
        <v>823</v>
      </c>
      <c r="C279" t="s">
        <v>1188</v>
      </c>
      <c r="D279" t="s">
        <v>1188</v>
      </c>
      <c r="E279" t="s">
        <v>1188</v>
      </c>
      <c r="F279" t="s">
        <v>1188</v>
      </c>
      <c r="G279" t="s">
        <v>1188</v>
      </c>
      <c r="H279" t="s">
        <v>1188</v>
      </c>
      <c r="I279" t="s">
        <v>1188</v>
      </c>
      <c r="J279" t="s">
        <v>1188</v>
      </c>
      <c r="K279" t="s">
        <v>1188</v>
      </c>
      <c r="L279" t="s">
        <v>1188</v>
      </c>
      <c r="M279" t="s">
        <v>1188</v>
      </c>
      <c r="N279" t="s">
        <v>1188</v>
      </c>
      <c r="O279" t="s">
        <v>127</v>
      </c>
      <c r="P279" t="s">
        <v>1188</v>
      </c>
      <c r="Q279" t="s">
        <v>1188</v>
      </c>
      <c r="R279" t="s">
        <v>1188</v>
      </c>
      <c r="S279" t="s">
        <v>1188</v>
      </c>
      <c r="T279" t="s">
        <v>1188</v>
      </c>
      <c r="U279" t="s">
        <v>1188</v>
      </c>
      <c r="V279" t="s">
        <v>1188</v>
      </c>
      <c r="W279" t="s">
        <v>1188</v>
      </c>
      <c r="X279" t="s">
        <v>1188</v>
      </c>
      <c r="Y279" t="s">
        <v>1188</v>
      </c>
      <c r="Z279" t="s">
        <v>1188</v>
      </c>
      <c r="AA279" t="s">
        <v>1188</v>
      </c>
      <c r="AB279" t="s">
        <v>1188</v>
      </c>
      <c r="AC279" t="s">
        <v>1188</v>
      </c>
      <c r="AD279" t="s">
        <v>1188</v>
      </c>
      <c r="AE279" t="s">
        <v>127</v>
      </c>
      <c r="AF279" t="s">
        <v>1188</v>
      </c>
      <c r="AG279" t="s">
        <v>1188</v>
      </c>
      <c r="AH279" t="s">
        <v>127</v>
      </c>
      <c r="AI279" t="s">
        <v>1188</v>
      </c>
      <c r="AJ279" t="s">
        <v>1188</v>
      </c>
      <c r="AK279" t="s">
        <v>129</v>
      </c>
      <c r="AL279" t="s">
        <v>1188</v>
      </c>
      <c r="AM279" t="s">
        <v>128</v>
      </c>
      <c r="AN279" t="s">
        <v>128</v>
      </c>
      <c r="AO279" t="s">
        <v>127</v>
      </c>
      <c r="AP279" t="s">
        <v>1188</v>
      </c>
      <c r="AQ279" t="s">
        <v>129</v>
      </c>
      <c r="AR279" t="s">
        <v>129</v>
      </c>
      <c r="AS279" t="s">
        <v>129</v>
      </c>
      <c r="AT279" t="s">
        <v>129</v>
      </c>
      <c r="AU279" t="s">
        <v>129</v>
      </c>
      <c r="AV279" t="s">
        <v>127</v>
      </c>
      <c r="AW279" t="s">
        <v>129</v>
      </c>
      <c r="AX279" t="s">
        <v>129</v>
      </c>
      <c r="AY279" s="123">
        <v>0</v>
      </c>
      <c r="BB279" t="str">
        <f>VLOOKUP(A279,'[2]القائمة الكاملة 1'!$A$5:$U$6650,21,0)</f>
        <v>الرابعة</v>
      </c>
    </row>
    <row r="280" spans="1:54" x14ac:dyDescent="0.3">
      <c r="A280" s="114">
        <v>806331</v>
      </c>
      <c r="B280" s="123" t="s">
        <v>823</v>
      </c>
      <c r="C280" t="s">
        <v>1188</v>
      </c>
      <c r="D280" t="s">
        <v>1188</v>
      </c>
      <c r="E280" t="s">
        <v>1188</v>
      </c>
      <c r="F280" t="s">
        <v>1188</v>
      </c>
      <c r="G280" t="s">
        <v>1188</v>
      </c>
      <c r="H280" t="s">
        <v>1188</v>
      </c>
      <c r="I280" t="s">
        <v>1188</v>
      </c>
      <c r="J280" t="s">
        <v>1188</v>
      </c>
      <c r="K280" t="s">
        <v>1188</v>
      </c>
      <c r="L280" t="s">
        <v>1188</v>
      </c>
      <c r="M280" t="s">
        <v>1188</v>
      </c>
      <c r="N280" t="s">
        <v>127</v>
      </c>
      <c r="O280" t="s">
        <v>1188</v>
      </c>
      <c r="P280" t="s">
        <v>1188</v>
      </c>
      <c r="Q280" t="s">
        <v>1188</v>
      </c>
      <c r="R280" t="s">
        <v>1188</v>
      </c>
      <c r="S280" t="s">
        <v>1188</v>
      </c>
      <c r="T280" t="s">
        <v>1188</v>
      </c>
      <c r="U280" t="s">
        <v>1188</v>
      </c>
      <c r="V280" t="s">
        <v>1188</v>
      </c>
      <c r="W280" t="s">
        <v>1188</v>
      </c>
      <c r="X280" t="s">
        <v>1188</v>
      </c>
      <c r="Y280" t="s">
        <v>1188</v>
      </c>
      <c r="Z280" t="s">
        <v>1188</v>
      </c>
      <c r="AA280" t="s">
        <v>1188</v>
      </c>
      <c r="AB280" t="s">
        <v>1188</v>
      </c>
      <c r="AC280" t="s">
        <v>1188</v>
      </c>
      <c r="AD280" t="s">
        <v>1188</v>
      </c>
      <c r="AE280" t="s">
        <v>129</v>
      </c>
      <c r="AF280" t="s">
        <v>1188</v>
      </c>
      <c r="AG280" t="s">
        <v>1188</v>
      </c>
      <c r="AH280" t="s">
        <v>1188</v>
      </c>
      <c r="AI280" t="s">
        <v>129</v>
      </c>
      <c r="AJ280" t="s">
        <v>1188</v>
      </c>
      <c r="AK280" t="s">
        <v>129</v>
      </c>
      <c r="AL280" t="s">
        <v>1188</v>
      </c>
      <c r="AM280" t="s">
        <v>129</v>
      </c>
      <c r="AN280" t="s">
        <v>129</v>
      </c>
      <c r="AO280" t="s">
        <v>129</v>
      </c>
      <c r="AP280" t="s">
        <v>127</v>
      </c>
      <c r="AQ280" t="s">
        <v>1188</v>
      </c>
      <c r="AR280" t="s">
        <v>1188</v>
      </c>
      <c r="AS280" t="s">
        <v>128</v>
      </c>
      <c r="AT280" t="s">
        <v>128</v>
      </c>
      <c r="AU280" t="s">
        <v>128</v>
      </c>
      <c r="AV280" t="s">
        <v>129</v>
      </c>
      <c r="AW280" t="s">
        <v>128</v>
      </c>
      <c r="AX280" t="s">
        <v>128</v>
      </c>
      <c r="AY280" s="123">
        <v>0</v>
      </c>
      <c r="BB280" t="str">
        <f>VLOOKUP(A280,'[2]القائمة الكاملة 1'!$A$5:$U$6650,21,0)</f>
        <v>الرابعة</v>
      </c>
    </row>
    <row r="281" spans="1:54" x14ac:dyDescent="0.3">
      <c r="A281" s="114">
        <v>806338</v>
      </c>
      <c r="B281" s="123" t="s">
        <v>823</v>
      </c>
      <c r="C281" t="s">
        <v>1188</v>
      </c>
      <c r="D281" t="s">
        <v>1188</v>
      </c>
      <c r="E281" t="s">
        <v>1188</v>
      </c>
      <c r="F281" t="s">
        <v>1188</v>
      </c>
      <c r="G281" t="s">
        <v>1188</v>
      </c>
      <c r="H281" t="s">
        <v>1188</v>
      </c>
      <c r="I281" t="s">
        <v>1188</v>
      </c>
      <c r="J281" t="s">
        <v>1188</v>
      </c>
      <c r="K281" t="s">
        <v>1188</v>
      </c>
      <c r="L281" t="s">
        <v>1188</v>
      </c>
      <c r="M281" t="s">
        <v>1188</v>
      </c>
      <c r="N281" t="s">
        <v>1188</v>
      </c>
      <c r="O281" t="s">
        <v>128</v>
      </c>
      <c r="P281" t="s">
        <v>1188</v>
      </c>
      <c r="Q281" t="s">
        <v>1188</v>
      </c>
      <c r="R281" t="s">
        <v>1188</v>
      </c>
      <c r="S281" t="s">
        <v>1188</v>
      </c>
      <c r="T281" t="s">
        <v>1188</v>
      </c>
      <c r="U281" t="s">
        <v>1188</v>
      </c>
      <c r="V281" t="s">
        <v>1188</v>
      </c>
      <c r="W281" t="s">
        <v>1188</v>
      </c>
      <c r="X281" t="s">
        <v>1188</v>
      </c>
      <c r="Y281" t="s">
        <v>1188</v>
      </c>
      <c r="Z281" t="s">
        <v>1188</v>
      </c>
      <c r="AA281" t="s">
        <v>1188</v>
      </c>
      <c r="AB281" t="s">
        <v>1188</v>
      </c>
      <c r="AC281" t="s">
        <v>1188</v>
      </c>
      <c r="AD281" t="s">
        <v>127</v>
      </c>
      <c r="AE281" t="s">
        <v>127</v>
      </c>
      <c r="AF281" t="s">
        <v>1188</v>
      </c>
      <c r="AG281" t="s">
        <v>1188</v>
      </c>
      <c r="AH281" t="s">
        <v>1188</v>
      </c>
      <c r="AI281" t="s">
        <v>1188</v>
      </c>
      <c r="AJ281" t="s">
        <v>127</v>
      </c>
      <c r="AK281" t="s">
        <v>1188</v>
      </c>
      <c r="AL281" t="s">
        <v>1188</v>
      </c>
      <c r="AM281" t="s">
        <v>1188</v>
      </c>
      <c r="AN281" t="s">
        <v>1188</v>
      </c>
      <c r="AO281" t="s">
        <v>1188</v>
      </c>
      <c r="AP281" t="s">
        <v>1188</v>
      </c>
      <c r="AQ281" t="s">
        <v>1188</v>
      </c>
      <c r="AR281" t="s">
        <v>1188</v>
      </c>
      <c r="AS281" t="s">
        <v>1188</v>
      </c>
      <c r="AT281" t="s">
        <v>1188</v>
      </c>
      <c r="AU281" t="s">
        <v>127</v>
      </c>
      <c r="AV281" t="s">
        <v>1188</v>
      </c>
      <c r="AW281" t="s">
        <v>128</v>
      </c>
      <c r="AX281" t="s">
        <v>128</v>
      </c>
      <c r="AY281" s="123">
        <v>0</v>
      </c>
      <c r="BB281" t="str">
        <f>VLOOKUP(A281,'[2]القائمة الكاملة 1'!$A$5:$U$6650,21,0)</f>
        <v>الرابعة</v>
      </c>
    </row>
    <row r="282" spans="1:54" x14ac:dyDescent="0.3">
      <c r="A282" s="114">
        <v>806339</v>
      </c>
      <c r="B282" s="123" t="s">
        <v>824</v>
      </c>
      <c r="C282" t="s">
        <v>1188</v>
      </c>
      <c r="D282" t="s">
        <v>1188</v>
      </c>
      <c r="E282" t="s">
        <v>1188</v>
      </c>
      <c r="F282" t="s">
        <v>1188</v>
      </c>
      <c r="G282" t="s">
        <v>1188</v>
      </c>
      <c r="H282" t="s">
        <v>1188</v>
      </c>
      <c r="I282" t="s">
        <v>1188</v>
      </c>
      <c r="J282" t="s">
        <v>1188</v>
      </c>
      <c r="K282" t="s">
        <v>1188</v>
      </c>
      <c r="L282" t="s">
        <v>1188</v>
      </c>
      <c r="M282" t="s">
        <v>1188</v>
      </c>
      <c r="N282" t="s">
        <v>1188</v>
      </c>
      <c r="O282" t="s">
        <v>1188</v>
      </c>
      <c r="P282" t="s">
        <v>1188</v>
      </c>
      <c r="Q282" t="s">
        <v>1188</v>
      </c>
      <c r="R282" t="s">
        <v>1188</v>
      </c>
      <c r="S282" t="s">
        <v>1188</v>
      </c>
      <c r="T282" t="s">
        <v>1188</v>
      </c>
      <c r="U282" t="s">
        <v>1188</v>
      </c>
      <c r="V282" t="s">
        <v>1188</v>
      </c>
      <c r="W282" t="s">
        <v>1188</v>
      </c>
      <c r="X282" t="s">
        <v>1188</v>
      </c>
      <c r="Y282" t="s">
        <v>1188</v>
      </c>
      <c r="Z282" t="s">
        <v>1188</v>
      </c>
      <c r="AA282" t="s">
        <v>1188</v>
      </c>
      <c r="AB282" t="s">
        <v>1188</v>
      </c>
      <c r="AC282" t="s">
        <v>2104</v>
      </c>
      <c r="AD282" t="s">
        <v>1188</v>
      </c>
      <c r="AE282" t="s">
        <v>1188</v>
      </c>
      <c r="AF282" t="s">
        <v>1188</v>
      </c>
      <c r="AG282" t="s">
        <v>1188</v>
      </c>
      <c r="AH282" t="s">
        <v>1188</v>
      </c>
      <c r="AI282" t="s">
        <v>1188</v>
      </c>
      <c r="AJ282" t="s">
        <v>1188</v>
      </c>
      <c r="AK282" t="s">
        <v>2104</v>
      </c>
      <c r="AL282" t="s">
        <v>1188</v>
      </c>
      <c r="AM282" t="s">
        <v>2104</v>
      </c>
      <c r="AN282" t="s">
        <v>2104</v>
      </c>
      <c r="AO282" t="s">
        <v>2104</v>
      </c>
      <c r="AP282" t="s">
        <v>2104</v>
      </c>
      <c r="AQ282" t="s">
        <v>2104</v>
      </c>
      <c r="AR282" t="s">
        <v>2104</v>
      </c>
      <c r="AS282" t="s">
        <v>1188</v>
      </c>
      <c r="AT282" t="s">
        <v>1188</v>
      </c>
      <c r="AU282" t="s">
        <v>1188</v>
      </c>
      <c r="AV282" t="s">
        <v>1188</v>
      </c>
      <c r="AW282" t="s">
        <v>1188</v>
      </c>
      <c r="AX282" t="s">
        <v>1188</v>
      </c>
      <c r="AY282" s="123" t="s">
        <v>2125</v>
      </c>
      <c r="BB282" t="str">
        <f>VLOOKUP(A282,'[2]القائمة الكاملة 1'!$A$5:$U$6650,21,0)</f>
        <v>الثالثة</v>
      </c>
    </row>
    <row r="283" spans="1:54" x14ac:dyDescent="0.3">
      <c r="A283" s="114">
        <v>806340</v>
      </c>
      <c r="B283" s="123" t="s">
        <v>823</v>
      </c>
      <c r="C283" t="s">
        <v>1188</v>
      </c>
      <c r="D283" t="s">
        <v>1188</v>
      </c>
      <c r="E283" t="s">
        <v>1188</v>
      </c>
      <c r="F283" t="s">
        <v>1188</v>
      </c>
      <c r="G283" t="s">
        <v>1188</v>
      </c>
      <c r="H283" t="s">
        <v>1188</v>
      </c>
      <c r="I283" t="s">
        <v>1188</v>
      </c>
      <c r="J283" t="s">
        <v>1188</v>
      </c>
      <c r="K283" t="s">
        <v>1188</v>
      </c>
      <c r="L283" t="s">
        <v>1188</v>
      </c>
      <c r="M283" t="s">
        <v>1188</v>
      </c>
      <c r="N283" t="s">
        <v>1188</v>
      </c>
      <c r="O283" t="s">
        <v>1188</v>
      </c>
      <c r="P283" t="s">
        <v>1188</v>
      </c>
      <c r="Q283" t="s">
        <v>1188</v>
      </c>
      <c r="R283" t="s">
        <v>1188</v>
      </c>
      <c r="S283" t="s">
        <v>1188</v>
      </c>
      <c r="T283" t="s">
        <v>1188</v>
      </c>
      <c r="U283" t="s">
        <v>1188</v>
      </c>
      <c r="V283" t="s">
        <v>1188</v>
      </c>
      <c r="W283" t="s">
        <v>1188</v>
      </c>
      <c r="X283" t="s">
        <v>1188</v>
      </c>
      <c r="Y283" t="s">
        <v>1188</v>
      </c>
      <c r="Z283" t="s">
        <v>1188</v>
      </c>
      <c r="AA283" t="s">
        <v>1188</v>
      </c>
      <c r="AB283" t="s">
        <v>1188</v>
      </c>
      <c r="AC283" t="s">
        <v>1188</v>
      </c>
      <c r="AD283" t="s">
        <v>1188</v>
      </c>
      <c r="AE283" t="s">
        <v>1188</v>
      </c>
      <c r="AF283" t="s">
        <v>1188</v>
      </c>
      <c r="AG283" t="s">
        <v>1188</v>
      </c>
      <c r="AH283" t="s">
        <v>1188</v>
      </c>
      <c r="AI283" t="s">
        <v>1188</v>
      </c>
      <c r="AJ283" t="s">
        <v>1188</v>
      </c>
      <c r="AK283" t="s">
        <v>1188</v>
      </c>
      <c r="AL283" t="s">
        <v>1188</v>
      </c>
      <c r="AM283" t="s">
        <v>1188</v>
      </c>
      <c r="AN283" t="s">
        <v>1188</v>
      </c>
      <c r="AO283" t="s">
        <v>129</v>
      </c>
      <c r="AP283" t="s">
        <v>127</v>
      </c>
      <c r="AQ283" t="s">
        <v>1188</v>
      </c>
      <c r="AR283" t="s">
        <v>129</v>
      </c>
      <c r="AS283" t="s">
        <v>127</v>
      </c>
      <c r="AT283" t="s">
        <v>129</v>
      </c>
      <c r="AU283" t="s">
        <v>129</v>
      </c>
      <c r="AV283" t="s">
        <v>129</v>
      </c>
      <c r="AW283" t="s">
        <v>129</v>
      </c>
      <c r="AX283" t="s">
        <v>1188</v>
      </c>
      <c r="AY283" s="123">
        <v>0</v>
      </c>
      <c r="BB283" t="str">
        <f>VLOOKUP(A283,'[2]القائمة الكاملة 1'!$A$5:$U$6650,21,0)</f>
        <v>الرابعة</v>
      </c>
    </row>
    <row r="284" spans="1:54" x14ac:dyDescent="0.3">
      <c r="A284" s="114">
        <v>806348</v>
      </c>
      <c r="B284" s="123" t="s">
        <v>823</v>
      </c>
      <c r="C284" t="s">
        <v>1188</v>
      </c>
      <c r="D284" t="s">
        <v>1188</v>
      </c>
      <c r="E284" t="s">
        <v>1188</v>
      </c>
      <c r="F284" t="s">
        <v>1188</v>
      </c>
      <c r="G284" t="s">
        <v>1188</v>
      </c>
      <c r="H284" t="s">
        <v>1188</v>
      </c>
      <c r="I284" t="s">
        <v>1188</v>
      </c>
      <c r="J284" t="s">
        <v>1188</v>
      </c>
      <c r="K284" t="s">
        <v>1188</v>
      </c>
      <c r="L284" t="s">
        <v>1188</v>
      </c>
      <c r="M284" t="s">
        <v>1188</v>
      </c>
      <c r="N284" t="s">
        <v>1188</v>
      </c>
      <c r="O284" t="s">
        <v>1188</v>
      </c>
      <c r="P284" t="s">
        <v>1188</v>
      </c>
      <c r="Q284" t="s">
        <v>1188</v>
      </c>
      <c r="R284" t="s">
        <v>1188</v>
      </c>
      <c r="S284" t="s">
        <v>1188</v>
      </c>
      <c r="T284" t="s">
        <v>1188</v>
      </c>
      <c r="U284" t="s">
        <v>1188</v>
      </c>
      <c r="V284" t="s">
        <v>1188</v>
      </c>
      <c r="W284" t="s">
        <v>1188</v>
      </c>
      <c r="X284" t="s">
        <v>1188</v>
      </c>
      <c r="Y284" t="s">
        <v>1188</v>
      </c>
      <c r="Z284" t="s">
        <v>1188</v>
      </c>
      <c r="AA284" t="s">
        <v>1188</v>
      </c>
      <c r="AB284" t="s">
        <v>1188</v>
      </c>
      <c r="AC284" t="s">
        <v>1188</v>
      </c>
      <c r="AD284" t="s">
        <v>1188</v>
      </c>
      <c r="AE284" t="s">
        <v>1188</v>
      </c>
      <c r="AF284" t="s">
        <v>1188</v>
      </c>
      <c r="AG284" t="s">
        <v>1188</v>
      </c>
      <c r="AH284" t="s">
        <v>1188</v>
      </c>
      <c r="AI284" t="s">
        <v>1188</v>
      </c>
      <c r="AJ284" t="s">
        <v>1188</v>
      </c>
      <c r="AK284" t="s">
        <v>2104</v>
      </c>
      <c r="AL284" t="s">
        <v>1188</v>
      </c>
      <c r="AM284" t="s">
        <v>1188</v>
      </c>
      <c r="AN284" t="s">
        <v>1188</v>
      </c>
      <c r="AO284" t="s">
        <v>1188</v>
      </c>
      <c r="AP284" t="s">
        <v>1188</v>
      </c>
      <c r="AQ284" t="s">
        <v>1188</v>
      </c>
      <c r="AR284" t="s">
        <v>1188</v>
      </c>
      <c r="AS284" t="s">
        <v>1188</v>
      </c>
      <c r="AT284" t="s">
        <v>1188</v>
      </c>
      <c r="AU284" t="s">
        <v>2104</v>
      </c>
      <c r="AV284" t="s">
        <v>1188</v>
      </c>
      <c r="AW284" t="s">
        <v>1188</v>
      </c>
      <c r="AX284" t="s">
        <v>1188</v>
      </c>
      <c r="AY284" s="123" t="s">
        <v>2125</v>
      </c>
      <c r="BB284" t="str">
        <f>VLOOKUP(A284,'[2]القائمة الكاملة 1'!$A$5:$U$6650,21,0)</f>
        <v>الرابعة</v>
      </c>
    </row>
    <row r="285" spans="1:54" x14ac:dyDescent="0.3">
      <c r="A285" s="114">
        <v>806365</v>
      </c>
      <c r="B285" s="123" t="s">
        <v>823</v>
      </c>
      <c r="C285" t="s">
        <v>1188</v>
      </c>
      <c r="D285" t="s">
        <v>1188</v>
      </c>
      <c r="E285" t="s">
        <v>1188</v>
      </c>
      <c r="F285" t="s">
        <v>1188</v>
      </c>
      <c r="G285" t="s">
        <v>1188</v>
      </c>
      <c r="H285" t="s">
        <v>1188</v>
      </c>
      <c r="I285" t="s">
        <v>1188</v>
      </c>
      <c r="J285" t="s">
        <v>1188</v>
      </c>
      <c r="K285" t="s">
        <v>1188</v>
      </c>
      <c r="L285" t="s">
        <v>1188</v>
      </c>
      <c r="M285" t="s">
        <v>1188</v>
      </c>
      <c r="N285" t="s">
        <v>1188</v>
      </c>
      <c r="O285" t="s">
        <v>127</v>
      </c>
      <c r="P285" t="s">
        <v>1188</v>
      </c>
      <c r="Q285" t="s">
        <v>1188</v>
      </c>
      <c r="R285" t="s">
        <v>1188</v>
      </c>
      <c r="S285" t="s">
        <v>1188</v>
      </c>
      <c r="T285" t="s">
        <v>1188</v>
      </c>
      <c r="U285" t="s">
        <v>1188</v>
      </c>
      <c r="V285" t="s">
        <v>1188</v>
      </c>
      <c r="W285" t="s">
        <v>1188</v>
      </c>
      <c r="X285" t="s">
        <v>1188</v>
      </c>
      <c r="Y285" t="s">
        <v>1188</v>
      </c>
      <c r="Z285" t="s">
        <v>1188</v>
      </c>
      <c r="AA285" t="s">
        <v>1188</v>
      </c>
      <c r="AB285" t="s">
        <v>1188</v>
      </c>
      <c r="AC285" t="s">
        <v>1188</v>
      </c>
      <c r="AD285" t="s">
        <v>1188</v>
      </c>
      <c r="AE285" t="s">
        <v>1188</v>
      </c>
      <c r="AF285" t="s">
        <v>1188</v>
      </c>
      <c r="AG285" t="s">
        <v>1188</v>
      </c>
      <c r="AH285" t="s">
        <v>1188</v>
      </c>
      <c r="AI285" t="s">
        <v>1188</v>
      </c>
      <c r="AJ285" t="s">
        <v>1188</v>
      </c>
      <c r="AK285" t="s">
        <v>1188</v>
      </c>
      <c r="AL285" t="s">
        <v>1188</v>
      </c>
      <c r="AM285" t="s">
        <v>1188</v>
      </c>
      <c r="AN285" t="s">
        <v>1188</v>
      </c>
      <c r="AO285" t="s">
        <v>1188</v>
      </c>
      <c r="AP285" t="s">
        <v>1188</v>
      </c>
      <c r="AQ285" t="s">
        <v>1188</v>
      </c>
      <c r="AR285" t="s">
        <v>1188</v>
      </c>
      <c r="AS285" t="s">
        <v>128</v>
      </c>
      <c r="AT285" t="s">
        <v>128</v>
      </c>
      <c r="AU285" t="s">
        <v>128</v>
      </c>
      <c r="AV285" t="s">
        <v>128</v>
      </c>
      <c r="AW285" t="s">
        <v>128</v>
      </c>
      <c r="AX285" t="s">
        <v>128</v>
      </c>
      <c r="AY285" s="123">
        <v>0</v>
      </c>
      <c r="BB285" t="str">
        <f>VLOOKUP(A285,'[2]القائمة الكاملة 1'!$A$5:$U$6650,21,0)</f>
        <v>الرابعة حديث</v>
      </c>
    </row>
    <row r="286" spans="1:54" x14ac:dyDescent="0.3">
      <c r="A286" s="114">
        <v>806369</v>
      </c>
      <c r="B286" s="123" t="s">
        <v>823</v>
      </c>
      <c r="C286" t="s">
        <v>1188</v>
      </c>
      <c r="D286" t="s">
        <v>1188</v>
      </c>
      <c r="E286" t="s">
        <v>1188</v>
      </c>
      <c r="F286" t="s">
        <v>1188</v>
      </c>
      <c r="G286" t="s">
        <v>1188</v>
      </c>
      <c r="H286" t="s">
        <v>127</v>
      </c>
      <c r="I286" t="s">
        <v>1188</v>
      </c>
      <c r="J286" t="s">
        <v>1188</v>
      </c>
      <c r="K286" t="s">
        <v>1188</v>
      </c>
      <c r="L286" t="s">
        <v>1188</v>
      </c>
      <c r="M286" t="s">
        <v>1188</v>
      </c>
      <c r="N286" t="s">
        <v>1188</v>
      </c>
      <c r="O286" t="s">
        <v>129</v>
      </c>
      <c r="P286" t="s">
        <v>1188</v>
      </c>
      <c r="Q286" t="s">
        <v>1188</v>
      </c>
      <c r="R286" t="s">
        <v>1188</v>
      </c>
      <c r="S286" t="s">
        <v>1188</v>
      </c>
      <c r="T286" t="s">
        <v>1188</v>
      </c>
      <c r="U286" t="s">
        <v>1188</v>
      </c>
      <c r="V286" t="s">
        <v>1188</v>
      </c>
      <c r="W286" t="s">
        <v>1188</v>
      </c>
      <c r="X286" t="s">
        <v>1188</v>
      </c>
      <c r="Y286" t="s">
        <v>1188</v>
      </c>
      <c r="Z286" t="s">
        <v>1188</v>
      </c>
      <c r="AA286" t="s">
        <v>1188</v>
      </c>
      <c r="AB286" t="s">
        <v>1188</v>
      </c>
      <c r="AC286" t="s">
        <v>1188</v>
      </c>
      <c r="AD286" t="s">
        <v>1188</v>
      </c>
      <c r="AE286" t="s">
        <v>1188</v>
      </c>
      <c r="AF286" t="s">
        <v>1188</v>
      </c>
      <c r="AG286" t="s">
        <v>1188</v>
      </c>
      <c r="AH286" t="s">
        <v>127</v>
      </c>
      <c r="AI286" t="s">
        <v>1188</v>
      </c>
      <c r="AJ286" t="s">
        <v>1188</v>
      </c>
      <c r="AK286" t="s">
        <v>128</v>
      </c>
      <c r="AL286" t="s">
        <v>1188</v>
      </c>
      <c r="AM286" t="s">
        <v>1188</v>
      </c>
      <c r="AN286" t="s">
        <v>127</v>
      </c>
      <c r="AO286" t="s">
        <v>1188</v>
      </c>
      <c r="AP286" t="s">
        <v>1188</v>
      </c>
      <c r="AQ286" t="s">
        <v>1188</v>
      </c>
      <c r="AR286" t="s">
        <v>1188</v>
      </c>
      <c r="AS286" t="s">
        <v>128</v>
      </c>
      <c r="AT286" t="s">
        <v>129</v>
      </c>
      <c r="AU286" t="s">
        <v>128</v>
      </c>
      <c r="AV286" t="s">
        <v>129</v>
      </c>
      <c r="AW286" t="s">
        <v>1188</v>
      </c>
      <c r="AX286" t="s">
        <v>129</v>
      </c>
      <c r="AY286" s="123">
        <v>0</v>
      </c>
      <c r="BB286" t="str">
        <f>VLOOKUP(A286,'[2]القائمة الكاملة 1'!$A$5:$U$6650,21,0)</f>
        <v>الرابعة</v>
      </c>
    </row>
    <row r="287" spans="1:54" x14ac:dyDescent="0.3">
      <c r="A287" s="114">
        <v>806370</v>
      </c>
      <c r="B287" s="123" t="s">
        <v>824</v>
      </c>
      <c r="C287" t="s">
        <v>1188</v>
      </c>
      <c r="D287" t="s">
        <v>1188</v>
      </c>
      <c r="E287" t="s">
        <v>1188</v>
      </c>
      <c r="F287" t="s">
        <v>1188</v>
      </c>
      <c r="G287" t="s">
        <v>1188</v>
      </c>
      <c r="H287" t="s">
        <v>1188</v>
      </c>
      <c r="I287" t="s">
        <v>1188</v>
      </c>
      <c r="J287" t="s">
        <v>1188</v>
      </c>
      <c r="K287" t="s">
        <v>1188</v>
      </c>
      <c r="L287" t="s">
        <v>1188</v>
      </c>
      <c r="M287" t="s">
        <v>1188</v>
      </c>
      <c r="N287" t="s">
        <v>1188</v>
      </c>
      <c r="O287" t="s">
        <v>1188</v>
      </c>
      <c r="P287" t="s">
        <v>1188</v>
      </c>
      <c r="Q287" t="s">
        <v>1188</v>
      </c>
      <c r="R287" t="s">
        <v>1188</v>
      </c>
      <c r="S287" t="s">
        <v>1188</v>
      </c>
      <c r="T287" t="s">
        <v>1188</v>
      </c>
      <c r="U287" t="s">
        <v>1188</v>
      </c>
      <c r="V287" t="s">
        <v>1188</v>
      </c>
      <c r="W287" t="s">
        <v>1188</v>
      </c>
      <c r="X287" t="s">
        <v>1188</v>
      </c>
      <c r="Y287" t="s">
        <v>1188</v>
      </c>
      <c r="Z287" t="s">
        <v>1188</v>
      </c>
      <c r="AA287" t="s">
        <v>1188</v>
      </c>
      <c r="AB287" t="s">
        <v>1188</v>
      </c>
      <c r="AC287" t="s">
        <v>129</v>
      </c>
      <c r="AD287" t="s">
        <v>1188</v>
      </c>
      <c r="AE287" t="s">
        <v>127</v>
      </c>
      <c r="AF287" t="s">
        <v>1188</v>
      </c>
      <c r="AG287" t="s">
        <v>1188</v>
      </c>
      <c r="AH287" t="s">
        <v>1188</v>
      </c>
      <c r="AI287" t="s">
        <v>1188</v>
      </c>
      <c r="AJ287" t="s">
        <v>127</v>
      </c>
      <c r="AK287" t="s">
        <v>1188</v>
      </c>
      <c r="AL287" t="s">
        <v>1188</v>
      </c>
      <c r="AM287" t="s">
        <v>128</v>
      </c>
      <c r="AN287" t="s">
        <v>128</v>
      </c>
      <c r="AO287" t="s">
        <v>128</v>
      </c>
      <c r="AP287" t="s">
        <v>128</v>
      </c>
      <c r="AQ287" t="s">
        <v>128</v>
      </c>
      <c r="AR287" t="s">
        <v>128</v>
      </c>
      <c r="AS287" t="s">
        <v>1188</v>
      </c>
      <c r="AT287" t="s">
        <v>1188</v>
      </c>
      <c r="AU287" t="s">
        <v>1188</v>
      </c>
      <c r="AV287" t="s">
        <v>1188</v>
      </c>
      <c r="AW287" t="s">
        <v>1188</v>
      </c>
      <c r="AX287" t="s">
        <v>1188</v>
      </c>
      <c r="AY287" s="123">
        <v>0</v>
      </c>
      <c r="BB287" t="str">
        <f>VLOOKUP(A287,'[2]القائمة الكاملة 1'!$A$5:$U$6650,21,0)</f>
        <v>الثالثة</v>
      </c>
    </row>
    <row r="288" spans="1:54" x14ac:dyDescent="0.3">
      <c r="A288" s="114">
        <v>806386</v>
      </c>
      <c r="B288" s="123" t="s">
        <v>823</v>
      </c>
      <c r="C288" t="s">
        <v>1188</v>
      </c>
      <c r="D288" t="s">
        <v>1188</v>
      </c>
      <c r="E288" t="s">
        <v>1188</v>
      </c>
      <c r="F288" t="s">
        <v>1188</v>
      </c>
      <c r="G288" t="s">
        <v>1188</v>
      </c>
      <c r="H288" t="s">
        <v>1188</v>
      </c>
      <c r="I288" t="s">
        <v>1188</v>
      </c>
      <c r="J288" t="s">
        <v>1188</v>
      </c>
      <c r="K288" t="s">
        <v>1188</v>
      </c>
      <c r="L288" t="s">
        <v>1188</v>
      </c>
      <c r="M288" t="s">
        <v>1188</v>
      </c>
      <c r="N288" t="s">
        <v>1188</v>
      </c>
      <c r="O288" t="s">
        <v>127</v>
      </c>
      <c r="P288" t="s">
        <v>1188</v>
      </c>
      <c r="Q288" t="s">
        <v>1188</v>
      </c>
      <c r="R288" t="s">
        <v>1188</v>
      </c>
      <c r="S288" t="s">
        <v>1188</v>
      </c>
      <c r="T288" t="s">
        <v>1188</v>
      </c>
      <c r="U288" t="s">
        <v>1188</v>
      </c>
      <c r="V288" t="s">
        <v>1188</v>
      </c>
      <c r="W288" t="s">
        <v>1188</v>
      </c>
      <c r="X288" t="s">
        <v>1188</v>
      </c>
      <c r="Y288" t="s">
        <v>1188</v>
      </c>
      <c r="Z288" t="s">
        <v>1188</v>
      </c>
      <c r="AA288" t="s">
        <v>1188</v>
      </c>
      <c r="AB288" t="s">
        <v>1188</v>
      </c>
      <c r="AC288" t="s">
        <v>1188</v>
      </c>
      <c r="AD288" t="s">
        <v>128</v>
      </c>
      <c r="AE288" t="s">
        <v>1188</v>
      </c>
      <c r="AF288" t="s">
        <v>1188</v>
      </c>
      <c r="AG288" t="s">
        <v>1188</v>
      </c>
      <c r="AH288" t="s">
        <v>1188</v>
      </c>
      <c r="AI288" t="s">
        <v>1188</v>
      </c>
      <c r="AJ288" t="s">
        <v>1188</v>
      </c>
      <c r="AK288" t="s">
        <v>129</v>
      </c>
      <c r="AL288" t="s">
        <v>1188</v>
      </c>
      <c r="AM288" t="s">
        <v>1188</v>
      </c>
      <c r="AN288" t="s">
        <v>127</v>
      </c>
      <c r="AO288" t="s">
        <v>1188</v>
      </c>
      <c r="AP288" t="s">
        <v>1188</v>
      </c>
      <c r="AQ288" t="s">
        <v>1188</v>
      </c>
      <c r="AR288" t="s">
        <v>1188</v>
      </c>
      <c r="AS288" t="s">
        <v>128</v>
      </c>
      <c r="AT288" t="s">
        <v>128</v>
      </c>
      <c r="AU288" t="s">
        <v>128</v>
      </c>
      <c r="AV288" t="s">
        <v>128</v>
      </c>
      <c r="AW288" t="s">
        <v>128</v>
      </c>
      <c r="AX288" t="s">
        <v>128</v>
      </c>
      <c r="AY288" s="123">
        <v>0</v>
      </c>
      <c r="BB288" t="str">
        <f>VLOOKUP(A288,'[2]القائمة الكاملة 1'!$A$5:$U$6650,21,0)</f>
        <v>الرابعة</v>
      </c>
    </row>
    <row r="289" spans="1:54" x14ac:dyDescent="0.3">
      <c r="A289" s="114">
        <v>806388</v>
      </c>
      <c r="B289" s="123" t="s">
        <v>823</v>
      </c>
      <c r="C289" t="s">
        <v>1188</v>
      </c>
      <c r="D289" t="s">
        <v>1188</v>
      </c>
      <c r="E289" t="s">
        <v>1188</v>
      </c>
      <c r="F289" t="s">
        <v>1188</v>
      </c>
      <c r="G289" t="s">
        <v>1188</v>
      </c>
      <c r="H289" t="s">
        <v>1188</v>
      </c>
      <c r="I289" t="s">
        <v>1188</v>
      </c>
      <c r="J289" t="s">
        <v>1188</v>
      </c>
      <c r="K289" t="s">
        <v>1188</v>
      </c>
      <c r="L289" t="s">
        <v>1188</v>
      </c>
      <c r="M289" t="s">
        <v>1188</v>
      </c>
      <c r="N289" t="s">
        <v>1188</v>
      </c>
      <c r="O289" t="s">
        <v>2104</v>
      </c>
      <c r="P289" t="s">
        <v>1188</v>
      </c>
      <c r="Q289" t="s">
        <v>1188</v>
      </c>
      <c r="R289" t="s">
        <v>1188</v>
      </c>
      <c r="S289" t="s">
        <v>1188</v>
      </c>
      <c r="T289" t="s">
        <v>1188</v>
      </c>
      <c r="U289" t="s">
        <v>1188</v>
      </c>
      <c r="V289" t="s">
        <v>1188</v>
      </c>
      <c r="W289" t="s">
        <v>1188</v>
      </c>
      <c r="X289" t="s">
        <v>1188</v>
      </c>
      <c r="Y289" t="s">
        <v>1188</v>
      </c>
      <c r="Z289" t="s">
        <v>1188</v>
      </c>
      <c r="AA289" t="s">
        <v>1188</v>
      </c>
      <c r="AB289" t="s">
        <v>1188</v>
      </c>
      <c r="AC289" t="s">
        <v>1188</v>
      </c>
      <c r="AD289" t="s">
        <v>1188</v>
      </c>
      <c r="AE289" t="s">
        <v>1188</v>
      </c>
      <c r="AF289" t="s">
        <v>1188</v>
      </c>
      <c r="AG289" t="s">
        <v>1188</v>
      </c>
      <c r="AH289" t="s">
        <v>1188</v>
      </c>
      <c r="AI289" t="s">
        <v>1188</v>
      </c>
      <c r="AJ289" t="s">
        <v>2104</v>
      </c>
      <c r="AK289" t="s">
        <v>2104</v>
      </c>
      <c r="AL289" t="s">
        <v>1188</v>
      </c>
      <c r="AM289" t="s">
        <v>2104</v>
      </c>
      <c r="AN289" t="s">
        <v>2104</v>
      </c>
      <c r="AO289" t="s">
        <v>2104</v>
      </c>
      <c r="AP289" t="s">
        <v>2104</v>
      </c>
      <c r="AQ289" t="s">
        <v>2104</v>
      </c>
      <c r="AR289" t="s">
        <v>2104</v>
      </c>
      <c r="AS289" t="s">
        <v>2104</v>
      </c>
      <c r="AT289" t="s">
        <v>2104</v>
      </c>
      <c r="AU289" t="s">
        <v>2104</v>
      </c>
      <c r="AV289" t="s">
        <v>2104</v>
      </c>
      <c r="AW289" t="s">
        <v>2104</v>
      </c>
      <c r="AX289" t="s">
        <v>2104</v>
      </c>
      <c r="AY289" s="123" t="s">
        <v>2125</v>
      </c>
      <c r="BB289" t="str">
        <f>VLOOKUP(A289,'[2]القائمة الكاملة 1'!$A$5:$U$6650,21,0)</f>
        <v>الرابعة حديث</v>
      </c>
    </row>
    <row r="290" spans="1:54" x14ac:dyDescent="0.3">
      <c r="A290" s="114">
        <v>806400</v>
      </c>
      <c r="B290" s="123" t="s">
        <v>823</v>
      </c>
      <c r="C290" t="s">
        <v>1188</v>
      </c>
      <c r="D290" t="s">
        <v>1188</v>
      </c>
      <c r="E290" t="s">
        <v>1188</v>
      </c>
      <c r="F290" t="s">
        <v>1188</v>
      </c>
      <c r="G290" t="s">
        <v>1188</v>
      </c>
      <c r="H290" t="s">
        <v>1188</v>
      </c>
      <c r="I290" t="s">
        <v>1188</v>
      </c>
      <c r="J290" t="s">
        <v>1188</v>
      </c>
      <c r="K290" t="s">
        <v>1188</v>
      </c>
      <c r="L290" t="s">
        <v>1188</v>
      </c>
      <c r="M290" t="s">
        <v>1188</v>
      </c>
      <c r="N290" t="s">
        <v>1188</v>
      </c>
      <c r="O290" t="s">
        <v>1188</v>
      </c>
      <c r="P290" t="s">
        <v>1188</v>
      </c>
      <c r="Q290" t="s">
        <v>1188</v>
      </c>
      <c r="R290" t="s">
        <v>1188</v>
      </c>
      <c r="S290" t="s">
        <v>1188</v>
      </c>
      <c r="T290" t="s">
        <v>1188</v>
      </c>
      <c r="U290" t="s">
        <v>1188</v>
      </c>
      <c r="V290" t="s">
        <v>1188</v>
      </c>
      <c r="W290" t="s">
        <v>1188</v>
      </c>
      <c r="X290" t="s">
        <v>1188</v>
      </c>
      <c r="Y290" t="s">
        <v>1188</v>
      </c>
      <c r="Z290" t="s">
        <v>1188</v>
      </c>
      <c r="AA290" t="s">
        <v>1188</v>
      </c>
      <c r="AB290" t="s">
        <v>1188</v>
      </c>
      <c r="AC290" t="s">
        <v>1188</v>
      </c>
      <c r="AD290" t="s">
        <v>1188</v>
      </c>
      <c r="AE290" t="s">
        <v>1188</v>
      </c>
      <c r="AF290" t="s">
        <v>1188</v>
      </c>
      <c r="AG290" t="s">
        <v>1188</v>
      </c>
      <c r="AH290" t="s">
        <v>127</v>
      </c>
      <c r="AI290" t="s">
        <v>1188</v>
      </c>
      <c r="AJ290" t="s">
        <v>1188</v>
      </c>
      <c r="AK290" t="s">
        <v>127</v>
      </c>
      <c r="AL290" t="s">
        <v>1188</v>
      </c>
      <c r="AM290" t="s">
        <v>127</v>
      </c>
      <c r="AN290" t="s">
        <v>1188</v>
      </c>
      <c r="AO290" t="s">
        <v>1188</v>
      </c>
      <c r="AP290" t="s">
        <v>1188</v>
      </c>
      <c r="AQ290" t="s">
        <v>127</v>
      </c>
      <c r="AR290" t="s">
        <v>127</v>
      </c>
      <c r="AS290" t="s">
        <v>1188</v>
      </c>
      <c r="AT290" t="s">
        <v>129</v>
      </c>
      <c r="AU290" t="s">
        <v>127</v>
      </c>
      <c r="AV290" t="s">
        <v>1188</v>
      </c>
      <c r="AW290" t="s">
        <v>1188</v>
      </c>
      <c r="AX290" t="s">
        <v>1188</v>
      </c>
      <c r="AY290" s="123">
        <v>0</v>
      </c>
      <c r="BB290" t="str">
        <f>VLOOKUP(A290,'[2]القائمة الكاملة 1'!$A$5:$U$6650,21,0)</f>
        <v>الرابعة</v>
      </c>
    </row>
    <row r="291" spans="1:54" x14ac:dyDescent="0.3">
      <c r="A291" s="114">
        <v>806418</v>
      </c>
      <c r="B291" s="123" t="s">
        <v>823</v>
      </c>
      <c r="C291" t="s">
        <v>1188</v>
      </c>
      <c r="D291" t="s">
        <v>1188</v>
      </c>
      <c r="E291" t="s">
        <v>1188</v>
      </c>
      <c r="F291" t="s">
        <v>1188</v>
      </c>
      <c r="G291" t="s">
        <v>1188</v>
      </c>
      <c r="H291" t="s">
        <v>1188</v>
      </c>
      <c r="I291" t="s">
        <v>1188</v>
      </c>
      <c r="J291" t="s">
        <v>1188</v>
      </c>
      <c r="K291" t="s">
        <v>127</v>
      </c>
      <c r="L291" t="s">
        <v>1188</v>
      </c>
      <c r="M291" t="s">
        <v>1188</v>
      </c>
      <c r="N291" t="s">
        <v>1188</v>
      </c>
      <c r="O291" t="s">
        <v>1188</v>
      </c>
      <c r="P291" t="s">
        <v>1188</v>
      </c>
      <c r="Q291" t="s">
        <v>1188</v>
      </c>
      <c r="R291" t="s">
        <v>1188</v>
      </c>
      <c r="S291" t="s">
        <v>1188</v>
      </c>
      <c r="T291" t="s">
        <v>1188</v>
      </c>
      <c r="U291" t="s">
        <v>1188</v>
      </c>
      <c r="V291" t="s">
        <v>1188</v>
      </c>
      <c r="W291" t="s">
        <v>1188</v>
      </c>
      <c r="X291" t="s">
        <v>1188</v>
      </c>
      <c r="Y291" t="s">
        <v>1188</v>
      </c>
      <c r="Z291" t="s">
        <v>1188</v>
      </c>
      <c r="AA291" t="s">
        <v>1188</v>
      </c>
      <c r="AB291" t="s">
        <v>1188</v>
      </c>
      <c r="AC291" t="s">
        <v>1188</v>
      </c>
      <c r="AD291" t="s">
        <v>1188</v>
      </c>
      <c r="AE291" t="s">
        <v>1188</v>
      </c>
      <c r="AF291" t="s">
        <v>1188</v>
      </c>
      <c r="AG291" t="s">
        <v>127</v>
      </c>
      <c r="AH291" t="s">
        <v>1188</v>
      </c>
      <c r="AI291" t="s">
        <v>1188</v>
      </c>
      <c r="AJ291" t="s">
        <v>1188</v>
      </c>
      <c r="AK291" t="s">
        <v>1188</v>
      </c>
      <c r="AL291" t="s">
        <v>1188</v>
      </c>
      <c r="AM291" t="s">
        <v>1188</v>
      </c>
      <c r="AN291" t="s">
        <v>1188</v>
      </c>
      <c r="AO291" t="s">
        <v>1188</v>
      </c>
      <c r="AP291" t="s">
        <v>127</v>
      </c>
      <c r="AQ291" t="s">
        <v>127</v>
      </c>
      <c r="AR291" t="s">
        <v>127</v>
      </c>
      <c r="AS291" t="s">
        <v>129</v>
      </c>
      <c r="AT291" t="s">
        <v>129</v>
      </c>
      <c r="AU291" t="s">
        <v>1188</v>
      </c>
      <c r="AV291" t="s">
        <v>129</v>
      </c>
      <c r="AW291" t="s">
        <v>1188</v>
      </c>
      <c r="AX291" t="s">
        <v>1188</v>
      </c>
      <c r="AY291" s="123">
        <v>0</v>
      </c>
      <c r="BB291" t="str">
        <f>VLOOKUP(A291,'[2]القائمة الكاملة 1'!$A$5:$U$6650,21,0)</f>
        <v>الرابعة</v>
      </c>
    </row>
    <row r="292" spans="1:54" x14ac:dyDescent="0.3">
      <c r="A292" s="114">
        <v>806421</v>
      </c>
      <c r="B292" s="123" t="s">
        <v>824</v>
      </c>
      <c r="C292" t="s">
        <v>1188</v>
      </c>
      <c r="D292" t="s">
        <v>1188</v>
      </c>
      <c r="E292" t="s">
        <v>1188</v>
      </c>
      <c r="F292" t="s">
        <v>1188</v>
      </c>
      <c r="G292" t="s">
        <v>1188</v>
      </c>
      <c r="H292" t="s">
        <v>1188</v>
      </c>
      <c r="I292" t="s">
        <v>1188</v>
      </c>
      <c r="J292" t="s">
        <v>1188</v>
      </c>
      <c r="K292" t="s">
        <v>1188</v>
      </c>
      <c r="L292" t="s">
        <v>1188</v>
      </c>
      <c r="M292" t="s">
        <v>1188</v>
      </c>
      <c r="N292" t="s">
        <v>1188</v>
      </c>
      <c r="O292" t="s">
        <v>2104</v>
      </c>
      <c r="P292" t="s">
        <v>1188</v>
      </c>
      <c r="Q292" t="s">
        <v>1188</v>
      </c>
      <c r="R292" t="s">
        <v>1188</v>
      </c>
      <c r="S292" t="s">
        <v>1188</v>
      </c>
      <c r="T292" t="s">
        <v>1188</v>
      </c>
      <c r="U292" t="s">
        <v>1188</v>
      </c>
      <c r="V292" t="s">
        <v>2104</v>
      </c>
      <c r="W292" t="s">
        <v>1188</v>
      </c>
      <c r="X292" t="s">
        <v>1188</v>
      </c>
      <c r="Y292" t="s">
        <v>1188</v>
      </c>
      <c r="Z292" t="s">
        <v>1188</v>
      </c>
      <c r="AA292" t="s">
        <v>1188</v>
      </c>
      <c r="AB292" t="s">
        <v>1188</v>
      </c>
      <c r="AC292" t="s">
        <v>1188</v>
      </c>
      <c r="AD292" t="s">
        <v>2104</v>
      </c>
      <c r="AE292" t="s">
        <v>1188</v>
      </c>
      <c r="AF292" t="s">
        <v>1188</v>
      </c>
      <c r="AG292" t="s">
        <v>2104</v>
      </c>
      <c r="AH292" t="s">
        <v>1188</v>
      </c>
      <c r="AI292" t="s">
        <v>1188</v>
      </c>
      <c r="AJ292" t="s">
        <v>2104</v>
      </c>
      <c r="AK292" t="s">
        <v>2104</v>
      </c>
      <c r="AL292" t="s">
        <v>1188</v>
      </c>
      <c r="AM292" t="s">
        <v>2104</v>
      </c>
      <c r="AN292" t="s">
        <v>2104</v>
      </c>
      <c r="AO292" t="s">
        <v>2104</v>
      </c>
      <c r="AP292" t="s">
        <v>2104</v>
      </c>
      <c r="AQ292" t="s">
        <v>2104</v>
      </c>
      <c r="AR292" t="s">
        <v>2104</v>
      </c>
      <c r="AS292" t="s">
        <v>1188</v>
      </c>
      <c r="AT292" t="s">
        <v>1188</v>
      </c>
      <c r="AU292" t="s">
        <v>1188</v>
      </c>
      <c r="AV292" t="s">
        <v>1188</v>
      </c>
      <c r="AW292" t="s">
        <v>1188</v>
      </c>
      <c r="AX292" t="s">
        <v>1188</v>
      </c>
      <c r="AY292" s="123" t="s">
        <v>2125</v>
      </c>
      <c r="BB292" t="str">
        <f>VLOOKUP(A292,'[2]القائمة الكاملة 1'!$A$5:$U$6650,21,0)</f>
        <v>الثالثة</v>
      </c>
    </row>
    <row r="293" spans="1:54" x14ac:dyDescent="0.3">
      <c r="A293" s="114">
        <v>806427</v>
      </c>
      <c r="B293" s="123" t="s">
        <v>823</v>
      </c>
      <c r="C293" t="s">
        <v>1188</v>
      </c>
      <c r="D293" t="s">
        <v>1188</v>
      </c>
      <c r="E293" t="s">
        <v>1188</v>
      </c>
      <c r="F293" t="s">
        <v>1188</v>
      </c>
      <c r="G293" t="s">
        <v>1188</v>
      </c>
      <c r="H293" t="s">
        <v>1188</v>
      </c>
      <c r="I293" t="s">
        <v>1188</v>
      </c>
      <c r="J293" t="s">
        <v>1188</v>
      </c>
      <c r="K293" t="s">
        <v>1188</v>
      </c>
      <c r="L293" t="s">
        <v>1188</v>
      </c>
      <c r="M293" t="s">
        <v>1188</v>
      </c>
      <c r="N293" t="s">
        <v>1188</v>
      </c>
      <c r="O293" t="s">
        <v>1188</v>
      </c>
      <c r="P293" t="s">
        <v>1188</v>
      </c>
      <c r="Q293" t="s">
        <v>1188</v>
      </c>
      <c r="R293" t="s">
        <v>1188</v>
      </c>
      <c r="S293" t="s">
        <v>1188</v>
      </c>
      <c r="T293" t="s">
        <v>1188</v>
      </c>
      <c r="U293" t="s">
        <v>1188</v>
      </c>
      <c r="V293" t="s">
        <v>1188</v>
      </c>
      <c r="W293" t="s">
        <v>1188</v>
      </c>
      <c r="X293" t="s">
        <v>1188</v>
      </c>
      <c r="Y293" t="s">
        <v>1188</v>
      </c>
      <c r="Z293" t="s">
        <v>1188</v>
      </c>
      <c r="AA293" t="s">
        <v>1188</v>
      </c>
      <c r="AB293" t="s">
        <v>1188</v>
      </c>
      <c r="AC293" t="s">
        <v>1188</v>
      </c>
      <c r="AD293" t="s">
        <v>1188</v>
      </c>
      <c r="AE293" t="s">
        <v>1188</v>
      </c>
      <c r="AF293" t="s">
        <v>1188</v>
      </c>
      <c r="AG293" t="s">
        <v>1188</v>
      </c>
      <c r="AH293" t="s">
        <v>1188</v>
      </c>
      <c r="AI293" t="s">
        <v>1188</v>
      </c>
      <c r="AJ293" t="s">
        <v>1188</v>
      </c>
      <c r="AK293" t="s">
        <v>1188</v>
      </c>
      <c r="AL293" t="s">
        <v>1188</v>
      </c>
      <c r="AM293" t="s">
        <v>1188</v>
      </c>
      <c r="AN293" t="s">
        <v>1188</v>
      </c>
      <c r="AO293" t="s">
        <v>1188</v>
      </c>
      <c r="AP293" t="s">
        <v>1188</v>
      </c>
      <c r="AQ293" t="s">
        <v>1188</v>
      </c>
      <c r="AR293" t="s">
        <v>1188</v>
      </c>
      <c r="AS293" t="s">
        <v>2104</v>
      </c>
      <c r="AT293" t="s">
        <v>1188</v>
      </c>
      <c r="AU293" t="s">
        <v>1188</v>
      </c>
      <c r="AV293" t="s">
        <v>1188</v>
      </c>
      <c r="AW293" t="s">
        <v>1188</v>
      </c>
      <c r="AX293" t="s">
        <v>1188</v>
      </c>
      <c r="AY293" s="123" t="s">
        <v>2125</v>
      </c>
      <c r="BB293" t="str">
        <f>VLOOKUP(A293,'[2]القائمة الكاملة 1'!$A$5:$U$6650,21,0)</f>
        <v>الرابعة</v>
      </c>
    </row>
    <row r="294" spans="1:54" x14ac:dyDescent="0.3">
      <c r="A294" s="114">
        <v>806441</v>
      </c>
      <c r="B294" s="123" t="s">
        <v>823</v>
      </c>
      <c r="C294" t="s">
        <v>1188</v>
      </c>
      <c r="D294" t="s">
        <v>1188</v>
      </c>
      <c r="E294" t="s">
        <v>1188</v>
      </c>
      <c r="F294" t="s">
        <v>1188</v>
      </c>
      <c r="G294" t="s">
        <v>1188</v>
      </c>
      <c r="H294" t="s">
        <v>1188</v>
      </c>
      <c r="I294" t="s">
        <v>1188</v>
      </c>
      <c r="J294" t="s">
        <v>1188</v>
      </c>
      <c r="K294" t="s">
        <v>1188</v>
      </c>
      <c r="L294" t="s">
        <v>1188</v>
      </c>
      <c r="M294" t="s">
        <v>1188</v>
      </c>
      <c r="N294" t="s">
        <v>1188</v>
      </c>
      <c r="O294" t="s">
        <v>1188</v>
      </c>
      <c r="P294" t="s">
        <v>1188</v>
      </c>
      <c r="Q294" t="s">
        <v>1188</v>
      </c>
      <c r="R294" t="s">
        <v>1188</v>
      </c>
      <c r="S294" t="s">
        <v>1188</v>
      </c>
      <c r="T294" t="s">
        <v>1188</v>
      </c>
      <c r="U294" t="s">
        <v>1188</v>
      </c>
      <c r="V294" t="s">
        <v>1188</v>
      </c>
      <c r="W294" t="s">
        <v>127</v>
      </c>
      <c r="X294" t="s">
        <v>1188</v>
      </c>
      <c r="Y294" t="s">
        <v>1188</v>
      </c>
      <c r="Z294" t="s">
        <v>1188</v>
      </c>
      <c r="AA294" t="s">
        <v>1188</v>
      </c>
      <c r="AB294" t="s">
        <v>1188</v>
      </c>
      <c r="AC294" t="s">
        <v>1188</v>
      </c>
      <c r="AD294" t="s">
        <v>1188</v>
      </c>
      <c r="AE294" t="s">
        <v>1188</v>
      </c>
      <c r="AF294" t="s">
        <v>1188</v>
      </c>
      <c r="AG294" t="s">
        <v>1188</v>
      </c>
      <c r="AH294" t="s">
        <v>127</v>
      </c>
      <c r="AI294" t="s">
        <v>1188</v>
      </c>
      <c r="AJ294" t="s">
        <v>1188</v>
      </c>
      <c r="AK294" t="s">
        <v>1188</v>
      </c>
      <c r="AL294" t="s">
        <v>1188</v>
      </c>
      <c r="AM294" t="s">
        <v>1188</v>
      </c>
      <c r="AN294" t="s">
        <v>1188</v>
      </c>
      <c r="AO294" t="s">
        <v>1188</v>
      </c>
      <c r="AP294" t="s">
        <v>128</v>
      </c>
      <c r="AQ294" t="s">
        <v>1188</v>
      </c>
      <c r="AR294" t="s">
        <v>1188</v>
      </c>
      <c r="AS294" t="s">
        <v>1188</v>
      </c>
      <c r="AT294" t="s">
        <v>1188</v>
      </c>
      <c r="AU294" t="s">
        <v>1188</v>
      </c>
      <c r="AV294" t="s">
        <v>1188</v>
      </c>
      <c r="AW294" t="s">
        <v>1188</v>
      </c>
      <c r="AX294" t="s">
        <v>1188</v>
      </c>
      <c r="AY294" s="123">
        <v>0</v>
      </c>
      <c r="BB294" t="str">
        <f>VLOOKUP(A294,'[2]القائمة الكاملة 1'!$A$5:$U$6650,21,0)</f>
        <v>الرابعة</v>
      </c>
    </row>
    <row r="295" spans="1:54" x14ac:dyDescent="0.3">
      <c r="A295" s="114">
        <v>806454</v>
      </c>
      <c r="B295" s="123" t="s">
        <v>823</v>
      </c>
      <c r="C295" t="s">
        <v>1188</v>
      </c>
      <c r="D295" t="s">
        <v>1188</v>
      </c>
      <c r="E295" t="s">
        <v>1188</v>
      </c>
      <c r="F295" t="s">
        <v>1188</v>
      </c>
      <c r="G295" t="s">
        <v>1188</v>
      </c>
      <c r="H295" t="s">
        <v>1188</v>
      </c>
      <c r="I295" t="s">
        <v>1188</v>
      </c>
      <c r="J295" t="s">
        <v>1188</v>
      </c>
      <c r="K295" t="s">
        <v>1188</v>
      </c>
      <c r="L295" t="s">
        <v>1188</v>
      </c>
      <c r="M295" t="s">
        <v>1188</v>
      </c>
      <c r="N295" t="s">
        <v>1188</v>
      </c>
      <c r="O295" t="s">
        <v>2104</v>
      </c>
      <c r="P295" t="s">
        <v>1188</v>
      </c>
      <c r="Q295" t="s">
        <v>1188</v>
      </c>
      <c r="R295" t="s">
        <v>1188</v>
      </c>
      <c r="S295" t="s">
        <v>1188</v>
      </c>
      <c r="T295" t="s">
        <v>1188</v>
      </c>
      <c r="U295" t="s">
        <v>1188</v>
      </c>
      <c r="V295" t="s">
        <v>1188</v>
      </c>
      <c r="W295" t="s">
        <v>1188</v>
      </c>
      <c r="X295" t="s">
        <v>1188</v>
      </c>
      <c r="Y295" t="s">
        <v>1188</v>
      </c>
      <c r="Z295" t="s">
        <v>1188</v>
      </c>
      <c r="AA295" t="s">
        <v>1188</v>
      </c>
      <c r="AB295" t="s">
        <v>1188</v>
      </c>
      <c r="AC295" t="s">
        <v>1188</v>
      </c>
      <c r="AD295" t="s">
        <v>1188</v>
      </c>
      <c r="AE295" t="s">
        <v>1188</v>
      </c>
      <c r="AF295" t="s">
        <v>1188</v>
      </c>
      <c r="AG295" t="s">
        <v>1188</v>
      </c>
      <c r="AH295" t="s">
        <v>2104</v>
      </c>
      <c r="AI295" t="s">
        <v>1188</v>
      </c>
      <c r="AJ295" t="s">
        <v>1188</v>
      </c>
      <c r="AK295" t="s">
        <v>2104</v>
      </c>
      <c r="AL295" t="s">
        <v>1188</v>
      </c>
      <c r="AM295" t="s">
        <v>1188</v>
      </c>
      <c r="AN295" t="s">
        <v>1188</v>
      </c>
      <c r="AO295" t="s">
        <v>1188</v>
      </c>
      <c r="AP295" t="s">
        <v>1188</v>
      </c>
      <c r="AQ295" t="s">
        <v>1188</v>
      </c>
      <c r="AR295" t="s">
        <v>1188</v>
      </c>
      <c r="AS295" t="s">
        <v>1188</v>
      </c>
      <c r="AT295" t="s">
        <v>1188</v>
      </c>
      <c r="AU295" t="s">
        <v>2104</v>
      </c>
      <c r="AV295" t="s">
        <v>1188</v>
      </c>
      <c r="AW295" t="s">
        <v>1188</v>
      </c>
      <c r="AX295" t="s">
        <v>1188</v>
      </c>
      <c r="AY295" s="123" t="s">
        <v>2125</v>
      </c>
      <c r="BB295" t="str">
        <f>VLOOKUP(A295,'[2]القائمة الكاملة 1'!$A$5:$U$6650,21,0)</f>
        <v>الرابعة</v>
      </c>
    </row>
    <row r="296" spans="1:54" x14ac:dyDescent="0.3">
      <c r="A296" s="114">
        <v>806456</v>
      </c>
      <c r="B296" s="123" t="s">
        <v>823</v>
      </c>
      <c r="C296" t="s">
        <v>1188</v>
      </c>
      <c r="D296" t="s">
        <v>1188</v>
      </c>
      <c r="E296" t="s">
        <v>1188</v>
      </c>
      <c r="F296" t="s">
        <v>1188</v>
      </c>
      <c r="G296" t="s">
        <v>1188</v>
      </c>
      <c r="H296" t="s">
        <v>1188</v>
      </c>
      <c r="I296" t="s">
        <v>1188</v>
      </c>
      <c r="J296" t="s">
        <v>1188</v>
      </c>
      <c r="K296" t="s">
        <v>1188</v>
      </c>
      <c r="L296" t="s">
        <v>1188</v>
      </c>
      <c r="M296" t="s">
        <v>1188</v>
      </c>
      <c r="N296" t="s">
        <v>1188</v>
      </c>
      <c r="O296" t="s">
        <v>2104</v>
      </c>
      <c r="P296" t="s">
        <v>1188</v>
      </c>
      <c r="Q296" t="s">
        <v>1188</v>
      </c>
      <c r="R296" t="s">
        <v>1188</v>
      </c>
      <c r="S296" t="s">
        <v>1188</v>
      </c>
      <c r="T296" t="s">
        <v>1188</v>
      </c>
      <c r="U296" t="s">
        <v>1188</v>
      </c>
      <c r="V296" t="s">
        <v>1188</v>
      </c>
      <c r="W296" t="s">
        <v>1188</v>
      </c>
      <c r="X296" t="s">
        <v>1188</v>
      </c>
      <c r="Y296" t="s">
        <v>1188</v>
      </c>
      <c r="Z296" t="s">
        <v>1188</v>
      </c>
      <c r="AA296" t="s">
        <v>1188</v>
      </c>
      <c r="AB296" t="s">
        <v>1188</v>
      </c>
      <c r="AC296" t="s">
        <v>1188</v>
      </c>
      <c r="AD296" t="s">
        <v>2104</v>
      </c>
      <c r="AE296" t="s">
        <v>1188</v>
      </c>
      <c r="AF296" t="s">
        <v>1188</v>
      </c>
      <c r="AG296" t="s">
        <v>1188</v>
      </c>
      <c r="AH296" t="s">
        <v>1188</v>
      </c>
      <c r="AI296" t="s">
        <v>1188</v>
      </c>
      <c r="AJ296" t="s">
        <v>1188</v>
      </c>
      <c r="AK296" t="s">
        <v>2104</v>
      </c>
      <c r="AL296" t="s">
        <v>1188</v>
      </c>
      <c r="AM296" t="s">
        <v>2104</v>
      </c>
      <c r="AN296" t="s">
        <v>1188</v>
      </c>
      <c r="AO296" t="s">
        <v>2104</v>
      </c>
      <c r="AP296" t="s">
        <v>1188</v>
      </c>
      <c r="AQ296" t="s">
        <v>2104</v>
      </c>
      <c r="AR296" t="s">
        <v>2104</v>
      </c>
      <c r="AS296" t="s">
        <v>2104</v>
      </c>
      <c r="AT296" t="s">
        <v>2104</v>
      </c>
      <c r="AU296" t="s">
        <v>2104</v>
      </c>
      <c r="AV296" t="s">
        <v>2104</v>
      </c>
      <c r="AW296" t="s">
        <v>2104</v>
      </c>
      <c r="AX296" t="s">
        <v>2104</v>
      </c>
      <c r="AY296" s="123" t="s">
        <v>2125</v>
      </c>
      <c r="BB296" t="str">
        <f>VLOOKUP(A296,'[2]القائمة الكاملة 1'!$A$5:$U$6650,21,0)</f>
        <v>الرابعة</v>
      </c>
    </row>
    <row r="297" spans="1:54" x14ac:dyDescent="0.3">
      <c r="A297" s="114">
        <v>806460</v>
      </c>
      <c r="B297" s="123" t="s">
        <v>823</v>
      </c>
      <c r="C297" t="s">
        <v>1188</v>
      </c>
      <c r="D297" t="s">
        <v>1188</v>
      </c>
      <c r="E297" t="s">
        <v>1188</v>
      </c>
      <c r="F297" t="s">
        <v>1188</v>
      </c>
      <c r="G297" t="s">
        <v>1188</v>
      </c>
      <c r="H297" t="s">
        <v>1188</v>
      </c>
      <c r="I297" t="s">
        <v>1188</v>
      </c>
      <c r="J297" t="s">
        <v>1188</v>
      </c>
      <c r="K297" t="s">
        <v>1188</v>
      </c>
      <c r="L297" t="s">
        <v>2104</v>
      </c>
      <c r="M297" t="s">
        <v>1188</v>
      </c>
      <c r="N297" t="s">
        <v>1188</v>
      </c>
      <c r="O297" t="s">
        <v>2104</v>
      </c>
      <c r="P297" t="s">
        <v>1188</v>
      </c>
      <c r="Q297" t="s">
        <v>1188</v>
      </c>
      <c r="R297" t="s">
        <v>1188</v>
      </c>
      <c r="S297" t="s">
        <v>1188</v>
      </c>
      <c r="T297" t="s">
        <v>1188</v>
      </c>
      <c r="U297" t="s">
        <v>1188</v>
      </c>
      <c r="V297" t="s">
        <v>1188</v>
      </c>
      <c r="W297" t="s">
        <v>1188</v>
      </c>
      <c r="X297" t="s">
        <v>1188</v>
      </c>
      <c r="Y297" t="s">
        <v>1188</v>
      </c>
      <c r="Z297" t="s">
        <v>1188</v>
      </c>
      <c r="AA297" t="s">
        <v>1188</v>
      </c>
      <c r="AB297" t="s">
        <v>1188</v>
      </c>
      <c r="AC297" t="s">
        <v>1188</v>
      </c>
      <c r="AD297" t="s">
        <v>1188</v>
      </c>
      <c r="AE297" t="s">
        <v>1188</v>
      </c>
      <c r="AF297" t="s">
        <v>1188</v>
      </c>
      <c r="AG297" t="s">
        <v>1188</v>
      </c>
      <c r="AH297" t="s">
        <v>1188</v>
      </c>
      <c r="AI297" t="s">
        <v>1188</v>
      </c>
      <c r="AJ297" t="s">
        <v>1188</v>
      </c>
      <c r="AK297" t="s">
        <v>2104</v>
      </c>
      <c r="AL297" t="s">
        <v>1188</v>
      </c>
      <c r="AM297" t="s">
        <v>1188</v>
      </c>
      <c r="AN297" t="s">
        <v>1188</v>
      </c>
      <c r="AO297" t="s">
        <v>1188</v>
      </c>
      <c r="AP297" t="s">
        <v>1188</v>
      </c>
      <c r="AQ297" t="s">
        <v>2104</v>
      </c>
      <c r="AR297" t="s">
        <v>1188</v>
      </c>
      <c r="AS297" t="s">
        <v>2104</v>
      </c>
      <c r="AT297" t="s">
        <v>2104</v>
      </c>
      <c r="AU297" t="s">
        <v>2104</v>
      </c>
      <c r="AV297" t="s">
        <v>2104</v>
      </c>
      <c r="AW297" t="s">
        <v>2104</v>
      </c>
      <c r="AX297" t="s">
        <v>2104</v>
      </c>
      <c r="AY297" s="123" t="s">
        <v>2125</v>
      </c>
      <c r="BB297" t="str">
        <f>VLOOKUP(A297,'[2]القائمة الكاملة 1'!$A$5:$U$6650,21,0)</f>
        <v>الرابعة</v>
      </c>
    </row>
    <row r="298" spans="1:54" x14ac:dyDescent="0.3">
      <c r="A298" s="114">
        <v>806467</v>
      </c>
      <c r="B298" s="123" t="s">
        <v>823</v>
      </c>
      <c r="C298" t="s">
        <v>1188</v>
      </c>
      <c r="D298" t="s">
        <v>1188</v>
      </c>
      <c r="E298" t="s">
        <v>1188</v>
      </c>
      <c r="F298" t="s">
        <v>1188</v>
      </c>
      <c r="G298" t="s">
        <v>1188</v>
      </c>
      <c r="H298" t="s">
        <v>1188</v>
      </c>
      <c r="I298" t="s">
        <v>1188</v>
      </c>
      <c r="J298" t="s">
        <v>1188</v>
      </c>
      <c r="K298" t="s">
        <v>1188</v>
      </c>
      <c r="L298" t="s">
        <v>1188</v>
      </c>
      <c r="M298" t="s">
        <v>1188</v>
      </c>
      <c r="N298" t="s">
        <v>1188</v>
      </c>
      <c r="O298" t="s">
        <v>1188</v>
      </c>
      <c r="P298" t="s">
        <v>1188</v>
      </c>
      <c r="Q298" t="s">
        <v>1188</v>
      </c>
      <c r="R298" t="s">
        <v>1188</v>
      </c>
      <c r="S298" t="s">
        <v>1188</v>
      </c>
      <c r="T298" t="s">
        <v>1188</v>
      </c>
      <c r="U298" t="s">
        <v>1188</v>
      </c>
      <c r="V298" t="s">
        <v>1188</v>
      </c>
      <c r="W298" t="s">
        <v>1188</v>
      </c>
      <c r="X298" t="s">
        <v>1188</v>
      </c>
      <c r="Y298" t="s">
        <v>1188</v>
      </c>
      <c r="Z298" t="s">
        <v>1188</v>
      </c>
      <c r="AA298" t="s">
        <v>1188</v>
      </c>
      <c r="AB298" t="s">
        <v>1188</v>
      </c>
      <c r="AC298" t="s">
        <v>1188</v>
      </c>
      <c r="AD298" t="s">
        <v>1188</v>
      </c>
      <c r="AE298" t="s">
        <v>1188</v>
      </c>
      <c r="AF298" t="s">
        <v>1188</v>
      </c>
      <c r="AG298" t="s">
        <v>1188</v>
      </c>
      <c r="AH298" t="s">
        <v>1188</v>
      </c>
      <c r="AI298" t="s">
        <v>1188</v>
      </c>
      <c r="AJ298" t="s">
        <v>1188</v>
      </c>
      <c r="AK298" t="s">
        <v>1188</v>
      </c>
      <c r="AL298" t="s">
        <v>1188</v>
      </c>
      <c r="AM298" t="s">
        <v>1188</v>
      </c>
      <c r="AN298" t="s">
        <v>1188</v>
      </c>
      <c r="AO298" t="s">
        <v>1188</v>
      </c>
      <c r="AP298" t="s">
        <v>2104</v>
      </c>
      <c r="AQ298" t="s">
        <v>1188</v>
      </c>
      <c r="AR298" t="s">
        <v>2104</v>
      </c>
      <c r="AS298" t="s">
        <v>1188</v>
      </c>
      <c r="AT298" t="s">
        <v>1188</v>
      </c>
      <c r="AU298" t="s">
        <v>2104</v>
      </c>
      <c r="AV298" t="s">
        <v>1188</v>
      </c>
      <c r="AW298" t="s">
        <v>1188</v>
      </c>
      <c r="AX298" t="s">
        <v>1188</v>
      </c>
      <c r="AY298" s="123" t="s">
        <v>2125</v>
      </c>
      <c r="BB298" t="str">
        <f>VLOOKUP(A298,'[2]القائمة الكاملة 1'!$A$5:$U$6650,21,0)</f>
        <v>الرابعة</v>
      </c>
    </row>
    <row r="299" spans="1:54" x14ac:dyDescent="0.3">
      <c r="A299" s="114">
        <v>806495</v>
      </c>
      <c r="B299" s="123" t="s">
        <v>823</v>
      </c>
      <c r="C299" t="s">
        <v>1188</v>
      </c>
      <c r="D299" t="s">
        <v>1188</v>
      </c>
      <c r="E299" t="s">
        <v>1188</v>
      </c>
      <c r="F299" t="s">
        <v>1188</v>
      </c>
      <c r="G299" t="s">
        <v>1188</v>
      </c>
      <c r="H299" t="s">
        <v>1188</v>
      </c>
      <c r="I299" t="s">
        <v>1188</v>
      </c>
      <c r="J299" t="s">
        <v>1188</v>
      </c>
      <c r="K299" t="s">
        <v>1188</v>
      </c>
      <c r="L299" t="s">
        <v>2104</v>
      </c>
      <c r="M299" t="s">
        <v>1188</v>
      </c>
      <c r="N299" t="s">
        <v>1188</v>
      </c>
      <c r="O299" t="s">
        <v>2104</v>
      </c>
      <c r="P299" t="s">
        <v>1188</v>
      </c>
      <c r="Q299" t="s">
        <v>1188</v>
      </c>
      <c r="R299" t="s">
        <v>1188</v>
      </c>
      <c r="S299" t="s">
        <v>1188</v>
      </c>
      <c r="T299" t="s">
        <v>1188</v>
      </c>
      <c r="U299" t="s">
        <v>1188</v>
      </c>
      <c r="V299" t="s">
        <v>1188</v>
      </c>
      <c r="W299" t="s">
        <v>1188</v>
      </c>
      <c r="X299" t="s">
        <v>1188</v>
      </c>
      <c r="Y299" t="s">
        <v>1188</v>
      </c>
      <c r="Z299" t="s">
        <v>1188</v>
      </c>
      <c r="AA299" t="s">
        <v>1188</v>
      </c>
      <c r="AB299" t="s">
        <v>1188</v>
      </c>
      <c r="AC299" t="s">
        <v>1188</v>
      </c>
      <c r="AD299" t="s">
        <v>2104</v>
      </c>
      <c r="AE299" t="s">
        <v>1188</v>
      </c>
      <c r="AF299" t="s">
        <v>1188</v>
      </c>
      <c r="AG299" t="s">
        <v>1188</v>
      </c>
      <c r="AH299" t="s">
        <v>1188</v>
      </c>
      <c r="AI299" t="s">
        <v>1188</v>
      </c>
      <c r="AJ299" t="s">
        <v>1188</v>
      </c>
      <c r="AK299" t="s">
        <v>1188</v>
      </c>
      <c r="AL299" t="s">
        <v>1188</v>
      </c>
      <c r="AM299" t="s">
        <v>1188</v>
      </c>
      <c r="AN299" t="s">
        <v>2104</v>
      </c>
      <c r="AO299" t="s">
        <v>2104</v>
      </c>
      <c r="AP299" t="s">
        <v>2104</v>
      </c>
      <c r="AQ299" t="s">
        <v>1188</v>
      </c>
      <c r="AR299" t="s">
        <v>1188</v>
      </c>
      <c r="AS299" t="s">
        <v>2104</v>
      </c>
      <c r="AT299" t="s">
        <v>2104</v>
      </c>
      <c r="AU299" t="s">
        <v>2104</v>
      </c>
      <c r="AV299" t="s">
        <v>2104</v>
      </c>
      <c r="AW299" t="s">
        <v>2104</v>
      </c>
      <c r="AX299" t="s">
        <v>2104</v>
      </c>
      <c r="AY299" s="123" t="s">
        <v>2125</v>
      </c>
      <c r="BB299" t="str">
        <f>VLOOKUP(A299,'[2]القائمة الكاملة 1'!$A$5:$U$6650,21,0)</f>
        <v>الرابعة حديث</v>
      </c>
    </row>
    <row r="300" spans="1:54" x14ac:dyDescent="0.3">
      <c r="A300" s="114">
        <v>806503</v>
      </c>
      <c r="B300" s="123" t="s">
        <v>823</v>
      </c>
      <c r="C300" t="s">
        <v>1188</v>
      </c>
      <c r="D300" t="s">
        <v>1188</v>
      </c>
      <c r="E300" t="s">
        <v>1188</v>
      </c>
      <c r="F300" t="s">
        <v>1188</v>
      </c>
      <c r="G300" t="s">
        <v>1188</v>
      </c>
      <c r="H300" t="s">
        <v>1188</v>
      </c>
      <c r="I300" t="s">
        <v>1188</v>
      </c>
      <c r="J300" t="s">
        <v>1188</v>
      </c>
      <c r="K300" t="s">
        <v>1188</v>
      </c>
      <c r="L300" t="s">
        <v>1188</v>
      </c>
      <c r="M300" t="s">
        <v>1188</v>
      </c>
      <c r="N300" t="s">
        <v>1188</v>
      </c>
      <c r="O300" t="s">
        <v>1188</v>
      </c>
      <c r="P300" t="s">
        <v>1188</v>
      </c>
      <c r="Q300" t="s">
        <v>1188</v>
      </c>
      <c r="R300" t="s">
        <v>1188</v>
      </c>
      <c r="S300" t="s">
        <v>1188</v>
      </c>
      <c r="T300" t="s">
        <v>1188</v>
      </c>
      <c r="U300" t="s">
        <v>1188</v>
      </c>
      <c r="V300" t="s">
        <v>1188</v>
      </c>
      <c r="W300" t="s">
        <v>1188</v>
      </c>
      <c r="X300" t="s">
        <v>1188</v>
      </c>
      <c r="Y300" t="s">
        <v>1188</v>
      </c>
      <c r="Z300" t="s">
        <v>1188</v>
      </c>
      <c r="AA300" t="s">
        <v>1188</v>
      </c>
      <c r="AB300" t="s">
        <v>1188</v>
      </c>
      <c r="AC300" t="s">
        <v>1188</v>
      </c>
      <c r="AD300" t="s">
        <v>1188</v>
      </c>
      <c r="AE300" t="s">
        <v>1188</v>
      </c>
      <c r="AF300" t="s">
        <v>1188</v>
      </c>
      <c r="AG300" t="s">
        <v>1188</v>
      </c>
      <c r="AH300" t="s">
        <v>1188</v>
      </c>
      <c r="AI300" t="s">
        <v>1188</v>
      </c>
      <c r="AJ300" t="s">
        <v>1188</v>
      </c>
      <c r="AK300" t="s">
        <v>1188</v>
      </c>
      <c r="AL300" t="s">
        <v>1188</v>
      </c>
      <c r="AM300" t="s">
        <v>1188</v>
      </c>
      <c r="AN300" t="s">
        <v>1188</v>
      </c>
      <c r="AO300" t="s">
        <v>1188</v>
      </c>
      <c r="AP300" t="s">
        <v>1188</v>
      </c>
      <c r="AQ300" t="s">
        <v>1188</v>
      </c>
      <c r="AR300" t="s">
        <v>127</v>
      </c>
      <c r="AS300" t="s">
        <v>1188</v>
      </c>
      <c r="AT300" t="s">
        <v>1188</v>
      </c>
      <c r="AU300" t="s">
        <v>127</v>
      </c>
      <c r="AV300" t="s">
        <v>1188</v>
      </c>
      <c r="AW300" t="s">
        <v>1188</v>
      </c>
      <c r="AX300" t="s">
        <v>1188</v>
      </c>
      <c r="AY300" s="123">
        <v>0</v>
      </c>
      <c r="BB300" t="str">
        <f>VLOOKUP(A300,'[2]القائمة الكاملة 1'!$A$5:$U$6650,21,0)</f>
        <v>الرابعة</v>
      </c>
    </row>
    <row r="301" spans="1:54" x14ac:dyDescent="0.3">
      <c r="A301" s="114">
        <v>806511</v>
      </c>
      <c r="B301" s="123" t="s">
        <v>823</v>
      </c>
      <c r="C301" t="s">
        <v>1188</v>
      </c>
      <c r="D301" t="s">
        <v>1188</v>
      </c>
      <c r="E301" t="s">
        <v>1188</v>
      </c>
      <c r="F301" t="s">
        <v>1188</v>
      </c>
      <c r="G301" t="s">
        <v>1188</v>
      </c>
      <c r="H301" t="s">
        <v>1188</v>
      </c>
      <c r="I301" t="s">
        <v>1188</v>
      </c>
      <c r="J301" t="s">
        <v>1188</v>
      </c>
      <c r="K301" t="s">
        <v>1188</v>
      </c>
      <c r="L301" t="s">
        <v>1188</v>
      </c>
      <c r="M301" t="s">
        <v>1188</v>
      </c>
      <c r="N301" t="s">
        <v>1188</v>
      </c>
      <c r="O301" t="s">
        <v>2104</v>
      </c>
      <c r="P301" t="s">
        <v>1188</v>
      </c>
      <c r="Q301" t="s">
        <v>1188</v>
      </c>
      <c r="R301" t="s">
        <v>1188</v>
      </c>
      <c r="S301" t="s">
        <v>1188</v>
      </c>
      <c r="T301" t="s">
        <v>1188</v>
      </c>
      <c r="U301" t="s">
        <v>1188</v>
      </c>
      <c r="V301" t="s">
        <v>1188</v>
      </c>
      <c r="W301" t="s">
        <v>1188</v>
      </c>
      <c r="X301" t="s">
        <v>1188</v>
      </c>
      <c r="Y301" t="s">
        <v>1188</v>
      </c>
      <c r="Z301" t="s">
        <v>1188</v>
      </c>
      <c r="AA301" t="s">
        <v>1188</v>
      </c>
      <c r="AB301" t="s">
        <v>1188</v>
      </c>
      <c r="AC301" t="s">
        <v>1188</v>
      </c>
      <c r="AD301" t="s">
        <v>1188</v>
      </c>
      <c r="AE301" t="s">
        <v>1188</v>
      </c>
      <c r="AF301" t="s">
        <v>1188</v>
      </c>
      <c r="AG301" t="s">
        <v>1188</v>
      </c>
      <c r="AH301" t="s">
        <v>1188</v>
      </c>
      <c r="AI301" t="s">
        <v>1188</v>
      </c>
      <c r="AJ301" t="s">
        <v>1188</v>
      </c>
      <c r="AK301" t="s">
        <v>2104</v>
      </c>
      <c r="AL301" t="s">
        <v>1188</v>
      </c>
      <c r="AM301" t="s">
        <v>1188</v>
      </c>
      <c r="AN301" t="s">
        <v>1188</v>
      </c>
      <c r="AO301" t="s">
        <v>1188</v>
      </c>
      <c r="AP301" t="s">
        <v>1188</v>
      </c>
      <c r="AQ301" t="s">
        <v>1188</v>
      </c>
      <c r="AR301" t="s">
        <v>1188</v>
      </c>
      <c r="AS301" t="s">
        <v>1188</v>
      </c>
      <c r="AT301" t="s">
        <v>2104</v>
      </c>
      <c r="AU301" t="s">
        <v>1188</v>
      </c>
      <c r="AV301" t="s">
        <v>1188</v>
      </c>
      <c r="AW301" t="s">
        <v>1188</v>
      </c>
      <c r="AX301" t="s">
        <v>1188</v>
      </c>
      <c r="AY301" s="123" t="s">
        <v>2125</v>
      </c>
      <c r="BB301" t="str">
        <f>VLOOKUP(A301,'[2]القائمة الكاملة 1'!$A$5:$U$6650,21,0)</f>
        <v>الرابعة</v>
      </c>
    </row>
    <row r="302" spans="1:54" x14ac:dyDescent="0.3">
      <c r="A302" s="114">
        <v>806515</v>
      </c>
      <c r="B302" s="123" t="s">
        <v>823</v>
      </c>
      <c r="C302" t="s">
        <v>1188</v>
      </c>
      <c r="D302" t="s">
        <v>1188</v>
      </c>
      <c r="E302" t="s">
        <v>1188</v>
      </c>
      <c r="F302" t="s">
        <v>1188</v>
      </c>
      <c r="G302" t="s">
        <v>1188</v>
      </c>
      <c r="H302" t="s">
        <v>1188</v>
      </c>
      <c r="I302" t="s">
        <v>1188</v>
      </c>
      <c r="J302" t="s">
        <v>1188</v>
      </c>
      <c r="K302" t="s">
        <v>1188</v>
      </c>
      <c r="L302" t="s">
        <v>1188</v>
      </c>
      <c r="M302" t="s">
        <v>1188</v>
      </c>
      <c r="N302" t="s">
        <v>1188</v>
      </c>
      <c r="O302" t="s">
        <v>2104</v>
      </c>
      <c r="P302" t="s">
        <v>1188</v>
      </c>
      <c r="Q302" t="s">
        <v>1188</v>
      </c>
      <c r="R302" t="s">
        <v>1188</v>
      </c>
      <c r="S302" t="s">
        <v>1188</v>
      </c>
      <c r="T302" t="s">
        <v>1188</v>
      </c>
      <c r="U302" t="s">
        <v>1188</v>
      </c>
      <c r="V302" t="s">
        <v>1188</v>
      </c>
      <c r="W302" t="s">
        <v>1188</v>
      </c>
      <c r="X302" t="s">
        <v>1188</v>
      </c>
      <c r="Y302" t="s">
        <v>1188</v>
      </c>
      <c r="Z302" t="s">
        <v>2104</v>
      </c>
      <c r="AA302" t="s">
        <v>1188</v>
      </c>
      <c r="AB302" t="s">
        <v>1188</v>
      </c>
      <c r="AC302" t="s">
        <v>1188</v>
      </c>
      <c r="AD302" t="s">
        <v>1188</v>
      </c>
      <c r="AE302" t="s">
        <v>1188</v>
      </c>
      <c r="AF302" t="s">
        <v>1188</v>
      </c>
      <c r="AG302" t="s">
        <v>2104</v>
      </c>
      <c r="AH302" t="s">
        <v>1188</v>
      </c>
      <c r="AI302" t="s">
        <v>1188</v>
      </c>
      <c r="AJ302" t="s">
        <v>1188</v>
      </c>
      <c r="AK302" t="s">
        <v>2104</v>
      </c>
      <c r="AL302" t="s">
        <v>1188</v>
      </c>
      <c r="AM302" t="s">
        <v>1188</v>
      </c>
      <c r="AN302" t="s">
        <v>1188</v>
      </c>
      <c r="AO302" t="s">
        <v>2104</v>
      </c>
      <c r="AP302" t="s">
        <v>1188</v>
      </c>
      <c r="AQ302" t="s">
        <v>2104</v>
      </c>
      <c r="AR302" t="s">
        <v>2104</v>
      </c>
      <c r="AS302" t="s">
        <v>2104</v>
      </c>
      <c r="AT302" t="s">
        <v>2104</v>
      </c>
      <c r="AU302" t="s">
        <v>2104</v>
      </c>
      <c r="AV302" t="s">
        <v>2104</v>
      </c>
      <c r="AW302" t="s">
        <v>2104</v>
      </c>
      <c r="AX302" t="s">
        <v>2104</v>
      </c>
      <c r="AY302" s="123" t="s">
        <v>2125</v>
      </c>
      <c r="BB302" t="str">
        <f>VLOOKUP(A302,'[2]القائمة الكاملة 1'!$A$5:$U$6650,21,0)</f>
        <v>الرابعة حديث</v>
      </c>
    </row>
    <row r="303" spans="1:54" x14ac:dyDescent="0.3">
      <c r="A303" s="114">
        <v>806523</v>
      </c>
      <c r="B303" s="123" t="s">
        <v>823</v>
      </c>
      <c r="C303" t="s">
        <v>1188</v>
      </c>
      <c r="D303" t="s">
        <v>1188</v>
      </c>
      <c r="E303" t="s">
        <v>1188</v>
      </c>
      <c r="F303" t="s">
        <v>1188</v>
      </c>
      <c r="G303" t="s">
        <v>1188</v>
      </c>
      <c r="H303" t="s">
        <v>1188</v>
      </c>
      <c r="I303" t="s">
        <v>1188</v>
      </c>
      <c r="J303" t="s">
        <v>1188</v>
      </c>
      <c r="K303" t="s">
        <v>1188</v>
      </c>
      <c r="L303" t="s">
        <v>1188</v>
      </c>
      <c r="M303" t="s">
        <v>1188</v>
      </c>
      <c r="N303" t="s">
        <v>1188</v>
      </c>
      <c r="O303" t="s">
        <v>2104</v>
      </c>
      <c r="P303" t="s">
        <v>1188</v>
      </c>
      <c r="Q303" t="s">
        <v>1188</v>
      </c>
      <c r="R303" t="s">
        <v>2104</v>
      </c>
      <c r="S303" t="s">
        <v>1188</v>
      </c>
      <c r="T303" t="s">
        <v>1188</v>
      </c>
      <c r="U303" t="s">
        <v>1188</v>
      </c>
      <c r="V303" t="s">
        <v>1188</v>
      </c>
      <c r="W303" t="s">
        <v>1188</v>
      </c>
      <c r="X303" t="s">
        <v>1188</v>
      </c>
      <c r="Y303" t="s">
        <v>1188</v>
      </c>
      <c r="Z303" t="s">
        <v>1188</v>
      </c>
      <c r="AA303" t="s">
        <v>1188</v>
      </c>
      <c r="AB303" t="s">
        <v>1188</v>
      </c>
      <c r="AC303" t="s">
        <v>2104</v>
      </c>
      <c r="AD303" t="s">
        <v>1188</v>
      </c>
      <c r="AE303" t="s">
        <v>1188</v>
      </c>
      <c r="AF303" t="s">
        <v>1188</v>
      </c>
      <c r="AG303" t="s">
        <v>1188</v>
      </c>
      <c r="AH303" t="s">
        <v>1188</v>
      </c>
      <c r="AI303" t="s">
        <v>1188</v>
      </c>
      <c r="AJ303" t="s">
        <v>1188</v>
      </c>
      <c r="AK303" t="s">
        <v>2104</v>
      </c>
      <c r="AL303" t="s">
        <v>1188</v>
      </c>
      <c r="AM303" t="s">
        <v>1188</v>
      </c>
      <c r="AN303" t="s">
        <v>1188</v>
      </c>
      <c r="AO303" t="s">
        <v>2104</v>
      </c>
      <c r="AP303" t="s">
        <v>2104</v>
      </c>
      <c r="AQ303" t="s">
        <v>1188</v>
      </c>
      <c r="AR303" t="s">
        <v>2104</v>
      </c>
      <c r="AS303" t="s">
        <v>2104</v>
      </c>
      <c r="AT303" t="s">
        <v>1188</v>
      </c>
      <c r="AU303" t="s">
        <v>2104</v>
      </c>
      <c r="AV303" t="s">
        <v>2104</v>
      </c>
      <c r="AW303" t="s">
        <v>2104</v>
      </c>
      <c r="AX303" t="s">
        <v>2104</v>
      </c>
      <c r="AY303" s="123" t="s">
        <v>2125</v>
      </c>
      <c r="BB303" t="str">
        <f>VLOOKUP(A303,'[2]القائمة الكاملة 1'!$A$5:$U$6650,21,0)</f>
        <v>الرابعة</v>
      </c>
    </row>
    <row r="304" spans="1:54" x14ac:dyDescent="0.3">
      <c r="A304" s="114">
        <v>806528</v>
      </c>
      <c r="B304" s="123" t="s">
        <v>823</v>
      </c>
      <c r="C304" t="s">
        <v>1188</v>
      </c>
      <c r="D304" t="s">
        <v>1188</v>
      </c>
      <c r="E304" t="s">
        <v>1188</v>
      </c>
      <c r="F304" t="s">
        <v>1188</v>
      </c>
      <c r="G304" t="s">
        <v>1188</v>
      </c>
      <c r="H304" t="s">
        <v>1188</v>
      </c>
      <c r="I304" t="s">
        <v>1188</v>
      </c>
      <c r="J304" t="s">
        <v>1188</v>
      </c>
      <c r="K304" t="s">
        <v>1188</v>
      </c>
      <c r="L304" t="s">
        <v>1188</v>
      </c>
      <c r="M304" t="s">
        <v>1188</v>
      </c>
      <c r="N304" t="s">
        <v>1188</v>
      </c>
      <c r="O304" t="s">
        <v>1188</v>
      </c>
      <c r="P304" t="s">
        <v>1188</v>
      </c>
      <c r="Q304" t="s">
        <v>1188</v>
      </c>
      <c r="R304" t="s">
        <v>1188</v>
      </c>
      <c r="S304" t="s">
        <v>1188</v>
      </c>
      <c r="T304" t="s">
        <v>1188</v>
      </c>
      <c r="U304" t="s">
        <v>1188</v>
      </c>
      <c r="V304" t="s">
        <v>1188</v>
      </c>
      <c r="W304" t="s">
        <v>1188</v>
      </c>
      <c r="X304" t="s">
        <v>1188</v>
      </c>
      <c r="Y304" t="s">
        <v>1188</v>
      </c>
      <c r="Z304" t="s">
        <v>1188</v>
      </c>
      <c r="AA304" t="s">
        <v>1188</v>
      </c>
      <c r="AB304" t="s">
        <v>1188</v>
      </c>
      <c r="AC304" t="s">
        <v>1188</v>
      </c>
      <c r="AD304" t="s">
        <v>1188</v>
      </c>
      <c r="AE304" t="s">
        <v>1188</v>
      </c>
      <c r="AF304" t="s">
        <v>1188</v>
      </c>
      <c r="AG304" t="s">
        <v>1188</v>
      </c>
      <c r="AH304" t="s">
        <v>1188</v>
      </c>
      <c r="AI304" t="s">
        <v>1188</v>
      </c>
      <c r="AJ304" t="s">
        <v>128</v>
      </c>
      <c r="AK304" t="s">
        <v>128</v>
      </c>
      <c r="AL304" t="s">
        <v>127</v>
      </c>
      <c r="AM304" t="s">
        <v>128</v>
      </c>
      <c r="AN304" t="s">
        <v>129</v>
      </c>
      <c r="AO304" t="s">
        <v>1188</v>
      </c>
      <c r="AP304" t="s">
        <v>1188</v>
      </c>
      <c r="AQ304" t="s">
        <v>1188</v>
      </c>
      <c r="AR304" t="s">
        <v>1188</v>
      </c>
      <c r="AS304" t="s">
        <v>1188</v>
      </c>
      <c r="AT304" t="s">
        <v>1188</v>
      </c>
      <c r="AU304" t="s">
        <v>2104</v>
      </c>
      <c r="AV304" t="s">
        <v>2104</v>
      </c>
      <c r="AW304" t="s">
        <v>1188</v>
      </c>
      <c r="AX304" t="s">
        <v>1188</v>
      </c>
      <c r="AY304" s="123">
        <v>0</v>
      </c>
      <c r="BB304" t="str">
        <f>VLOOKUP(A304,'[2]القائمة الكاملة 1'!$A$5:$U$6650,21,0)</f>
        <v>الرابعة</v>
      </c>
    </row>
    <row r="305" spans="1:54" x14ac:dyDescent="0.3">
      <c r="A305" s="114">
        <v>806541</v>
      </c>
      <c r="B305" s="123" t="s">
        <v>823</v>
      </c>
      <c r="C305" t="s">
        <v>1188</v>
      </c>
      <c r="D305" t="s">
        <v>1188</v>
      </c>
      <c r="E305" t="s">
        <v>1188</v>
      </c>
      <c r="F305" t="s">
        <v>1188</v>
      </c>
      <c r="G305" t="s">
        <v>1188</v>
      </c>
      <c r="H305" t="s">
        <v>1188</v>
      </c>
      <c r="I305" t="s">
        <v>1188</v>
      </c>
      <c r="J305" t="s">
        <v>1188</v>
      </c>
      <c r="K305" t="s">
        <v>1188</v>
      </c>
      <c r="L305" t="s">
        <v>1188</v>
      </c>
      <c r="M305" t="s">
        <v>1188</v>
      </c>
      <c r="N305" t="s">
        <v>1188</v>
      </c>
      <c r="O305" t="s">
        <v>2104</v>
      </c>
      <c r="P305" t="s">
        <v>1188</v>
      </c>
      <c r="Q305" t="s">
        <v>1188</v>
      </c>
      <c r="R305" t="s">
        <v>1188</v>
      </c>
      <c r="S305" t="s">
        <v>1188</v>
      </c>
      <c r="T305" t="s">
        <v>1188</v>
      </c>
      <c r="U305" t="s">
        <v>1188</v>
      </c>
      <c r="V305" t="s">
        <v>1188</v>
      </c>
      <c r="W305" t="s">
        <v>1188</v>
      </c>
      <c r="X305" t="s">
        <v>1188</v>
      </c>
      <c r="Y305" t="s">
        <v>1188</v>
      </c>
      <c r="Z305" t="s">
        <v>1188</v>
      </c>
      <c r="AA305" t="s">
        <v>1188</v>
      </c>
      <c r="AB305" t="s">
        <v>1188</v>
      </c>
      <c r="AC305" t="s">
        <v>1188</v>
      </c>
      <c r="AD305" t="s">
        <v>1188</v>
      </c>
      <c r="AE305" t="s">
        <v>1188</v>
      </c>
      <c r="AF305" t="s">
        <v>1188</v>
      </c>
      <c r="AG305" t="s">
        <v>1188</v>
      </c>
      <c r="AH305" t="s">
        <v>1188</v>
      </c>
      <c r="AI305" t="s">
        <v>1188</v>
      </c>
      <c r="AJ305" t="s">
        <v>1188</v>
      </c>
      <c r="AK305" t="s">
        <v>2104</v>
      </c>
      <c r="AL305" t="s">
        <v>1188</v>
      </c>
      <c r="AM305" t="s">
        <v>2104</v>
      </c>
      <c r="AN305" t="s">
        <v>2104</v>
      </c>
      <c r="AO305" t="s">
        <v>2104</v>
      </c>
      <c r="AP305" t="s">
        <v>2104</v>
      </c>
      <c r="AQ305" t="s">
        <v>2104</v>
      </c>
      <c r="AR305" t="s">
        <v>2104</v>
      </c>
      <c r="AS305" t="s">
        <v>2104</v>
      </c>
      <c r="AT305" t="s">
        <v>2104</v>
      </c>
      <c r="AU305" t="s">
        <v>2104</v>
      </c>
      <c r="AV305" t="s">
        <v>2104</v>
      </c>
      <c r="AW305" t="s">
        <v>2104</v>
      </c>
      <c r="AX305" t="s">
        <v>2104</v>
      </c>
      <c r="AY305" s="123" t="s">
        <v>2125</v>
      </c>
      <c r="BB305" t="str">
        <f>VLOOKUP(A305,'[2]القائمة الكاملة 1'!$A$5:$U$6650,21,0)</f>
        <v>الرابعة حديث</v>
      </c>
    </row>
    <row r="306" spans="1:54" x14ac:dyDescent="0.3">
      <c r="A306" s="114">
        <v>806552</v>
      </c>
      <c r="B306" s="123" t="s">
        <v>823</v>
      </c>
      <c r="C306" t="s">
        <v>1188</v>
      </c>
      <c r="D306" t="s">
        <v>1188</v>
      </c>
      <c r="E306" t="s">
        <v>1188</v>
      </c>
      <c r="F306" t="s">
        <v>1188</v>
      </c>
      <c r="G306" t="s">
        <v>1188</v>
      </c>
      <c r="H306" t="s">
        <v>1188</v>
      </c>
      <c r="I306" t="s">
        <v>1188</v>
      </c>
      <c r="J306" t="s">
        <v>1188</v>
      </c>
      <c r="K306" t="s">
        <v>1188</v>
      </c>
      <c r="L306" t="s">
        <v>1188</v>
      </c>
      <c r="M306" t="s">
        <v>1188</v>
      </c>
      <c r="N306" t="s">
        <v>1188</v>
      </c>
      <c r="O306" t="s">
        <v>129</v>
      </c>
      <c r="P306" t="s">
        <v>1188</v>
      </c>
      <c r="Q306" t="s">
        <v>1188</v>
      </c>
      <c r="R306" t="s">
        <v>1188</v>
      </c>
      <c r="S306" t="s">
        <v>1188</v>
      </c>
      <c r="T306" t="s">
        <v>1188</v>
      </c>
      <c r="U306" t="s">
        <v>1188</v>
      </c>
      <c r="V306" t="s">
        <v>1188</v>
      </c>
      <c r="W306" t="s">
        <v>1188</v>
      </c>
      <c r="X306" t="s">
        <v>1188</v>
      </c>
      <c r="Y306" t="s">
        <v>1188</v>
      </c>
      <c r="Z306" t="s">
        <v>1188</v>
      </c>
      <c r="AA306" t="s">
        <v>1188</v>
      </c>
      <c r="AB306" t="s">
        <v>1188</v>
      </c>
      <c r="AC306" t="s">
        <v>1188</v>
      </c>
      <c r="AD306" t="s">
        <v>1188</v>
      </c>
      <c r="AE306" t="s">
        <v>1188</v>
      </c>
      <c r="AF306" t="s">
        <v>1188</v>
      </c>
      <c r="AG306" t="s">
        <v>129</v>
      </c>
      <c r="AH306" t="s">
        <v>1188</v>
      </c>
      <c r="AI306" t="s">
        <v>1188</v>
      </c>
      <c r="AJ306" t="s">
        <v>1188</v>
      </c>
      <c r="AK306" t="s">
        <v>128</v>
      </c>
      <c r="AL306" t="s">
        <v>1188</v>
      </c>
      <c r="AM306" t="s">
        <v>1188</v>
      </c>
      <c r="AN306" t="s">
        <v>128</v>
      </c>
      <c r="AO306" t="s">
        <v>1188</v>
      </c>
      <c r="AP306" t="s">
        <v>128</v>
      </c>
      <c r="AQ306" t="s">
        <v>129</v>
      </c>
      <c r="AR306" t="s">
        <v>129</v>
      </c>
      <c r="AS306" t="s">
        <v>128</v>
      </c>
      <c r="AT306" t="s">
        <v>128</v>
      </c>
      <c r="AU306" t="s">
        <v>128</v>
      </c>
      <c r="AV306" t="s">
        <v>128</v>
      </c>
      <c r="AW306" t="s">
        <v>128</v>
      </c>
      <c r="AX306" t="s">
        <v>128</v>
      </c>
      <c r="AY306" s="123">
        <v>0</v>
      </c>
      <c r="BB306" t="str">
        <f>VLOOKUP(A306,'[2]القائمة الكاملة 1'!$A$5:$U$6650,21,0)</f>
        <v>الرابعة</v>
      </c>
    </row>
    <row r="307" spans="1:54" x14ac:dyDescent="0.3">
      <c r="A307" s="114">
        <v>806555</v>
      </c>
      <c r="B307" s="123" t="s">
        <v>824</v>
      </c>
      <c r="C307" t="s">
        <v>1188</v>
      </c>
      <c r="D307" t="s">
        <v>1188</v>
      </c>
      <c r="E307" t="s">
        <v>1188</v>
      </c>
      <c r="F307" t="s">
        <v>1188</v>
      </c>
      <c r="G307" t="s">
        <v>1188</v>
      </c>
      <c r="H307" t="s">
        <v>1188</v>
      </c>
      <c r="I307" t="s">
        <v>1188</v>
      </c>
      <c r="J307" t="s">
        <v>1188</v>
      </c>
      <c r="K307" t="s">
        <v>1188</v>
      </c>
      <c r="L307" t="s">
        <v>1188</v>
      </c>
      <c r="M307" t="s">
        <v>1188</v>
      </c>
      <c r="N307" t="s">
        <v>1188</v>
      </c>
      <c r="O307" t="s">
        <v>2104</v>
      </c>
      <c r="P307" t="s">
        <v>1188</v>
      </c>
      <c r="Q307" t="s">
        <v>2104</v>
      </c>
      <c r="R307" t="s">
        <v>1188</v>
      </c>
      <c r="S307" t="s">
        <v>1188</v>
      </c>
      <c r="T307" t="s">
        <v>1188</v>
      </c>
      <c r="U307" t="s">
        <v>1188</v>
      </c>
      <c r="V307" t="s">
        <v>2104</v>
      </c>
      <c r="W307" t="s">
        <v>1188</v>
      </c>
      <c r="X307" t="s">
        <v>1188</v>
      </c>
      <c r="Y307" t="s">
        <v>1188</v>
      </c>
      <c r="Z307" t="s">
        <v>2104</v>
      </c>
      <c r="AA307" t="s">
        <v>1188</v>
      </c>
      <c r="AB307" t="s">
        <v>1188</v>
      </c>
      <c r="AC307" t="s">
        <v>1188</v>
      </c>
      <c r="AD307" t="s">
        <v>1188</v>
      </c>
      <c r="AE307" t="s">
        <v>1188</v>
      </c>
      <c r="AF307" t="s">
        <v>1188</v>
      </c>
      <c r="AG307" t="s">
        <v>1188</v>
      </c>
      <c r="AH307" t="s">
        <v>1188</v>
      </c>
      <c r="AI307" t="s">
        <v>1188</v>
      </c>
      <c r="AJ307" t="s">
        <v>1188</v>
      </c>
      <c r="AK307" t="s">
        <v>2104</v>
      </c>
      <c r="AL307" t="s">
        <v>1188</v>
      </c>
      <c r="AM307" t="s">
        <v>2104</v>
      </c>
      <c r="AN307" t="s">
        <v>2104</v>
      </c>
      <c r="AO307" t="s">
        <v>2104</v>
      </c>
      <c r="AP307" t="s">
        <v>2104</v>
      </c>
      <c r="AQ307" t="s">
        <v>2104</v>
      </c>
      <c r="AR307" t="s">
        <v>2104</v>
      </c>
      <c r="AS307" t="s">
        <v>1188</v>
      </c>
      <c r="AT307" t="s">
        <v>1188</v>
      </c>
      <c r="AU307" t="s">
        <v>1188</v>
      </c>
      <c r="AV307" t="s">
        <v>1188</v>
      </c>
      <c r="AW307" t="s">
        <v>1188</v>
      </c>
      <c r="AX307" t="s">
        <v>1188</v>
      </c>
      <c r="AY307" s="123" t="s">
        <v>2125</v>
      </c>
      <c r="BB307" t="str">
        <f>VLOOKUP(A307,'[2]القائمة الكاملة 1'!$A$5:$U$6650,21,0)</f>
        <v>الثالثة</v>
      </c>
    </row>
    <row r="308" spans="1:54" x14ac:dyDescent="0.3">
      <c r="A308" s="114">
        <v>806557</v>
      </c>
      <c r="B308" s="123" t="s">
        <v>823</v>
      </c>
      <c r="C308" t="s">
        <v>1188</v>
      </c>
      <c r="D308" t="s">
        <v>1188</v>
      </c>
      <c r="E308" t="s">
        <v>1188</v>
      </c>
      <c r="F308" t="s">
        <v>1188</v>
      </c>
      <c r="G308" t="s">
        <v>1188</v>
      </c>
      <c r="H308" t="s">
        <v>1188</v>
      </c>
      <c r="I308" t="s">
        <v>1188</v>
      </c>
      <c r="J308" t="s">
        <v>1188</v>
      </c>
      <c r="K308" t="s">
        <v>1188</v>
      </c>
      <c r="L308" t="s">
        <v>1188</v>
      </c>
      <c r="M308" t="s">
        <v>1188</v>
      </c>
      <c r="N308" t="s">
        <v>1188</v>
      </c>
      <c r="O308" t="s">
        <v>128</v>
      </c>
      <c r="P308" t="s">
        <v>1188</v>
      </c>
      <c r="Q308" t="s">
        <v>1188</v>
      </c>
      <c r="R308" t="s">
        <v>1188</v>
      </c>
      <c r="S308" t="s">
        <v>1188</v>
      </c>
      <c r="T308" t="s">
        <v>1188</v>
      </c>
      <c r="U308" t="s">
        <v>1188</v>
      </c>
      <c r="V308" t="s">
        <v>127</v>
      </c>
      <c r="W308" t="s">
        <v>1188</v>
      </c>
      <c r="X308" t="s">
        <v>1188</v>
      </c>
      <c r="Y308" t="s">
        <v>1188</v>
      </c>
      <c r="Z308" t="s">
        <v>1188</v>
      </c>
      <c r="AA308" t="s">
        <v>1188</v>
      </c>
      <c r="AB308" t="s">
        <v>1188</v>
      </c>
      <c r="AC308" t="s">
        <v>1188</v>
      </c>
      <c r="AD308" t="s">
        <v>1188</v>
      </c>
      <c r="AE308" t="s">
        <v>1188</v>
      </c>
      <c r="AF308" t="s">
        <v>1188</v>
      </c>
      <c r="AG308" t="s">
        <v>1188</v>
      </c>
      <c r="AH308" t="s">
        <v>1188</v>
      </c>
      <c r="AI308" t="s">
        <v>1188</v>
      </c>
      <c r="AJ308" t="s">
        <v>127</v>
      </c>
      <c r="AK308" t="s">
        <v>128</v>
      </c>
      <c r="AL308" t="s">
        <v>1188</v>
      </c>
      <c r="AM308" t="s">
        <v>128</v>
      </c>
      <c r="AN308" t="s">
        <v>128</v>
      </c>
      <c r="AO308" t="s">
        <v>128</v>
      </c>
      <c r="AP308" t="s">
        <v>128</v>
      </c>
      <c r="AQ308" t="s">
        <v>128</v>
      </c>
      <c r="AR308" t="s">
        <v>128</v>
      </c>
      <c r="AS308" t="s">
        <v>128</v>
      </c>
      <c r="AT308" t="s">
        <v>128</v>
      </c>
      <c r="AU308" t="s">
        <v>128</v>
      </c>
      <c r="AV308" t="s">
        <v>128</v>
      </c>
      <c r="AW308" t="s">
        <v>128</v>
      </c>
      <c r="AX308" t="s">
        <v>128</v>
      </c>
      <c r="AY308" s="123">
        <v>0</v>
      </c>
      <c r="BB308" t="str">
        <f>VLOOKUP(A308,'[2]القائمة الكاملة 1'!$A$5:$U$6650,21,0)</f>
        <v>الرابعة</v>
      </c>
    </row>
    <row r="309" spans="1:54" x14ac:dyDescent="0.3">
      <c r="A309" s="114">
        <v>806577</v>
      </c>
      <c r="B309" s="123" t="s">
        <v>823</v>
      </c>
      <c r="C309" t="s">
        <v>1188</v>
      </c>
      <c r="D309" t="s">
        <v>1188</v>
      </c>
      <c r="E309" t="s">
        <v>1188</v>
      </c>
      <c r="F309" t="s">
        <v>1188</v>
      </c>
      <c r="G309" t="s">
        <v>1188</v>
      </c>
      <c r="H309" t="s">
        <v>1188</v>
      </c>
      <c r="I309" t="s">
        <v>1188</v>
      </c>
      <c r="J309" t="s">
        <v>1188</v>
      </c>
      <c r="K309" t="s">
        <v>1188</v>
      </c>
      <c r="L309" t="s">
        <v>1188</v>
      </c>
      <c r="M309" t="s">
        <v>1188</v>
      </c>
      <c r="N309" t="s">
        <v>1188</v>
      </c>
      <c r="O309" t="s">
        <v>2104</v>
      </c>
      <c r="P309" t="s">
        <v>1188</v>
      </c>
      <c r="Q309" t="s">
        <v>1188</v>
      </c>
      <c r="R309" t="s">
        <v>1188</v>
      </c>
      <c r="S309" t="s">
        <v>1188</v>
      </c>
      <c r="T309" t="s">
        <v>1188</v>
      </c>
      <c r="U309" t="s">
        <v>1188</v>
      </c>
      <c r="V309" t="s">
        <v>1188</v>
      </c>
      <c r="W309" t="s">
        <v>1188</v>
      </c>
      <c r="X309" t="s">
        <v>1188</v>
      </c>
      <c r="Y309" t="s">
        <v>1188</v>
      </c>
      <c r="Z309" t="s">
        <v>1188</v>
      </c>
      <c r="AA309" t="s">
        <v>1188</v>
      </c>
      <c r="AB309" t="s">
        <v>1188</v>
      </c>
      <c r="AC309" t="s">
        <v>1188</v>
      </c>
      <c r="AD309" t="s">
        <v>1188</v>
      </c>
      <c r="AE309" t="s">
        <v>2104</v>
      </c>
      <c r="AF309" t="s">
        <v>1188</v>
      </c>
      <c r="AG309" t="s">
        <v>1188</v>
      </c>
      <c r="AH309" t="s">
        <v>1188</v>
      </c>
      <c r="AI309" t="s">
        <v>1188</v>
      </c>
      <c r="AJ309" t="s">
        <v>1188</v>
      </c>
      <c r="AK309" t="s">
        <v>2104</v>
      </c>
      <c r="AL309" t="s">
        <v>1188</v>
      </c>
      <c r="AM309" t="s">
        <v>1188</v>
      </c>
      <c r="AN309" t="s">
        <v>1188</v>
      </c>
      <c r="AO309" t="s">
        <v>1188</v>
      </c>
      <c r="AP309" t="s">
        <v>2104</v>
      </c>
      <c r="AQ309" t="s">
        <v>1188</v>
      </c>
      <c r="AR309" t="s">
        <v>2104</v>
      </c>
      <c r="AS309" t="s">
        <v>2104</v>
      </c>
      <c r="AT309" t="s">
        <v>2104</v>
      </c>
      <c r="AU309" t="s">
        <v>2104</v>
      </c>
      <c r="AV309" t="s">
        <v>2104</v>
      </c>
      <c r="AW309" t="s">
        <v>2104</v>
      </c>
      <c r="AX309" t="s">
        <v>2104</v>
      </c>
      <c r="AY309" s="123" t="s">
        <v>2125</v>
      </c>
      <c r="BB309" t="str">
        <f>VLOOKUP(A309,'[2]القائمة الكاملة 1'!$A$5:$U$6650,21,0)</f>
        <v>الرابعة</v>
      </c>
    </row>
    <row r="310" spans="1:54" x14ac:dyDescent="0.3">
      <c r="A310" s="114">
        <v>806578</v>
      </c>
      <c r="B310" s="123" t="s">
        <v>823</v>
      </c>
      <c r="C310" t="s">
        <v>1188</v>
      </c>
      <c r="D310" t="s">
        <v>1188</v>
      </c>
      <c r="E310" t="s">
        <v>1188</v>
      </c>
      <c r="F310" t="s">
        <v>1188</v>
      </c>
      <c r="G310" t="s">
        <v>1188</v>
      </c>
      <c r="H310" t="s">
        <v>1188</v>
      </c>
      <c r="I310" t="s">
        <v>1188</v>
      </c>
      <c r="J310" t="s">
        <v>1188</v>
      </c>
      <c r="K310" t="s">
        <v>1188</v>
      </c>
      <c r="L310" t="s">
        <v>1188</v>
      </c>
      <c r="M310" t="s">
        <v>1188</v>
      </c>
      <c r="N310" t="s">
        <v>1188</v>
      </c>
      <c r="O310" t="s">
        <v>1188</v>
      </c>
      <c r="P310" t="s">
        <v>1188</v>
      </c>
      <c r="Q310" t="s">
        <v>1188</v>
      </c>
      <c r="R310" t="s">
        <v>1188</v>
      </c>
      <c r="S310" t="s">
        <v>1188</v>
      </c>
      <c r="T310" t="s">
        <v>1188</v>
      </c>
      <c r="U310" t="s">
        <v>1188</v>
      </c>
      <c r="V310" t="s">
        <v>127</v>
      </c>
      <c r="W310" t="s">
        <v>1188</v>
      </c>
      <c r="X310" t="s">
        <v>1188</v>
      </c>
      <c r="Y310" t="s">
        <v>1188</v>
      </c>
      <c r="Z310" t="s">
        <v>1188</v>
      </c>
      <c r="AA310" t="s">
        <v>1188</v>
      </c>
      <c r="AB310" t="s">
        <v>1188</v>
      </c>
      <c r="AC310" t="s">
        <v>1188</v>
      </c>
      <c r="AD310" t="s">
        <v>1188</v>
      </c>
      <c r="AE310" t="s">
        <v>1188</v>
      </c>
      <c r="AF310" t="s">
        <v>1188</v>
      </c>
      <c r="AG310" t="s">
        <v>1188</v>
      </c>
      <c r="AH310" t="s">
        <v>1188</v>
      </c>
      <c r="AI310" t="s">
        <v>1188</v>
      </c>
      <c r="AJ310" t="s">
        <v>1188</v>
      </c>
      <c r="AK310" t="s">
        <v>1188</v>
      </c>
      <c r="AL310" t="s">
        <v>1188</v>
      </c>
      <c r="AM310" t="s">
        <v>128</v>
      </c>
      <c r="AN310" t="s">
        <v>129</v>
      </c>
      <c r="AO310" t="s">
        <v>129</v>
      </c>
      <c r="AP310" t="s">
        <v>128</v>
      </c>
      <c r="AQ310" t="s">
        <v>1188</v>
      </c>
      <c r="AR310" t="s">
        <v>128</v>
      </c>
      <c r="AS310" t="s">
        <v>128</v>
      </c>
      <c r="AT310" t="s">
        <v>128</v>
      </c>
      <c r="AU310" t="s">
        <v>128</v>
      </c>
      <c r="AV310" t="s">
        <v>128</v>
      </c>
      <c r="AW310" t="s">
        <v>128</v>
      </c>
      <c r="AX310" t="s">
        <v>128</v>
      </c>
      <c r="AY310" s="123">
        <v>0</v>
      </c>
      <c r="BB310" t="str">
        <f>VLOOKUP(A310,'[2]القائمة الكاملة 1'!$A$5:$U$6650,21,0)</f>
        <v>الرابعة حديث</v>
      </c>
    </row>
    <row r="311" spans="1:54" x14ac:dyDescent="0.3">
      <c r="A311" s="114">
        <v>806586</v>
      </c>
      <c r="B311" s="123" t="s">
        <v>823</v>
      </c>
      <c r="C311" t="s">
        <v>1188</v>
      </c>
      <c r="D311" t="s">
        <v>1188</v>
      </c>
      <c r="E311" t="s">
        <v>1188</v>
      </c>
      <c r="F311" t="s">
        <v>1188</v>
      </c>
      <c r="G311" t="s">
        <v>1188</v>
      </c>
      <c r="H311" t="s">
        <v>1188</v>
      </c>
      <c r="I311" t="s">
        <v>1188</v>
      </c>
      <c r="J311" t="s">
        <v>1188</v>
      </c>
      <c r="K311" t="s">
        <v>1188</v>
      </c>
      <c r="L311" t="s">
        <v>2104</v>
      </c>
      <c r="M311" t="s">
        <v>1188</v>
      </c>
      <c r="N311" t="s">
        <v>1188</v>
      </c>
      <c r="O311" t="s">
        <v>2104</v>
      </c>
      <c r="P311" t="s">
        <v>1188</v>
      </c>
      <c r="Q311" t="s">
        <v>1188</v>
      </c>
      <c r="R311" t="s">
        <v>1188</v>
      </c>
      <c r="S311" t="s">
        <v>1188</v>
      </c>
      <c r="T311" t="s">
        <v>1188</v>
      </c>
      <c r="U311" t="s">
        <v>1188</v>
      </c>
      <c r="V311" t="s">
        <v>1188</v>
      </c>
      <c r="W311" t="s">
        <v>1188</v>
      </c>
      <c r="X311" t="s">
        <v>1188</v>
      </c>
      <c r="Y311" t="s">
        <v>1188</v>
      </c>
      <c r="Z311" t="s">
        <v>1188</v>
      </c>
      <c r="AA311" t="s">
        <v>1188</v>
      </c>
      <c r="AB311" t="s">
        <v>1188</v>
      </c>
      <c r="AC311" t="s">
        <v>1188</v>
      </c>
      <c r="AD311" t="s">
        <v>1188</v>
      </c>
      <c r="AE311" t="s">
        <v>1188</v>
      </c>
      <c r="AF311" t="s">
        <v>1188</v>
      </c>
      <c r="AG311" t="s">
        <v>1188</v>
      </c>
      <c r="AH311" t="s">
        <v>1188</v>
      </c>
      <c r="AI311" t="s">
        <v>1188</v>
      </c>
      <c r="AJ311" t="s">
        <v>1188</v>
      </c>
      <c r="AK311" t="s">
        <v>2104</v>
      </c>
      <c r="AL311" t="s">
        <v>1188</v>
      </c>
      <c r="AM311" t="s">
        <v>1188</v>
      </c>
      <c r="AN311" t="s">
        <v>1188</v>
      </c>
      <c r="AO311" t="s">
        <v>2104</v>
      </c>
      <c r="AP311" t="s">
        <v>1188</v>
      </c>
      <c r="AQ311" t="s">
        <v>1188</v>
      </c>
      <c r="AR311" t="s">
        <v>2104</v>
      </c>
      <c r="AS311" t="s">
        <v>2104</v>
      </c>
      <c r="AT311" t="s">
        <v>2104</v>
      </c>
      <c r="AU311" t="s">
        <v>2104</v>
      </c>
      <c r="AV311" t="s">
        <v>2104</v>
      </c>
      <c r="AW311" t="s">
        <v>2104</v>
      </c>
      <c r="AX311" t="s">
        <v>2104</v>
      </c>
      <c r="AY311" s="123" t="s">
        <v>2125</v>
      </c>
      <c r="BB311" t="str">
        <f>VLOOKUP(A311,'[2]القائمة الكاملة 1'!$A$5:$U$6650,21,0)</f>
        <v>الرابعة</v>
      </c>
    </row>
    <row r="312" spans="1:54" x14ac:dyDescent="0.3">
      <c r="A312" s="114">
        <v>806588</v>
      </c>
      <c r="B312" s="123" t="s">
        <v>823</v>
      </c>
      <c r="C312" t="s">
        <v>1188</v>
      </c>
      <c r="D312" t="s">
        <v>1188</v>
      </c>
      <c r="E312" t="s">
        <v>1188</v>
      </c>
      <c r="F312" t="s">
        <v>1188</v>
      </c>
      <c r="G312" t="s">
        <v>1188</v>
      </c>
      <c r="H312" t="s">
        <v>1188</v>
      </c>
      <c r="I312" t="s">
        <v>1188</v>
      </c>
      <c r="J312" t="s">
        <v>1188</v>
      </c>
      <c r="K312" t="s">
        <v>1188</v>
      </c>
      <c r="L312" t="s">
        <v>1188</v>
      </c>
      <c r="M312" t="s">
        <v>1188</v>
      </c>
      <c r="N312" t="s">
        <v>1188</v>
      </c>
      <c r="O312" t="s">
        <v>1188</v>
      </c>
      <c r="P312" t="s">
        <v>1188</v>
      </c>
      <c r="Q312" t="s">
        <v>1188</v>
      </c>
      <c r="R312" t="s">
        <v>1188</v>
      </c>
      <c r="S312" t="s">
        <v>1188</v>
      </c>
      <c r="T312" t="s">
        <v>1188</v>
      </c>
      <c r="U312" t="s">
        <v>1188</v>
      </c>
      <c r="V312" t="s">
        <v>1188</v>
      </c>
      <c r="W312" t="s">
        <v>1188</v>
      </c>
      <c r="X312" t="s">
        <v>1188</v>
      </c>
      <c r="Y312" t="s">
        <v>1188</v>
      </c>
      <c r="Z312" t="s">
        <v>127</v>
      </c>
      <c r="AA312" t="s">
        <v>1188</v>
      </c>
      <c r="AB312" t="s">
        <v>1188</v>
      </c>
      <c r="AC312" t="s">
        <v>1188</v>
      </c>
      <c r="AD312" t="s">
        <v>1188</v>
      </c>
      <c r="AE312" t="s">
        <v>1188</v>
      </c>
      <c r="AF312" t="s">
        <v>1188</v>
      </c>
      <c r="AG312" t="s">
        <v>1188</v>
      </c>
      <c r="AH312" t="s">
        <v>1188</v>
      </c>
      <c r="AI312" t="s">
        <v>1188</v>
      </c>
      <c r="AJ312" t="s">
        <v>1188</v>
      </c>
      <c r="AK312" t="s">
        <v>1188</v>
      </c>
      <c r="AL312" t="s">
        <v>1188</v>
      </c>
      <c r="AM312" t="s">
        <v>1188</v>
      </c>
      <c r="AN312" t="s">
        <v>1188</v>
      </c>
      <c r="AO312" t="s">
        <v>1188</v>
      </c>
      <c r="AP312" t="s">
        <v>1188</v>
      </c>
      <c r="AQ312" t="s">
        <v>1188</v>
      </c>
      <c r="AR312" t="s">
        <v>1188</v>
      </c>
      <c r="AS312" t="s">
        <v>127</v>
      </c>
      <c r="AT312" t="s">
        <v>1188</v>
      </c>
      <c r="AU312" t="s">
        <v>1188</v>
      </c>
      <c r="AV312" t="s">
        <v>1188</v>
      </c>
      <c r="AW312" t="s">
        <v>1188</v>
      </c>
      <c r="AX312" t="s">
        <v>1188</v>
      </c>
      <c r="AY312" s="123">
        <v>0</v>
      </c>
      <c r="BB312" t="str">
        <f>VLOOKUP(A312,'[2]القائمة الكاملة 1'!$A$5:$U$6650,21,0)</f>
        <v>الرابعة</v>
      </c>
    </row>
    <row r="313" spans="1:54" x14ac:dyDescent="0.3">
      <c r="A313" s="114">
        <v>806589</v>
      </c>
      <c r="B313" s="123" t="s">
        <v>823</v>
      </c>
      <c r="C313" t="s">
        <v>1188</v>
      </c>
      <c r="D313" t="s">
        <v>1188</v>
      </c>
      <c r="E313" t="s">
        <v>1188</v>
      </c>
      <c r="F313" t="s">
        <v>1188</v>
      </c>
      <c r="G313" t="s">
        <v>1188</v>
      </c>
      <c r="H313" t="s">
        <v>1188</v>
      </c>
      <c r="I313" t="s">
        <v>1188</v>
      </c>
      <c r="J313" t="s">
        <v>1188</v>
      </c>
      <c r="K313" t="s">
        <v>1188</v>
      </c>
      <c r="L313" t="s">
        <v>1188</v>
      </c>
      <c r="M313" t="s">
        <v>1188</v>
      </c>
      <c r="N313" t="s">
        <v>1188</v>
      </c>
      <c r="O313" t="s">
        <v>127</v>
      </c>
      <c r="P313" t="s">
        <v>1188</v>
      </c>
      <c r="Q313" t="s">
        <v>1188</v>
      </c>
      <c r="R313" t="s">
        <v>1188</v>
      </c>
      <c r="S313" t="s">
        <v>1188</v>
      </c>
      <c r="T313" t="s">
        <v>1188</v>
      </c>
      <c r="U313" t="s">
        <v>1188</v>
      </c>
      <c r="V313" t="s">
        <v>1188</v>
      </c>
      <c r="W313" t="s">
        <v>1188</v>
      </c>
      <c r="X313" t="s">
        <v>1188</v>
      </c>
      <c r="Y313" t="s">
        <v>1188</v>
      </c>
      <c r="Z313" t="s">
        <v>1188</v>
      </c>
      <c r="AA313" t="s">
        <v>1188</v>
      </c>
      <c r="AB313" t="s">
        <v>1188</v>
      </c>
      <c r="AC313" t="s">
        <v>1188</v>
      </c>
      <c r="AD313" t="s">
        <v>1188</v>
      </c>
      <c r="AE313" t="s">
        <v>1188</v>
      </c>
      <c r="AF313" t="s">
        <v>1188</v>
      </c>
      <c r="AG313" t="s">
        <v>1188</v>
      </c>
      <c r="AH313" t="s">
        <v>127</v>
      </c>
      <c r="AI313" t="s">
        <v>1188</v>
      </c>
      <c r="AJ313" t="s">
        <v>1188</v>
      </c>
      <c r="AK313" t="s">
        <v>129</v>
      </c>
      <c r="AL313" t="s">
        <v>1188</v>
      </c>
      <c r="AM313" t="s">
        <v>1188</v>
      </c>
      <c r="AN313" t="s">
        <v>1188</v>
      </c>
      <c r="AO313" t="s">
        <v>129</v>
      </c>
      <c r="AP313" t="s">
        <v>129</v>
      </c>
      <c r="AQ313" t="s">
        <v>1188</v>
      </c>
      <c r="AR313" t="s">
        <v>1188</v>
      </c>
      <c r="AS313" t="s">
        <v>1188</v>
      </c>
      <c r="AT313" t="s">
        <v>1188</v>
      </c>
      <c r="AU313" t="s">
        <v>1188</v>
      </c>
      <c r="AV313" t="s">
        <v>129</v>
      </c>
      <c r="AW313" t="s">
        <v>1188</v>
      </c>
      <c r="AX313" t="s">
        <v>128</v>
      </c>
      <c r="AY313" s="123">
        <v>0</v>
      </c>
      <c r="BB313" t="str">
        <f>VLOOKUP(A313,'[2]القائمة الكاملة 1'!$A$5:$U$6650,21,0)</f>
        <v>الرابعة</v>
      </c>
    </row>
    <row r="314" spans="1:54" x14ac:dyDescent="0.3">
      <c r="A314" s="114">
        <v>806592</v>
      </c>
      <c r="B314" s="123" t="s">
        <v>823</v>
      </c>
      <c r="C314" t="s">
        <v>1188</v>
      </c>
      <c r="D314" t="s">
        <v>1188</v>
      </c>
      <c r="E314" t="s">
        <v>1188</v>
      </c>
      <c r="F314" t="s">
        <v>1188</v>
      </c>
      <c r="G314" t="s">
        <v>1188</v>
      </c>
      <c r="H314" t="s">
        <v>1188</v>
      </c>
      <c r="I314" t="s">
        <v>1188</v>
      </c>
      <c r="J314" t="s">
        <v>1188</v>
      </c>
      <c r="K314" t="s">
        <v>1188</v>
      </c>
      <c r="L314" t="s">
        <v>1188</v>
      </c>
      <c r="M314" t="s">
        <v>1188</v>
      </c>
      <c r="N314" t="s">
        <v>1188</v>
      </c>
      <c r="O314" t="s">
        <v>1188</v>
      </c>
      <c r="P314" t="s">
        <v>1188</v>
      </c>
      <c r="Q314" t="s">
        <v>1188</v>
      </c>
      <c r="R314" t="s">
        <v>1188</v>
      </c>
      <c r="S314" t="s">
        <v>1188</v>
      </c>
      <c r="T314" t="s">
        <v>1188</v>
      </c>
      <c r="U314" t="s">
        <v>1188</v>
      </c>
      <c r="V314" t="s">
        <v>1188</v>
      </c>
      <c r="W314" t="s">
        <v>1188</v>
      </c>
      <c r="X314" t="s">
        <v>1188</v>
      </c>
      <c r="Y314" t="s">
        <v>1188</v>
      </c>
      <c r="Z314" t="s">
        <v>1188</v>
      </c>
      <c r="AA314" t="s">
        <v>1188</v>
      </c>
      <c r="AB314" t="s">
        <v>1188</v>
      </c>
      <c r="AC314" t="s">
        <v>1188</v>
      </c>
      <c r="AD314" t="s">
        <v>1188</v>
      </c>
      <c r="AE314" t="s">
        <v>1188</v>
      </c>
      <c r="AF314" t="s">
        <v>1188</v>
      </c>
      <c r="AG314" t="s">
        <v>1188</v>
      </c>
      <c r="AH314" t="s">
        <v>1188</v>
      </c>
      <c r="AI314" t="s">
        <v>1188</v>
      </c>
      <c r="AJ314" t="s">
        <v>1188</v>
      </c>
      <c r="AK314" t="s">
        <v>2104</v>
      </c>
      <c r="AL314" t="s">
        <v>1188</v>
      </c>
      <c r="AM314" t="s">
        <v>1188</v>
      </c>
      <c r="AN314" t="s">
        <v>1188</v>
      </c>
      <c r="AO314" t="s">
        <v>1188</v>
      </c>
      <c r="AP314" t="s">
        <v>1188</v>
      </c>
      <c r="AQ314" t="s">
        <v>2104</v>
      </c>
      <c r="AR314" t="s">
        <v>1188</v>
      </c>
      <c r="AS314" t="s">
        <v>1188</v>
      </c>
      <c r="AT314" t="s">
        <v>2104</v>
      </c>
      <c r="AU314" t="s">
        <v>2104</v>
      </c>
      <c r="AV314" t="s">
        <v>2104</v>
      </c>
      <c r="AW314" t="s">
        <v>2104</v>
      </c>
      <c r="AX314" t="s">
        <v>1188</v>
      </c>
      <c r="AY314" s="123" t="s">
        <v>2125</v>
      </c>
      <c r="BB314" t="str">
        <f>VLOOKUP(A314,'[2]القائمة الكاملة 1'!$A$5:$U$6650,21,0)</f>
        <v>الرابعة</v>
      </c>
    </row>
    <row r="315" spans="1:54" x14ac:dyDescent="0.3">
      <c r="A315" s="114">
        <v>806593</v>
      </c>
      <c r="B315" s="123" t="s">
        <v>823</v>
      </c>
      <c r="C315" t="s">
        <v>1188</v>
      </c>
      <c r="D315" t="s">
        <v>1188</v>
      </c>
      <c r="E315" t="s">
        <v>1188</v>
      </c>
      <c r="F315" t="s">
        <v>1188</v>
      </c>
      <c r="G315" t="s">
        <v>1188</v>
      </c>
      <c r="H315" t="s">
        <v>1188</v>
      </c>
      <c r="I315" t="s">
        <v>1188</v>
      </c>
      <c r="J315" t="s">
        <v>1188</v>
      </c>
      <c r="K315" t="s">
        <v>1188</v>
      </c>
      <c r="L315" t="s">
        <v>1188</v>
      </c>
      <c r="M315" t="s">
        <v>1188</v>
      </c>
      <c r="N315" t="s">
        <v>1188</v>
      </c>
      <c r="O315" t="s">
        <v>2104</v>
      </c>
      <c r="P315" t="s">
        <v>1188</v>
      </c>
      <c r="Q315" t="s">
        <v>1188</v>
      </c>
      <c r="R315" t="s">
        <v>1188</v>
      </c>
      <c r="S315" t="s">
        <v>1188</v>
      </c>
      <c r="T315" t="s">
        <v>1188</v>
      </c>
      <c r="U315" t="s">
        <v>1188</v>
      </c>
      <c r="V315" t="s">
        <v>1188</v>
      </c>
      <c r="W315" t="s">
        <v>1188</v>
      </c>
      <c r="X315" t="s">
        <v>1188</v>
      </c>
      <c r="Y315" t="s">
        <v>1188</v>
      </c>
      <c r="Z315" t="s">
        <v>1188</v>
      </c>
      <c r="AA315" t="s">
        <v>1188</v>
      </c>
      <c r="AB315" t="s">
        <v>1188</v>
      </c>
      <c r="AC315" t="s">
        <v>1188</v>
      </c>
      <c r="AD315" t="s">
        <v>1188</v>
      </c>
      <c r="AE315" t="s">
        <v>1188</v>
      </c>
      <c r="AF315" t="s">
        <v>1188</v>
      </c>
      <c r="AG315" t="s">
        <v>1188</v>
      </c>
      <c r="AH315" t="s">
        <v>1188</v>
      </c>
      <c r="AI315" t="s">
        <v>1188</v>
      </c>
      <c r="AJ315" t="s">
        <v>1188</v>
      </c>
      <c r="AK315" t="s">
        <v>2104</v>
      </c>
      <c r="AL315" t="s">
        <v>1188</v>
      </c>
      <c r="AM315" t="s">
        <v>1188</v>
      </c>
      <c r="AN315" t="s">
        <v>1188</v>
      </c>
      <c r="AO315" t="s">
        <v>1188</v>
      </c>
      <c r="AP315" t="s">
        <v>1188</v>
      </c>
      <c r="AQ315" t="s">
        <v>1188</v>
      </c>
      <c r="AR315" t="s">
        <v>1188</v>
      </c>
      <c r="AS315" t="s">
        <v>1188</v>
      </c>
      <c r="AT315" t="s">
        <v>2104</v>
      </c>
      <c r="AU315" t="s">
        <v>1188</v>
      </c>
      <c r="AV315" t="s">
        <v>1188</v>
      </c>
      <c r="AW315" t="s">
        <v>1188</v>
      </c>
      <c r="AX315" t="s">
        <v>1188</v>
      </c>
      <c r="AY315" s="123" t="s">
        <v>2125</v>
      </c>
      <c r="BB315" t="str">
        <f>VLOOKUP(A315,'[2]القائمة الكاملة 1'!$A$5:$U$6650,21,0)</f>
        <v>الرابعة</v>
      </c>
    </row>
    <row r="316" spans="1:54" x14ac:dyDescent="0.3">
      <c r="A316" s="114">
        <v>806607</v>
      </c>
      <c r="B316" s="123" t="s">
        <v>823</v>
      </c>
      <c r="C316" t="s">
        <v>1188</v>
      </c>
      <c r="D316" t="s">
        <v>1188</v>
      </c>
      <c r="E316" t="s">
        <v>1188</v>
      </c>
      <c r="F316" t="s">
        <v>1188</v>
      </c>
      <c r="G316" t="s">
        <v>1188</v>
      </c>
      <c r="H316" t="s">
        <v>1188</v>
      </c>
      <c r="I316" t="s">
        <v>1188</v>
      </c>
      <c r="J316" t="s">
        <v>1188</v>
      </c>
      <c r="K316" t="s">
        <v>1188</v>
      </c>
      <c r="L316" t="s">
        <v>1188</v>
      </c>
      <c r="M316" t="s">
        <v>1188</v>
      </c>
      <c r="N316" t="s">
        <v>1188</v>
      </c>
      <c r="O316" t="s">
        <v>2104</v>
      </c>
      <c r="P316" t="s">
        <v>1188</v>
      </c>
      <c r="Q316" t="s">
        <v>1188</v>
      </c>
      <c r="R316" t="s">
        <v>1188</v>
      </c>
      <c r="S316" t="s">
        <v>1188</v>
      </c>
      <c r="T316" t="s">
        <v>1188</v>
      </c>
      <c r="U316" t="s">
        <v>1188</v>
      </c>
      <c r="V316" t="s">
        <v>1188</v>
      </c>
      <c r="W316" t="s">
        <v>1188</v>
      </c>
      <c r="X316" t="s">
        <v>1188</v>
      </c>
      <c r="Y316" t="s">
        <v>2104</v>
      </c>
      <c r="Z316" t="s">
        <v>2104</v>
      </c>
      <c r="AA316" t="s">
        <v>1188</v>
      </c>
      <c r="AB316" t="s">
        <v>1188</v>
      </c>
      <c r="AC316" t="s">
        <v>1188</v>
      </c>
      <c r="AD316" t="s">
        <v>1188</v>
      </c>
      <c r="AE316" t="s">
        <v>1188</v>
      </c>
      <c r="AF316" t="s">
        <v>1188</v>
      </c>
      <c r="AG316" t="s">
        <v>1188</v>
      </c>
      <c r="AH316" t="s">
        <v>1188</v>
      </c>
      <c r="AI316" t="s">
        <v>1188</v>
      </c>
      <c r="AJ316" t="s">
        <v>1188</v>
      </c>
      <c r="AK316" t="s">
        <v>2104</v>
      </c>
      <c r="AL316" t="s">
        <v>1188</v>
      </c>
      <c r="AM316" t="s">
        <v>2104</v>
      </c>
      <c r="AN316" t="s">
        <v>2104</v>
      </c>
      <c r="AO316" t="s">
        <v>2104</v>
      </c>
      <c r="AP316" t="s">
        <v>2104</v>
      </c>
      <c r="AQ316" t="s">
        <v>2104</v>
      </c>
      <c r="AR316" t="s">
        <v>2104</v>
      </c>
      <c r="AS316" t="s">
        <v>2104</v>
      </c>
      <c r="AT316" t="s">
        <v>1188</v>
      </c>
      <c r="AU316" t="s">
        <v>2104</v>
      </c>
      <c r="AV316" t="s">
        <v>2104</v>
      </c>
      <c r="AW316" t="s">
        <v>2104</v>
      </c>
      <c r="AX316" t="s">
        <v>2104</v>
      </c>
      <c r="AY316" s="123" t="s">
        <v>2125</v>
      </c>
      <c r="BB316" t="str">
        <f>VLOOKUP(A316,'[2]القائمة الكاملة 1'!$A$5:$U$6650,21,0)</f>
        <v>الرابعة</v>
      </c>
    </row>
    <row r="317" spans="1:54" x14ac:dyDescent="0.3">
      <c r="A317" s="114">
        <v>806615</v>
      </c>
      <c r="B317" s="123" t="s">
        <v>823</v>
      </c>
      <c r="C317" t="s">
        <v>1188</v>
      </c>
      <c r="D317" t="s">
        <v>1188</v>
      </c>
      <c r="E317" t="s">
        <v>1188</v>
      </c>
      <c r="F317" t="s">
        <v>1188</v>
      </c>
      <c r="G317" t="s">
        <v>1188</v>
      </c>
      <c r="H317" t="s">
        <v>1188</v>
      </c>
      <c r="I317" t="s">
        <v>1188</v>
      </c>
      <c r="J317" t="s">
        <v>1188</v>
      </c>
      <c r="K317" t="s">
        <v>1188</v>
      </c>
      <c r="L317" t="s">
        <v>1188</v>
      </c>
      <c r="M317" t="s">
        <v>1188</v>
      </c>
      <c r="N317" t="s">
        <v>1188</v>
      </c>
      <c r="O317" t="s">
        <v>128</v>
      </c>
      <c r="P317" t="s">
        <v>1188</v>
      </c>
      <c r="Q317" t="s">
        <v>1188</v>
      </c>
      <c r="R317" t="s">
        <v>1188</v>
      </c>
      <c r="S317" t="s">
        <v>1188</v>
      </c>
      <c r="T317" t="s">
        <v>1188</v>
      </c>
      <c r="U317" t="s">
        <v>1188</v>
      </c>
      <c r="V317" t="s">
        <v>1188</v>
      </c>
      <c r="W317" t="s">
        <v>1188</v>
      </c>
      <c r="X317" t="s">
        <v>1188</v>
      </c>
      <c r="Y317" t="s">
        <v>1188</v>
      </c>
      <c r="Z317" t="s">
        <v>1188</v>
      </c>
      <c r="AA317" t="s">
        <v>1188</v>
      </c>
      <c r="AB317" t="s">
        <v>1188</v>
      </c>
      <c r="AC317" t="s">
        <v>1188</v>
      </c>
      <c r="AD317" t="s">
        <v>127</v>
      </c>
      <c r="AE317" t="s">
        <v>1188</v>
      </c>
      <c r="AF317" t="s">
        <v>1188</v>
      </c>
      <c r="AG317" t="s">
        <v>1188</v>
      </c>
      <c r="AH317" t="s">
        <v>1188</v>
      </c>
      <c r="AI317" t="s">
        <v>1188</v>
      </c>
      <c r="AJ317" t="s">
        <v>1188</v>
      </c>
      <c r="AK317" t="s">
        <v>127</v>
      </c>
      <c r="AL317" t="s">
        <v>1188</v>
      </c>
      <c r="AM317" t="s">
        <v>1188</v>
      </c>
      <c r="AN317" t="s">
        <v>1188</v>
      </c>
      <c r="AO317" t="s">
        <v>1188</v>
      </c>
      <c r="AP317" t="s">
        <v>1188</v>
      </c>
      <c r="AQ317" t="s">
        <v>1188</v>
      </c>
      <c r="AR317" t="s">
        <v>1188</v>
      </c>
      <c r="AS317" t="s">
        <v>1188</v>
      </c>
      <c r="AT317" t="s">
        <v>1188</v>
      </c>
      <c r="AU317" t="s">
        <v>129</v>
      </c>
      <c r="AV317" t="s">
        <v>1188</v>
      </c>
      <c r="AW317" t="s">
        <v>127</v>
      </c>
      <c r="AX317" t="s">
        <v>127</v>
      </c>
      <c r="AY317" s="123">
        <v>0</v>
      </c>
      <c r="BB317" t="str">
        <f>VLOOKUP(A317,'[2]القائمة الكاملة 1'!$A$5:$U$6650,21,0)</f>
        <v>الرابعة</v>
      </c>
    </row>
    <row r="318" spans="1:54" x14ac:dyDescent="0.3">
      <c r="A318" s="114">
        <v>806634</v>
      </c>
      <c r="B318" s="123" t="s">
        <v>823</v>
      </c>
      <c r="C318" t="s">
        <v>1188</v>
      </c>
      <c r="D318" t="s">
        <v>1188</v>
      </c>
      <c r="E318" t="s">
        <v>1188</v>
      </c>
      <c r="F318" t="s">
        <v>1188</v>
      </c>
      <c r="G318" t="s">
        <v>1188</v>
      </c>
      <c r="H318" t="s">
        <v>1188</v>
      </c>
      <c r="I318" t="s">
        <v>1188</v>
      </c>
      <c r="J318" t="s">
        <v>1188</v>
      </c>
      <c r="K318" t="s">
        <v>1188</v>
      </c>
      <c r="L318" t="s">
        <v>2104</v>
      </c>
      <c r="M318" t="s">
        <v>1188</v>
      </c>
      <c r="N318" t="s">
        <v>1188</v>
      </c>
      <c r="O318" t="s">
        <v>1188</v>
      </c>
      <c r="P318" t="s">
        <v>1188</v>
      </c>
      <c r="Q318" t="s">
        <v>1188</v>
      </c>
      <c r="R318" t="s">
        <v>1188</v>
      </c>
      <c r="S318" t="s">
        <v>1188</v>
      </c>
      <c r="T318" t="s">
        <v>1188</v>
      </c>
      <c r="U318" t="s">
        <v>1188</v>
      </c>
      <c r="V318" t="s">
        <v>1188</v>
      </c>
      <c r="W318" t="s">
        <v>1188</v>
      </c>
      <c r="X318" t="s">
        <v>1188</v>
      </c>
      <c r="Y318" t="s">
        <v>2104</v>
      </c>
      <c r="Z318" t="s">
        <v>1188</v>
      </c>
      <c r="AA318" t="s">
        <v>1188</v>
      </c>
      <c r="AB318" t="s">
        <v>1188</v>
      </c>
      <c r="AC318" t="s">
        <v>1188</v>
      </c>
      <c r="AD318" t="s">
        <v>1188</v>
      </c>
      <c r="AE318" t="s">
        <v>2104</v>
      </c>
      <c r="AF318" t="s">
        <v>1188</v>
      </c>
      <c r="AG318" t="s">
        <v>1188</v>
      </c>
      <c r="AH318" t="s">
        <v>1188</v>
      </c>
      <c r="AI318" t="s">
        <v>1188</v>
      </c>
      <c r="AJ318" t="s">
        <v>1188</v>
      </c>
      <c r="AK318" t="s">
        <v>1188</v>
      </c>
      <c r="AL318" t="s">
        <v>1188</v>
      </c>
      <c r="AM318" t="s">
        <v>2104</v>
      </c>
      <c r="AN318" t="s">
        <v>1188</v>
      </c>
      <c r="AO318" t="s">
        <v>2104</v>
      </c>
      <c r="AP318" t="s">
        <v>2104</v>
      </c>
      <c r="AQ318" t="s">
        <v>1188</v>
      </c>
      <c r="AR318" t="s">
        <v>2104</v>
      </c>
      <c r="AS318" t="s">
        <v>2104</v>
      </c>
      <c r="AT318" t="s">
        <v>2104</v>
      </c>
      <c r="AU318" t="s">
        <v>2104</v>
      </c>
      <c r="AV318" t="s">
        <v>2104</v>
      </c>
      <c r="AW318" t="s">
        <v>2104</v>
      </c>
      <c r="AX318" t="s">
        <v>2104</v>
      </c>
      <c r="AY318" s="123" t="s">
        <v>2125</v>
      </c>
      <c r="BB318" t="str">
        <f>VLOOKUP(A318,'[2]القائمة الكاملة 1'!$A$5:$U$6650,21,0)</f>
        <v>الرابعة</v>
      </c>
    </row>
    <row r="319" spans="1:54" x14ac:dyDescent="0.3">
      <c r="A319" s="114">
        <v>806641</v>
      </c>
      <c r="B319" s="123" t="s">
        <v>823</v>
      </c>
      <c r="C319" t="s">
        <v>1188</v>
      </c>
      <c r="D319" t="s">
        <v>1188</v>
      </c>
      <c r="E319" t="s">
        <v>1188</v>
      </c>
      <c r="F319" t="s">
        <v>1188</v>
      </c>
      <c r="G319" t="s">
        <v>1188</v>
      </c>
      <c r="H319" t="s">
        <v>1188</v>
      </c>
      <c r="I319" t="s">
        <v>1188</v>
      </c>
      <c r="J319" t="s">
        <v>1188</v>
      </c>
      <c r="K319" t="s">
        <v>1188</v>
      </c>
      <c r="L319" t="s">
        <v>1188</v>
      </c>
      <c r="M319" t="s">
        <v>1188</v>
      </c>
      <c r="N319" t="s">
        <v>1188</v>
      </c>
      <c r="O319" t="s">
        <v>1188</v>
      </c>
      <c r="P319" t="s">
        <v>1188</v>
      </c>
      <c r="Q319" t="s">
        <v>1188</v>
      </c>
      <c r="R319" t="s">
        <v>1188</v>
      </c>
      <c r="S319" t="s">
        <v>1188</v>
      </c>
      <c r="T319" t="s">
        <v>1188</v>
      </c>
      <c r="U319" t="s">
        <v>1188</v>
      </c>
      <c r="V319" t="s">
        <v>1188</v>
      </c>
      <c r="W319" t="s">
        <v>1188</v>
      </c>
      <c r="X319" t="s">
        <v>1188</v>
      </c>
      <c r="Y319" t="s">
        <v>1188</v>
      </c>
      <c r="Z319" t="s">
        <v>1188</v>
      </c>
      <c r="AA319" t="s">
        <v>1188</v>
      </c>
      <c r="AB319" t="s">
        <v>1188</v>
      </c>
      <c r="AC319" t="s">
        <v>1188</v>
      </c>
      <c r="AD319" t="s">
        <v>1188</v>
      </c>
      <c r="AE319" t="s">
        <v>1188</v>
      </c>
      <c r="AF319" t="s">
        <v>1188</v>
      </c>
      <c r="AG319" t="s">
        <v>127</v>
      </c>
      <c r="AH319" t="s">
        <v>127</v>
      </c>
      <c r="AI319" t="s">
        <v>1188</v>
      </c>
      <c r="AJ319" t="s">
        <v>1188</v>
      </c>
      <c r="AK319" t="s">
        <v>1188</v>
      </c>
      <c r="AL319" t="s">
        <v>1188</v>
      </c>
      <c r="AM319" t="s">
        <v>128</v>
      </c>
      <c r="AN319" t="s">
        <v>128</v>
      </c>
      <c r="AO319" t="s">
        <v>128</v>
      </c>
      <c r="AP319" t="s">
        <v>128</v>
      </c>
      <c r="AQ319" t="s">
        <v>128</v>
      </c>
      <c r="AR319" t="s">
        <v>128</v>
      </c>
      <c r="AS319" t="s">
        <v>1188</v>
      </c>
      <c r="AT319" t="s">
        <v>1188</v>
      </c>
      <c r="AU319" t="s">
        <v>1188</v>
      </c>
      <c r="AV319" t="s">
        <v>1188</v>
      </c>
      <c r="AW319" t="s">
        <v>1188</v>
      </c>
      <c r="AX319" t="s">
        <v>1188</v>
      </c>
      <c r="AY319" s="123">
        <v>0</v>
      </c>
      <c r="BB319" t="str">
        <f>VLOOKUP(A319,'[2]القائمة الكاملة 1'!$A$5:$U$6650,21,0)</f>
        <v>الرابعة</v>
      </c>
    </row>
    <row r="320" spans="1:54" x14ac:dyDescent="0.3">
      <c r="A320" s="114">
        <v>806643</v>
      </c>
      <c r="B320" s="123" t="s">
        <v>823</v>
      </c>
      <c r="C320" t="s">
        <v>1188</v>
      </c>
      <c r="D320" t="s">
        <v>1188</v>
      </c>
      <c r="E320" t="s">
        <v>1188</v>
      </c>
      <c r="F320" t="s">
        <v>1188</v>
      </c>
      <c r="G320" t="s">
        <v>1188</v>
      </c>
      <c r="H320" t="s">
        <v>1188</v>
      </c>
      <c r="I320" t="s">
        <v>1188</v>
      </c>
      <c r="J320" t="s">
        <v>1188</v>
      </c>
      <c r="K320" t="s">
        <v>1188</v>
      </c>
      <c r="L320" t="s">
        <v>1188</v>
      </c>
      <c r="M320" t="s">
        <v>1188</v>
      </c>
      <c r="N320" t="s">
        <v>1188</v>
      </c>
      <c r="O320" t="s">
        <v>1188</v>
      </c>
      <c r="P320" t="s">
        <v>1188</v>
      </c>
      <c r="Q320" t="s">
        <v>1188</v>
      </c>
      <c r="R320" t="s">
        <v>1188</v>
      </c>
      <c r="S320" t="s">
        <v>1188</v>
      </c>
      <c r="T320" t="s">
        <v>1188</v>
      </c>
      <c r="U320" t="s">
        <v>1188</v>
      </c>
      <c r="V320" t="s">
        <v>1188</v>
      </c>
      <c r="W320" t="s">
        <v>1188</v>
      </c>
      <c r="X320" t="s">
        <v>1188</v>
      </c>
      <c r="Y320" t="s">
        <v>1188</v>
      </c>
      <c r="Z320" t="s">
        <v>1188</v>
      </c>
      <c r="AA320" t="s">
        <v>1188</v>
      </c>
      <c r="AB320" t="s">
        <v>1188</v>
      </c>
      <c r="AC320" t="s">
        <v>1188</v>
      </c>
      <c r="AD320" t="s">
        <v>1188</v>
      </c>
      <c r="AE320" t="s">
        <v>1188</v>
      </c>
      <c r="AF320" t="s">
        <v>1188</v>
      </c>
      <c r="AG320" t="s">
        <v>1188</v>
      </c>
      <c r="AH320" t="s">
        <v>1188</v>
      </c>
      <c r="AI320" t="s">
        <v>1188</v>
      </c>
      <c r="AJ320" t="s">
        <v>1188</v>
      </c>
      <c r="AK320" t="s">
        <v>1188</v>
      </c>
      <c r="AL320" t="s">
        <v>1188</v>
      </c>
      <c r="AM320" t="s">
        <v>1188</v>
      </c>
      <c r="AN320" t="s">
        <v>1188</v>
      </c>
      <c r="AO320" t="s">
        <v>1188</v>
      </c>
      <c r="AP320" t="s">
        <v>1188</v>
      </c>
      <c r="AQ320" t="s">
        <v>1188</v>
      </c>
      <c r="AR320" t="s">
        <v>1188</v>
      </c>
      <c r="AS320" t="s">
        <v>2104</v>
      </c>
      <c r="AT320" t="s">
        <v>1188</v>
      </c>
      <c r="AU320" t="s">
        <v>1188</v>
      </c>
      <c r="AV320" t="s">
        <v>2104</v>
      </c>
      <c r="AW320" t="s">
        <v>2104</v>
      </c>
      <c r="AX320" t="s">
        <v>1188</v>
      </c>
      <c r="AY320" s="123" t="s">
        <v>2125</v>
      </c>
      <c r="BB320" t="str">
        <f>VLOOKUP(A320,'[2]القائمة الكاملة 1'!$A$5:$U$6650,21,0)</f>
        <v>الرابعة</v>
      </c>
    </row>
    <row r="321" spans="1:54" x14ac:dyDescent="0.3">
      <c r="A321" s="114">
        <v>806661</v>
      </c>
      <c r="B321" s="123" t="s">
        <v>823</v>
      </c>
      <c r="C321" t="s">
        <v>1188</v>
      </c>
      <c r="D321" t="s">
        <v>1188</v>
      </c>
      <c r="E321" t="s">
        <v>1188</v>
      </c>
      <c r="F321" t="s">
        <v>1188</v>
      </c>
      <c r="G321" t="s">
        <v>1188</v>
      </c>
      <c r="H321" t="s">
        <v>1188</v>
      </c>
      <c r="I321" t="s">
        <v>1188</v>
      </c>
      <c r="J321" t="s">
        <v>1188</v>
      </c>
      <c r="K321" t="s">
        <v>1188</v>
      </c>
      <c r="L321" t="s">
        <v>1188</v>
      </c>
      <c r="M321" t="s">
        <v>1188</v>
      </c>
      <c r="N321" t="s">
        <v>1188</v>
      </c>
      <c r="O321" t="s">
        <v>129</v>
      </c>
      <c r="P321" t="s">
        <v>1188</v>
      </c>
      <c r="Q321" t="s">
        <v>1188</v>
      </c>
      <c r="R321" t="s">
        <v>1188</v>
      </c>
      <c r="S321" t="s">
        <v>1188</v>
      </c>
      <c r="T321" t="s">
        <v>1188</v>
      </c>
      <c r="U321" t="s">
        <v>1188</v>
      </c>
      <c r="V321" t="s">
        <v>1188</v>
      </c>
      <c r="W321" t="s">
        <v>1188</v>
      </c>
      <c r="X321" t="s">
        <v>1188</v>
      </c>
      <c r="Y321" t="s">
        <v>1188</v>
      </c>
      <c r="Z321" t="s">
        <v>1188</v>
      </c>
      <c r="AA321" t="s">
        <v>1188</v>
      </c>
      <c r="AB321" t="s">
        <v>1188</v>
      </c>
      <c r="AC321" t="s">
        <v>127</v>
      </c>
      <c r="AD321" t="s">
        <v>1188</v>
      </c>
      <c r="AE321" t="s">
        <v>1188</v>
      </c>
      <c r="AF321" t="s">
        <v>1188</v>
      </c>
      <c r="AG321" t="s">
        <v>1188</v>
      </c>
      <c r="AH321" t="s">
        <v>127</v>
      </c>
      <c r="AI321" t="s">
        <v>1188</v>
      </c>
      <c r="AJ321" t="s">
        <v>1188</v>
      </c>
      <c r="AK321" t="s">
        <v>129</v>
      </c>
      <c r="AL321" t="s">
        <v>1188</v>
      </c>
      <c r="AM321" t="s">
        <v>1188</v>
      </c>
      <c r="AN321" t="s">
        <v>127</v>
      </c>
      <c r="AO321" t="s">
        <v>129</v>
      </c>
      <c r="AP321" t="s">
        <v>129</v>
      </c>
      <c r="AQ321" t="s">
        <v>129</v>
      </c>
      <c r="AR321" t="s">
        <v>129</v>
      </c>
      <c r="AS321" t="s">
        <v>128</v>
      </c>
      <c r="AT321" t="s">
        <v>128</v>
      </c>
      <c r="AU321" t="s">
        <v>128</v>
      </c>
      <c r="AV321" t="s">
        <v>128</v>
      </c>
      <c r="AW321" t="s">
        <v>128</v>
      </c>
      <c r="AX321" t="s">
        <v>129</v>
      </c>
      <c r="AY321" s="123">
        <v>0</v>
      </c>
      <c r="BB321" t="str">
        <f>VLOOKUP(A321,'[2]القائمة الكاملة 1'!$A$5:$U$6650,21,0)</f>
        <v>الرابعة</v>
      </c>
    </row>
    <row r="322" spans="1:54" x14ac:dyDescent="0.3">
      <c r="A322" s="114">
        <v>806674</v>
      </c>
      <c r="B322" s="123" t="s">
        <v>824</v>
      </c>
      <c r="C322" t="s">
        <v>1188</v>
      </c>
      <c r="D322" t="s">
        <v>1188</v>
      </c>
      <c r="E322" t="s">
        <v>1188</v>
      </c>
      <c r="F322" t="s">
        <v>1188</v>
      </c>
      <c r="G322" t="s">
        <v>1188</v>
      </c>
      <c r="H322" t="s">
        <v>1188</v>
      </c>
      <c r="I322" t="s">
        <v>1188</v>
      </c>
      <c r="J322" t="s">
        <v>1188</v>
      </c>
      <c r="K322" t="s">
        <v>1188</v>
      </c>
      <c r="L322" t="s">
        <v>1188</v>
      </c>
      <c r="M322" t="s">
        <v>1188</v>
      </c>
      <c r="N322" t="s">
        <v>1188</v>
      </c>
      <c r="O322" t="s">
        <v>1188</v>
      </c>
      <c r="P322" t="s">
        <v>1188</v>
      </c>
      <c r="Q322" t="s">
        <v>1188</v>
      </c>
      <c r="R322" t="s">
        <v>1188</v>
      </c>
      <c r="S322" t="s">
        <v>1188</v>
      </c>
      <c r="T322" t="s">
        <v>1188</v>
      </c>
      <c r="U322" t="s">
        <v>1188</v>
      </c>
      <c r="V322" t="s">
        <v>1188</v>
      </c>
      <c r="W322" t="s">
        <v>1188</v>
      </c>
      <c r="X322" t="s">
        <v>1188</v>
      </c>
      <c r="Y322" t="s">
        <v>127</v>
      </c>
      <c r="Z322" t="s">
        <v>1188</v>
      </c>
      <c r="AA322" t="s">
        <v>1188</v>
      </c>
      <c r="AB322" t="s">
        <v>1188</v>
      </c>
      <c r="AC322" t="s">
        <v>1188</v>
      </c>
      <c r="AD322" t="s">
        <v>1188</v>
      </c>
      <c r="AE322" t="s">
        <v>1188</v>
      </c>
      <c r="AF322" t="s">
        <v>1188</v>
      </c>
      <c r="AG322" t="s">
        <v>127</v>
      </c>
      <c r="AH322" t="s">
        <v>127</v>
      </c>
      <c r="AI322" t="s">
        <v>1188</v>
      </c>
      <c r="AJ322" t="s">
        <v>127</v>
      </c>
      <c r="AK322" t="s">
        <v>1188</v>
      </c>
      <c r="AL322" t="s">
        <v>127</v>
      </c>
      <c r="AM322" t="s">
        <v>128</v>
      </c>
      <c r="AN322" t="s">
        <v>128</v>
      </c>
      <c r="AO322" t="s">
        <v>128</v>
      </c>
      <c r="AP322" t="s">
        <v>128</v>
      </c>
      <c r="AQ322" t="s">
        <v>128</v>
      </c>
      <c r="AR322" t="s">
        <v>128</v>
      </c>
      <c r="AS322" t="s">
        <v>1188</v>
      </c>
      <c r="AT322" t="s">
        <v>1188</v>
      </c>
      <c r="AU322" t="s">
        <v>1188</v>
      </c>
      <c r="AV322" t="s">
        <v>1188</v>
      </c>
      <c r="AW322" t="s">
        <v>1188</v>
      </c>
      <c r="AX322" t="s">
        <v>1188</v>
      </c>
      <c r="AY322" s="123">
        <v>0</v>
      </c>
      <c r="BB322" t="str">
        <f>VLOOKUP(A322,'[2]القائمة الكاملة 1'!$A$5:$U$6650,21,0)</f>
        <v>الثالثة</v>
      </c>
    </row>
    <row r="323" spans="1:54" x14ac:dyDescent="0.3">
      <c r="A323" s="114">
        <v>806685</v>
      </c>
      <c r="B323" s="123" t="s">
        <v>823</v>
      </c>
      <c r="C323" t="s">
        <v>1188</v>
      </c>
      <c r="D323" t="s">
        <v>1188</v>
      </c>
      <c r="E323" t="s">
        <v>1188</v>
      </c>
      <c r="F323" t="s">
        <v>1188</v>
      </c>
      <c r="G323" t="s">
        <v>1188</v>
      </c>
      <c r="H323" t="s">
        <v>1188</v>
      </c>
      <c r="I323" t="s">
        <v>1188</v>
      </c>
      <c r="J323" t="s">
        <v>1188</v>
      </c>
      <c r="K323" t="s">
        <v>1188</v>
      </c>
      <c r="L323" t="s">
        <v>1188</v>
      </c>
      <c r="M323" t="s">
        <v>1188</v>
      </c>
      <c r="N323" t="s">
        <v>1188</v>
      </c>
      <c r="O323" t="s">
        <v>2104</v>
      </c>
      <c r="P323" t="s">
        <v>1188</v>
      </c>
      <c r="Q323" t="s">
        <v>1188</v>
      </c>
      <c r="R323" t="s">
        <v>1188</v>
      </c>
      <c r="S323" t="s">
        <v>1188</v>
      </c>
      <c r="T323" t="s">
        <v>1188</v>
      </c>
      <c r="U323" t="s">
        <v>1188</v>
      </c>
      <c r="V323" t="s">
        <v>1188</v>
      </c>
      <c r="W323" t="s">
        <v>1188</v>
      </c>
      <c r="X323" t="s">
        <v>1188</v>
      </c>
      <c r="Y323" t="s">
        <v>1188</v>
      </c>
      <c r="Z323" t="s">
        <v>1188</v>
      </c>
      <c r="AA323" t="s">
        <v>1188</v>
      </c>
      <c r="AB323" t="s">
        <v>1188</v>
      </c>
      <c r="AC323" t="s">
        <v>1188</v>
      </c>
      <c r="AD323" t="s">
        <v>1188</v>
      </c>
      <c r="AE323" t="s">
        <v>1188</v>
      </c>
      <c r="AF323" t="s">
        <v>1188</v>
      </c>
      <c r="AG323" t="s">
        <v>1188</v>
      </c>
      <c r="AH323" t="s">
        <v>1188</v>
      </c>
      <c r="AI323" t="s">
        <v>1188</v>
      </c>
      <c r="AJ323" t="s">
        <v>1188</v>
      </c>
      <c r="AK323" t="s">
        <v>1188</v>
      </c>
      <c r="AL323" t="s">
        <v>1188</v>
      </c>
      <c r="AM323" t="s">
        <v>1188</v>
      </c>
      <c r="AN323" t="s">
        <v>1188</v>
      </c>
      <c r="AO323" t="s">
        <v>1188</v>
      </c>
      <c r="AP323" t="s">
        <v>1188</v>
      </c>
      <c r="AQ323" t="s">
        <v>1188</v>
      </c>
      <c r="AR323" t="s">
        <v>1188</v>
      </c>
      <c r="AS323" t="s">
        <v>2104</v>
      </c>
      <c r="AT323" t="s">
        <v>1188</v>
      </c>
      <c r="AU323" t="s">
        <v>2104</v>
      </c>
      <c r="AV323" t="s">
        <v>2104</v>
      </c>
      <c r="AW323" t="s">
        <v>2104</v>
      </c>
      <c r="AX323" t="s">
        <v>2104</v>
      </c>
      <c r="AY323" s="123" t="s">
        <v>2125</v>
      </c>
      <c r="BB323" t="str">
        <f>VLOOKUP(A323,'[2]القائمة الكاملة 1'!$A$5:$U$6650,21,0)</f>
        <v>الرابعة</v>
      </c>
    </row>
    <row r="324" spans="1:54" x14ac:dyDescent="0.3">
      <c r="A324" s="114">
        <v>806696</v>
      </c>
      <c r="B324" s="123" t="s">
        <v>823</v>
      </c>
      <c r="C324" t="s">
        <v>1188</v>
      </c>
      <c r="D324" t="s">
        <v>1188</v>
      </c>
      <c r="E324" t="s">
        <v>1188</v>
      </c>
      <c r="F324" t="s">
        <v>1188</v>
      </c>
      <c r="G324" t="s">
        <v>1188</v>
      </c>
      <c r="H324" t="s">
        <v>1188</v>
      </c>
      <c r="I324" t="s">
        <v>1188</v>
      </c>
      <c r="J324" t="s">
        <v>1188</v>
      </c>
      <c r="K324" t="s">
        <v>1188</v>
      </c>
      <c r="L324" t="s">
        <v>1188</v>
      </c>
      <c r="M324" t="s">
        <v>1188</v>
      </c>
      <c r="N324" t="s">
        <v>1188</v>
      </c>
      <c r="O324" t="s">
        <v>1188</v>
      </c>
      <c r="P324" t="s">
        <v>1188</v>
      </c>
      <c r="Q324" t="s">
        <v>1188</v>
      </c>
      <c r="R324" t="s">
        <v>1188</v>
      </c>
      <c r="S324" t="s">
        <v>1188</v>
      </c>
      <c r="T324" t="s">
        <v>1188</v>
      </c>
      <c r="U324" t="s">
        <v>1188</v>
      </c>
      <c r="V324" t="s">
        <v>1188</v>
      </c>
      <c r="W324" t="s">
        <v>1188</v>
      </c>
      <c r="X324" t="s">
        <v>1188</v>
      </c>
      <c r="Y324" t="s">
        <v>1188</v>
      </c>
      <c r="Z324" t="s">
        <v>1188</v>
      </c>
      <c r="AA324" t="s">
        <v>1188</v>
      </c>
      <c r="AB324" t="s">
        <v>1188</v>
      </c>
      <c r="AC324" t="s">
        <v>1188</v>
      </c>
      <c r="AD324" t="s">
        <v>1188</v>
      </c>
      <c r="AE324" t="s">
        <v>1188</v>
      </c>
      <c r="AF324" t="s">
        <v>1188</v>
      </c>
      <c r="AG324" t="s">
        <v>1188</v>
      </c>
      <c r="AH324" t="s">
        <v>1188</v>
      </c>
      <c r="AI324" t="s">
        <v>1188</v>
      </c>
      <c r="AJ324" t="s">
        <v>1188</v>
      </c>
      <c r="AK324" t="s">
        <v>1188</v>
      </c>
      <c r="AL324" t="s">
        <v>1188</v>
      </c>
      <c r="AM324" t="s">
        <v>1188</v>
      </c>
      <c r="AN324" t="s">
        <v>1188</v>
      </c>
      <c r="AO324" t="s">
        <v>1188</v>
      </c>
      <c r="AP324" t="s">
        <v>127</v>
      </c>
      <c r="AQ324" t="s">
        <v>1188</v>
      </c>
      <c r="AR324" t="s">
        <v>1188</v>
      </c>
      <c r="AS324" t="s">
        <v>1188</v>
      </c>
      <c r="AT324" t="s">
        <v>1188</v>
      </c>
      <c r="AU324" t="s">
        <v>127</v>
      </c>
      <c r="AV324" t="s">
        <v>127</v>
      </c>
      <c r="AW324" t="s">
        <v>1188</v>
      </c>
      <c r="AX324" t="s">
        <v>1188</v>
      </c>
      <c r="AY324" s="123">
        <v>0</v>
      </c>
      <c r="BB324" t="str">
        <f>VLOOKUP(A324,'[2]القائمة الكاملة 1'!$A$5:$U$6650,21,0)</f>
        <v>الرابعة</v>
      </c>
    </row>
    <row r="325" spans="1:54" x14ac:dyDescent="0.3">
      <c r="A325" s="114">
        <v>806715</v>
      </c>
      <c r="B325" s="123" t="s">
        <v>823</v>
      </c>
      <c r="C325" t="s">
        <v>1188</v>
      </c>
      <c r="D325" t="s">
        <v>1188</v>
      </c>
      <c r="E325" t="s">
        <v>1188</v>
      </c>
      <c r="F325" t="s">
        <v>1188</v>
      </c>
      <c r="G325" t="s">
        <v>1188</v>
      </c>
      <c r="H325" t="s">
        <v>1188</v>
      </c>
      <c r="I325" t="s">
        <v>1188</v>
      </c>
      <c r="J325" t="s">
        <v>127</v>
      </c>
      <c r="K325" t="s">
        <v>1188</v>
      </c>
      <c r="L325" t="s">
        <v>1188</v>
      </c>
      <c r="M325" t="s">
        <v>1188</v>
      </c>
      <c r="N325" t="s">
        <v>1188</v>
      </c>
      <c r="O325" t="s">
        <v>129</v>
      </c>
      <c r="P325" t="s">
        <v>1188</v>
      </c>
      <c r="Q325" t="s">
        <v>1188</v>
      </c>
      <c r="R325" t="s">
        <v>1188</v>
      </c>
      <c r="S325" t="s">
        <v>1188</v>
      </c>
      <c r="T325" t="s">
        <v>1188</v>
      </c>
      <c r="U325" t="s">
        <v>1188</v>
      </c>
      <c r="V325" t="s">
        <v>1188</v>
      </c>
      <c r="W325" t="s">
        <v>1188</v>
      </c>
      <c r="X325" t="s">
        <v>1188</v>
      </c>
      <c r="Y325" t="s">
        <v>1188</v>
      </c>
      <c r="Z325" t="s">
        <v>1188</v>
      </c>
      <c r="AA325" t="s">
        <v>1188</v>
      </c>
      <c r="AB325" t="s">
        <v>1188</v>
      </c>
      <c r="AC325" t="s">
        <v>1188</v>
      </c>
      <c r="AD325" t="s">
        <v>1188</v>
      </c>
      <c r="AE325" t="s">
        <v>1188</v>
      </c>
      <c r="AF325" t="s">
        <v>1188</v>
      </c>
      <c r="AG325" t="s">
        <v>127</v>
      </c>
      <c r="AH325" t="s">
        <v>1188</v>
      </c>
      <c r="AI325" t="s">
        <v>1188</v>
      </c>
      <c r="AJ325" t="s">
        <v>1188</v>
      </c>
      <c r="AK325" t="s">
        <v>128</v>
      </c>
      <c r="AL325" t="s">
        <v>1188</v>
      </c>
      <c r="AM325" t="s">
        <v>1188</v>
      </c>
      <c r="AN325" t="s">
        <v>1188</v>
      </c>
      <c r="AO325" t="s">
        <v>129</v>
      </c>
      <c r="AP325" t="s">
        <v>127</v>
      </c>
      <c r="AQ325" t="s">
        <v>1188</v>
      </c>
      <c r="AR325" t="s">
        <v>1188</v>
      </c>
      <c r="AS325" t="s">
        <v>1188</v>
      </c>
      <c r="AT325" t="s">
        <v>129</v>
      </c>
      <c r="AU325" t="s">
        <v>129</v>
      </c>
      <c r="AV325" t="s">
        <v>128</v>
      </c>
      <c r="AW325" t="s">
        <v>128</v>
      </c>
      <c r="AX325" t="s">
        <v>1188</v>
      </c>
      <c r="AY325" s="123">
        <v>0</v>
      </c>
      <c r="BB325" t="str">
        <f>VLOOKUP(A325,'[2]القائمة الكاملة 1'!$A$5:$U$6650,21,0)</f>
        <v>الرابعة</v>
      </c>
    </row>
    <row r="326" spans="1:54" x14ac:dyDescent="0.3">
      <c r="A326" s="114">
        <v>806718</v>
      </c>
      <c r="B326" s="123" t="s">
        <v>823</v>
      </c>
      <c r="C326" t="s">
        <v>1188</v>
      </c>
      <c r="D326" t="s">
        <v>1188</v>
      </c>
      <c r="E326" t="s">
        <v>1188</v>
      </c>
      <c r="F326" t="s">
        <v>1188</v>
      </c>
      <c r="G326" t="s">
        <v>1188</v>
      </c>
      <c r="H326" t="s">
        <v>1188</v>
      </c>
      <c r="I326" t="s">
        <v>1188</v>
      </c>
      <c r="J326" t="s">
        <v>1188</v>
      </c>
      <c r="K326" t="s">
        <v>1188</v>
      </c>
      <c r="L326" t="s">
        <v>1188</v>
      </c>
      <c r="M326" t="s">
        <v>1188</v>
      </c>
      <c r="N326" t="s">
        <v>1188</v>
      </c>
      <c r="O326" t="s">
        <v>1188</v>
      </c>
      <c r="P326" t="s">
        <v>1188</v>
      </c>
      <c r="Q326" t="s">
        <v>1188</v>
      </c>
      <c r="R326" t="s">
        <v>1188</v>
      </c>
      <c r="S326" t="s">
        <v>1188</v>
      </c>
      <c r="T326" t="s">
        <v>1188</v>
      </c>
      <c r="U326" t="s">
        <v>1188</v>
      </c>
      <c r="V326" t="s">
        <v>1188</v>
      </c>
      <c r="W326" t="s">
        <v>1188</v>
      </c>
      <c r="X326" t="s">
        <v>1188</v>
      </c>
      <c r="Y326" t="s">
        <v>1188</v>
      </c>
      <c r="Z326" t="s">
        <v>1188</v>
      </c>
      <c r="AA326" t="s">
        <v>1188</v>
      </c>
      <c r="AB326" t="s">
        <v>1188</v>
      </c>
      <c r="AC326" t="s">
        <v>1188</v>
      </c>
      <c r="AD326" t="s">
        <v>1188</v>
      </c>
      <c r="AE326" t="s">
        <v>1188</v>
      </c>
      <c r="AF326" t="s">
        <v>1188</v>
      </c>
      <c r="AG326" t="s">
        <v>1188</v>
      </c>
      <c r="AH326" t="s">
        <v>1188</v>
      </c>
      <c r="AI326" t="s">
        <v>1188</v>
      </c>
      <c r="AJ326" t="s">
        <v>1188</v>
      </c>
      <c r="AK326" t="s">
        <v>1188</v>
      </c>
      <c r="AL326" t="s">
        <v>1188</v>
      </c>
      <c r="AM326" t="s">
        <v>1188</v>
      </c>
      <c r="AN326" t="s">
        <v>1188</v>
      </c>
      <c r="AO326" t="s">
        <v>1188</v>
      </c>
      <c r="AP326" t="s">
        <v>1188</v>
      </c>
      <c r="AQ326" t="s">
        <v>1188</v>
      </c>
      <c r="AR326" t="s">
        <v>1188</v>
      </c>
      <c r="AS326" t="s">
        <v>1188</v>
      </c>
      <c r="AT326" t="s">
        <v>1188</v>
      </c>
      <c r="AU326" t="s">
        <v>127</v>
      </c>
      <c r="AV326" t="s">
        <v>1188</v>
      </c>
      <c r="AW326" t="s">
        <v>1188</v>
      </c>
      <c r="AX326" t="s">
        <v>1188</v>
      </c>
      <c r="AY326" s="123">
        <v>0</v>
      </c>
      <c r="BB326" t="str">
        <f>VLOOKUP(A326,'[2]القائمة الكاملة 1'!$A$5:$U$6650,21,0)</f>
        <v>الرابعة</v>
      </c>
    </row>
    <row r="327" spans="1:54" x14ac:dyDescent="0.3">
      <c r="A327" s="114">
        <v>806719</v>
      </c>
      <c r="B327" s="123" t="s">
        <v>823</v>
      </c>
      <c r="C327" t="s">
        <v>1188</v>
      </c>
      <c r="D327" t="s">
        <v>1188</v>
      </c>
      <c r="E327" t="s">
        <v>1188</v>
      </c>
      <c r="F327" t="s">
        <v>1188</v>
      </c>
      <c r="G327" t="s">
        <v>1188</v>
      </c>
      <c r="H327" t="s">
        <v>1188</v>
      </c>
      <c r="I327" t="s">
        <v>1188</v>
      </c>
      <c r="J327" t="s">
        <v>1188</v>
      </c>
      <c r="K327" t="s">
        <v>1188</v>
      </c>
      <c r="L327" t="s">
        <v>1188</v>
      </c>
      <c r="M327" t="s">
        <v>1188</v>
      </c>
      <c r="N327" t="s">
        <v>1188</v>
      </c>
      <c r="O327" t="s">
        <v>1188</v>
      </c>
      <c r="P327" t="s">
        <v>1188</v>
      </c>
      <c r="Q327" t="s">
        <v>1188</v>
      </c>
      <c r="R327" t="s">
        <v>1188</v>
      </c>
      <c r="S327" t="s">
        <v>1188</v>
      </c>
      <c r="T327" t="s">
        <v>1188</v>
      </c>
      <c r="U327" t="s">
        <v>1188</v>
      </c>
      <c r="V327" t="s">
        <v>1188</v>
      </c>
      <c r="W327" t="s">
        <v>1188</v>
      </c>
      <c r="X327" t="s">
        <v>1188</v>
      </c>
      <c r="Y327" t="s">
        <v>1188</v>
      </c>
      <c r="Z327" t="s">
        <v>1188</v>
      </c>
      <c r="AA327" t="s">
        <v>1188</v>
      </c>
      <c r="AB327" t="s">
        <v>1188</v>
      </c>
      <c r="AC327" t="s">
        <v>1188</v>
      </c>
      <c r="AD327" t="s">
        <v>1188</v>
      </c>
      <c r="AE327" t="s">
        <v>1188</v>
      </c>
      <c r="AF327" t="s">
        <v>1188</v>
      </c>
      <c r="AG327" t="s">
        <v>129</v>
      </c>
      <c r="AH327" t="s">
        <v>1188</v>
      </c>
      <c r="AI327" t="s">
        <v>1188</v>
      </c>
      <c r="AJ327" t="s">
        <v>127</v>
      </c>
      <c r="AK327" t="s">
        <v>129</v>
      </c>
      <c r="AL327" t="s">
        <v>1188</v>
      </c>
      <c r="AM327" t="s">
        <v>1188</v>
      </c>
      <c r="AN327" t="s">
        <v>127</v>
      </c>
      <c r="AO327" t="s">
        <v>1188</v>
      </c>
      <c r="AP327" t="s">
        <v>127</v>
      </c>
      <c r="AQ327" t="s">
        <v>127</v>
      </c>
      <c r="AR327" t="s">
        <v>1188</v>
      </c>
      <c r="AS327" t="s">
        <v>1188</v>
      </c>
      <c r="AT327" t="s">
        <v>129</v>
      </c>
      <c r="AU327" t="s">
        <v>128</v>
      </c>
      <c r="AV327" t="s">
        <v>128</v>
      </c>
      <c r="AW327" t="s">
        <v>127</v>
      </c>
      <c r="AX327" t="s">
        <v>129</v>
      </c>
      <c r="AY327" s="123">
        <v>0</v>
      </c>
      <c r="BB327" t="str">
        <f>VLOOKUP(A327,'[2]القائمة الكاملة 1'!$A$5:$U$6650,21,0)</f>
        <v>الرابعة</v>
      </c>
    </row>
    <row r="328" spans="1:54" x14ac:dyDescent="0.3">
      <c r="A328" s="114">
        <v>806740</v>
      </c>
      <c r="B328" s="123" t="s">
        <v>823</v>
      </c>
      <c r="C328" t="s">
        <v>1188</v>
      </c>
      <c r="D328" t="s">
        <v>1188</v>
      </c>
      <c r="E328" t="s">
        <v>1188</v>
      </c>
      <c r="F328" t="s">
        <v>1188</v>
      </c>
      <c r="G328" t="s">
        <v>1188</v>
      </c>
      <c r="H328" t="s">
        <v>1188</v>
      </c>
      <c r="I328" t="s">
        <v>1188</v>
      </c>
      <c r="J328" t="s">
        <v>1188</v>
      </c>
      <c r="K328" t="s">
        <v>1188</v>
      </c>
      <c r="L328" t="s">
        <v>1188</v>
      </c>
      <c r="M328" t="s">
        <v>1188</v>
      </c>
      <c r="N328" t="s">
        <v>1188</v>
      </c>
      <c r="O328" t="s">
        <v>1188</v>
      </c>
      <c r="P328" t="s">
        <v>1188</v>
      </c>
      <c r="Q328" t="s">
        <v>127</v>
      </c>
      <c r="R328" t="s">
        <v>1188</v>
      </c>
      <c r="S328" t="s">
        <v>1188</v>
      </c>
      <c r="T328" t="s">
        <v>1188</v>
      </c>
      <c r="U328" t="s">
        <v>1188</v>
      </c>
      <c r="V328" t="s">
        <v>1188</v>
      </c>
      <c r="W328" t="s">
        <v>1188</v>
      </c>
      <c r="X328" t="s">
        <v>1188</v>
      </c>
      <c r="Y328" t="s">
        <v>1188</v>
      </c>
      <c r="Z328" t="s">
        <v>1188</v>
      </c>
      <c r="AA328" t="s">
        <v>1188</v>
      </c>
      <c r="AB328" t="s">
        <v>1188</v>
      </c>
      <c r="AC328" t="s">
        <v>1188</v>
      </c>
      <c r="AD328" t="s">
        <v>1188</v>
      </c>
      <c r="AE328" t="s">
        <v>1188</v>
      </c>
      <c r="AF328" t="s">
        <v>1188</v>
      </c>
      <c r="AG328" t="s">
        <v>1188</v>
      </c>
      <c r="AH328" t="s">
        <v>1188</v>
      </c>
      <c r="AI328" t="s">
        <v>1188</v>
      </c>
      <c r="AJ328" t="s">
        <v>1188</v>
      </c>
      <c r="AK328" t="s">
        <v>129</v>
      </c>
      <c r="AL328" t="s">
        <v>1188</v>
      </c>
      <c r="AM328" t="s">
        <v>1188</v>
      </c>
      <c r="AN328" t="s">
        <v>128</v>
      </c>
      <c r="AO328" t="s">
        <v>128</v>
      </c>
      <c r="AP328" t="s">
        <v>128</v>
      </c>
      <c r="AQ328" t="s">
        <v>1188</v>
      </c>
      <c r="AR328" t="s">
        <v>1188</v>
      </c>
      <c r="AS328" t="s">
        <v>128</v>
      </c>
      <c r="AT328" t="s">
        <v>128</v>
      </c>
      <c r="AU328" t="s">
        <v>128</v>
      </c>
      <c r="AV328" t="s">
        <v>128</v>
      </c>
      <c r="AW328" t="s">
        <v>128</v>
      </c>
      <c r="AX328" t="s">
        <v>128</v>
      </c>
      <c r="AY328" s="123">
        <v>0</v>
      </c>
      <c r="BB328" t="str">
        <f>VLOOKUP(A328,'[2]القائمة الكاملة 1'!$A$5:$U$6650,21,0)</f>
        <v>الرابعة حديث</v>
      </c>
    </row>
    <row r="329" spans="1:54" x14ac:dyDescent="0.3">
      <c r="A329" s="114">
        <v>806746</v>
      </c>
      <c r="B329" s="123" t="s">
        <v>823</v>
      </c>
      <c r="C329" t="s">
        <v>1188</v>
      </c>
      <c r="D329" t="s">
        <v>1188</v>
      </c>
      <c r="E329" t="s">
        <v>1188</v>
      </c>
      <c r="F329" t="s">
        <v>1188</v>
      </c>
      <c r="G329" t="s">
        <v>1188</v>
      </c>
      <c r="H329" t="s">
        <v>1188</v>
      </c>
      <c r="I329" t="s">
        <v>1188</v>
      </c>
      <c r="J329" t="s">
        <v>1188</v>
      </c>
      <c r="K329" t="s">
        <v>1188</v>
      </c>
      <c r="L329" t="s">
        <v>1188</v>
      </c>
      <c r="M329" t="s">
        <v>1188</v>
      </c>
      <c r="N329" t="s">
        <v>1188</v>
      </c>
      <c r="O329" t="s">
        <v>1188</v>
      </c>
      <c r="P329" t="s">
        <v>1188</v>
      </c>
      <c r="Q329" t="s">
        <v>1188</v>
      </c>
      <c r="R329" t="s">
        <v>1188</v>
      </c>
      <c r="S329" t="s">
        <v>1188</v>
      </c>
      <c r="T329" t="s">
        <v>1188</v>
      </c>
      <c r="U329" t="s">
        <v>1188</v>
      </c>
      <c r="V329" t="s">
        <v>1188</v>
      </c>
      <c r="W329" t="s">
        <v>1188</v>
      </c>
      <c r="X329" t="s">
        <v>1188</v>
      </c>
      <c r="Y329" t="s">
        <v>1188</v>
      </c>
      <c r="Z329" t="s">
        <v>1188</v>
      </c>
      <c r="AA329" t="s">
        <v>1188</v>
      </c>
      <c r="AB329" t="s">
        <v>1188</v>
      </c>
      <c r="AC329" t="s">
        <v>1188</v>
      </c>
      <c r="AD329" t="s">
        <v>1188</v>
      </c>
      <c r="AE329" t="s">
        <v>1188</v>
      </c>
      <c r="AF329" t="s">
        <v>1188</v>
      </c>
      <c r="AG329" t="s">
        <v>1188</v>
      </c>
      <c r="AH329" t="s">
        <v>1188</v>
      </c>
      <c r="AI329" t="s">
        <v>1188</v>
      </c>
      <c r="AJ329" t="s">
        <v>1188</v>
      </c>
      <c r="AK329" t="s">
        <v>1188</v>
      </c>
      <c r="AL329" t="s">
        <v>1188</v>
      </c>
      <c r="AM329" t="s">
        <v>1188</v>
      </c>
      <c r="AN329" t="s">
        <v>1188</v>
      </c>
      <c r="AO329" t="s">
        <v>1188</v>
      </c>
      <c r="AP329" t="s">
        <v>1188</v>
      </c>
      <c r="AQ329" t="s">
        <v>1188</v>
      </c>
      <c r="AR329" t="s">
        <v>1188</v>
      </c>
      <c r="AS329" t="s">
        <v>1188</v>
      </c>
      <c r="AT329" t="s">
        <v>129</v>
      </c>
      <c r="AU329" t="s">
        <v>1188</v>
      </c>
      <c r="AV329" t="s">
        <v>1188</v>
      </c>
      <c r="AW329" t="s">
        <v>1188</v>
      </c>
      <c r="AX329" t="s">
        <v>1188</v>
      </c>
      <c r="AY329" s="123">
        <v>0</v>
      </c>
      <c r="BB329" t="str">
        <f>VLOOKUP(A329,'[2]القائمة الكاملة 1'!$A$5:$U$6650,21,0)</f>
        <v>الرابعة</v>
      </c>
    </row>
    <row r="330" spans="1:54" x14ac:dyDescent="0.3">
      <c r="A330" s="114">
        <v>806748</v>
      </c>
      <c r="B330" s="123" t="s">
        <v>823</v>
      </c>
      <c r="C330" t="s">
        <v>1188</v>
      </c>
      <c r="D330" t="s">
        <v>1188</v>
      </c>
      <c r="E330" t="s">
        <v>1188</v>
      </c>
      <c r="F330" t="s">
        <v>1188</v>
      </c>
      <c r="G330" t="s">
        <v>1188</v>
      </c>
      <c r="H330" t="s">
        <v>1188</v>
      </c>
      <c r="I330" t="s">
        <v>1188</v>
      </c>
      <c r="J330" t="s">
        <v>1188</v>
      </c>
      <c r="K330" t="s">
        <v>1188</v>
      </c>
      <c r="L330" t="s">
        <v>1188</v>
      </c>
      <c r="M330" t="s">
        <v>1188</v>
      </c>
      <c r="N330" t="s">
        <v>1188</v>
      </c>
      <c r="O330" t="s">
        <v>127</v>
      </c>
      <c r="P330" t="s">
        <v>1188</v>
      </c>
      <c r="Q330" t="s">
        <v>1188</v>
      </c>
      <c r="R330" t="s">
        <v>1188</v>
      </c>
      <c r="S330" t="s">
        <v>1188</v>
      </c>
      <c r="T330" t="s">
        <v>1188</v>
      </c>
      <c r="U330" t="s">
        <v>1188</v>
      </c>
      <c r="V330" t="s">
        <v>127</v>
      </c>
      <c r="W330" t="s">
        <v>1188</v>
      </c>
      <c r="X330" t="s">
        <v>1188</v>
      </c>
      <c r="Y330" t="s">
        <v>1188</v>
      </c>
      <c r="Z330" t="s">
        <v>1188</v>
      </c>
      <c r="AA330" t="s">
        <v>1188</v>
      </c>
      <c r="AB330" t="s">
        <v>1188</v>
      </c>
      <c r="AC330" t="s">
        <v>1188</v>
      </c>
      <c r="AD330" t="s">
        <v>1188</v>
      </c>
      <c r="AE330" t="s">
        <v>1188</v>
      </c>
      <c r="AF330" t="s">
        <v>1188</v>
      </c>
      <c r="AG330" t="s">
        <v>1188</v>
      </c>
      <c r="AH330" t="s">
        <v>1188</v>
      </c>
      <c r="AI330" t="s">
        <v>1188</v>
      </c>
      <c r="AJ330" t="s">
        <v>1188</v>
      </c>
      <c r="AK330" t="s">
        <v>127</v>
      </c>
      <c r="AL330" t="s">
        <v>1188</v>
      </c>
      <c r="AM330" t="s">
        <v>1188</v>
      </c>
      <c r="AN330" t="s">
        <v>1188</v>
      </c>
      <c r="AO330" t="s">
        <v>127</v>
      </c>
      <c r="AP330" t="s">
        <v>1188</v>
      </c>
      <c r="AQ330" t="s">
        <v>127</v>
      </c>
      <c r="AR330" t="s">
        <v>1188</v>
      </c>
      <c r="AS330" t="s">
        <v>1188</v>
      </c>
      <c r="AT330" t="s">
        <v>127</v>
      </c>
      <c r="AU330" t="s">
        <v>129</v>
      </c>
      <c r="AV330" t="s">
        <v>127</v>
      </c>
      <c r="AW330" t="s">
        <v>127</v>
      </c>
      <c r="AX330" t="s">
        <v>1188</v>
      </c>
      <c r="AY330" s="123">
        <v>0</v>
      </c>
      <c r="BB330" t="str">
        <f>VLOOKUP(A330,'[2]القائمة الكاملة 1'!$A$5:$U$6650,21,0)</f>
        <v>الرابعة</v>
      </c>
    </row>
    <row r="331" spans="1:54" x14ac:dyDescent="0.3">
      <c r="A331" s="114">
        <v>806749</v>
      </c>
      <c r="B331" s="123" t="s">
        <v>824</v>
      </c>
      <c r="C331" t="s">
        <v>1188</v>
      </c>
      <c r="D331" t="s">
        <v>1188</v>
      </c>
      <c r="E331" t="s">
        <v>1188</v>
      </c>
      <c r="F331" t="s">
        <v>1188</v>
      </c>
      <c r="G331" t="s">
        <v>1188</v>
      </c>
      <c r="H331" t="s">
        <v>1188</v>
      </c>
      <c r="I331" t="s">
        <v>1188</v>
      </c>
      <c r="J331" t="s">
        <v>1188</v>
      </c>
      <c r="K331" t="s">
        <v>1188</v>
      </c>
      <c r="L331" t="s">
        <v>1188</v>
      </c>
      <c r="M331" t="s">
        <v>1188</v>
      </c>
      <c r="N331" t="s">
        <v>1188</v>
      </c>
      <c r="O331" t="s">
        <v>128</v>
      </c>
      <c r="P331" t="s">
        <v>1188</v>
      </c>
      <c r="Q331" t="s">
        <v>1188</v>
      </c>
      <c r="R331" t="s">
        <v>1188</v>
      </c>
      <c r="S331" t="s">
        <v>1188</v>
      </c>
      <c r="T331" t="s">
        <v>1188</v>
      </c>
      <c r="U331" t="s">
        <v>1188</v>
      </c>
      <c r="V331" t="s">
        <v>1188</v>
      </c>
      <c r="W331" t="s">
        <v>1188</v>
      </c>
      <c r="X331" t="s">
        <v>1188</v>
      </c>
      <c r="Y331" t="s">
        <v>1188</v>
      </c>
      <c r="Z331" t="s">
        <v>128</v>
      </c>
      <c r="AA331" t="s">
        <v>1188</v>
      </c>
      <c r="AB331" t="s">
        <v>1188</v>
      </c>
      <c r="AC331" t="s">
        <v>1188</v>
      </c>
      <c r="AD331" t="s">
        <v>129</v>
      </c>
      <c r="AE331" t="s">
        <v>1188</v>
      </c>
      <c r="AF331" t="s">
        <v>127</v>
      </c>
      <c r="AG331" t="s">
        <v>1188</v>
      </c>
      <c r="AH331" t="s">
        <v>1188</v>
      </c>
      <c r="AI331" t="s">
        <v>129</v>
      </c>
      <c r="AJ331" t="s">
        <v>1188</v>
      </c>
      <c r="AK331" t="s">
        <v>1188</v>
      </c>
      <c r="AL331" t="s">
        <v>129</v>
      </c>
      <c r="AM331" t="s">
        <v>128</v>
      </c>
      <c r="AN331" t="s">
        <v>128</v>
      </c>
      <c r="AO331" t="s">
        <v>128</v>
      </c>
      <c r="AP331" t="s">
        <v>128</v>
      </c>
      <c r="AQ331" t="s">
        <v>128</v>
      </c>
      <c r="AR331" t="s">
        <v>128</v>
      </c>
      <c r="AS331" t="s">
        <v>1188</v>
      </c>
      <c r="AT331" t="s">
        <v>1188</v>
      </c>
      <c r="AU331" t="s">
        <v>1188</v>
      </c>
      <c r="AV331" t="s">
        <v>1188</v>
      </c>
      <c r="AW331" t="s">
        <v>1188</v>
      </c>
      <c r="AX331" t="s">
        <v>1188</v>
      </c>
      <c r="AY331" s="123">
        <v>0</v>
      </c>
      <c r="BB331" t="str">
        <f>VLOOKUP(A331,'[2]القائمة الكاملة 1'!$A$5:$U$6650,21,0)</f>
        <v>الثالثة</v>
      </c>
    </row>
    <row r="332" spans="1:54" x14ac:dyDescent="0.3">
      <c r="A332" s="114">
        <v>806759</v>
      </c>
      <c r="B332" s="123" t="s">
        <v>824</v>
      </c>
      <c r="C332" t="s">
        <v>1188</v>
      </c>
      <c r="D332" t="s">
        <v>1188</v>
      </c>
      <c r="E332" t="s">
        <v>1188</v>
      </c>
      <c r="F332" t="s">
        <v>1188</v>
      </c>
      <c r="G332" t="s">
        <v>1188</v>
      </c>
      <c r="H332" t="s">
        <v>1188</v>
      </c>
      <c r="I332" t="s">
        <v>1188</v>
      </c>
      <c r="J332" t="s">
        <v>1188</v>
      </c>
      <c r="K332" t="s">
        <v>1188</v>
      </c>
      <c r="L332" t="s">
        <v>1188</v>
      </c>
      <c r="M332" t="s">
        <v>2104</v>
      </c>
      <c r="N332" t="s">
        <v>1188</v>
      </c>
      <c r="O332" t="s">
        <v>2104</v>
      </c>
      <c r="P332" t="s">
        <v>1188</v>
      </c>
      <c r="Q332" t="s">
        <v>1188</v>
      </c>
      <c r="R332" t="s">
        <v>1188</v>
      </c>
      <c r="S332" t="s">
        <v>1188</v>
      </c>
      <c r="T332" t="s">
        <v>2104</v>
      </c>
      <c r="U332" t="s">
        <v>1188</v>
      </c>
      <c r="V332" t="s">
        <v>1188</v>
      </c>
      <c r="W332" t="s">
        <v>1188</v>
      </c>
      <c r="X332" t="s">
        <v>1188</v>
      </c>
      <c r="Y332" t="s">
        <v>1188</v>
      </c>
      <c r="Z332" t="s">
        <v>1188</v>
      </c>
      <c r="AA332" t="s">
        <v>1188</v>
      </c>
      <c r="AB332" t="s">
        <v>1188</v>
      </c>
      <c r="AC332" t="s">
        <v>2104</v>
      </c>
      <c r="AD332" t="s">
        <v>1188</v>
      </c>
      <c r="AE332" t="s">
        <v>1188</v>
      </c>
      <c r="AF332" t="s">
        <v>1188</v>
      </c>
      <c r="AG332" t="s">
        <v>1188</v>
      </c>
      <c r="AH332" t="s">
        <v>1188</v>
      </c>
      <c r="AI332" t="s">
        <v>1188</v>
      </c>
      <c r="AJ332" t="s">
        <v>1188</v>
      </c>
      <c r="AK332" t="s">
        <v>2104</v>
      </c>
      <c r="AL332" t="s">
        <v>2104</v>
      </c>
      <c r="AM332" t="s">
        <v>2104</v>
      </c>
      <c r="AN332" t="s">
        <v>2104</v>
      </c>
      <c r="AO332" t="s">
        <v>2104</v>
      </c>
      <c r="AP332" t="s">
        <v>2104</v>
      </c>
      <c r="AQ332" t="s">
        <v>2104</v>
      </c>
      <c r="AR332" t="s">
        <v>2104</v>
      </c>
      <c r="AS332" t="s">
        <v>1188</v>
      </c>
      <c r="AT332" t="s">
        <v>1188</v>
      </c>
      <c r="AU332" t="s">
        <v>1188</v>
      </c>
      <c r="AV332" t="s">
        <v>1188</v>
      </c>
      <c r="AW332" t="s">
        <v>1188</v>
      </c>
      <c r="AX332" t="s">
        <v>1188</v>
      </c>
      <c r="AY332" s="123" t="s">
        <v>2125</v>
      </c>
      <c r="BB332" t="str">
        <f>VLOOKUP(A332,'[2]القائمة الكاملة 1'!$A$5:$U$6650,21,0)</f>
        <v>الثالثة</v>
      </c>
    </row>
    <row r="333" spans="1:54" x14ac:dyDescent="0.3">
      <c r="A333" s="114">
        <v>806762</v>
      </c>
      <c r="B333" s="123" t="s">
        <v>823</v>
      </c>
      <c r="C333" t="s">
        <v>1188</v>
      </c>
      <c r="D333" t="s">
        <v>1188</v>
      </c>
      <c r="E333" t="s">
        <v>1188</v>
      </c>
      <c r="F333" t="s">
        <v>1188</v>
      </c>
      <c r="G333" t="s">
        <v>1188</v>
      </c>
      <c r="H333" t="s">
        <v>1188</v>
      </c>
      <c r="I333" t="s">
        <v>1188</v>
      </c>
      <c r="J333" t="s">
        <v>1188</v>
      </c>
      <c r="K333" t="s">
        <v>1188</v>
      </c>
      <c r="L333" t="s">
        <v>1188</v>
      </c>
      <c r="M333" t="s">
        <v>1188</v>
      </c>
      <c r="N333" t="s">
        <v>1188</v>
      </c>
      <c r="O333" t="s">
        <v>127</v>
      </c>
      <c r="P333" t="s">
        <v>1188</v>
      </c>
      <c r="Q333" t="s">
        <v>1188</v>
      </c>
      <c r="R333" t="s">
        <v>1188</v>
      </c>
      <c r="S333" t="s">
        <v>1188</v>
      </c>
      <c r="T333" t="s">
        <v>1188</v>
      </c>
      <c r="U333" t="s">
        <v>1188</v>
      </c>
      <c r="V333" t="s">
        <v>1188</v>
      </c>
      <c r="W333" t="s">
        <v>1188</v>
      </c>
      <c r="X333" t="s">
        <v>1188</v>
      </c>
      <c r="Y333" t="s">
        <v>127</v>
      </c>
      <c r="Z333" t="s">
        <v>1188</v>
      </c>
      <c r="AA333" t="s">
        <v>1188</v>
      </c>
      <c r="AB333" t="s">
        <v>1188</v>
      </c>
      <c r="AC333" t="s">
        <v>1188</v>
      </c>
      <c r="AD333" t="s">
        <v>1188</v>
      </c>
      <c r="AE333" t="s">
        <v>1188</v>
      </c>
      <c r="AF333" t="s">
        <v>1188</v>
      </c>
      <c r="AG333" t="s">
        <v>1188</v>
      </c>
      <c r="AH333" t="s">
        <v>1188</v>
      </c>
      <c r="AI333" t="s">
        <v>1188</v>
      </c>
      <c r="AJ333" t="s">
        <v>1188</v>
      </c>
      <c r="AK333" t="s">
        <v>127</v>
      </c>
      <c r="AL333" t="s">
        <v>1188</v>
      </c>
      <c r="AM333" t="s">
        <v>1188</v>
      </c>
      <c r="AN333" t="s">
        <v>1188</v>
      </c>
      <c r="AO333" t="s">
        <v>1188</v>
      </c>
      <c r="AP333" t="s">
        <v>1188</v>
      </c>
      <c r="AQ333" t="s">
        <v>1188</v>
      </c>
      <c r="AR333" t="s">
        <v>1188</v>
      </c>
      <c r="AS333" t="s">
        <v>1188</v>
      </c>
      <c r="AT333" t="s">
        <v>129</v>
      </c>
      <c r="AU333" t="s">
        <v>1188</v>
      </c>
      <c r="AV333" t="s">
        <v>1188</v>
      </c>
      <c r="AW333" t="s">
        <v>1188</v>
      </c>
      <c r="AX333" t="s">
        <v>1188</v>
      </c>
      <c r="AY333" s="123">
        <v>0</v>
      </c>
      <c r="BB333" t="str">
        <f>VLOOKUP(A333,'[2]القائمة الكاملة 1'!$A$5:$U$6650,21,0)</f>
        <v>الرابعة</v>
      </c>
    </row>
    <row r="334" spans="1:54" x14ac:dyDescent="0.3">
      <c r="A334" s="114">
        <v>806768</v>
      </c>
      <c r="B334" s="123" t="s">
        <v>823</v>
      </c>
      <c r="C334" t="s">
        <v>1188</v>
      </c>
      <c r="D334" t="s">
        <v>1188</v>
      </c>
      <c r="E334" t="s">
        <v>1188</v>
      </c>
      <c r="F334" t="s">
        <v>1188</v>
      </c>
      <c r="G334" t="s">
        <v>1188</v>
      </c>
      <c r="H334" t="s">
        <v>1188</v>
      </c>
      <c r="I334" t="s">
        <v>1188</v>
      </c>
      <c r="J334" t="s">
        <v>1188</v>
      </c>
      <c r="K334" t="s">
        <v>1188</v>
      </c>
      <c r="L334" t="s">
        <v>1188</v>
      </c>
      <c r="M334" t="s">
        <v>1188</v>
      </c>
      <c r="N334" t="s">
        <v>1188</v>
      </c>
      <c r="O334" t="s">
        <v>1188</v>
      </c>
      <c r="P334" t="s">
        <v>1188</v>
      </c>
      <c r="Q334" t="s">
        <v>1188</v>
      </c>
      <c r="R334" t="s">
        <v>1188</v>
      </c>
      <c r="S334" t="s">
        <v>1188</v>
      </c>
      <c r="T334" t="s">
        <v>1188</v>
      </c>
      <c r="U334" t="s">
        <v>1188</v>
      </c>
      <c r="V334" t="s">
        <v>1188</v>
      </c>
      <c r="W334" t="s">
        <v>1188</v>
      </c>
      <c r="X334" t="s">
        <v>1188</v>
      </c>
      <c r="Y334" t="s">
        <v>1188</v>
      </c>
      <c r="Z334" t="s">
        <v>1188</v>
      </c>
      <c r="AA334" t="s">
        <v>1188</v>
      </c>
      <c r="AB334" t="s">
        <v>1188</v>
      </c>
      <c r="AC334" t="s">
        <v>1188</v>
      </c>
      <c r="AD334" t="s">
        <v>1188</v>
      </c>
      <c r="AE334" t="s">
        <v>1188</v>
      </c>
      <c r="AF334" t="s">
        <v>1188</v>
      </c>
      <c r="AG334" t="s">
        <v>1188</v>
      </c>
      <c r="AH334" t="s">
        <v>1188</v>
      </c>
      <c r="AI334" t="s">
        <v>1188</v>
      </c>
      <c r="AJ334" t="s">
        <v>1188</v>
      </c>
      <c r="AK334" t="s">
        <v>129</v>
      </c>
      <c r="AL334" t="s">
        <v>1188</v>
      </c>
      <c r="AM334" t="s">
        <v>1188</v>
      </c>
      <c r="AN334" t="s">
        <v>129</v>
      </c>
      <c r="AO334" t="s">
        <v>1188</v>
      </c>
      <c r="AP334" t="s">
        <v>127</v>
      </c>
      <c r="AQ334" t="s">
        <v>129</v>
      </c>
      <c r="AR334" t="s">
        <v>1188</v>
      </c>
      <c r="AS334" t="s">
        <v>129</v>
      </c>
      <c r="AT334" t="s">
        <v>128</v>
      </c>
      <c r="AU334" t="s">
        <v>129</v>
      </c>
      <c r="AV334" t="s">
        <v>129</v>
      </c>
      <c r="AW334" t="s">
        <v>129</v>
      </c>
      <c r="AX334" t="s">
        <v>129</v>
      </c>
      <c r="AY334" s="123">
        <v>0</v>
      </c>
      <c r="BB334" t="str">
        <f>VLOOKUP(A334,'[2]القائمة الكاملة 1'!$A$5:$U$6650,21,0)</f>
        <v>الرابعة</v>
      </c>
    </row>
    <row r="335" spans="1:54" x14ac:dyDescent="0.3">
      <c r="A335" s="114">
        <v>806773</v>
      </c>
      <c r="B335" s="123" t="s">
        <v>823</v>
      </c>
      <c r="C335" t="s">
        <v>1188</v>
      </c>
      <c r="D335" t="s">
        <v>1188</v>
      </c>
      <c r="E335" t="s">
        <v>1188</v>
      </c>
      <c r="F335" t="s">
        <v>1188</v>
      </c>
      <c r="G335" t="s">
        <v>1188</v>
      </c>
      <c r="H335" t="s">
        <v>1188</v>
      </c>
      <c r="I335" t="s">
        <v>1188</v>
      </c>
      <c r="J335" t="s">
        <v>1188</v>
      </c>
      <c r="K335" t="s">
        <v>1188</v>
      </c>
      <c r="L335" t="s">
        <v>1188</v>
      </c>
      <c r="M335" t="s">
        <v>1188</v>
      </c>
      <c r="N335" t="s">
        <v>1188</v>
      </c>
      <c r="O335" t="s">
        <v>2104</v>
      </c>
      <c r="P335" t="s">
        <v>1188</v>
      </c>
      <c r="Q335" t="s">
        <v>1188</v>
      </c>
      <c r="R335" t="s">
        <v>1188</v>
      </c>
      <c r="S335" t="s">
        <v>1188</v>
      </c>
      <c r="T335" t="s">
        <v>1188</v>
      </c>
      <c r="U335" t="s">
        <v>1188</v>
      </c>
      <c r="V335" t="s">
        <v>1188</v>
      </c>
      <c r="W335" t="s">
        <v>1188</v>
      </c>
      <c r="X335" t="s">
        <v>1188</v>
      </c>
      <c r="Y335" t="s">
        <v>1188</v>
      </c>
      <c r="Z335" t="s">
        <v>1188</v>
      </c>
      <c r="AA335" t="s">
        <v>1188</v>
      </c>
      <c r="AB335" t="s">
        <v>1188</v>
      </c>
      <c r="AC335" t="s">
        <v>1188</v>
      </c>
      <c r="AD335" t="s">
        <v>1188</v>
      </c>
      <c r="AE335" t="s">
        <v>1188</v>
      </c>
      <c r="AF335" t="s">
        <v>1188</v>
      </c>
      <c r="AG335" t="s">
        <v>1188</v>
      </c>
      <c r="AH335" t="s">
        <v>2104</v>
      </c>
      <c r="AI335" t="s">
        <v>1188</v>
      </c>
      <c r="AJ335" t="s">
        <v>1188</v>
      </c>
      <c r="AK335" t="s">
        <v>2104</v>
      </c>
      <c r="AL335" t="s">
        <v>1188</v>
      </c>
      <c r="AM335" t="s">
        <v>2104</v>
      </c>
      <c r="AN335" t="s">
        <v>1188</v>
      </c>
      <c r="AO335" t="s">
        <v>2104</v>
      </c>
      <c r="AP335" t="s">
        <v>2104</v>
      </c>
      <c r="AQ335" t="s">
        <v>2104</v>
      </c>
      <c r="AR335" t="s">
        <v>2104</v>
      </c>
      <c r="AS335" t="s">
        <v>2104</v>
      </c>
      <c r="AT335" t="s">
        <v>2104</v>
      </c>
      <c r="AU335" t="s">
        <v>2104</v>
      </c>
      <c r="AV335" t="s">
        <v>2104</v>
      </c>
      <c r="AW335" t="s">
        <v>2104</v>
      </c>
      <c r="AX335" t="s">
        <v>2104</v>
      </c>
      <c r="AY335" s="123" t="s">
        <v>2125</v>
      </c>
      <c r="BB335" t="str">
        <f>VLOOKUP(A335,'[2]القائمة الكاملة 1'!$A$5:$U$6650,21,0)</f>
        <v>الرابعة</v>
      </c>
    </row>
    <row r="336" spans="1:54" x14ac:dyDescent="0.3">
      <c r="A336" s="114">
        <v>806777</v>
      </c>
      <c r="B336" s="123" t="s">
        <v>823</v>
      </c>
      <c r="C336" t="s">
        <v>1188</v>
      </c>
      <c r="D336" t="s">
        <v>1188</v>
      </c>
      <c r="E336" t="s">
        <v>1188</v>
      </c>
      <c r="F336" t="s">
        <v>1188</v>
      </c>
      <c r="G336" t="s">
        <v>1188</v>
      </c>
      <c r="H336" t="s">
        <v>1188</v>
      </c>
      <c r="I336" t="s">
        <v>1188</v>
      </c>
      <c r="J336" t="s">
        <v>1188</v>
      </c>
      <c r="K336" t="s">
        <v>1188</v>
      </c>
      <c r="L336" t="s">
        <v>1188</v>
      </c>
      <c r="M336" t="s">
        <v>1188</v>
      </c>
      <c r="N336" t="s">
        <v>1188</v>
      </c>
      <c r="O336" t="s">
        <v>2126</v>
      </c>
      <c r="P336" t="s">
        <v>1188</v>
      </c>
      <c r="Q336" t="s">
        <v>1188</v>
      </c>
      <c r="R336" t="s">
        <v>2126</v>
      </c>
      <c r="S336" t="s">
        <v>1188</v>
      </c>
      <c r="T336" t="s">
        <v>1188</v>
      </c>
      <c r="U336" t="s">
        <v>1188</v>
      </c>
      <c r="V336" t="s">
        <v>1188</v>
      </c>
      <c r="W336" t="s">
        <v>1188</v>
      </c>
      <c r="X336" t="s">
        <v>1188</v>
      </c>
      <c r="Y336" t="s">
        <v>1188</v>
      </c>
      <c r="Z336" t="s">
        <v>1188</v>
      </c>
      <c r="AA336" t="s">
        <v>1188</v>
      </c>
      <c r="AB336" t="s">
        <v>1188</v>
      </c>
      <c r="AC336" t="s">
        <v>2126</v>
      </c>
      <c r="AD336" t="s">
        <v>1188</v>
      </c>
      <c r="AE336" t="s">
        <v>1188</v>
      </c>
      <c r="AF336" t="s">
        <v>1188</v>
      </c>
      <c r="AG336" t="s">
        <v>1188</v>
      </c>
      <c r="AH336" t="s">
        <v>2126</v>
      </c>
      <c r="AI336" t="s">
        <v>1188</v>
      </c>
      <c r="AJ336" t="s">
        <v>1188</v>
      </c>
      <c r="AK336" t="s">
        <v>1188</v>
      </c>
      <c r="AL336" t="s">
        <v>1188</v>
      </c>
      <c r="AM336" t="s">
        <v>2126</v>
      </c>
      <c r="AN336" t="s">
        <v>1188</v>
      </c>
      <c r="AO336" t="s">
        <v>2126</v>
      </c>
      <c r="AP336" t="s">
        <v>1188</v>
      </c>
      <c r="AQ336" t="s">
        <v>1188</v>
      </c>
      <c r="AR336" t="s">
        <v>1188</v>
      </c>
      <c r="AS336" t="s">
        <v>2126</v>
      </c>
      <c r="AT336" t="s">
        <v>2126</v>
      </c>
      <c r="AU336" t="s">
        <v>1188</v>
      </c>
      <c r="AV336" t="s">
        <v>1188</v>
      </c>
      <c r="AW336" t="s">
        <v>1188</v>
      </c>
      <c r="AX336" t="s">
        <v>1188</v>
      </c>
      <c r="AY336" s="123">
        <v>0</v>
      </c>
      <c r="BB336" t="str">
        <f>VLOOKUP(A336,'[2]القائمة الكاملة 1'!$A$5:$U$6650,21,0)</f>
        <v>الرابعة</v>
      </c>
    </row>
    <row r="337" spans="1:54" x14ac:dyDescent="0.3">
      <c r="A337" s="114">
        <v>806790</v>
      </c>
      <c r="B337" s="123" t="s">
        <v>823</v>
      </c>
      <c r="C337" t="s">
        <v>1188</v>
      </c>
      <c r="D337" t="s">
        <v>1188</v>
      </c>
      <c r="E337" t="s">
        <v>1188</v>
      </c>
      <c r="F337" t="s">
        <v>1188</v>
      </c>
      <c r="G337" t="s">
        <v>1188</v>
      </c>
      <c r="H337" t="s">
        <v>1188</v>
      </c>
      <c r="I337" t="s">
        <v>1188</v>
      </c>
      <c r="J337" t="s">
        <v>1188</v>
      </c>
      <c r="K337" t="s">
        <v>1188</v>
      </c>
      <c r="L337" t="s">
        <v>1188</v>
      </c>
      <c r="M337" t="s">
        <v>1188</v>
      </c>
      <c r="N337" t="s">
        <v>1188</v>
      </c>
      <c r="O337" t="s">
        <v>2104</v>
      </c>
      <c r="P337" t="s">
        <v>1188</v>
      </c>
      <c r="Q337" t="s">
        <v>1188</v>
      </c>
      <c r="R337" t="s">
        <v>1188</v>
      </c>
      <c r="S337" t="s">
        <v>1188</v>
      </c>
      <c r="T337" t="s">
        <v>1188</v>
      </c>
      <c r="U337" t="s">
        <v>1188</v>
      </c>
      <c r="V337" t="s">
        <v>1188</v>
      </c>
      <c r="W337" t="s">
        <v>1188</v>
      </c>
      <c r="X337" t="s">
        <v>1188</v>
      </c>
      <c r="Y337" t="s">
        <v>1188</v>
      </c>
      <c r="Z337" t="s">
        <v>1188</v>
      </c>
      <c r="AA337" t="s">
        <v>1188</v>
      </c>
      <c r="AB337" t="s">
        <v>1188</v>
      </c>
      <c r="AC337" t="s">
        <v>1188</v>
      </c>
      <c r="AD337" t="s">
        <v>1188</v>
      </c>
      <c r="AE337" t="s">
        <v>1188</v>
      </c>
      <c r="AF337" t="s">
        <v>1188</v>
      </c>
      <c r="AG337" t="s">
        <v>1188</v>
      </c>
      <c r="AH337" t="s">
        <v>2104</v>
      </c>
      <c r="AI337" t="s">
        <v>1188</v>
      </c>
      <c r="AJ337" t="s">
        <v>1188</v>
      </c>
      <c r="AK337" t="s">
        <v>2104</v>
      </c>
      <c r="AL337" t="s">
        <v>1188</v>
      </c>
      <c r="AM337" t="s">
        <v>1188</v>
      </c>
      <c r="AN337" t="s">
        <v>1188</v>
      </c>
      <c r="AO337" t="s">
        <v>1188</v>
      </c>
      <c r="AP337" t="s">
        <v>2104</v>
      </c>
      <c r="AQ337" t="s">
        <v>2104</v>
      </c>
      <c r="AR337" t="s">
        <v>1188</v>
      </c>
      <c r="AS337" t="s">
        <v>1188</v>
      </c>
      <c r="AT337" t="s">
        <v>2104</v>
      </c>
      <c r="AU337" t="s">
        <v>2104</v>
      </c>
      <c r="AV337" t="s">
        <v>2104</v>
      </c>
      <c r="AW337" t="s">
        <v>2104</v>
      </c>
      <c r="AX337" t="s">
        <v>2104</v>
      </c>
      <c r="AY337" s="123" t="s">
        <v>2125</v>
      </c>
      <c r="BB337" t="str">
        <f>VLOOKUP(A337,'[2]القائمة الكاملة 1'!$A$5:$U$6650,21,0)</f>
        <v>الرابعة</v>
      </c>
    </row>
    <row r="338" spans="1:54" x14ac:dyDescent="0.3">
      <c r="A338" s="114">
        <v>806794</v>
      </c>
      <c r="B338" s="123" t="s">
        <v>824</v>
      </c>
      <c r="C338" t="s">
        <v>1188</v>
      </c>
      <c r="D338" t="s">
        <v>1188</v>
      </c>
      <c r="E338" t="s">
        <v>1188</v>
      </c>
      <c r="F338" t="s">
        <v>1188</v>
      </c>
      <c r="G338" t="s">
        <v>1188</v>
      </c>
      <c r="H338" t="s">
        <v>1188</v>
      </c>
      <c r="I338" t="s">
        <v>1188</v>
      </c>
      <c r="J338" t="s">
        <v>1188</v>
      </c>
      <c r="K338" t="s">
        <v>1188</v>
      </c>
      <c r="L338" t="s">
        <v>1188</v>
      </c>
      <c r="M338" t="s">
        <v>1188</v>
      </c>
      <c r="N338" t="s">
        <v>1188</v>
      </c>
      <c r="O338" t="s">
        <v>1188</v>
      </c>
      <c r="P338" t="s">
        <v>1188</v>
      </c>
      <c r="Q338" t="s">
        <v>1188</v>
      </c>
      <c r="R338" t="s">
        <v>1188</v>
      </c>
      <c r="S338" t="s">
        <v>1188</v>
      </c>
      <c r="T338" t="s">
        <v>1188</v>
      </c>
      <c r="U338" t="s">
        <v>1188</v>
      </c>
      <c r="V338" t="s">
        <v>127</v>
      </c>
      <c r="W338" t="s">
        <v>1188</v>
      </c>
      <c r="X338" t="s">
        <v>1188</v>
      </c>
      <c r="Y338" t="s">
        <v>1188</v>
      </c>
      <c r="Z338" t="s">
        <v>1188</v>
      </c>
      <c r="AA338" t="s">
        <v>1188</v>
      </c>
      <c r="AB338" t="s">
        <v>1188</v>
      </c>
      <c r="AC338" t="s">
        <v>1188</v>
      </c>
      <c r="AD338" t="s">
        <v>127</v>
      </c>
      <c r="AE338" t="s">
        <v>127</v>
      </c>
      <c r="AF338" t="s">
        <v>1188</v>
      </c>
      <c r="AG338" t="s">
        <v>127</v>
      </c>
      <c r="AH338" t="s">
        <v>1188</v>
      </c>
      <c r="AI338" t="s">
        <v>1188</v>
      </c>
      <c r="AJ338" t="s">
        <v>1188</v>
      </c>
      <c r="AK338" t="s">
        <v>1188</v>
      </c>
      <c r="AL338" t="s">
        <v>127</v>
      </c>
      <c r="AM338" t="s">
        <v>128</v>
      </c>
      <c r="AN338" t="s">
        <v>128</v>
      </c>
      <c r="AO338" t="s">
        <v>128</v>
      </c>
      <c r="AP338" t="s">
        <v>128</v>
      </c>
      <c r="AQ338" t="s">
        <v>128</v>
      </c>
      <c r="AR338" t="s">
        <v>128</v>
      </c>
      <c r="AS338" t="s">
        <v>1188</v>
      </c>
      <c r="AT338" t="s">
        <v>1188</v>
      </c>
      <c r="AU338" t="s">
        <v>1188</v>
      </c>
      <c r="AV338" t="s">
        <v>1188</v>
      </c>
      <c r="AW338" t="s">
        <v>1188</v>
      </c>
      <c r="AX338" t="s">
        <v>1188</v>
      </c>
      <c r="AY338" s="123">
        <v>0</v>
      </c>
      <c r="BB338" t="str">
        <f>VLOOKUP(A338,'[2]القائمة الكاملة 1'!$A$5:$U$6650,21,0)</f>
        <v>الثالثة</v>
      </c>
    </row>
    <row r="339" spans="1:54" x14ac:dyDescent="0.3">
      <c r="A339" s="114">
        <v>806795</v>
      </c>
      <c r="B339" s="123" t="s">
        <v>823</v>
      </c>
      <c r="C339" t="s">
        <v>1188</v>
      </c>
      <c r="D339" t="s">
        <v>1188</v>
      </c>
      <c r="E339" t="s">
        <v>1188</v>
      </c>
      <c r="F339" t="s">
        <v>1188</v>
      </c>
      <c r="G339" t="s">
        <v>1188</v>
      </c>
      <c r="H339" t="s">
        <v>1188</v>
      </c>
      <c r="I339" t="s">
        <v>1188</v>
      </c>
      <c r="J339" t="s">
        <v>1188</v>
      </c>
      <c r="K339" t="s">
        <v>129</v>
      </c>
      <c r="L339" t="s">
        <v>1188</v>
      </c>
      <c r="M339" t="s">
        <v>1188</v>
      </c>
      <c r="N339" t="s">
        <v>1188</v>
      </c>
      <c r="O339" t="s">
        <v>1188</v>
      </c>
      <c r="P339" t="s">
        <v>1188</v>
      </c>
      <c r="Q339" t="s">
        <v>1188</v>
      </c>
      <c r="R339" t="s">
        <v>127</v>
      </c>
      <c r="S339" t="s">
        <v>1188</v>
      </c>
      <c r="T339" t="s">
        <v>1188</v>
      </c>
      <c r="U339" t="s">
        <v>1188</v>
      </c>
      <c r="V339" t="s">
        <v>1188</v>
      </c>
      <c r="W339" t="s">
        <v>1188</v>
      </c>
      <c r="X339" t="s">
        <v>1188</v>
      </c>
      <c r="Y339" t="s">
        <v>1188</v>
      </c>
      <c r="Z339" t="s">
        <v>1188</v>
      </c>
      <c r="AA339" t="s">
        <v>1188</v>
      </c>
      <c r="AB339" t="s">
        <v>1188</v>
      </c>
      <c r="AC339" t="s">
        <v>127</v>
      </c>
      <c r="AD339" t="s">
        <v>1188</v>
      </c>
      <c r="AE339" t="s">
        <v>1188</v>
      </c>
      <c r="AF339" t="s">
        <v>1188</v>
      </c>
      <c r="AG339" t="s">
        <v>1188</v>
      </c>
      <c r="AH339" t="s">
        <v>127</v>
      </c>
      <c r="AI339" t="s">
        <v>1188</v>
      </c>
      <c r="AJ339" t="s">
        <v>1188</v>
      </c>
      <c r="AK339" t="s">
        <v>1188</v>
      </c>
      <c r="AL339" t="s">
        <v>1188</v>
      </c>
      <c r="AM339" t="s">
        <v>128</v>
      </c>
      <c r="AN339" t="s">
        <v>128</v>
      </c>
      <c r="AO339" t="s">
        <v>128</v>
      </c>
      <c r="AP339" t="s">
        <v>128</v>
      </c>
      <c r="AQ339" t="s">
        <v>128</v>
      </c>
      <c r="AR339" t="s">
        <v>128</v>
      </c>
      <c r="AS339" t="s">
        <v>1188</v>
      </c>
      <c r="AT339" t="s">
        <v>1188</v>
      </c>
      <c r="AU339" t="s">
        <v>1188</v>
      </c>
      <c r="AV339" t="s">
        <v>1188</v>
      </c>
      <c r="AW339" t="s">
        <v>1188</v>
      </c>
      <c r="AX339" t="s">
        <v>1188</v>
      </c>
      <c r="AY339" s="123">
        <v>0</v>
      </c>
      <c r="BB339" t="str">
        <f>VLOOKUP(A339,'[2]القائمة الكاملة 1'!$A$5:$U$6650,21,0)</f>
        <v>الرابعة</v>
      </c>
    </row>
    <row r="340" spans="1:54" x14ac:dyDescent="0.3">
      <c r="A340" s="114">
        <v>806796</v>
      </c>
      <c r="B340" s="123" t="s">
        <v>823</v>
      </c>
      <c r="C340" t="s">
        <v>1188</v>
      </c>
      <c r="D340" t="s">
        <v>1188</v>
      </c>
      <c r="E340" t="s">
        <v>1188</v>
      </c>
      <c r="F340" t="s">
        <v>1188</v>
      </c>
      <c r="G340" t="s">
        <v>1188</v>
      </c>
      <c r="H340" t="s">
        <v>1188</v>
      </c>
      <c r="I340" t="s">
        <v>1188</v>
      </c>
      <c r="J340" t="s">
        <v>1188</v>
      </c>
      <c r="K340" t="s">
        <v>1188</v>
      </c>
      <c r="L340" t="s">
        <v>1188</v>
      </c>
      <c r="M340" t="s">
        <v>1188</v>
      </c>
      <c r="N340" t="s">
        <v>1188</v>
      </c>
      <c r="O340" t="s">
        <v>1188</v>
      </c>
      <c r="P340" t="s">
        <v>1188</v>
      </c>
      <c r="Q340" t="s">
        <v>1188</v>
      </c>
      <c r="R340" t="s">
        <v>1188</v>
      </c>
      <c r="S340" t="s">
        <v>1188</v>
      </c>
      <c r="T340" t="s">
        <v>1188</v>
      </c>
      <c r="U340" t="s">
        <v>1188</v>
      </c>
      <c r="V340" t="s">
        <v>1188</v>
      </c>
      <c r="W340" t="s">
        <v>1188</v>
      </c>
      <c r="X340" t="s">
        <v>1188</v>
      </c>
      <c r="Y340" t="s">
        <v>1188</v>
      </c>
      <c r="Z340" t="s">
        <v>1188</v>
      </c>
      <c r="AA340" t="s">
        <v>1188</v>
      </c>
      <c r="AB340" t="s">
        <v>1188</v>
      </c>
      <c r="AC340" t="s">
        <v>1188</v>
      </c>
      <c r="AD340" t="s">
        <v>1188</v>
      </c>
      <c r="AE340" t="s">
        <v>1188</v>
      </c>
      <c r="AF340" t="s">
        <v>1188</v>
      </c>
      <c r="AG340" t="s">
        <v>1188</v>
      </c>
      <c r="AH340" t="s">
        <v>1188</v>
      </c>
      <c r="AI340" t="s">
        <v>1188</v>
      </c>
      <c r="AJ340" t="s">
        <v>1188</v>
      </c>
      <c r="AK340" t="s">
        <v>1188</v>
      </c>
      <c r="AL340" t="s">
        <v>1188</v>
      </c>
      <c r="AM340" t="s">
        <v>1188</v>
      </c>
      <c r="AN340" t="s">
        <v>1188</v>
      </c>
      <c r="AO340" t="s">
        <v>1188</v>
      </c>
      <c r="AP340" t="s">
        <v>1188</v>
      </c>
      <c r="AQ340" t="s">
        <v>1188</v>
      </c>
      <c r="AR340" t="s">
        <v>1188</v>
      </c>
      <c r="AS340" t="s">
        <v>1188</v>
      </c>
      <c r="AT340" t="s">
        <v>1188</v>
      </c>
      <c r="AU340" t="s">
        <v>127</v>
      </c>
      <c r="AV340" t="s">
        <v>1188</v>
      </c>
      <c r="AW340" t="s">
        <v>1188</v>
      </c>
      <c r="AX340" t="s">
        <v>1188</v>
      </c>
      <c r="AY340" s="123">
        <v>0</v>
      </c>
      <c r="BB340" t="str">
        <f>VLOOKUP(A340,'[2]القائمة الكاملة 1'!$A$5:$U$6650,21,0)</f>
        <v>الرابعة</v>
      </c>
    </row>
    <row r="341" spans="1:54" x14ac:dyDescent="0.3">
      <c r="A341" s="114">
        <v>806801</v>
      </c>
      <c r="B341" s="123" t="s">
        <v>823</v>
      </c>
      <c r="C341" t="s">
        <v>1188</v>
      </c>
      <c r="D341" t="s">
        <v>1188</v>
      </c>
      <c r="E341" t="s">
        <v>1188</v>
      </c>
      <c r="F341" t="s">
        <v>1188</v>
      </c>
      <c r="G341" t="s">
        <v>1188</v>
      </c>
      <c r="H341" t="s">
        <v>1188</v>
      </c>
      <c r="I341" t="s">
        <v>1188</v>
      </c>
      <c r="J341" t="s">
        <v>1188</v>
      </c>
      <c r="K341" t="s">
        <v>1188</v>
      </c>
      <c r="L341" t="s">
        <v>1188</v>
      </c>
      <c r="M341" t="s">
        <v>1188</v>
      </c>
      <c r="N341" t="s">
        <v>1188</v>
      </c>
      <c r="O341" t="s">
        <v>127</v>
      </c>
      <c r="P341" t="s">
        <v>1188</v>
      </c>
      <c r="Q341" t="s">
        <v>1188</v>
      </c>
      <c r="R341" t="s">
        <v>1188</v>
      </c>
      <c r="S341" t="s">
        <v>1188</v>
      </c>
      <c r="T341" t="s">
        <v>1188</v>
      </c>
      <c r="U341" t="s">
        <v>1188</v>
      </c>
      <c r="V341" t="s">
        <v>1188</v>
      </c>
      <c r="W341" t="s">
        <v>1188</v>
      </c>
      <c r="X341" t="s">
        <v>1188</v>
      </c>
      <c r="Y341" t="s">
        <v>1188</v>
      </c>
      <c r="Z341" t="s">
        <v>1188</v>
      </c>
      <c r="AA341" t="s">
        <v>1188</v>
      </c>
      <c r="AB341" t="s">
        <v>1188</v>
      </c>
      <c r="AC341" t="s">
        <v>1188</v>
      </c>
      <c r="AD341" t="s">
        <v>1188</v>
      </c>
      <c r="AE341" t="s">
        <v>1188</v>
      </c>
      <c r="AF341" t="s">
        <v>1188</v>
      </c>
      <c r="AG341" t="s">
        <v>1188</v>
      </c>
      <c r="AH341" t="s">
        <v>1188</v>
      </c>
      <c r="AI341" t="s">
        <v>1188</v>
      </c>
      <c r="AJ341" t="s">
        <v>1188</v>
      </c>
      <c r="AK341" t="s">
        <v>1188</v>
      </c>
      <c r="AL341" t="s">
        <v>1188</v>
      </c>
      <c r="AM341" t="s">
        <v>1188</v>
      </c>
      <c r="AN341" t="s">
        <v>1188</v>
      </c>
      <c r="AO341" t="s">
        <v>1188</v>
      </c>
      <c r="AP341" t="s">
        <v>1188</v>
      </c>
      <c r="AQ341" t="s">
        <v>1188</v>
      </c>
      <c r="AR341" t="s">
        <v>1188</v>
      </c>
      <c r="AS341" t="s">
        <v>1188</v>
      </c>
      <c r="AT341" t="s">
        <v>1188</v>
      </c>
      <c r="AU341" t="s">
        <v>1188</v>
      </c>
      <c r="AV341" t="s">
        <v>1188</v>
      </c>
      <c r="AW341" t="s">
        <v>1188</v>
      </c>
      <c r="AX341" t="s">
        <v>1188</v>
      </c>
      <c r="AY341" s="123">
        <v>0</v>
      </c>
      <c r="BB341" t="str">
        <f>VLOOKUP(A341,'[2]القائمة الكاملة 1'!$A$5:$U$6650,21,0)</f>
        <v>الرابعة</v>
      </c>
    </row>
    <row r="342" spans="1:54" x14ac:dyDescent="0.3">
      <c r="A342" s="114">
        <v>806827</v>
      </c>
      <c r="B342" s="123" t="s">
        <v>823</v>
      </c>
      <c r="C342" t="s">
        <v>1188</v>
      </c>
      <c r="D342" t="s">
        <v>1188</v>
      </c>
      <c r="E342" t="s">
        <v>1188</v>
      </c>
      <c r="F342" t="s">
        <v>1188</v>
      </c>
      <c r="G342" t="s">
        <v>1188</v>
      </c>
      <c r="H342" t="s">
        <v>1188</v>
      </c>
      <c r="I342" t="s">
        <v>1188</v>
      </c>
      <c r="J342" t="s">
        <v>1188</v>
      </c>
      <c r="K342" t="s">
        <v>1188</v>
      </c>
      <c r="L342" t="s">
        <v>1188</v>
      </c>
      <c r="M342" t="s">
        <v>1188</v>
      </c>
      <c r="N342" t="s">
        <v>1188</v>
      </c>
      <c r="O342" t="s">
        <v>1188</v>
      </c>
      <c r="P342" t="s">
        <v>1188</v>
      </c>
      <c r="Q342" t="s">
        <v>1188</v>
      </c>
      <c r="R342" t="s">
        <v>1188</v>
      </c>
      <c r="S342" t="s">
        <v>1188</v>
      </c>
      <c r="T342" t="s">
        <v>1188</v>
      </c>
      <c r="U342" t="s">
        <v>1188</v>
      </c>
      <c r="V342" t="s">
        <v>1188</v>
      </c>
      <c r="W342" t="s">
        <v>1188</v>
      </c>
      <c r="X342" t="s">
        <v>1188</v>
      </c>
      <c r="Y342" t="s">
        <v>1188</v>
      </c>
      <c r="Z342" t="s">
        <v>1188</v>
      </c>
      <c r="AA342" t="s">
        <v>1188</v>
      </c>
      <c r="AB342" t="s">
        <v>1188</v>
      </c>
      <c r="AC342" t="s">
        <v>1188</v>
      </c>
      <c r="AD342" t="s">
        <v>1188</v>
      </c>
      <c r="AE342" t="s">
        <v>1188</v>
      </c>
      <c r="AF342" t="s">
        <v>1188</v>
      </c>
      <c r="AG342" t="s">
        <v>1188</v>
      </c>
      <c r="AH342" t="s">
        <v>1188</v>
      </c>
      <c r="AI342" t="s">
        <v>1188</v>
      </c>
      <c r="AJ342" t="s">
        <v>1188</v>
      </c>
      <c r="AK342" t="s">
        <v>1188</v>
      </c>
      <c r="AL342" t="s">
        <v>1188</v>
      </c>
      <c r="AM342" t="s">
        <v>1188</v>
      </c>
      <c r="AN342" t="s">
        <v>1188</v>
      </c>
      <c r="AO342" t="s">
        <v>1188</v>
      </c>
      <c r="AP342" t="s">
        <v>1188</v>
      </c>
      <c r="AQ342" t="s">
        <v>1188</v>
      </c>
      <c r="AR342" t="s">
        <v>1188</v>
      </c>
      <c r="AS342" t="s">
        <v>1188</v>
      </c>
      <c r="AT342" t="s">
        <v>1188</v>
      </c>
      <c r="AU342" t="s">
        <v>129</v>
      </c>
      <c r="AV342" t="s">
        <v>1188</v>
      </c>
      <c r="AW342" t="s">
        <v>1188</v>
      </c>
      <c r="AX342" t="s">
        <v>1188</v>
      </c>
      <c r="AY342" s="123">
        <v>0</v>
      </c>
      <c r="BB342" t="str">
        <f>VLOOKUP(A342,'[2]القائمة الكاملة 1'!$A$5:$U$6650,21,0)</f>
        <v>الرابعة</v>
      </c>
    </row>
    <row r="343" spans="1:54" x14ac:dyDescent="0.3">
      <c r="A343" s="114">
        <v>806844</v>
      </c>
      <c r="B343" s="123" t="s">
        <v>823</v>
      </c>
      <c r="C343" t="s">
        <v>1188</v>
      </c>
      <c r="D343" t="s">
        <v>1188</v>
      </c>
      <c r="E343" t="s">
        <v>1188</v>
      </c>
      <c r="F343" t="s">
        <v>1188</v>
      </c>
      <c r="G343" t="s">
        <v>1188</v>
      </c>
      <c r="H343" t="s">
        <v>1188</v>
      </c>
      <c r="I343" t="s">
        <v>1188</v>
      </c>
      <c r="J343" t="s">
        <v>1188</v>
      </c>
      <c r="K343" t="s">
        <v>1188</v>
      </c>
      <c r="L343" t="s">
        <v>1188</v>
      </c>
      <c r="M343" t="s">
        <v>1188</v>
      </c>
      <c r="N343" t="s">
        <v>1188</v>
      </c>
      <c r="O343" t="s">
        <v>2104</v>
      </c>
      <c r="P343" t="s">
        <v>1188</v>
      </c>
      <c r="Q343" t="s">
        <v>1188</v>
      </c>
      <c r="R343" t="s">
        <v>1188</v>
      </c>
      <c r="S343" t="s">
        <v>1188</v>
      </c>
      <c r="T343" t="s">
        <v>1188</v>
      </c>
      <c r="U343" t="s">
        <v>1188</v>
      </c>
      <c r="V343" t="s">
        <v>1188</v>
      </c>
      <c r="W343" t="s">
        <v>1188</v>
      </c>
      <c r="X343" t="s">
        <v>1188</v>
      </c>
      <c r="Y343" t="s">
        <v>1188</v>
      </c>
      <c r="Z343" t="s">
        <v>1188</v>
      </c>
      <c r="AA343" t="s">
        <v>1188</v>
      </c>
      <c r="AB343" t="s">
        <v>1188</v>
      </c>
      <c r="AC343" t="s">
        <v>1188</v>
      </c>
      <c r="AD343" t="s">
        <v>1188</v>
      </c>
      <c r="AE343" t="s">
        <v>1188</v>
      </c>
      <c r="AF343" t="s">
        <v>1188</v>
      </c>
      <c r="AG343" t="s">
        <v>1188</v>
      </c>
      <c r="AH343" t="s">
        <v>1188</v>
      </c>
      <c r="AI343" t="s">
        <v>1188</v>
      </c>
      <c r="AJ343" t="s">
        <v>1188</v>
      </c>
      <c r="AK343" t="s">
        <v>1188</v>
      </c>
      <c r="AL343" t="s">
        <v>1188</v>
      </c>
      <c r="AM343" t="s">
        <v>1188</v>
      </c>
      <c r="AN343" t="s">
        <v>1188</v>
      </c>
      <c r="AO343" t="s">
        <v>1188</v>
      </c>
      <c r="AP343" t="s">
        <v>1188</v>
      </c>
      <c r="AQ343" t="s">
        <v>1188</v>
      </c>
      <c r="AR343" t="s">
        <v>1188</v>
      </c>
      <c r="AS343" t="s">
        <v>1188</v>
      </c>
      <c r="AT343" t="s">
        <v>1188</v>
      </c>
      <c r="AU343" t="s">
        <v>1188</v>
      </c>
      <c r="AV343" t="s">
        <v>1188</v>
      </c>
      <c r="AW343" t="s">
        <v>1188</v>
      </c>
      <c r="AX343" t="s">
        <v>1188</v>
      </c>
      <c r="AY343" s="123" t="s">
        <v>2125</v>
      </c>
      <c r="BB343" t="str">
        <f>VLOOKUP(A343,'[2]القائمة الكاملة 1'!$A$5:$U$6650,21,0)</f>
        <v>الرابعة</v>
      </c>
    </row>
    <row r="344" spans="1:54" x14ac:dyDescent="0.3">
      <c r="A344" s="114">
        <v>806851</v>
      </c>
      <c r="B344" s="123" t="s">
        <v>823</v>
      </c>
      <c r="C344" t="s">
        <v>1188</v>
      </c>
      <c r="D344" t="s">
        <v>1188</v>
      </c>
      <c r="E344" t="s">
        <v>1188</v>
      </c>
      <c r="F344" t="s">
        <v>1188</v>
      </c>
      <c r="G344" t="s">
        <v>1188</v>
      </c>
      <c r="H344" t="s">
        <v>1188</v>
      </c>
      <c r="I344" t="s">
        <v>1188</v>
      </c>
      <c r="J344" t="s">
        <v>1188</v>
      </c>
      <c r="K344" t="s">
        <v>1188</v>
      </c>
      <c r="L344" t="s">
        <v>1188</v>
      </c>
      <c r="M344" t="s">
        <v>1188</v>
      </c>
      <c r="N344" t="s">
        <v>1188</v>
      </c>
      <c r="O344" t="s">
        <v>129</v>
      </c>
      <c r="P344" t="s">
        <v>1188</v>
      </c>
      <c r="Q344" t="s">
        <v>1188</v>
      </c>
      <c r="R344" t="s">
        <v>1188</v>
      </c>
      <c r="S344" t="s">
        <v>1188</v>
      </c>
      <c r="T344" t="s">
        <v>1188</v>
      </c>
      <c r="U344" t="s">
        <v>1188</v>
      </c>
      <c r="V344" t="s">
        <v>1188</v>
      </c>
      <c r="W344" t="s">
        <v>1188</v>
      </c>
      <c r="X344" t="s">
        <v>1188</v>
      </c>
      <c r="Y344" t="s">
        <v>1188</v>
      </c>
      <c r="Z344" t="s">
        <v>1188</v>
      </c>
      <c r="AA344" t="s">
        <v>1188</v>
      </c>
      <c r="AB344" t="s">
        <v>1188</v>
      </c>
      <c r="AC344" t="s">
        <v>1188</v>
      </c>
      <c r="AD344" t="s">
        <v>1188</v>
      </c>
      <c r="AE344" t="s">
        <v>1188</v>
      </c>
      <c r="AF344" t="s">
        <v>1188</v>
      </c>
      <c r="AG344" t="s">
        <v>1188</v>
      </c>
      <c r="AH344" t="s">
        <v>1188</v>
      </c>
      <c r="AI344" t="s">
        <v>1188</v>
      </c>
      <c r="AJ344" t="s">
        <v>127</v>
      </c>
      <c r="AK344" t="s">
        <v>129</v>
      </c>
      <c r="AL344" t="s">
        <v>127</v>
      </c>
      <c r="AM344" t="s">
        <v>128</v>
      </c>
      <c r="AN344" t="s">
        <v>129</v>
      </c>
      <c r="AO344" t="s">
        <v>128</v>
      </c>
      <c r="AP344" t="s">
        <v>128</v>
      </c>
      <c r="AQ344" t="s">
        <v>129</v>
      </c>
      <c r="AR344" t="s">
        <v>128</v>
      </c>
      <c r="AS344" t="s">
        <v>128</v>
      </c>
      <c r="AT344" t="s">
        <v>128</v>
      </c>
      <c r="AU344" t="s">
        <v>128</v>
      </c>
      <c r="AV344" t="s">
        <v>128</v>
      </c>
      <c r="AW344" t="s">
        <v>128</v>
      </c>
      <c r="AX344" t="s">
        <v>128</v>
      </c>
      <c r="AY344" s="123">
        <v>0</v>
      </c>
      <c r="BB344" t="str">
        <f>VLOOKUP(A344,'[2]القائمة الكاملة 1'!$A$5:$U$6650,21,0)</f>
        <v>الرابعة حديث</v>
      </c>
    </row>
    <row r="345" spans="1:54" x14ac:dyDescent="0.3">
      <c r="A345" s="114">
        <v>806870</v>
      </c>
      <c r="B345" s="123" t="s">
        <v>823</v>
      </c>
      <c r="C345" t="s">
        <v>1188</v>
      </c>
      <c r="D345" t="s">
        <v>1188</v>
      </c>
      <c r="E345" t="s">
        <v>1188</v>
      </c>
      <c r="F345" t="s">
        <v>1188</v>
      </c>
      <c r="G345" t="s">
        <v>1188</v>
      </c>
      <c r="H345" t="s">
        <v>1188</v>
      </c>
      <c r="I345" t="s">
        <v>1188</v>
      </c>
      <c r="J345" t="s">
        <v>1188</v>
      </c>
      <c r="K345" t="s">
        <v>1188</v>
      </c>
      <c r="L345" t="s">
        <v>1188</v>
      </c>
      <c r="M345" t="s">
        <v>1188</v>
      </c>
      <c r="N345" t="s">
        <v>1188</v>
      </c>
      <c r="O345" t="s">
        <v>128</v>
      </c>
      <c r="P345" t="s">
        <v>1188</v>
      </c>
      <c r="Q345" t="s">
        <v>1188</v>
      </c>
      <c r="R345" t="s">
        <v>1188</v>
      </c>
      <c r="S345" t="s">
        <v>1188</v>
      </c>
      <c r="T345" t="s">
        <v>1188</v>
      </c>
      <c r="U345" t="s">
        <v>1188</v>
      </c>
      <c r="V345" t="s">
        <v>1188</v>
      </c>
      <c r="W345" t="s">
        <v>1188</v>
      </c>
      <c r="X345" t="s">
        <v>1188</v>
      </c>
      <c r="Y345" t="s">
        <v>1188</v>
      </c>
      <c r="Z345" t="s">
        <v>1188</v>
      </c>
      <c r="AA345" t="s">
        <v>1188</v>
      </c>
      <c r="AB345" t="s">
        <v>1188</v>
      </c>
      <c r="AC345" t="s">
        <v>1188</v>
      </c>
      <c r="AD345" t="s">
        <v>1188</v>
      </c>
      <c r="AE345" t="s">
        <v>1188</v>
      </c>
      <c r="AF345" t="s">
        <v>1188</v>
      </c>
      <c r="AG345" t="s">
        <v>1188</v>
      </c>
      <c r="AH345" t="s">
        <v>127</v>
      </c>
      <c r="AI345" t="s">
        <v>1188</v>
      </c>
      <c r="AJ345" t="s">
        <v>1188</v>
      </c>
      <c r="AK345" t="s">
        <v>129</v>
      </c>
      <c r="AL345" t="s">
        <v>127</v>
      </c>
      <c r="AM345" t="s">
        <v>129</v>
      </c>
      <c r="AN345" t="s">
        <v>128</v>
      </c>
      <c r="AO345" t="s">
        <v>128</v>
      </c>
      <c r="AP345" t="s">
        <v>128</v>
      </c>
      <c r="AQ345" t="s">
        <v>129</v>
      </c>
      <c r="AR345" t="s">
        <v>128</v>
      </c>
      <c r="AS345" t="s">
        <v>128</v>
      </c>
      <c r="AT345" t="s">
        <v>128</v>
      </c>
      <c r="AU345" t="s">
        <v>128</v>
      </c>
      <c r="AV345" t="s">
        <v>128</v>
      </c>
      <c r="AW345" t="s">
        <v>128</v>
      </c>
      <c r="AX345" t="s">
        <v>128</v>
      </c>
      <c r="AY345" s="123">
        <v>0</v>
      </c>
      <c r="BB345" t="str">
        <f>VLOOKUP(A345,'[2]القائمة الكاملة 1'!$A$5:$U$6650,21,0)</f>
        <v>الرابعة</v>
      </c>
    </row>
    <row r="346" spans="1:54" x14ac:dyDescent="0.3">
      <c r="A346" s="114">
        <v>806876</v>
      </c>
      <c r="B346" s="123" t="s">
        <v>823</v>
      </c>
      <c r="C346" t="s">
        <v>1188</v>
      </c>
      <c r="D346" t="s">
        <v>1188</v>
      </c>
      <c r="E346" t="s">
        <v>1188</v>
      </c>
      <c r="F346" t="s">
        <v>1188</v>
      </c>
      <c r="G346" t="s">
        <v>1188</v>
      </c>
      <c r="H346" t="s">
        <v>1188</v>
      </c>
      <c r="I346" t="s">
        <v>1188</v>
      </c>
      <c r="J346" t="s">
        <v>128</v>
      </c>
      <c r="K346" t="s">
        <v>1188</v>
      </c>
      <c r="L346" t="s">
        <v>1188</v>
      </c>
      <c r="M346" t="s">
        <v>1188</v>
      </c>
      <c r="N346" t="s">
        <v>1188</v>
      </c>
      <c r="O346" t="s">
        <v>1188</v>
      </c>
      <c r="P346" t="s">
        <v>1188</v>
      </c>
      <c r="Q346" t="s">
        <v>1188</v>
      </c>
      <c r="R346" t="s">
        <v>1188</v>
      </c>
      <c r="S346" t="s">
        <v>1188</v>
      </c>
      <c r="T346" t="s">
        <v>1188</v>
      </c>
      <c r="U346" t="s">
        <v>1188</v>
      </c>
      <c r="V346" t="s">
        <v>1188</v>
      </c>
      <c r="W346" t="s">
        <v>1188</v>
      </c>
      <c r="X346" t="s">
        <v>1188</v>
      </c>
      <c r="Y346" t="s">
        <v>1188</v>
      </c>
      <c r="Z346" t="s">
        <v>1188</v>
      </c>
      <c r="AA346" t="s">
        <v>1188</v>
      </c>
      <c r="AB346" t="s">
        <v>1188</v>
      </c>
      <c r="AC346" t="s">
        <v>127</v>
      </c>
      <c r="AD346" t="s">
        <v>1188</v>
      </c>
      <c r="AE346" t="s">
        <v>1188</v>
      </c>
      <c r="AF346" t="s">
        <v>1188</v>
      </c>
      <c r="AG346" t="s">
        <v>1188</v>
      </c>
      <c r="AH346" t="s">
        <v>129</v>
      </c>
      <c r="AI346" t="s">
        <v>1188</v>
      </c>
      <c r="AJ346" t="s">
        <v>1188</v>
      </c>
      <c r="AK346" t="s">
        <v>1188</v>
      </c>
      <c r="AL346" t="s">
        <v>1188</v>
      </c>
      <c r="AM346" t="s">
        <v>1188</v>
      </c>
      <c r="AN346" t="s">
        <v>1188</v>
      </c>
      <c r="AO346" t="s">
        <v>128</v>
      </c>
      <c r="AP346" t="s">
        <v>1188</v>
      </c>
      <c r="AQ346" t="s">
        <v>1188</v>
      </c>
      <c r="AR346" t="s">
        <v>127</v>
      </c>
      <c r="AS346" t="s">
        <v>1188</v>
      </c>
      <c r="AT346" t="s">
        <v>128</v>
      </c>
      <c r="AU346" t="s">
        <v>1188</v>
      </c>
      <c r="AV346" t="s">
        <v>1188</v>
      </c>
      <c r="AW346" t="s">
        <v>1188</v>
      </c>
      <c r="AX346" t="s">
        <v>128</v>
      </c>
      <c r="AY346" s="123">
        <v>0</v>
      </c>
      <c r="BB346" t="str">
        <f>VLOOKUP(A346,'[2]القائمة الكاملة 1'!$A$5:$U$6650,21,0)</f>
        <v>الرابعة</v>
      </c>
    </row>
    <row r="347" spans="1:54" x14ac:dyDescent="0.3">
      <c r="A347" s="114">
        <v>806877</v>
      </c>
      <c r="B347" s="123" t="s">
        <v>823</v>
      </c>
      <c r="C347" t="s">
        <v>1188</v>
      </c>
      <c r="D347" t="s">
        <v>2104</v>
      </c>
      <c r="E347" t="s">
        <v>1188</v>
      </c>
      <c r="F347" t="s">
        <v>1188</v>
      </c>
      <c r="G347" t="s">
        <v>1188</v>
      </c>
      <c r="H347" t="s">
        <v>2104</v>
      </c>
      <c r="I347" t="s">
        <v>1188</v>
      </c>
      <c r="J347" t="s">
        <v>1188</v>
      </c>
      <c r="K347" t="s">
        <v>1188</v>
      </c>
      <c r="L347" t="s">
        <v>1188</v>
      </c>
      <c r="M347" t="s">
        <v>1188</v>
      </c>
      <c r="N347" t="s">
        <v>1188</v>
      </c>
      <c r="O347" t="s">
        <v>2104</v>
      </c>
      <c r="P347" t="s">
        <v>1188</v>
      </c>
      <c r="Q347" t="s">
        <v>1188</v>
      </c>
      <c r="R347" t="s">
        <v>1188</v>
      </c>
      <c r="S347" t="s">
        <v>1188</v>
      </c>
      <c r="T347" t="s">
        <v>1188</v>
      </c>
      <c r="U347" t="s">
        <v>1188</v>
      </c>
      <c r="V347" t="s">
        <v>1188</v>
      </c>
      <c r="W347" t="s">
        <v>1188</v>
      </c>
      <c r="X347" t="s">
        <v>1188</v>
      </c>
      <c r="Y347" t="s">
        <v>1188</v>
      </c>
      <c r="Z347" t="s">
        <v>1188</v>
      </c>
      <c r="AA347" t="s">
        <v>1188</v>
      </c>
      <c r="AB347" t="s">
        <v>1188</v>
      </c>
      <c r="AC347" t="s">
        <v>1188</v>
      </c>
      <c r="AD347" t="s">
        <v>1188</v>
      </c>
      <c r="AE347" t="s">
        <v>1188</v>
      </c>
      <c r="AF347" t="s">
        <v>1188</v>
      </c>
      <c r="AG347" t="s">
        <v>1188</v>
      </c>
      <c r="AH347" t="s">
        <v>1188</v>
      </c>
      <c r="AI347" t="s">
        <v>1188</v>
      </c>
      <c r="AJ347" t="s">
        <v>1188</v>
      </c>
      <c r="AK347" t="s">
        <v>1188</v>
      </c>
      <c r="AL347" t="s">
        <v>1188</v>
      </c>
      <c r="AM347" t="s">
        <v>1188</v>
      </c>
      <c r="AN347" t="s">
        <v>1188</v>
      </c>
      <c r="AO347" t="s">
        <v>1188</v>
      </c>
      <c r="AP347" t="s">
        <v>1188</v>
      </c>
      <c r="AQ347" t="s">
        <v>1188</v>
      </c>
      <c r="AR347" t="s">
        <v>1188</v>
      </c>
      <c r="AS347" t="s">
        <v>1188</v>
      </c>
      <c r="AT347" t="s">
        <v>2104</v>
      </c>
      <c r="AU347" t="s">
        <v>1188</v>
      </c>
      <c r="AV347" t="s">
        <v>2104</v>
      </c>
      <c r="AW347" t="s">
        <v>2104</v>
      </c>
      <c r="AX347" t="s">
        <v>1188</v>
      </c>
      <c r="AY347" s="123" t="s">
        <v>2125</v>
      </c>
      <c r="BB347" t="str">
        <f>VLOOKUP(A347,'[2]القائمة الكاملة 1'!$A$5:$U$6650,21,0)</f>
        <v>الرابعة</v>
      </c>
    </row>
    <row r="348" spans="1:54" x14ac:dyDescent="0.3">
      <c r="A348" s="114">
        <v>806878</v>
      </c>
      <c r="B348" s="123" t="s">
        <v>823</v>
      </c>
      <c r="C348" t="s">
        <v>1188</v>
      </c>
      <c r="D348" t="s">
        <v>1188</v>
      </c>
      <c r="E348" t="s">
        <v>1188</v>
      </c>
      <c r="F348" t="s">
        <v>1188</v>
      </c>
      <c r="G348" t="s">
        <v>1188</v>
      </c>
      <c r="H348" t="s">
        <v>1188</v>
      </c>
      <c r="I348" t="s">
        <v>1188</v>
      </c>
      <c r="J348" t="s">
        <v>1188</v>
      </c>
      <c r="K348" t="s">
        <v>1188</v>
      </c>
      <c r="L348" t="s">
        <v>1188</v>
      </c>
      <c r="M348" t="s">
        <v>1188</v>
      </c>
      <c r="N348" t="s">
        <v>1188</v>
      </c>
      <c r="O348" t="s">
        <v>129</v>
      </c>
      <c r="P348" t="s">
        <v>1188</v>
      </c>
      <c r="Q348" t="s">
        <v>1188</v>
      </c>
      <c r="R348" t="s">
        <v>1188</v>
      </c>
      <c r="S348" t="s">
        <v>1188</v>
      </c>
      <c r="T348" t="s">
        <v>1188</v>
      </c>
      <c r="U348" t="s">
        <v>1188</v>
      </c>
      <c r="V348" t="s">
        <v>1188</v>
      </c>
      <c r="W348" t="s">
        <v>1188</v>
      </c>
      <c r="X348" t="s">
        <v>1188</v>
      </c>
      <c r="Y348" t="s">
        <v>1188</v>
      </c>
      <c r="Z348" t="s">
        <v>1188</v>
      </c>
      <c r="AA348" t="s">
        <v>1188</v>
      </c>
      <c r="AB348" t="s">
        <v>1188</v>
      </c>
      <c r="AC348" t="s">
        <v>1188</v>
      </c>
      <c r="AD348" t="s">
        <v>1188</v>
      </c>
      <c r="AE348" t="s">
        <v>1188</v>
      </c>
      <c r="AF348" t="s">
        <v>1188</v>
      </c>
      <c r="AG348" t="s">
        <v>127</v>
      </c>
      <c r="AH348" t="s">
        <v>127</v>
      </c>
      <c r="AI348" t="s">
        <v>1188</v>
      </c>
      <c r="AJ348" t="s">
        <v>1188</v>
      </c>
      <c r="AK348" t="s">
        <v>129</v>
      </c>
      <c r="AL348" t="s">
        <v>1188</v>
      </c>
      <c r="AM348" t="s">
        <v>129</v>
      </c>
      <c r="AN348" t="s">
        <v>128</v>
      </c>
      <c r="AO348" t="s">
        <v>127</v>
      </c>
      <c r="AP348" t="s">
        <v>128</v>
      </c>
      <c r="AQ348" t="s">
        <v>127</v>
      </c>
      <c r="AR348" t="s">
        <v>129</v>
      </c>
      <c r="AS348" t="s">
        <v>128</v>
      </c>
      <c r="AT348" t="s">
        <v>128</v>
      </c>
      <c r="AU348" t="s">
        <v>128</v>
      </c>
      <c r="AV348" t="s">
        <v>128</v>
      </c>
      <c r="AW348" t="s">
        <v>129</v>
      </c>
      <c r="AX348" t="s">
        <v>127</v>
      </c>
      <c r="AY348" s="123">
        <v>0</v>
      </c>
      <c r="BB348" t="str">
        <f>VLOOKUP(A348,'[2]القائمة الكاملة 1'!$A$5:$U$6650,21,0)</f>
        <v>الرابعة</v>
      </c>
    </row>
    <row r="349" spans="1:54" x14ac:dyDescent="0.3">
      <c r="A349" s="114">
        <v>806926</v>
      </c>
      <c r="B349" s="123" t="s">
        <v>824</v>
      </c>
      <c r="C349" t="s">
        <v>1188</v>
      </c>
      <c r="D349" t="s">
        <v>1188</v>
      </c>
      <c r="E349" t="s">
        <v>1188</v>
      </c>
      <c r="F349" t="s">
        <v>1188</v>
      </c>
      <c r="G349" t="s">
        <v>1188</v>
      </c>
      <c r="H349" t="s">
        <v>1188</v>
      </c>
      <c r="I349" t="s">
        <v>1188</v>
      </c>
      <c r="J349" t="s">
        <v>1188</v>
      </c>
      <c r="K349" t="s">
        <v>1188</v>
      </c>
      <c r="L349" t="s">
        <v>1188</v>
      </c>
      <c r="M349" t="s">
        <v>1188</v>
      </c>
      <c r="N349" t="s">
        <v>127</v>
      </c>
      <c r="O349" t="s">
        <v>129</v>
      </c>
      <c r="P349" t="s">
        <v>1188</v>
      </c>
      <c r="Q349" t="s">
        <v>1188</v>
      </c>
      <c r="R349" t="s">
        <v>1188</v>
      </c>
      <c r="S349" t="s">
        <v>1188</v>
      </c>
      <c r="T349" t="s">
        <v>1188</v>
      </c>
      <c r="U349" t="s">
        <v>1188</v>
      </c>
      <c r="V349" t="s">
        <v>1188</v>
      </c>
      <c r="W349" t="s">
        <v>1188</v>
      </c>
      <c r="X349" t="s">
        <v>1188</v>
      </c>
      <c r="Y349" t="s">
        <v>1188</v>
      </c>
      <c r="Z349" t="s">
        <v>129</v>
      </c>
      <c r="AA349" t="s">
        <v>1188</v>
      </c>
      <c r="AB349" t="s">
        <v>1188</v>
      </c>
      <c r="AC349" t="s">
        <v>1188</v>
      </c>
      <c r="AD349" t="s">
        <v>1188</v>
      </c>
      <c r="AE349" t="s">
        <v>1188</v>
      </c>
      <c r="AF349" t="s">
        <v>1188</v>
      </c>
      <c r="AG349" t="s">
        <v>127</v>
      </c>
      <c r="AH349" t="s">
        <v>1188</v>
      </c>
      <c r="AI349" t="s">
        <v>1188</v>
      </c>
      <c r="AJ349" t="s">
        <v>1188</v>
      </c>
      <c r="AK349" t="s">
        <v>128</v>
      </c>
      <c r="AL349" t="s">
        <v>1188</v>
      </c>
      <c r="AM349" t="s">
        <v>128</v>
      </c>
      <c r="AN349" t="s">
        <v>128</v>
      </c>
      <c r="AO349" t="s">
        <v>128</v>
      </c>
      <c r="AP349" t="s">
        <v>128</v>
      </c>
      <c r="AQ349" t="s">
        <v>128</v>
      </c>
      <c r="AR349" t="s">
        <v>128</v>
      </c>
      <c r="AS349" t="s">
        <v>1188</v>
      </c>
      <c r="AT349" t="s">
        <v>1188</v>
      </c>
      <c r="AU349" t="s">
        <v>1188</v>
      </c>
      <c r="AV349" t="s">
        <v>1188</v>
      </c>
      <c r="AW349" t="s">
        <v>1188</v>
      </c>
      <c r="AX349" t="s">
        <v>1188</v>
      </c>
      <c r="AY349" s="123">
        <v>0</v>
      </c>
      <c r="BB349" t="str">
        <f>VLOOKUP(A349,'[2]القائمة الكاملة 1'!$A$5:$U$6650,21,0)</f>
        <v>الثالثة</v>
      </c>
    </row>
    <row r="350" spans="1:54" x14ac:dyDescent="0.3">
      <c r="A350" s="114">
        <v>806935</v>
      </c>
      <c r="B350" s="123" t="s">
        <v>823</v>
      </c>
      <c r="C350" t="s">
        <v>1188</v>
      </c>
      <c r="D350" t="s">
        <v>1188</v>
      </c>
      <c r="E350" t="s">
        <v>1188</v>
      </c>
      <c r="F350" t="s">
        <v>1188</v>
      </c>
      <c r="G350" t="s">
        <v>1188</v>
      </c>
      <c r="H350" t="s">
        <v>1188</v>
      </c>
      <c r="I350" t="s">
        <v>1188</v>
      </c>
      <c r="J350" t="s">
        <v>1188</v>
      </c>
      <c r="K350" t="s">
        <v>1188</v>
      </c>
      <c r="L350" t="s">
        <v>1188</v>
      </c>
      <c r="M350" t="s">
        <v>1188</v>
      </c>
      <c r="N350" t="s">
        <v>1188</v>
      </c>
      <c r="O350" t="s">
        <v>128</v>
      </c>
      <c r="P350" t="s">
        <v>1188</v>
      </c>
      <c r="Q350" t="s">
        <v>1188</v>
      </c>
      <c r="R350" t="s">
        <v>1188</v>
      </c>
      <c r="S350" t="s">
        <v>1188</v>
      </c>
      <c r="T350" t="s">
        <v>1188</v>
      </c>
      <c r="U350" t="s">
        <v>1188</v>
      </c>
      <c r="V350" t="s">
        <v>1188</v>
      </c>
      <c r="W350" t="s">
        <v>1188</v>
      </c>
      <c r="X350" t="s">
        <v>1188</v>
      </c>
      <c r="Y350" t="s">
        <v>1188</v>
      </c>
      <c r="Z350" t="s">
        <v>1188</v>
      </c>
      <c r="AA350" t="s">
        <v>1188</v>
      </c>
      <c r="AB350" t="s">
        <v>1188</v>
      </c>
      <c r="AC350" t="s">
        <v>1188</v>
      </c>
      <c r="AD350" t="s">
        <v>1188</v>
      </c>
      <c r="AE350" t="s">
        <v>1188</v>
      </c>
      <c r="AF350" t="s">
        <v>1188</v>
      </c>
      <c r="AG350" t="s">
        <v>127</v>
      </c>
      <c r="AH350" t="s">
        <v>1188</v>
      </c>
      <c r="AI350" t="s">
        <v>1188</v>
      </c>
      <c r="AJ350" t="s">
        <v>1188</v>
      </c>
      <c r="AK350" t="s">
        <v>128</v>
      </c>
      <c r="AL350" t="s">
        <v>127</v>
      </c>
      <c r="AM350" t="s">
        <v>1188</v>
      </c>
      <c r="AN350" t="s">
        <v>1188</v>
      </c>
      <c r="AO350" t="s">
        <v>1188</v>
      </c>
      <c r="AP350" t="s">
        <v>1188</v>
      </c>
      <c r="AQ350" t="s">
        <v>1188</v>
      </c>
      <c r="AR350" t="s">
        <v>1188</v>
      </c>
      <c r="AS350" t="s">
        <v>1188</v>
      </c>
      <c r="AT350" t="s">
        <v>129</v>
      </c>
      <c r="AU350" t="s">
        <v>128</v>
      </c>
      <c r="AV350" t="s">
        <v>129</v>
      </c>
      <c r="AW350" t="s">
        <v>128</v>
      </c>
      <c r="AX350" t="s">
        <v>1188</v>
      </c>
      <c r="AY350" s="123">
        <v>0</v>
      </c>
      <c r="BB350" t="str">
        <f>VLOOKUP(A350,'[2]القائمة الكاملة 1'!$A$5:$U$6650,21,0)</f>
        <v>الرابعة</v>
      </c>
    </row>
    <row r="351" spans="1:54" x14ac:dyDescent="0.3">
      <c r="A351" s="114">
        <v>806936</v>
      </c>
      <c r="B351" s="123" t="s">
        <v>823</v>
      </c>
      <c r="C351" t="s">
        <v>1188</v>
      </c>
      <c r="D351" t="s">
        <v>1188</v>
      </c>
      <c r="E351" t="s">
        <v>1188</v>
      </c>
      <c r="F351" t="s">
        <v>1188</v>
      </c>
      <c r="G351" t="s">
        <v>1188</v>
      </c>
      <c r="H351" t="s">
        <v>1188</v>
      </c>
      <c r="I351" t="s">
        <v>1188</v>
      </c>
      <c r="J351" t="s">
        <v>1188</v>
      </c>
      <c r="K351" t="s">
        <v>1188</v>
      </c>
      <c r="L351" t="s">
        <v>1188</v>
      </c>
      <c r="M351" t="s">
        <v>1188</v>
      </c>
      <c r="N351" t="s">
        <v>127</v>
      </c>
      <c r="O351" t="s">
        <v>128</v>
      </c>
      <c r="P351" t="s">
        <v>1188</v>
      </c>
      <c r="Q351" t="s">
        <v>1188</v>
      </c>
      <c r="R351" t="s">
        <v>1188</v>
      </c>
      <c r="S351" t="s">
        <v>1188</v>
      </c>
      <c r="T351" t="s">
        <v>1188</v>
      </c>
      <c r="U351" t="s">
        <v>1188</v>
      </c>
      <c r="V351" t="s">
        <v>1188</v>
      </c>
      <c r="W351" t="s">
        <v>1188</v>
      </c>
      <c r="X351" t="s">
        <v>1188</v>
      </c>
      <c r="Y351" t="s">
        <v>1188</v>
      </c>
      <c r="Z351" t="s">
        <v>1188</v>
      </c>
      <c r="AA351" t="s">
        <v>1188</v>
      </c>
      <c r="AB351" t="s">
        <v>1188</v>
      </c>
      <c r="AC351" t="s">
        <v>1188</v>
      </c>
      <c r="AD351" t="s">
        <v>1188</v>
      </c>
      <c r="AE351" t="s">
        <v>1188</v>
      </c>
      <c r="AF351" t="s">
        <v>1188</v>
      </c>
      <c r="AG351" t="s">
        <v>129</v>
      </c>
      <c r="AH351" t="s">
        <v>1188</v>
      </c>
      <c r="AI351" t="s">
        <v>1188</v>
      </c>
      <c r="AJ351" t="s">
        <v>1188</v>
      </c>
      <c r="AK351" t="s">
        <v>128</v>
      </c>
      <c r="AL351" t="s">
        <v>1188</v>
      </c>
      <c r="AM351" t="s">
        <v>1188</v>
      </c>
      <c r="AN351" t="s">
        <v>129</v>
      </c>
      <c r="AO351" t="s">
        <v>129</v>
      </c>
      <c r="AP351" t="s">
        <v>129</v>
      </c>
      <c r="AQ351" t="s">
        <v>129</v>
      </c>
      <c r="AR351" t="s">
        <v>1188</v>
      </c>
      <c r="AS351" t="s">
        <v>128</v>
      </c>
      <c r="AT351" t="s">
        <v>128</v>
      </c>
      <c r="AU351" t="s">
        <v>128</v>
      </c>
      <c r="AV351" t="s">
        <v>128</v>
      </c>
      <c r="AW351" t="s">
        <v>128</v>
      </c>
      <c r="AX351" t="s">
        <v>128</v>
      </c>
      <c r="AY351" s="123">
        <v>0</v>
      </c>
      <c r="BB351" t="str">
        <f>VLOOKUP(A351,'[2]القائمة الكاملة 1'!$A$5:$U$6650,21,0)</f>
        <v>الرابعة حديث</v>
      </c>
    </row>
    <row r="352" spans="1:54" x14ac:dyDescent="0.3">
      <c r="A352" s="114">
        <v>806937</v>
      </c>
      <c r="B352" s="123" t="s">
        <v>823</v>
      </c>
      <c r="C352" t="s">
        <v>1188</v>
      </c>
      <c r="D352" t="s">
        <v>1188</v>
      </c>
      <c r="E352" t="s">
        <v>1188</v>
      </c>
      <c r="F352" t="s">
        <v>1188</v>
      </c>
      <c r="G352" t="s">
        <v>1188</v>
      </c>
      <c r="H352" t="s">
        <v>1188</v>
      </c>
      <c r="I352" t="s">
        <v>1188</v>
      </c>
      <c r="J352" t="s">
        <v>1188</v>
      </c>
      <c r="K352" t="s">
        <v>1188</v>
      </c>
      <c r="L352" t="s">
        <v>1188</v>
      </c>
      <c r="M352" t="s">
        <v>1188</v>
      </c>
      <c r="N352" t="s">
        <v>1188</v>
      </c>
      <c r="O352" t="s">
        <v>1188</v>
      </c>
      <c r="P352" t="s">
        <v>1188</v>
      </c>
      <c r="Q352" t="s">
        <v>1188</v>
      </c>
      <c r="R352" t="s">
        <v>1188</v>
      </c>
      <c r="S352" t="s">
        <v>1188</v>
      </c>
      <c r="T352" t="s">
        <v>1188</v>
      </c>
      <c r="U352" t="s">
        <v>1188</v>
      </c>
      <c r="V352" t="s">
        <v>1188</v>
      </c>
      <c r="W352" t="s">
        <v>1188</v>
      </c>
      <c r="X352" t="s">
        <v>1188</v>
      </c>
      <c r="Y352" t="s">
        <v>1188</v>
      </c>
      <c r="Z352" t="s">
        <v>1188</v>
      </c>
      <c r="AA352" t="s">
        <v>1188</v>
      </c>
      <c r="AB352" t="s">
        <v>1188</v>
      </c>
      <c r="AC352" t="s">
        <v>1188</v>
      </c>
      <c r="AD352" t="s">
        <v>1188</v>
      </c>
      <c r="AE352" t="s">
        <v>1188</v>
      </c>
      <c r="AF352" t="s">
        <v>1188</v>
      </c>
      <c r="AG352" t="s">
        <v>1188</v>
      </c>
      <c r="AH352" t="s">
        <v>1188</v>
      </c>
      <c r="AI352" t="s">
        <v>1188</v>
      </c>
      <c r="AJ352" t="s">
        <v>1188</v>
      </c>
      <c r="AK352" t="s">
        <v>1188</v>
      </c>
      <c r="AL352" t="s">
        <v>2104</v>
      </c>
      <c r="AM352" t="s">
        <v>1188</v>
      </c>
      <c r="AN352" t="s">
        <v>1188</v>
      </c>
      <c r="AO352" t="s">
        <v>1188</v>
      </c>
      <c r="AP352" t="s">
        <v>1188</v>
      </c>
      <c r="AQ352" t="s">
        <v>1188</v>
      </c>
      <c r="AR352" t="s">
        <v>1188</v>
      </c>
      <c r="AS352" t="s">
        <v>1188</v>
      </c>
      <c r="AT352" t="s">
        <v>1188</v>
      </c>
      <c r="AU352" t="s">
        <v>2104</v>
      </c>
      <c r="AV352" t="s">
        <v>2104</v>
      </c>
      <c r="AW352" t="s">
        <v>1188</v>
      </c>
      <c r="AX352" t="s">
        <v>1188</v>
      </c>
      <c r="AY352" s="123" t="s">
        <v>2125</v>
      </c>
      <c r="BB352" t="str">
        <f>VLOOKUP(A352,'[2]القائمة الكاملة 1'!$A$5:$U$6650,21,0)</f>
        <v>الرابعة</v>
      </c>
    </row>
    <row r="353" spans="1:54" x14ac:dyDescent="0.3">
      <c r="A353" s="114">
        <v>807017</v>
      </c>
      <c r="B353" s="123" t="s">
        <v>823</v>
      </c>
      <c r="C353" t="s">
        <v>1188</v>
      </c>
      <c r="D353" t="s">
        <v>1188</v>
      </c>
      <c r="E353" t="s">
        <v>1188</v>
      </c>
      <c r="F353" t="s">
        <v>1188</v>
      </c>
      <c r="G353" t="s">
        <v>1188</v>
      </c>
      <c r="H353" t="s">
        <v>1188</v>
      </c>
      <c r="I353" t="s">
        <v>1188</v>
      </c>
      <c r="J353" t="s">
        <v>1188</v>
      </c>
      <c r="K353" t="s">
        <v>1188</v>
      </c>
      <c r="L353" t="s">
        <v>1188</v>
      </c>
      <c r="M353" t="s">
        <v>1188</v>
      </c>
      <c r="N353" t="s">
        <v>1188</v>
      </c>
      <c r="O353" t="s">
        <v>127</v>
      </c>
      <c r="P353" t="s">
        <v>1188</v>
      </c>
      <c r="Q353" t="s">
        <v>1188</v>
      </c>
      <c r="R353" t="s">
        <v>1188</v>
      </c>
      <c r="S353" t="s">
        <v>1188</v>
      </c>
      <c r="T353" t="s">
        <v>1188</v>
      </c>
      <c r="U353" t="s">
        <v>1188</v>
      </c>
      <c r="V353" t="s">
        <v>1188</v>
      </c>
      <c r="W353" t="s">
        <v>1188</v>
      </c>
      <c r="X353" t="s">
        <v>1188</v>
      </c>
      <c r="Y353" t="s">
        <v>1188</v>
      </c>
      <c r="Z353" t="s">
        <v>1188</v>
      </c>
      <c r="AA353" t="s">
        <v>1188</v>
      </c>
      <c r="AB353" t="s">
        <v>1188</v>
      </c>
      <c r="AC353" t="s">
        <v>1188</v>
      </c>
      <c r="AD353" t="s">
        <v>1188</v>
      </c>
      <c r="AE353" t="s">
        <v>1188</v>
      </c>
      <c r="AF353" t="s">
        <v>1188</v>
      </c>
      <c r="AG353" t="s">
        <v>1188</v>
      </c>
      <c r="AH353" t="s">
        <v>1188</v>
      </c>
      <c r="AI353" t="s">
        <v>1188</v>
      </c>
      <c r="AJ353" t="s">
        <v>1188</v>
      </c>
      <c r="AK353" t="s">
        <v>1188</v>
      </c>
      <c r="AL353" t="s">
        <v>1188</v>
      </c>
      <c r="AM353" t="s">
        <v>1188</v>
      </c>
      <c r="AN353" t="s">
        <v>1188</v>
      </c>
      <c r="AO353" t="s">
        <v>1188</v>
      </c>
      <c r="AP353" t="s">
        <v>1188</v>
      </c>
      <c r="AQ353" t="s">
        <v>1188</v>
      </c>
      <c r="AR353" t="s">
        <v>1188</v>
      </c>
      <c r="AS353" t="s">
        <v>1188</v>
      </c>
      <c r="AT353" t="s">
        <v>1188</v>
      </c>
      <c r="AU353" t="s">
        <v>127</v>
      </c>
      <c r="AV353" t="s">
        <v>1188</v>
      </c>
      <c r="AW353" t="s">
        <v>1188</v>
      </c>
      <c r="AX353" t="s">
        <v>1188</v>
      </c>
      <c r="AY353" s="123">
        <v>0</v>
      </c>
      <c r="BB353" t="str">
        <f>VLOOKUP(A353,'[2]القائمة الكاملة 1'!$A$5:$U$6650,21,0)</f>
        <v>الرابعة</v>
      </c>
    </row>
    <row r="354" spans="1:54" x14ac:dyDescent="0.3">
      <c r="A354" s="114">
        <v>807032</v>
      </c>
      <c r="B354" s="123" t="s">
        <v>823</v>
      </c>
      <c r="C354" t="s">
        <v>1188</v>
      </c>
      <c r="D354" t="s">
        <v>1188</v>
      </c>
      <c r="E354" t="s">
        <v>1188</v>
      </c>
      <c r="F354" t="s">
        <v>1188</v>
      </c>
      <c r="G354" t="s">
        <v>1188</v>
      </c>
      <c r="H354" t="s">
        <v>1188</v>
      </c>
      <c r="I354" t="s">
        <v>1188</v>
      </c>
      <c r="J354" t="s">
        <v>1188</v>
      </c>
      <c r="K354" t="s">
        <v>1188</v>
      </c>
      <c r="L354" t="s">
        <v>1188</v>
      </c>
      <c r="M354" t="s">
        <v>1188</v>
      </c>
      <c r="N354" t="s">
        <v>1188</v>
      </c>
      <c r="O354" t="s">
        <v>127</v>
      </c>
      <c r="P354" t="s">
        <v>1188</v>
      </c>
      <c r="Q354" t="s">
        <v>1188</v>
      </c>
      <c r="R354" t="s">
        <v>1188</v>
      </c>
      <c r="S354" t="s">
        <v>1188</v>
      </c>
      <c r="T354" t="s">
        <v>1188</v>
      </c>
      <c r="U354" t="s">
        <v>1188</v>
      </c>
      <c r="V354" t="s">
        <v>1188</v>
      </c>
      <c r="W354" t="s">
        <v>1188</v>
      </c>
      <c r="X354" t="s">
        <v>1188</v>
      </c>
      <c r="Y354" t="s">
        <v>1188</v>
      </c>
      <c r="Z354" t="s">
        <v>1188</v>
      </c>
      <c r="AA354" t="s">
        <v>1188</v>
      </c>
      <c r="AB354" t="s">
        <v>1188</v>
      </c>
      <c r="AC354" t="s">
        <v>1188</v>
      </c>
      <c r="AD354" t="s">
        <v>1188</v>
      </c>
      <c r="AE354" t="s">
        <v>1188</v>
      </c>
      <c r="AF354" t="s">
        <v>1188</v>
      </c>
      <c r="AG354" t="s">
        <v>127</v>
      </c>
      <c r="AH354" t="s">
        <v>1188</v>
      </c>
      <c r="AI354" t="s">
        <v>1188</v>
      </c>
      <c r="AJ354" t="s">
        <v>1188</v>
      </c>
      <c r="AK354" t="s">
        <v>129</v>
      </c>
      <c r="AL354" t="s">
        <v>1188</v>
      </c>
      <c r="AM354" t="s">
        <v>1188</v>
      </c>
      <c r="AN354" t="s">
        <v>1188</v>
      </c>
      <c r="AO354" t="s">
        <v>1188</v>
      </c>
      <c r="AP354" t="s">
        <v>127</v>
      </c>
      <c r="AQ354" t="s">
        <v>1188</v>
      </c>
      <c r="AR354" t="s">
        <v>1188</v>
      </c>
      <c r="AS354" t="s">
        <v>1188</v>
      </c>
      <c r="AT354" t="s">
        <v>1188</v>
      </c>
      <c r="AU354" t="s">
        <v>1188</v>
      </c>
      <c r="AV354" t="s">
        <v>127</v>
      </c>
      <c r="AW354" t="s">
        <v>129</v>
      </c>
      <c r="AX354" t="s">
        <v>1188</v>
      </c>
      <c r="AY354" s="123">
        <v>0</v>
      </c>
      <c r="BB354" t="str">
        <f>VLOOKUP(A354,'[2]القائمة الكاملة 1'!$A$5:$U$6650,21,0)</f>
        <v>الرابعة</v>
      </c>
    </row>
    <row r="355" spans="1:54" x14ac:dyDescent="0.3">
      <c r="A355" s="114">
        <v>807047</v>
      </c>
      <c r="B355" s="123" t="s">
        <v>824</v>
      </c>
      <c r="C355" t="s">
        <v>1188</v>
      </c>
      <c r="D355" t="s">
        <v>1188</v>
      </c>
      <c r="E355" t="s">
        <v>1188</v>
      </c>
      <c r="F355" t="s">
        <v>1188</v>
      </c>
      <c r="G355" t="s">
        <v>1188</v>
      </c>
      <c r="H355" t="s">
        <v>1188</v>
      </c>
      <c r="I355" t="s">
        <v>1188</v>
      </c>
      <c r="J355" t="s">
        <v>1188</v>
      </c>
      <c r="K355" t="s">
        <v>1188</v>
      </c>
      <c r="L355" t="s">
        <v>1188</v>
      </c>
      <c r="M355" t="s">
        <v>1188</v>
      </c>
      <c r="N355" t="s">
        <v>1188</v>
      </c>
      <c r="O355" t="s">
        <v>1188</v>
      </c>
      <c r="P355" t="s">
        <v>1188</v>
      </c>
      <c r="Q355" t="s">
        <v>1188</v>
      </c>
      <c r="R355" t="s">
        <v>127</v>
      </c>
      <c r="S355" t="s">
        <v>1188</v>
      </c>
      <c r="T355" t="s">
        <v>1188</v>
      </c>
      <c r="U355" t="s">
        <v>1188</v>
      </c>
      <c r="V355" t="s">
        <v>1188</v>
      </c>
      <c r="W355" t="s">
        <v>1188</v>
      </c>
      <c r="X355" t="s">
        <v>1188</v>
      </c>
      <c r="Y355" t="s">
        <v>1188</v>
      </c>
      <c r="Z355" t="s">
        <v>1188</v>
      </c>
      <c r="AA355" t="s">
        <v>1188</v>
      </c>
      <c r="AB355" t="s">
        <v>1188</v>
      </c>
      <c r="AC355" t="s">
        <v>129</v>
      </c>
      <c r="AD355" t="s">
        <v>1188</v>
      </c>
      <c r="AE355" t="s">
        <v>127</v>
      </c>
      <c r="AF355" t="s">
        <v>1188</v>
      </c>
      <c r="AG355" t="s">
        <v>1188</v>
      </c>
      <c r="AH355" t="s">
        <v>1188</v>
      </c>
      <c r="AI355" t="s">
        <v>1188</v>
      </c>
      <c r="AJ355" t="s">
        <v>1188</v>
      </c>
      <c r="AK355" t="s">
        <v>127</v>
      </c>
      <c r="AL355" t="s">
        <v>1188</v>
      </c>
      <c r="AM355" t="s">
        <v>128</v>
      </c>
      <c r="AN355" t="s">
        <v>128</v>
      </c>
      <c r="AO355" t="s">
        <v>128</v>
      </c>
      <c r="AP355" t="s">
        <v>128</v>
      </c>
      <c r="AQ355" t="s">
        <v>128</v>
      </c>
      <c r="AR355" t="s">
        <v>128</v>
      </c>
      <c r="AS355" t="s">
        <v>1188</v>
      </c>
      <c r="AT355" t="s">
        <v>1188</v>
      </c>
      <c r="AU355" t="s">
        <v>1188</v>
      </c>
      <c r="AV355" t="s">
        <v>1188</v>
      </c>
      <c r="AW355" t="s">
        <v>1188</v>
      </c>
      <c r="AX355" t="s">
        <v>1188</v>
      </c>
      <c r="AY355" s="123">
        <v>0</v>
      </c>
      <c r="BB355" t="str">
        <f>VLOOKUP(A355,'[2]القائمة الكاملة 1'!$A$5:$U$6650,21,0)</f>
        <v>الثالثة</v>
      </c>
    </row>
    <row r="356" spans="1:54" x14ac:dyDescent="0.3">
      <c r="A356" s="114">
        <v>807049</v>
      </c>
      <c r="B356" s="123" t="s">
        <v>823</v>
      </c>
      <c r="C356" t="s">
        <v>1188</v>
      </c>
      <c r="D356" t="s">
        <v>1188</v>
      </c>
      <c r="E356" t="s">
        <v>1188</v>
      </c>
      <c r="F356" t="s">
        <v>1188</v>
      </c>
      <c r="G356" t="s">
        <v>1188</v>
      </c>
      <c r="H356" t="s">
        <v>1188</v>
      </c>
      <c r="I356" t="s">
        <v>1188</v>
      </c>
      <c r="J356" t="s">
        <v>1188</v>
      </c>
      <c r="K356" t="s">
        <v>1188</v>
      </c>
      <c r="L356" t="s">
        <v>1188</v>
      </c>
      <c r="M356" t="s">
        <v>1188</v>
      </c>
      <c r="N356" t="s">
        <v>1188</v>
      </c>
      <c r="O356" t="s">
        <v>1188</v>
      </c>
      <c r="P356" t="s">
        <v>1188</v>
      </c>
      <c r="Q356" t="s">
        <v>1188</v>
      </c>
      <c r="R356" t="s">
        <v>1188</v>
      </c>
      <c r="S356" t="s">
        <v>1188</v>
      </c>
      <c r="T356" t="s">
        <v>1188</v>
      </c>
      <c r="U356" t="s">
        <v>1188</v>
      </c>
      <c r="V356" t="s">
        <v>127</v>
      </c>
      <c r="W356" t="s">
        <v>1188</v>
      </c>
      <c r="X356" t="s">
        <v>1188</v>
      </c>
      <c r="Y356" t="s">
        <v>1188</v>
      </c>
      <c r="Z356" t="s">
        <v>1188</v>
      </c>
      <c r="AA356" t="s">
        <v>1188</v>
      </c>
      <c r="AB356" t="s">
        <v>1188</v>
      </c>
      <c r="AC356" t="s">
        <v>1188</v>
      </c>
      <c r="AD356" t="s">
        <v>1188</v>
      </c>
      <c r="AE356" t="s">
        <v>1188</v>
      </c>
      <c r="AF356" t="s">
        <v>1188</v>
      </c>
      <c r="AG356" t="s">
        <v>1188</v>
      </c>
      <c r="AH356" t="s">
        <v>127</v>
      </c>
      <c r="AI356" t="s">
        <v>1188</v>
      </c>
      <c r="AJ356" t="s">
        <v>1188</v>
      </c>
      <c r="AK356" t="s">
        <v>127</v>
      </c>
      <c r="AL356" t="s">
        <v>1188</v>
      </c>
      <c r="AM356" t="s">
        <v>1188</v>
      </c>
      <c r="AN356" t="s">
        <v>1188</v>
      </c>
      <c r="AO356" t="s">
        <v>127</v>
      </c>
      <c r="AP356" t="s">
        <v>127</v>
      </c>
      <c r="AQ356" t="s">
        <v>1188</v>
      </c>
      <c r="AR356" t="s">
        <v>1188</v>
      </c>
      <c r="AS356" t="s">
        <v>1188</v>
      </c>
      <c r="AT356" t="s">
        <v>129</v>
      </c>
      <c r="AU356" t="s">
        <v>1188</v>
      </c>
      <c r="AV356" t="s">
        <v>1188</v>
      </c>
      <c r="AW356" t="s">
        <v>1188</v>
      </c>
      <c r="AX356" t="s">
        <v>1188</v>
      </c>
      <c r="AY356" s="123">
        <v>0</v>
      </c>
      <c r="BB356" t="str">
        <f>VLOOKUP(A356,'[2]القائمة الكاملة 1'!$A$5:$U$6650,21,0)</f>
        <v>الرابعة</v>
      </c>
    </row>
    <row r="357" spans="1:54" x14ac:dyDescent="0.3">
      <c r="A357" s="114">
        <v>807052</v>
      </c>
      <c r="B357" s="123" t="s">
        <v>823</v>
      </c>
      <c r="C357" t="s">
        <v>1188</v>
      </c>
      <c r="D357" t="s">
        <v>1188</v>
      </c>
      <c r="E357" t="s">
        <v>1188</v>
      </c>
      <c r="F357" t="s">
        <v>1188</v>
      </c>
      <c r="G357" t="s">
        <v>1188</v>
      </c>
      <c r="H357" t="s">
        <v>1188</v>
      </c>
      <c r="I357" t="s">
        <v>1188</v>
      </c>
      <c r="J357" t="s">
        <v>1188</v>
      </c>
      <c r="K357" t="s">
        <v>1188</v>
      </c>
      <c r="L357" t="s">
        <v>1188</v>
      </c>
      <c r="M357" t="s">
        <v>1188</v>
      </c>
      <c r="N357" t="s">
        <v>1188</v>
      </c>
      <c r="O357" t="s">
        <v>2104</v>
      </c>
      <c r="P357" t="s">
        <v>1188</v>
      </c>
      <c r="Q357" t="s">
        <v>1188</v>
      </c>
      <c r="R357" t="s">
        <v>1188</v>
      </c>
      <c r="S357" t="s">
        <v>1188</v>
      </c>
      <c r="T357" t="s">
        <v>1188</v>
      </c>
      <c r="U357" t="s">
        <v>1188</v>
      </c>
      <c r="V357" t="s">
        <v>1188</v>
      </c>
      <c r="W357" t="s">
        <v>1188</v>
      </c>
      <c r="X357" t="s">
        <v>1188</v>
      </c>
      <c r="Y357" t="s">
        <v>2104</v>
      </c>
      <c r="Z357" t="s">
        <v>1188</v>
      </c>
      <c r="AA357" t="s">
        <v>1188</v>
      </c>
      <c r="AB357" t="s">
        <v>1188</v>
      </c>
      <c r="AC357" t="s">
        <v>2104</v>
      </c>
      <c r="AD357" t="s">
        <v>1188</v>
      </c>
      <c r="AE357" t="s">
        <v>1188</v>
      </c>
      <c r="AF357" t="s">
        <v>1188</v>
      </c>
      <c r="AG357" t="s">
        <v>1188</v>
      </c>
      <c r="AH357" t="s">
        <v>1188</v>
      </c>
      <c r="AI357" t="s">
        <v>1188</v>
      </c>
      <c r="AJ357" t="s">
        <v>1188</v>
      </c>
      <c r="AK357" t="s">
        <v>1188</v>
      </c>
      <c r="AL357" t="s">
        <v>1188</v>
      </c>
      <c r="AM357" t="s">
        <v>2104</v>
      </c>
      <c r="AN357" t="s">
        <v>1188</v>
      </c>
      <c r="AO357" t="s">
        <v>2104</v>
      </c>
      <c r="AP357" t="s">
        <v>1188</v>
      </c>
      <c r="AQ357" t="s">
        <v>1188</v>
      </c>
      <c r="AR357" t="s">
        <v>1188</v>
      </c>
      <c r="AS357" t="s">
        <v>1188</v>
      </c>
      <c r="AT357" t="s">
        <v>1188</v>
      </c>
      <c r="AU357" t="s">
        <v>2104</v>
      </c>
      <c r="AV357" t="s">
        <v>1188</v>
      </c>
      <c r="AW357" t="s">
        <v>1188</v>
      </c>
      <c r="AX357" t="s">
        <v>1188</v>
      </c>
      <c r="AY357" s="123" t="s">
        <v>2125</v>
      </c>
      <c r="BB357" t="str">
        <f>VLOOKUP(A357,'[2]القائمة الكاملة 1'!$A$5:$U$6650,21,0)</f>
        <v>الرابعة</v>
      </c>
    </row>
    <row r="358" spans="1:54" x14ac:dyDescent="0.3">
      <c r="A358" s="114">
        <v>807058</v>
      </c>
      <c r="B358" s="123" t="s">
        <v>823</v>
      </c>
      <c r="C358" t="s">
        <v>1188</v>
      </c>
      <c r="D358" t="s">
        <v>1188</v>
      </c>
      <c r="E358" t="s">
        <v>1188</v>
      </c>
      <c r="F358" t="s">
        <v>1188</v>
      </c>
      <c r="G358" t="s">
        <v>1188</v>
      </c>
      <c r="H358" t="s">
        <v>1188</v>
      </c>
      <c r="I358" t="s">
        <v>1188</v>
      </c>
      <c r="J358" t="s">
        <v>1188</v>
      </c>
      <c r="K358" t="s">
        <v>1188</v>
      </c>
      <c r="L358" t="s">
        <v>1188</v>
      </c>
      <c r="M358" t="s">
        <v>1188</v>
      </c>
      <c r="N358" t="s">
        <v>1188</v>
      </c>
      <c r="O358" t="s">
        <v>1188</v>
      </c>
      <c r="P358" t="s">
        <v>1188</v>
      </c>
      <c r="Q358" t="s">
        <v>1188</v>
      </c>
      <c r="R358" t="s">
        <v>1188</v>
      </c>
      <c r="S358" t="s">
        <v>1188</v>
      </c>
      <c r="T358" t="s">
        <v>1188</v>
      </c>
      <c r="U358" t="s">
        <v>1188</v>
      </c>
      <c r="V358" t="s">
        <v>1188</v>
      </c>
      <c r="W358" t="s">
        <v>1188</v>
      </c>
      <c r="X358" t="s">
        <v>1188</v>
      </c>
      <c r="Y358" t="s">
        <v>1188</v>
      </c>
      <c r="Z358" t="s">
        <v>1188</v>
      </c>
      <c r="AA358" t="s">
        <v>1188</v>
      </c>
      <c r="AB358" t="s">
        <v>1188</v>
      </c>
      <c r="AC358" t="s">
        <v>1188</v>
      </c>
      <c r="AD358" t="s">
        <v>1188</v>
      </c>
      <c r="AE358" t="s">
        <v>1188</v>
      </c>
      <c r="AF358" t="s">
        <v>1188</v>
      </c>
      <c r="AG358" t="s">
        <v>1188</v>
      </c>
      <c r="AH358" t="s">
        <v>1188</v>
      </c>
      <c r="AI358" t="s">
        <v>1188</v>
      </c>
      <c r="AJ358" t="s">
        <v>1188</v>
      </c>
      <c r="AK358" t="s">
        <v>1188</v>
      </c>
      <c r="AL358" t="s">
        <v>1188</v>
      </c>
      <c r="AM358" t="s">
        <v>1188</v>
      </c>
      <c r="AN358" t="s">
        <v>1188</v>
      </c>
      <c r="AO358" t="s">
        <v>1188</v>
      </c>
      <c r="AP358" t="s">
        <v>1188</v>
      </c>
      <c r="AQ358" t="s">
        <v>1188</v>
      </c>
      <c r="AR358" t="s">
        <v>1188</v>
      </c>
      <c r="AS358" t="s">
        <v>128</v>
      </c>
      <c r="AT358" t="s">
        <v>128</v>
      </c>
      <c r="AU358" t="s">
        <v>128</v>
      </c>
      <c r="AV358" t="s">
        <v>128</v>
      </c>
      <c r="AW358" t="s">
        <v>128</v>
      </c>
      <c r="AX358" t="s">
        <v>128</v>
      </c>
      <c r="AY358" s="123">
        <v>0</v>
      </c>
      <c r="BB358" t="str">
        <f>VLOOKUP(A358,'[2]القائمة الكاملة 1'!$A$5:$U$6650,21,0)</f>
        <v>الرابعة حديث</v>
      </c>
    </row>
    <row r="359" spans="1:54" x14ac:dyDescent="0.3">
      <c r="A359" s="114">
        <v>807086</v>
      </c>
      <c r="B359" s="123" t="s">
        <v>824</v>
      </c>
      <c r="C359" t="s">
        <v>1188</v>
      </c>
      <c r="D359" t="s">
        <v>1188</v>
      </c>
      <c r="E359" t="s">
        <v>1188</v>
      </c>
      <c r="F359" t="s">
        <v>1188</v>
      </c>
      <c r="G359" t="s">
        <v>1188</v>
      </c>
      <c r="H359" t="s">
        <v>1188</v>
      </c>
      <c r="I359" t="s">
        <v>1188</v>
      </c>
      <c r="J359" t="s">
        <v>1188</v>
      </c>
      <c r="K359" t="s">
        <v>1188</v>
      </c>
      <c r="L359" t="s">
        <v>1188</v>
      </c>
      <c r="M359" t="s">
        <v>1188</v>
      </c>
      <c r="N359" t="s">
        <v>1188</v>
      </c>
      <c r="O359" t="s">
        <v>127</v>
      </c>
      <c r="P359" t="s">
        <v>1188</v>
      </c>
      <c r="Q359" t="s">
        <v>1188</v>
      </c>
      <c r="R359" t="s">
        <v>1188</v>
      </c>
      <c r="S359" t="s">
        <v>1188</v>
      </c>
      <c r="T359" t="s">
        <v>1188</v>
      </c>
      <c r="U359" t="s">
        <v>1188</v>
      </c>
      <c r="V359" t="s">
        <v>1188</v>
      </c>
      <c r="W359" t="s">
        <v>1188</v>
      </c>
      <c r="X359" t="s">
        <v>1188</v>
      </c>
      <c r="Y359" t="s">
        <v>1188</v>
      </c>
      <c r="Z359" t="s">
        <v>1188</v>
      </c>
      <c r="AA359" t="s">
        <v>1188</v>
      </c>
      <c r="AB359" t="s">
        <v>1188</v>
      </c>
      <c r="AC359" t="s">
        <v>1188</v>
      </c>
      <c r="AD359" t="s">
        <v>1188</v>
      </c>
      <c r="AE359" t="s">
        <v>1188</v>
      </c>
      <c r="AF359" t="s">
        <v>127</v>
      </c>
      <c r="AG359" t="s">
        <v>1188</v>
      </c>
      <c r="AH359" t="s">
        <v>1188</v>
      </c>
      <c r="AI359" t="s">
        <v>1188</v>
      </c>
      <c r="AJ359" t="s">
        <v>127</v>
      </c>
      <c r="AK359" t="s">
        <v>127</v>
      </c>
      <c r="AL359" t="s">
        <v>127</v>
      </c>
      <c r="AM359" t="s">
        <v>128</v>
      </c>
      <c r="AN359" t="s">
        <v>128</v>
      </c>
      <c r="AO359" t="s">
        <v>128</v>
      </c>
      <c r="AP359" t="s">
        <v>128</v>
      </c>
      <c r="AQ359" t="s">
        <v>128</v>
      </c>
      <c r="AR359" t="s">
        <v>128</v>
      </c>
      <c r="AS359" t="s">
        <v>1188</v>
      </c>
      <c r="AT359" t="s">
        <v>1188</v>
      </c>
      <c r="AU359" t="s">
        <v>1188</v>
      </c>
      <c r="AV359" t="s">
        <v>1188</v>
      </c>
      <c r="AW359" t="s">
        <v>1188</v>
      </c>
      <c r="AX359" t="s">
        <v>1188</v>
      </c>
      <c r="AY359" s="123">
        <v>0</v>
      </c>
      <c r="BB359" t="str">
        <f>VLOOKUP(A359,'[2]القائمة الكاملة 1'!$A$5:$U$6650,21,0)</f>
        <v>الثالثة</v>
      </c>
    </row>
    <row r="360" spans="1:54" x14ac:dyDescent="0.3">
      <c r="A360" s="114">
        <v>807115</v>
      </c>
      <c r="B360" s="123" t="s">
        <v>823</v>
      </c>
      <c r="C360" t="s">
        <v>1188</v>
      </c>
      <c r="D360" t="s">
        <v>1188</v>
      </c>
      <c r="E360" t="s">
        <v>1188</v>
      </c>
      <c r="F360" t="s">
        <v>1188</v>
      </c>
      <c r="G360" t="s">
        <v>1188</v>
      </c>
      <c r="H360" t="s">
        <v>1188</v>
      </c>
      <c r="I360" t="s">
        <v>1188</v>
      </c>
      <c r="J360" t="s">
        <v>1188</v>
      </c>
      <c r="K360" t="s">
        <v>1188</v>
      </c>
      <c r="L360" t="s">
        <v>1188</v>
      </c>
      <c r="M360" t="s">
        <v>1188</v>
      </c>
      <c r="N360" t="s">
        <v>1188</v>
      </c>
      <c r="O360" t="s">
        <v>1188</v>
      </c>
      <c r="P360" t="s">
        <v>1188</v>
      </c>
      <c r="Q360" t="s">
        <v>1188</v>
      </c>
      <c r="R360" t="s">
        <v>1188</v>
      </c>
      <c r="S360" t="s">
        <v>1188</v>
      </c>
      <c r="T360" t="s">
        <v>1188</v>
      </c>
      <c r="U360" t="s">
        <v>1188</v>
      </c>
      <c r="V360" t="s">
        <v>1188</v>
      </c>
      <c r="W360" t="s">
        <v>1188</v>
      </c>
      <c r="X360" t="s">
        <v>1188</v>
      </c>
      <c r="Y360" t="s">
        <v>1188</v>
      </c>
      <c r="Z360" t="s">
        <v>1188</v>
      </c>
      <c r="AA360" t="s">
        <v>1188</v>
      </c>
      <c r="AB360" t="s">
        <v>1188</v>
      </c>
      <c r="AC360" t="s">
        <v>1188</v>
      </c>
      <c r="AD360" t="s">
        <v>1188</v>
      </c>
      <c r="AE360" t="s">
        <v>1188</v>
      </c>
      <c r="AF360" t="s">
        <v>1188</v>
      </c>
      <c r="AG360" t="s">
        <v>1188</v>
      </c>
      <c r="AH360" t="s">
        <v>1188</v>
      </c>
      <c r="AI360" t="s">
        <v>1188</v>
      </c>
      <c r="AJ360" t="s">
        <v>1188</v>
      </c>
      <c r="AK360" t="s">
        <v>1188</v>
      </c>
      <c r="AL360" t="s">
        <v>1188</v>
      </c>
      <c r="AM360" t="s">
        <v>1188</v>
      </c>
      <c r="AN360" t="s">
        <v>1188</v>
      </c>
      <c r="AO360" t="s">
        <v>129</v>
      </c>
      <c r="AP360" t="s">
        <v>1188</v>
      </c>
      <c r="AQ360" t="s">
        <v>1188</v>
      </c>
      <c r="AR360" t="s">
        <v>128</v>
      </c>
      <c r="AS360" t="s">
        <v>128</v>
      </c>
      <c r="AT360" t="s">
        <v>128</v>
      </c>
      <c r="AU360" t="s">
        <v>128</v>
      </c>
      <c r="AV360" t="s">
        <v>128</v>
      </c>
      <c r="AW360" t="s">
        <v>128</v>
      </c>
      <c r="AX360" t="s">
        <v>128</v>
      </c>
      <c r="AY360" s="123">
        <v>0</v>
      </c>
      <c r="BB360" t="str">
        <f>VLOOKUP(A360,'[2]القائمة الكاملة 1'!$A$5:$U$6650,21,0)</f>
        <v>الرابعة حديث</v>
      </c>
    </row>
    <row r="361" spans="1:54" x14ac:dyDescent="0.3">
      <c r="A361" s="114">
        <v>807147</v>
      </c>
      <c r="B361" s="123" t="s">
        <v>823</v>
      </c>
      <c r="C361" t="s">
        <v>1188</v>
      </c>
      <c r="D361" t="s">
        <v>1188</v>
      </c>
      <c r="E361" t="s">
        <v>1188</v>
      </c>
      <c r="F361" t="s">
        <v>1188</v>
      </c>
      <c r="G361" t="s">
        <v>1188</v>
      </c>
      <c r="H361" t="s">
        <v>1188</v>
      </c>
      <c r="I361" t="s">
        <v>1188</v>
      </c>
      <c r="J361" t="s">
        <v>1188</v>
      </c>
      <c r="K361" t="s">
        <v>1188</v>
      </c>
      <c r="L361" t="s">
        <v>1188</v>
      </c>
      <c r="M361" t="s">
        <v>1188</v>
      </c>
      <c r="N361" t="s">
        <v>1188</v>
      </c>
      <c r="O361" t="s">
        <v>1188</v>
      </c>
      <c r="P361" t="s">
        <v>1188</v>
      </c>
      <c r="Q361" t="s">
        <v>1188</v>
      </c>
      <c r="R361" t="s">
        <v>1188</v>
      </c>
      <c r="S361" t="s">
        <v>1188</v>
      </c>
      <c r="T361" t="s">
        <v>1188</v>
      </c>
      <c r="U361" t="s">
        <v>1188</v>
      </c>
      <c r="V361" t="s">
        <v>1188</v>
      </c>
      <c r="W361" t="s">
        <v>1188</v>
      </c>
      <c r="X361" t="s">
        <v>1188</v>
      </c>
      <c r="Y361" t="s">
        <v>1188</v>
      </c>
      <c r="Z361" t="s">
        <v>1188</v>
      </c>
      <c r="AA361" t="s">
        <v>1188</v>
      </c>
      <c r="AB361" t="s">
        <v>1188</v>
      </c>
      <c r="AC361" t="s">
        <v>1188</v>
      </c>
      <c r="AD361" t="s">
        <v>1188</v>
      </c>
      <c r="AE361" t="s">
        <v>1188</v>
      </c>
      <c r="AF361" t="s">
        <v>1188</v>
      </c>
      <c r="AG361" t="s">
        <v>1188</v>
      </c>
      <c r="AH361" t="s">
        <v>1188</v>
      </c>
      <c r="AI361" t="s">
        <v>1188</v>
      </c>
      <c r="AJ361" t="s">
        <v>1188</v>
      </c>
      <c r="AK361" t="s">
        <v>1188</v>
      </c>
      <c r="AL361" t="s">
        <v>1188</v>
      </c>
      <c r="AM361" t="s">
        <v>1188</v>
      </c>
      <c r="AN361" t="s">
        <v>1188</v>
      </c>
      <c r="AO361" t="s">
        <v>1188</v>
      </c>
      <c r="AP361" t="s">
        <v>129</v>
      </c>
      <c r="AQ361" t="s">
        <v>1188</v>
      </c>
      <c r="AR361" t="s">
        <v>1188</v>
      </c>
      <c r="AS361" t="s">
        <v>1188</v>
      </c>
      <c r="AT361" t="s">
        <v>1188</v>
      </c>
      <c r="AU361" t="s">
        <v>1188</v>
      </c>
      <c r="AV361" t="s">
        <v>127</v>
      </c>
      <c r="AW361" t="s">
        <v>1188</v>
      </c>
      <c r="AX361" t="s">
        <v>1188</v>
      </c>
      <c r="AY361" s="123">
        <v>0</v>
      </c>
      <c r="BB361" t="str">
        <f>VLOOKUP(A361,'[2]القائمة الكاملة 1'!$A$5:$U$6650,21,0)</f>
        <v>الرابعة</v>
      </c>
    </row>
    <row r="362" spans="1:54" x14ac:dyDescent="0.3">
      <c r="A362" s="114">
        <v>807172</v>
      </c>
      <c r="B362" s="123" t="s">
        <v>823</v>
      </c>
      <c r="C362" t="s">
        <v>1188</v>
      </c>
      <c r="D362" t="s">
        <v>1188</v>
      </c>
      <c r="E362" t="s">
        <v>1188</v>
      </c>
      <c r="F362" t="s">
        <v>1188</v>
      </c>
      <c r="G362" t="s">
        <v>1188</v>
      </c>
      <c r="H362" t="s">
        <v>1188</v>
      </c>
      <c r="I362" t="s">
        <v>1188</v>
      </c>
      <c r="J362" t="s">
        <v>1188</v>
      </c>
      <c r="K362" t="s">
        <v>1188</v>
      </c>
      <c r="L362" t="s">
        <v>1188</v>
      </c>
      <c r="M362" t="s">
        <v>1188</v>
      </c>
      <c r="N362" t="s">
        <v>127</v>
      </c>
      <c r="O362" t="s">
        <v>129</v>
      </c>
      <c r="P362" t="s">
        <v>1188</v>
      </c>
      <c r="Q362" t="s">
        <v>1188</v>
      </c>
      <c r="R362" t="s">
        <v>1188</v>
      </c>
      <c r="S362" t="s">
        <v>1188</v>
      </c>
      <c r="T362" t="s">
        <v>1188</v>
      </c>
      <c r="U362" t="s">
        <v>1188</v>
      </c>
      <c r="V362" t="s">
        <v>1188</v>
      </c>
      <c r="W362" t="s">
        <v>1188</v>
      </c>
      <c r="X362" t="s">
        <v>1188</v>
      </c>
      <c r="Y362" t="s">
        <v>1188</v>
      </c>
      <c r="Z362" t="s">
        <v>129</v>
      </c>
      <c r="AA362" t="s">
        <v>1188</v>
      </c>
      <c r="AB362" t="s">
        <v>1188</v>
      </c>
      <c r="AC362" t="s">
        <v>1188</v>
      </c>
      <c r="AD362" t="s">
        <v>1188</v>
      </c>
      <c r="AE362" t="s">
        <v>1188</v>
      </c>
      <c r="AF362" t="s">
        <v>1188</v>
      </c>
      <c r="AG362" t="s">
        <v>1188</v>
      </c>
      <c r="AH362" t="s">
        <v>1188</v>
      </c>
      <c r="AI362" t="s">
        <v>1188</v>
      </c>
      <c r="AJ362" t="s">
        <v>1188</v>
      </c>
      <c r="AK362" t="s">
        <v>129</v>
      </c>
      <c r="AL362" t="s">
        <v>1188</v>
      </c>
      <c r="AM362" t="s">
        <v>1188</v>
      </c>
      <c r="AN362" t="s">
        <v>1188</v>
      </c>
      <c r="AO362" t="s">
        <v>128</v>
      </c>
      <c r="AP362" t="s">
        <v>128</v>
      </c>
      <c r="AQ362" t="s">
        <v>1188</v>
      </c>
      <c r="AR362" t="s">
        <v>1188</v>
      </c>
      <c r="AS362" t="s">
        <v>128</v>
      </c>
      <c r="AT362" t="s">
        <v>128</v>
      </c>
      <c r="AU362" t="s">
        <v>128</v>
      </c>
      <c r="AV362" t="s">
        <v>128</v>
      </c>
      <c r="AW362" t="s">
        <v>128</v>
      </c>
      <c r="AX362" t="s">
        <v>128</v>
      </c>
      <c r="AY362" s="123">
        <v>0</v>
      </c>
      <c r="BB362" t="str">
        <f>VLOOKUP(A362,'[2]القائمة الكاملة 1'!$A$5:$U$6650,21,0)</f>
        <v>الرابعة حديث</v>
      </c>
    </row>
    <row r="363" spans="1:54" x14ac:dyDescent="0.3">
      <c r="A363" s="114">
        <v>807189</v>
      </c>
      <c r="B363" s="123" t="s">
        <v>823</v>
      </c>
      <c r="C363" t="s">
        <v>1188</v>
      </c>
      <c r="D363" t="s">
        <v>1188</v>
      </c>
      <c r="E363" t="s">
        <v>1188</v>
      </c>
      <c r="F363" t="s">
        <v>1188</v>
      </c>
      <c r="G363" t="s">
        <v>1188</v>
      </c>
      <c r="H363" t="s">
        <v>1188</v>
      </c>
      <c r="I363" t="s">
        <v>1188</v>
      </c>
      <c r="J363" t="s">
        <v>1188</v>
      </c>
      <c r="K363" t="s">
        <v>1188</v>
      </c>
      <c r="L363" t="s">
        <v>1188</v>
      </c>
      <c r="M363" t="s">
        <v>1188</v>
      </c>
      <c r="N363" t="s">
        <v>1188</v>
      </c>
      <c r="O363" t="s">
        <v>127</v>
      </c>
      <c r="P363" t="s">
        <v>1188</v>
      </c>
      <c r="Q363" t="s">
        <v>1188</v>
      </c>
      <c r="R363" t="s">
        <v>1188</v>
      </c>
      <c r="S363" t="s">
        <v>1188</v>
      </c>
      <c r="T363" t="s">
        <v>1188</v>
      </c>
      <c r="U363" t="s">
        <v>1188</v>
      </c>
      <c r="V363" t="s">
        <v>1188</v>
      </c>
      <c r="W363" t="s">
        <v>1188</v>
      </c>
      <c r="X363" t="s">
        <v>1188</v>
      </c>
      <c r="Y363" t="s">
        <v>1188</v>
      </c>
      <c r="Z363" t="s">
        <v>1188</v>
      </c>
      <c r="AA363" t="s">
        <v>1188</v>
      </c>
      <c r="AB363" t="s">
        <v>1188</v>
      </c>
      <c r="AC363" t="s">
        <v>1188</v>
      </c>
      <c r="AD363" t="s">
        <v>1188</v>
      </c>
      <c r="AE363" t="s">
        <v>1188</v>
      </c>
      <c r="AF363" t="s">
        <v>1188</v>
      </c>
      <c r="AG363" t="s">
        <v>1188</v>
      </c>
      <c r="AH363" t="s">
        <v>1188</v>
      </c>
      <c r="AI363" t="s">
        <v>1188</v>
      </c>
      <c r="AJ363" t="s">
        <v>1188</v>
      </c>
      <c r="AK363" t="s">
        <v>1188</v>
      </c>
      <c r="AL363" t="s">
        <v>1188</v>
      </c>
      <c r="AM363" t="s">
        <v>1188</v>
      </c>
      <c r="AN363" t="s">
        <v>1188</v>
      </c>
      <c r="AO363" t="s">
        <v>127</v>
      </c>
      <c r="AP363" t="s">
        <v>1188</v>
      </c>
      <c r="AQ363" t="s">
        <v>1188</v>
      </c>
      <c r="AR363" t="s">
        <v>1188</v>
      </c>
      <c r="AS363" t="s">
        <v>1188</v>
      </c>
      <c r="AT363" t="s">
        <v>1188</v>
      </c>
      <c r="AU363" t="s">
        <v>1188</v>
      </c>
      <c r="AV363" t="s">
        <v>1188</v>
      </c>
      <c r="AW363" t="s">
        <v>1188</v>
      </c>
      <c r="AX363" t="s">
        <v>1188</v>
      </c>
      <c r="AY363" s="123">
        <v>0</v>
      </c>
      <c r="BB363" t="str">
        <f>VLOOKUP(A363,'[2]القائمة الكاملة 1'!$A$5:$U$6650,21,0)</f>
        <v>الرابعة</v>
      </c>
    </row>
    <row r="364" spans="1:54" x14ac:dyDescent="0.3">
      <c r="A364" s="114">
        <v>807204</v>
      </c>
      <c r="B364" s="123" t="s">
        <v>823</v>
      </c>
      <c r="C364" t="s">
        <v>1188</v>
      </c>
      <c r="D364" t="s">
        <v>1188</v>
      </c>
      <c r="E364" t="s">
        <v>1188</v>
      </c>
      <c r="F364" t="s">
        <v>1188</v>
      </c>
      <c r="G364" t="s">
        <v>1188</v>
      </c>
      <c r="H364" t="s">
        <v>1188</v>
      </c>
      <c r="I364" t="s">
        <v>1188</v>
      </c>
      <c r="J364" t="s">
        <v>1188</v>
      </c>
      <c r="K364" t="s">
        <v>1188</v>
      </c>
      <c r="L364" t="s">
        <v>1188</v>
      </c>
      <c r="M364" t="s">
        <v>1188</v>
      </c>
      <c r="N364" t="s">
        <v>1188</v>
      </c>
      <c r="O364" t="s">
        <v>1188</v>
      </c>
      <c r="P364" t="s">
        <v>1188</v>
      </c>
      <c r="Q364" t="s">
        <v>1188</v>
      </c>
      <c r="R364" t="s">
        <v>127</v>
      </c>
      <c r="S364" t="s">
        <v>1188</v>
      </c>
      <c r="T364" t="s">
        <v>1188</v>
      </c>
      <c r="U364" t="s">
        <v>1188</v>
      </c>
      <c r="V364" t="s">
        <v>1188</v>
      </c>
      <c r="W364" t="s">
        <v>1188</v>
      </c>
      <c r="X364" t="s">
        <v>1188</v>
      </c>
      <c r="Y364" t="s">
        <v>1188</v>
      </c>
      <c r="Z364" t="s">
        <v>1188</v>
      </c>
      <c r="AA364" t="s">
        <v>1188</v>
      </c>
      <c r="AB364" t="s">
        <v>1188</v>
      </c>
      <c r="AC364" t="s">
        <v>1188</v>
      </c>
      <c r="AD364" t="s">
        <v>1188</v>
      </c>
      <c r="AE364" t="s">
        <v>1188</v>
      </c>
      <c r="AF364" t="s">
        <v>1188</v>
      </c>
      <c r="AG364" t="s">
        <v>1188</v>
      </c>
      <c r="AH364" t="s">
        <v>127</v>
      </c>
      <c r="AI364" t="s">
        <v>1188</v>
      </c>
      <c r="AJ364" t="s">
        <v>1188</v>
      </c>
      <c r="AK364" t="s">
        <v>1188</v>
      </c>
      <c r="AL364" t="s">
        <v>1188</v>
      </c>
      <c r="AM364" t="s">
        <v>1188</v>
      </c>
      <c r="AN364" t="s">
        <v>1188</v>
      </c>
      <c r="AO364" t="s">
        <v>1188</v>
      </c>
      <c r="AP364" t="s">
        <v>1188</v>
      </c>
      <c r="AQ364" t="s">
        <v>1188</v>
      </c>
      <c r="AR364" t="s">
        <v>127</v>
      </c>
      <c r="AS364" t="s">
        <v>1188</v>
      </c>
      <c r="AT364" t="s">
        <v>1188</v>
      </c>
      <c r="AU364" t="s">
        <v>1188</v>
      </c>
      <c r="AV364" t="s">
        <v>1188</v>
      </c>
      <c r="AW364" t="s">
        <v>1188</v>
      </c>
      <c r="AX364" t="s">
        <v>1188</v>
      </c>
      <c r="AY364" s="123">
        <v>0</v>
      </c>
      <c r="BB364" t="str">
        <f>VLOOKUP(A364,'[2]القائمة الكاملة 1'!$A$5:$U$6650,21,0)</f>
        <v>الرابعة</v>
      </c>
    </row>
    <row r="365" spans="1:54" x14ac:dyDescent="0.3">
      <c r="A365" s="114">
        <v>807219</v>
      </c>
      <c r="B365" s="123" t="s">
        <v>824</v>
      </c>
      <c r="C365" t="s">
        <v>1188</v>
      </c>
      <c r="D365" t="s">
        <v>2104</v>
      </c>
      <c r="E365" t="s">
        <v>1188</v>
      </c>
      <c r="F365" t="s">
        <v>1188</v>
      </c>
      <c r="G365" t="s">
        <v>1188</v>
      </c>
      <c r="H365" t="s">
        <v>1188</v>
      </c>
      <c r="I365" t="s">
        <v>1188</v>
      </c>
      <c r="J365" t="s">
        <v>1188</v>
      </c>
      <c r="K365" t="s">
        <v>1188</v>
      </c>
      <c r="L365" t="s">
        <v>1188</v>
      </c>
      <c r="M365" t="s">
        <v>1188</v>
      </c>
      <c r="N365" t="s">
        <v>1188</v>
      </c>
      <c r="O365" t="s">
        <v>1188</v>
      </c>
      <c r="P365" t="s">
        <v>1188</v>
      </c>
      <c r="Q365" t="s">
        <v>1188</v>
      </c>
      <c r="R365" t="s">
        <v>2104</v>
      </c>
      <c r="S365" t="s">
        <v>1188</v>
      </c>
      <c r="T365" t="s">
        <v>1188</v>
      </c>
      <c r="U365" t="s">
        <v>1188</v>
      </c>
      <c r="V365" t="s">
        <v>1188</v>
      </c>
      <c r="W365" t="s">
        <v>1188</v>
      </c>
      <c r="X365" t="s">
        <v>1188</v>
      </c>
      <c r="Y365" t="s">
        <v>2104</v>
      </c>
      <c r="Z365" t="s">
        <v>1188</v>
      </c>
      <c r="AA365" t="s">
        <v>1188</v>
      </c>
      <c r="AB365" t="s">
        <v>1188</v>
      </c>
      <c r="AC365" t="s">
        <v>2104</v>
      </c>
      <c r="AD365" t="s">
        <v>1188</v>
      </c>
      <c r="AE365" t="s">
        <v>2104</v>
      </c>
      <c r="AF365" t="s">
        <v>1188</v>
      </c>
      <c r="AG365" t="s">
        <v>1188</v>
      </c>
      <c r="AH365" t="s">
        <v>2104</v>
      </c>
      <c r="AI365" t="s">
        <v>1188</v>
      </c>
      <c r="AJ365" t="s">
        <v>1188</v>
      </c>
      <c r="AK365" t="s">
        <v>1188</v>
      </c>
      <c r="AL365" t="s">
        <v>1188</v>
      </c>
      <c r="AM365" t="s">
        <v>2104</v>
      </c>
      <c r="AN365" t="s">
        <v>2104</v>
      </c>
      <c r="AO365" t="s">
        <v>2104</v>
      </c>
      <c r="AP365" t="s">
        <v>2104</v>
      </c>
      <c r="AQ365" t="s">
        <v>2104</v>
      </c>
      <c r="AR365" t="s">
        <v>2104</v>
      </c>
      <c r="AS365" t="s">
        <v>1188</v>
      </c>
      <c r="AT365" t="s">
        <v>1188</v>
      </c>
      <c r="AU365" t="s">
        <v>1188</v>
      </c>
      <c r="AV365" t="s">
        <v>1188</v>
      </c>
      <c r="AW365" t="s">
        <v>1188</v>
      </c>
      <c r="AX365" t="s">
        <v>1188</v>
      </c>
      <c r="AY365" s="123" t="s">
        <v>2125</v>
      </c>
      <c r="BB365" t="str">
        <f>VLOOKUP(A365,'[2]القائمة الكاملة 1'!$A$5:$U$6650,21,0)</f>
        <v>الثالثة</v>
      </c>
    </row>
    <row r="366" spans="1:54" x14ac:dyDescent="0.3">
      <c r="A366" s="114">
        <v>807241</v>
      </c>
      <c r="B366" s="123" t="s">
        <v>823</v>
      </c>
      <c r="C366" t="s">
        <v>1188</v>
      </c>
      <c r="D366" t="s">
        <v>1188</v>
      </c>
      <c r="E366" t="s">
        <v>1188</v>
      </c>
      <c r="F366" t="s">
        <v>1188</v>
      </c>
      <c r="G366" t="s">
        <v>1188</v>
      </c>
      <c r="H366" t="s">
        <v>1188</v>
      </c>
      <c r="I366" t="s">
        <v>1188</v>
      </c>
      <c r="J366" t="s">
        <v>1188</v>
      </c>
      <c r="K366" t="s">
        <v>1188</v>
      </c>
      <c r="L366" t="s">
        <v>1188</v>
      </c>
      <c r="M366" t="s">
        <v>1188</v>
      </c>
      <c r="N366" t="s">
        <v>1188</v>
      </c>
      <c r="O366" t="s">
        <v>129</v>
      </c>
      <c r="P366" t="s">
        <v>1188</v>
      </c>
      <c r="Q366" t="s">
        <v>1188</v>
      </c>
      <c r="R366" t="s">
        <v>1188</v>
      </c>
      <c r="S366" t="s">
        <v>1188</v>
      </c>
      <c r="T366" t="s">
        <v>1188</v>
      </c>
      <c r="U366" t="s">
        <v>1188</v>
      </c>
      <c r="V366" t="s">
        <v>1188</v>
      </c>
      <c r="W366" t="s">
        <v>1188</v>
      </c>
      <c r="X366" t="s">
        <v>1188</v>
      </c>
      <c r="Y366" t="s">
        <v>1188</v>
      </c>
      <c r="Z366" t="s">
        <v>1188</v>
      </c>
      <c r="AA366" t="s">
        <v>1188</v>
      </c>
      <c r="AB366" t="s">
        <v>1188</v>
      </c>
      <c r="AC366" t="s">
        <v>1188</v>
      </c>
      <c r="AD366" t="s">
        <v>1188</v>
      </c>
      <c r="AE366" t="s">
        <v>1188</v>
      </c>
      <c r="AF366" t="s">
        <v>1188</v>
      </c>
      <c r="AG366" t="s">
        <v>1188</v>
      </c>
      <c r="AH366" t="s">
        <v>1188</v>
      </c>
      <c r="AI366" t="s">
        <v>1188</v>
      </c>
      <c r="AJ366" t="s">
        <v>1188</v>
      </c>
      <c r="AK366" t="s">
        <v>129</v>
      </c>
      <c r="AL366" t="s">
        <v>1188</v>
      </c>
      <c r="AM366" t="s">
        <v>1188</v>
      </c>
      <c r="AN366" t="s">
        <v>129</v>
      </c>
      <c r="AO366" t="s">
        <v>1188</v>
      </c>
      <c r="AP366" t="s">
        <v>129</v>
      </c>
      <c r="AQ366" t="s">
        <v>1188</v>
      </c>
      <c r="AR366" t="s">
        <v>129</v>
      </c>
      <c r="AS366" t="s">
        <v>128</v>
      </c>
      <c r="AT366" t="s">
        <v>128</v>
      </c>
      <c r="AU366" t="s">
        <v>128</v>
      </c>
      <c r="AV366" t="s">
        <v>128</v>
      </c>
      <c r="AW366" t="s">
        <v>128</v>
      </c>
      <c r="AX366" t="s">
        <v>128</v>
      </c>
      <c r="AY366" s="123">
        <v>0</v>
      </c>
      <c r="BB366" t="str">
        <f>VLOOKUP(A366,'[2]القائمة الكاملة 1'!$A$5:$U$6650,21,0)</f>
        <v>الرابعة</v>
      </c>
    </row>
    <row r="367" spans="1:54" x14ac:dyDescent="0.3">
      <c r="A367" s="114">
        <v>807265</v>
      </c>
      <c r="B367" s="123" t="s">
        <v>823</v>
      </c>
      <c r="C367" t="s">
        <v>1188</v>
      </c>
      <c r="D367" t="s">
        <v>1188</v>
      </c>
      <c r="E367" t="s">
        <v>1188</v>
      </c>
      <c r="F367" t="s">
        <v>1188</v>
      </c>
      <c r="G367" t="s">
        <v>1188</v>
      </c>
      <c r="H367" t="s">
        <v>1188</v>
      </c>
      <c r="I367" t="s">
        <v>1188</v>
      </c>
      <c r="J367" t="s">
        <v>1188</v>
      </c>
      <c r="K367" t="s">
        <v>1188</v>
      </c>
      <c r="L367" t="s">
        <v>1188</v>
      </c>
      <c r="M367" t="s">
        <v>1188</v>
      </c>
      <c r="N367" t="s">
        <v>1188</v>
      </c>
      <c r="O367" t="s">
        <v>1188</v>
      </c>
      <c r="P367" t="s">
        <v>1188</v>
      </c>
      <c r="Q367" t="s">
        <v>1188</v>
      </c>
      <c r="R367" t="s">
        <v>127</v>
      </c>
      <c r="S367" t="s">
        <v>1188</v>
      </c>
      <c r="T367" t="s">
        <v>1188</v>
      </c>
      <c r="U367" t="s">
        <v>1188</v>
      </c>
      <c r="V367" t="s">
        <v>1188</v>
      </c>
      <c r="W367" t="s">
        <v>1188</v>
      </c>
      <c r="X367" t="s">
        <v>1188</v>
      </c>
      <c r="Y367" t="s">
        <v>1188</v>
      </c>
      <c r="Z367" t="s">
        <v>1188</v>
      </c>
      <c r="AA367" t="s">
        <v>1188</v>
      </c>
      <c r="AB367" t="s">
        <v>1188</v>
      </c>
      <c r="AC367" t="s">
        <v>127</v>
      </c>
      <c r="AD367" t="s">
        <v>1188</v>
      </c>
      <c r="AE367" t="s">
        <v>1188</v>
      </c>
      <c r="AF367" t="s">
        <v>1188</v>
      </c>
      <c r="AG367" t="s">
        <v>1188</v>
      </c>
      <c r="AH367" t="s">
        <v>1188</v>
      </c>
      <c r="AI367" t="s">
        <v>1188</v>
      </c>
      <c r="AJ367" t="s">
        <v>127</v>
      </c>
      <c r="AK367" t="s">
        <v>1188</v>
      </c>
      <c r="AL367" t="s">
        <v>1188</v>
      </c>
      <c r="AM367" t="s">
        <v>127</v>
      </c>
      <c r="AN367" t="s">
        <v>1188</v>
      </c>
      <c r="AO367" t="s">
        <v>127</v>
      </c>
      <c r="AP367" t="s">
        <v>1188</v>
      </c>
      <c r="AQ367" t="s">
        <v>1188</v>
      </c>
      <c r="AR367" t="s">
        <v>1188</v>
      </c>
      <c r="AS367" t="s">
        <v>129</v>
      </c>
      <c r="AT367" t="s">
        <v>129</v>
      </c>
      <c r="AU367" t="s">
        <v>1188</v>
      </c>
      <c r="AV367" t="s">
        <v>1188</v>
      </c>
      <c r="AW367" t="s">
        <v>1188</v>
      </c>
      <c r="AX367" t="s">
        <v>1188</v>
      </c>
      <c r="AY367" s="123">
        <v>0</v>
      </c>
      <c r="BB367" t="str">
        <f>VLOOKUP(A367,'[2]القائمة الكاملة 1'!$A$5:$U$6650,21,0)</f>
        <v>الرابعة</v>
      </c>
    </row>
    <row r="368" spans="1:54" x14ac:dyDescent="0.3">
      <c r="A368" s="114">
        <v>807272</v>
      </c>
      <c r="B368" s="123" t="s">
        <v>823</v>
      </c>
      <c r="C368" t="s">
        <v>1188</v>
      </c>
      <c r="D368" t="s">
        <v>1188</v>
      </c>
      <c r="E368" t="s">
        <v>1188</v>
      </c>
      <c r="F368" t="s">
        <v>1188</v>
      </c>
      <c r="G368" t="s">
        <v>1188</v>
      </c>
      <c r="H368" t="s">
        <v>1188</v>
      </c>
      <c r="I368" t="s">
        <v>1188</v>
      </c>
      <c r="J368" t="s">
        <v>1188</v>
      </c>
      <c r="K368" t="s">
        <v>1188</v>
      </c>
      <c r="L368" t="s">
        <v>1188</v>
      </c>
      <c r="M368" t="s">
        <v>1188</v>
      </c>
      <c r="N368" t="s">
        <v>1188</v>
      </c>
      <c r="O368" t="s">
        <v>1188</v>
      </c>
      <c r="P368" t="s">
        <v>1188</v>
      </c>
      <c r="Q368" t="s">
        <v>1188</v>
      </c>
      <c r="R368" t="s">
        <v>1188</v>
      </c>
      <c r="S368" t="s">
        <v>1188</v>
      </c>
      <c r="T368" t="s">
        <v>1188</v>
      </c>
      <c r="U368" t="s">
        <v>1188</v>
      </c>
      <c r="V368" t="s">
        <v>1188</v>
      </c>
      <c r="W368" t="s">
        <v>1188</v>
      </c>
      <c r="X368" t="s">
        <v>1188</v>
      </c>
      <c r="Y368" t="s">
        <v>1188</v>
      </c>
      <c r="Z368" t="s">
        <v>1188</v>
      </c>
      <c r="AA368" t="s">
        <v>1188</v>
      </c>
      <c r="AB368" t="s">
        <v>1188</v>
      </c>
      <c r="AC368" t="s">
        <v>1188</v>
      </c>
      <c r="AD368" t="s">
        <v>1188</v>
      </c>
      <c r="AE368" t="s">
        <v>1188</v>
      </c>
      <c r="AF368" t="s">
        <v>1188</v>
      </c>
      <c r="AG368" t="s">
        <v>1188</v>
      </c>
      <c r="AH368" t="s">
        <v>1188</v>
      </c>
      <c r="AI368" t="s">
        <v>1188</v>
      </c>
      <c r="AJ368" t="s">
        <v>1188</v>
      </c>
      <c r="AK368" t="s">
        <v>1188</v>
      </c>
      <c r="AL368" t="s">
        <v>1188</v>
      </c>
      <c r="AM368" t="s">
        <v>1188</v>
      </c>
      <c r="AN368" t="s">
        <v>127</v>
      </c>
      <c r="AO368" t="s">
        <v>127</v>
      </c>
      <c r="AP368" t="s">
        <v>127</v>
      </c>
      <c r="AQ368" t="s">
        <v>1188</v>
      </c>
      <c r="AR368" t="s">
        <v>1188</v>
      </c>
      <c r="AS368" t="s">
        <v>1188</v>
      </c>
      <c r="AT368" t="s">
        <v>128</v>
      </c>
      <c r="AU368" t="s">
        <v>129</v>
      </c>
      <c r="AV368" t="s">
        <v>1188</v>
      </c>
      <c r="AW368" t="s">
        <v>1188</v>
      </c>
      <c r="AX368" t="s">
        <v>1188</v>
      </c>
      <c r="AY368" s="123">
        <v>0</v>
      </c>
      <c r="BB368" t="str">
        <f>VLOOKUP(A368,'[2]القائمة الكاملة 1'!$A$5:$U$6650,21,0)</f>
        <v>الرابعة</v>
      </c>
    </row>
    <row r="369" spans="1:54" x14ac:dyDescent="0.3">
      <c r="A369" s="114">
        <v>807308</v>
      </c>
      <c r="B369" s="123" t="s">
        <v>823</v>
      </c>
      <c r="C369" t="s">
        <v>1188</v>
      </c>
      <c r="D369" t="s">
        <v>1188</v>
      </c>
      <c r="E369" t="s">
        <v>1188</v>
      </c>
      <c r="F369" t="s">
        <v>1188</v>
      </c>
      <c r="G369" t="s">
        <v>1188</v>
      </c>
      <c r="H369" t="s">
        <v>1188</v>
      </c>
      <c r="I369" t="s">
        <v>1188</v>
      </c>
      <c r="J369" t="s">
        <v>1188</v>
      </c>
      <c r="K369" t="s">
        <v>1188</v>
      </c>
      <c r="L369" t="s">
        <v>1188</v>
      </c>
      <c r="M369" t="s">
        <v>1188</v>
      </c>
      <c r="N369" t="s">
        <v>1188</v>
      </c>
      <c r="O369" t="s">
        <v>1188</v>
      </c>
      <c r="P369" t="s">
        <v>1188</v>
      </c>
      <c r="Q369" t="s">
        <v>1188</v>
      </c>
      <c r="R369" t="s">
        <v>1188</v>
      </c>
      <c r="S369" t="s">
        <v>1188</v>
      </c>
      <c r="T369" t="s">
        <v>1188</v>
      </c>
      <c r="U369" t="s">
        <v>1188</v>
      </c>
      <c r="V369" t="s">
        <v>1188</v>
      </c>
      <c r="W369" t="s">
        <v>1188</v>
      </c>
      <c r="X369" t="s">
        <v>1188</v>
      </c>
      <c r="Y369" t="s">
        <v>1188</v>
      </c>
      <c r="Z369" t="s">
        <v>1188</v>
      </c>
      <c r="AA369" t="s">
        <v>1188</v>
      </c>
      <c r="AB369" t="s">
        <v>1188</v>
      </c>
      <c r="AC369" t="s">
        <v>1188</v>
      </c>
      <c r="AD369" t="s">
        <v>1188</v>
      </c>
      <c r="AE369" t="s">
        <v>1188</v>
      </c>
      <c r="AF369" t="s">
        <v>1188</v>
      </c>
      <c r="AG369" t="s">
        <v>1188</v>
      </c>
      <c r="AH369" t="s">
        <v>127</v>
      </c>
      <c r="AI369" t="s">
        <v>1188</v>
      </c>
      <c r="AJ369" t="s">
        <v>1188</v>
      </c>
      <c r="AK369" t="s">
        <v>127</v>
      </c>
      <c r="AL369" t="s">
        <v>1188</v>
      </c>
      <c r="AM369" t="s">
        <v>1188</v>
      </c>
      <c r="AN369" t="s">
        <v>127</v>
      </c>
      <c r="AO369" t="s">
        <v>129</v>
      </c>
      <c r="AP369" t="s">
        <v>127</v>
      </c>
      <c r="AQ369" t="s">
        <v>127</v>
      </c>
      <c r="AR369" t="s">
        <v>127</v>
      </c>
      <c r="AS369" t="s">
        <v>129</v>
      </c>
      <c r="AT369" t="s">
        <v>128</v>
      </c>
      <c r="AU369" t="s">
        <v>1188</v>
      </c>
      <c r="AV369" t="s">
        <v>128</v>
      </c>
      <c r="AW369" t="s">
        <v>127</v>
      </c>
      <c r="AX369" t="s">
        <v>1188</v>
      </c>
      <c r="AY369" s="123">
        <v>0</v>
      </c>
      <c r="BB369" t="str">
        <f>VLOOKUP(A369,'[2]القائمة الكاملة 1'!$A$5:$U$6650,21,0)</f>
        <v>الرابعة</v>
      </c>
    </row>
    <row r="370" spans="1:54" x14ac:dyDescent="0.3">
      <c r="A370" s="114">
        <v>807320</v>
      </c>
      <c r="B370" s="123" t="s">
        <v>823</v>
      </c>
      <c r="C370" t="s">
        <v>1188</v>
      </c>
      <c r="D370" t="s">
        <v>1188</v>
      </c>
      <c r="E370" t="s">
        <v>1188</v>
      </c>
      <c r="F370" t="s">
        <v>1188</v>
      </c>
      <c r="G370" t="s">
        <v>1188</v>
      </c>
      <c r="H370" t="s">
        <v>1188</v>
      </c>
      <c r="I370" t="s">
        <v>1188</v>
      </c>
      <c r="J370" t="s">
        <v>1188</v>
      </c>
      <c r="K370" t="s">
        <v>1188</v>
      </c>
      <c r="L370" t="s">
        <v>1188</v>
      </c>
      <c r="M370" t="s">
        <v>1188</v>
      </c>
      <c r="N370" t="s">
        <v>1188</v>
      </c>
      <c r="O370" t="s">
        <v>1188</v>
      </c>
      <c r="P370" t="s">
        <v>1188</v>
      </c>
      <c r="Q370" t="s">
        <v>1188</v>
      </c>
      <c r="R370" t="s">
        <v>1188</v>
      </c>
      <c r="S370" t="s">
        <v>1188</v>
      </c>
      <c r="T370" t="s">
        <v>1188</v>
      </c>
      <c r="U370" t="s">
        <v>1188</v>
      </c>
      <c r="V370" t="s">
        <v>1188</v>
      </c>
      <c r="W370" t="s">
        <v>1188</v>
      </c>
      <c r="X370" t="s">
        <v>1188</v>
      </c>
      <c r="Y370" t="s">
        <v>127</v>
      </c>
      <c r="Z370" t="s">
        <v>1188</v>
      </c>
      <c r="AA370" t="s">
        <v>1188</v>
      </c>
      <c r="AB370" t="s">
        <v>1188</v>
      </c>
      <c r="AC370" t="s">
        <v>1188</v>
      </c>
      <c r="AD370" t="s">
        <v>1188</v>
      </c>
      <c r="AE370" t="s">
        <v>1188</v>
      </c>
      <c r="AF370" t="s">
        <v>1188</v>
      </c>
      <c r="AG370" t="s">
        <v>1188</v>
      </c>
      <c r="AH370" t="s">
        <v>127</v>
      </c>
      <c r="AI370" t="s">
        <v>1188</v>
      </c>
      <c r="AJ370" t="s">
        <v>1188</v>
      </c>
      <c r="AK370" t="s">
        <v>1188</v>
      </c>
      <c r="AL370" t="s">
        <v>1188</v>
      </c>
      <c r="AM370" t="s">
        <v>129</v>
      </c>
      <c r="AN370" t="s">
        <v>129</v>
      </c>
      <c r="AO370" t="s">
        <v>129</v>
      </c>
      <c r="AP370" t="s">
        <v>128</v>
      </c>
      <c r="AQ370" t="s">
        <v>129</v>
      </c>
      <c r="AR370" t="s">
        <v>129</v>
      </c>
      <c r="AS370" t="s">
        <v>128</v>
      </c>
      <c r="AT370" t="s">
        <v>128</v>
      </c>
      <c r="AU370" t="s">
        <v>128</v>
      </c>
      <c r="AV370" t="s">
        <v>128</v>
      </c>
      <c r="AW370" t="s">
        <v>128</v>
      </c>
      <c r="AX370" t="s">
        <v>128</v>
      </c>
      <c r="AY370" s="123">
        <v>0</v>
      </c>
      <c r="BB370" t="str">
        <f>VLOOKUP(A370,'[2]القائمة الكاملة 1'!$A$5:$U$6650,21,0)</f>
        <v>الرابعة حديث</v>
      </c>
    </row>
    <row r="371" spans="1:54" x14ac:dyDescent="0.3">
      <c r="A371" s="114">
        <v>807322</v>
      </c>
      <c r="B371" s="123" t="s">
        <v>823</v>
      </c>
      <c r="C371" t="s">
        <v>1188</v>
      </c>
      <c r="D371" t="s">
        <v>1188</v>
      </c>
      <c r="E371" t="s">
        <v>1188</v>
      </c>
      <c r="F371" t="s">
        <v>1188</v>
      </c>
      <c r="G371" t="s">
        <v>1188</v>
      </c>
      <c r="H371" t="s">
        <v>1188</v>
      </c>
      <c r="I371" t="s">
        <v>1188</v>
      </c>
      <c r="J371" t="s">
        <v>127</v>
      </c>
      <c r="K371" t="s">
        <v>127</v>
      </c>
      <c r="L371" t="s">
        <v>1188</v>
      </c>
      <c r="M371" t="s">
        <v>1188</v>
      </c>
      <c r="N371" t="s">
        <v>1188</v>
      </c>
      <c r="O371" t="s">
        <v>1188</v>
      </c>
      <c r="P371" t="s">
        <v>1188</v>
      </c>
      <c r="Q371" t="s">
        <v>1188</v>
      </c>
      <c r="R371" t="s">
        <v>127</v>
      </c>
      <c r="S371" t="s">
        <v>1188</v>
      </c>
      <c r="T371" t="s">
        <v>1188</v>
      </c>
      <c r="U371" t="s">
        <v>1188</v>
      </c>
      <c r="V371" t="s">
        <v>1188</v>
      </c>
      <c r="W371" t="s">
        <v>1188</v>
      </c>
      <c r="X371" t="s">
        <v>1188</v>
      </c>
      <c r="Y371" t="s">
        <v>1188</v>
      </c>
      <c r="Z371" t="s">
        <v>1188</v>
      </c>
      <c r="AA371" t="s">
        <v>1188</v>
      </c>
      <c r="AB371" t="s">
        <v>1188</v>
      </c>
      <c r="AC371" t="s">
        <v>1188</v>
      </c>
      <c r="AD371" t="s">
        <v>1188</v>
      </c>
      <c r="AE371" t="s">
        <v>1188</v>
      </c>
      <c r="AF371" t="s">
        <v>1188</v>
      </c>
      <c r="AG371" t="s">
        <v>1188</v>
      </c>
      <c r="AH371" t="s">
        <v>129</v>
      </c>
      <c r="AI371" t="s">
        <v>1188</v>
      </c>
      <c r="AJ371" t="s">
        <v>1188</v>
      </c>
      <c r="AK371" t="s">
        <v>1188</v>
      </c>
      <c r="AL371" t="s">
        <v>1188</v>
      </c>
      <c r="AM371" t="s">
        <v>1188</v>
      </c>
      <c r="AN371" t="s">
        <v>1188</v>
      </c>
      <c r="AO371" t="s">
        <v>1188</v>
      </c>
      <c r="AP371" t="s">
        <v>1188</v>
      </c>
      <c r="AQ371" t="s">
        <v>127</v>
      </c>
      <c r="AR371" t="s">
        <v>127</v>
      </c>
      <c r="AS371" t="s">
        <v>1188</v>
      </c>
      <c r="AT371" t="s">
        <v>127</v>
      </c>
      <c r="AU371" t="s">
        <v>1188</v>
      </c>
      <c r="AV371" t="s">
        <v>1188</v>
      </c>
      <c r="AW371" t="s">
        <v>127</v>
      </c>
      <c r="AX371" t="s">
        <v>1188</v>
      </c>
      <c r="AY371" s="123">
        <v>0</v>
      </c>
      <c r="BB371" t="str">
        <f>VLOOKUP(A371,'[2]القائمة الكاملة 1'!$A$5:$U$6650,21,0)</f>
        <v>الرابعة</v>
      </c>
    </row>
    <row r="372" spans="1:54" x14ac:dyDescent="0.3">
      <c r="A372" s="114">
        <v>807345</v>
      </c>
      <c r="B372" s="123" t="s">
        <v>824</v>
      </c>
      <c r="C372" t="s">
        <v>1188</v>
      </c>
      <c r="D372" t="s">
        <v>1188</v>
      </c>
      <c r="E372" t="s">
        <v>1188</v>
      </c>
      <c r="F372" t="s">
        <v>1188</v>
      </c>
      <c r="G372" t="s">
        <v>1188</v>
      </c>
      <c r="H372" t="s">
        <v>1188</v>
      </c>
      <c r="I372" t="s">
        <v>1188</v>
      </c>
      <c r="J372" t="s">
        <v>1188</v>
      </c>
      <c r="K372" t="s">
        <v>1188</v>
      </c>
      <c r="L372" t="s">
        <v>1188</v>
      </c>
      <c r="M372" t="s">
        <v>1188</v>
      </c>
      <c r="N372" t="s">
        <v>1188</v>
      </c>
      <c r="O372" t="s">
        <v>127</v>
      </c>
      <c r="P372" t="s">
        <v>1188</v>
      </c>
      <c r="Q372" t="s">
        <v>1188</v>
      </c>
      <c r="R372" t="s">
        <v>1188</v>
      </c>
      <c r="S372" t="s">
        <v>1188</v>
      </c>
      <c r="T372" t="s">
        <v>1188</v>
      </c>
      <c r="U372" t="s">
        <v>1188</v>
      </c>
      <c r="V372" t="s">
        <v>1188</v>
      </c>
      <c r="W372" t="s">
        <v>1188</v>
      </c>
      <c r="X372" t="s">
        <v>1188</v>
      </c>
      <c r="Y372" t="s">
        <v>1188</v>
      </c>
      <c r="Z372" t="s">
        <v>1188</v>
      </c>
      <c r="AA372" t="s">
        <v>1188</v>
      </c>
      <c r="AB372" t="s">
        <v>127</v>
      </c>
      <c r="AC372" t="s">
        <v>1188</v>
      </c>
      <c r="AD372" t="s">
        <v>1188</v>
      </c>
      <c r="AE372" t="s">
        <v>1188</v>
      </c>
      <c r="AF372" t="s">
        <v>1188</v>
      </c>
      <c r="AG372" t="s">
        <v>127</v>
      </c>
      <c r="AH372" t="s">
        <v>129</v>
      </c>
      <c r="AI372" t="s">
        <v>1188</v>
      </c>
      <c r="AJ372" t="s">
        <v>127</v>
      </c>
      <c r="AK372" t="s">
        <v>129</v>
      </c>
      <c r="AL372" t="s">
        <v>1188</v>
      </c>
      <c r="AM372" t="s">
        <v>128</v>
      </c>
      <c r="AN372" t="s">
        <v>128</v>
      </c>
      <c r="AO372" t="s">
        <v>128</v>
      </c>
      <c r="AP372" t="s">
        <v>128</v>
      </c>
      <c r="AQ372" t="s">
        <v>128</v>
      </c>
      <c r="AR372" t="s">
        <v>128</v>
      </c>
      <c r="AY372" s="123">
        <v>0</v>
      </c>
      <c r="BB372" t="str">
        <f>VLOOKUP(A372,'[2]القائمة الكاملة 1'!$A$5:$U$6650,21,0)</f>
        <v>الثالثة</v>
      </c>
    </row>
    <row r="373" spans="1:54" x14ac:dyDescent="0.3">
      <c r="A373" s="114">
        <v>807347</v>
      </c>
      <c r="B373" s="123" t="s">
        <v>823</v>
      </c>
      <c r="C373" t="s">
        <v>1188</v>
      </c>
      <c r="D373" t="s">
        <v>1188</v>
      </c>
      <c r="E373" t="s">
        <v>1188</v>
      </c>
      <c r="F373" t="s">
        <v>1188</v>
      </c>
      <c r="G373" t="s">
        <v>1188</v>
      </c>
      <c r="H373" t="s">
        <v>1188</v>
      </c>
      <c r="I373" t="s">
        <v>1188</v>
      </c>
      <c r="J373" t="s">
        <v>1188</v>
      </c>
      <c r="K373" t="s">
        <v>1188</v>
      </c>
      <c r="L373" t="s">
        <v>1188</v>
      </c>
      <c r="M373" t="s">
        <v>1188</v>
      </c>
      <c r="N373" t="s">
        <v>1188</v>
      </c>
      <c r="O373" t="s">
        <v>1188</v>
      </c>
      <c r="P373" t="s">
        <v>1188</v>
      </c>
      <c r="Q373" t="s">
        <v>1188</v>
      </c>
      <c r="R373" t="s">
        <v>1188</v>
      </c>
      <c r="S373" t="s">
        <v>1188</v>
      </c>
      <c r="T373" t="s">
        <v>1188</v>
      </c>
      <c r="U373" t="s">
        <v>1188</v>
      </c>
      <c r="V373" t="s">
        <v>1188</v>
      </c>
      <c r="W373" t="s">
        <v>1188</v>
      </c>
      <c r="X373" t="s">
        <v>1188</v>
      </c>
      <c r="Y373" t="s">
        <v>1188</v>
      </c>
      <c r="Z373" t="s">
        <v>1188</v>
      </c>
      <c r="AA373" t="s">
        <v>1188</v>
      </c>
      <c r="AB373" t="s">
        <v>1188</v>
      </c>
      <c r="AC373" t="s">
        <v>1188</v>
      </c>
      <c r="AD373" t="s">
        <v>1188</v>
      </c>
      <c r="AE373" t="s">
        <v>1188</v>
      </c>
      <c r="AF373" t="s">
        <v>1188</v>
      </c>
      <c r="AG373" t="s">
        <v>1188</v>
      </c>
      <c r="AH373" t="s">
        <v>129</v>
      </c>
      <c r="AI373" t="s">
        <v>1188</v>
      </c>
      <c r="AJ373" t="s">
        <v>1188</v>
      </c>
      <c r="AK373" t="s">
        <v>129</v>
      </c>
      <c r="AL373" t="s">
        <v>1188</v>
      </c>
      <c r="AM373" t="s">
        <v>129</v>
      </c>
      <c r="AN373" t="s">
        <v>127</v>
      </c>
      <c r="AO373" t="s">
        <v>129</v>
      </c>
      <c r="AP373" t="s">
        <v>127</v>
      </c>
      <c r="AQ373" t="s">
        <v>1188</v>
      </c>
      <c r="AR373" t="s">
        <v>127</v>
      </c>
      <c r="AS373" t="s">
        <v>128</v>
      </c>
      <c r="AT373" t="s">
        <v>128</v>
      </c>
      <c r="AU373" t="s">
        <v>128</v>
      </c>
      <c r="AV373" t="s">
        <v>128</v>
      </c>
      <c r="AW373" t="s">
        <v>128</v>
      </c>
      <c r="AX373" t="s">
        <v>1188</v>
      </c>
      <c r="AY373" s="123">
        <v>0</v>
      </c>
      <c r="BB373" t="str">
        <f>VLOOKUP(A373,'[2]القائمة الكاملة 1'!$A$5:$U$6650,21,0)</f>
        <v>الرابعة</v>
      </c>
    </row>
    <row r="374" spans="1:54" x14ac:dyDescent="0.3">
      <c r="A374" s="114">
        <v>807360</v>
      </c>
      <c r="B374" s="123" t="s">
        <v>823</v>
      </c>
      <c r="C374" t="s">
        <v>1188</v>
      </c>
      <c r="D374" t="s">
        <v>1188</v>
      </c>
      <c r="E374" t="s">
        <v>1188</v>
      </c>
      <c r="F374" t="s">
        <v>1188</v>
      </c>
      <c r="G374" t="s">
        <v>1188</v>
      </c>
      <c r="H374" t="s">
        <v>1188</v>
      </c>
      <c r="I374" t="s">
        <v>1188</v>
      </c>
      <c r="J374" t="s">
        <v>1188</v>
      </c>
      <c r="K374" t="s">
        <v>1188</v>
      </c>
      <c r="L374" t="s">
        <v>1188</v>
      </c>
      <c r="M374" t="s">
        <v>1188</v>
      </c>
      <c r="N374" t="s">
        <v>1188</v>
      </c>
      <c r="O374" t="s">
        <v>127</v>
      </c>
      <c r="P374" t="s">
        <v>1188</v>
      </c>
      <c r="Q374" t="s">
        <v>1188</v>
      </c>
      <c r="R374" t="s">
        <v>1188</v>
      </c>
      <c r="S374" t="s">
        <v>1188</v>
      </c>
      <c r="T374" t="s">
        <v>1188</v>
      </c>
      <c r="U374" t="s">
        <v>1188</v>
      </c>
      <c r="V374" t="s">
        <v>1188</v>
      </c>
      <c r="W374" t="s">
        <v>1188</v>
      </c>
      <c r="X374" t="s">
        <v>1188</v>
      </c>
      <c r="Y374" t="s">
        <v>1188</v>
      </c>
      <c r="Z374" t="s">
        <v>1188</v>
      </c>
      <c r="AA374" t="s">
        <v>1188</v>
      </c>
      <c r="AB374" t="s">
        <v>1188</v>
      </c>
      <c r="AC374" t="s">
        <v>1188</v>
      </c>
      <c r="AD374" t="s">
        <v>1188</v>
      </c>
      <c r="AE374" t="s">
        <v>1188</v>
      </c>
      <c r="AF374" t="s">
        <v>1188</v>
      </c>
      <c r="AG374" t="s">
        <v>1188</v>
      </c>
      <c r="AH374" t="s">
        <v>127</v>
      </c>
      <c r="AI374" t="s">
        <v>1188</v>
      </c>
      <c r="AJ374" t="s">
        <v>1188</v>
      </c>
      <c r="AK374" t="s">
        <v>127</v>
      </c>
      <c r="AL374" t="s">
        <v>1188</v>
      </c>
      <c r="AM374" t="s">
        <v>127</v>
      </c>
      <c r="AN374" t="s">
        <v>127</v>
      </c>
      <c r="AO374" t="s">
        <v>127</v>
      </c>
      <c r="AP374" t="s">
        <v>127</v>
      </c>
      <c r="AQ374" t="s">
        <v>127</v>
      </c>
      <c r="AR374" t="s">
        <v>127</v>
      </c>
      <c r="AS374" t="s">
        <v>128</v>
      </c>
      <c r="AT374" t="s">
        <v>128</v>
      </c>
      <c r="AU374" t="s">
        <v>128</v>
      </c>
      <c r="AV374" t="s">
        <v>128</v>
      </c>
      <c r="AW374" t="s">
        <v>128</v>
      </c>
      <c r="AX374" t="s">
        <v>128</v>
      </c>
      <c r="AY374" s="123">
        <v>0</v>
      </c>
      <c r="BB374" t="str">
        <f>VLOOKUP(A374,'[2]القائمة الكاملة 1'!$A$5:$U$6650,21,0)</f>
        <v>الرابعة</v>
      </c>
    </row>
    <row r="375" spans="1:54" x14ac:dyDescent="0.3">
      <c r="A375" s="114">
        <v>807368</v>
      </c>
      <c r="B375" s="123" t="s">
        <v>823</v>
      </c>
      <c r="C375" t="s">
        <v>1188</v>
      </c>
      <c r="D375" t="s">
        <v>1188</v>
      </c>
      <c r="E375" t="s">
        <v>1188</v>
      </c>
      <c r="F375" t="s">
        <v>1188</v>
      </c>
      <c r="G375" t="s">
        <v>1188</v>
      </c>
      <c r="H375" t="s">
        <v>1188</v>
      </c>
      <c r="I375" t="s">
        <v>1188</v>
      </c>
      <c r="J375" t="s">
        <v>1188</v>
      </c>
      <c r="K375" t="s">
        <v>1188</v>
      </c>
      <c r="L375" t="s">
        <v>1188</v>
      </c>
      <c r="M375" t="s">
        <v>1188</v>
      </c>
      <c r="N375" t="s">
        <v>127</v>
      </c>
      <c r="O375" t="s">
        <v>127</v>
      </c>
      <c r="P375" t="s">
        <v>1188</v>
      </c>
      <c r="Q375" t="s">
        <v>1188</v>
      </c>
      <c r="R375" t="s">
        <v>1188</v>
      </c>
      <c r="S375" t="s">
        <v>1188</v>
      </c>
      <c r="T375" t="s">
        <v>1188</v>
      </c>
      <c r="U375" t="s">
        <v>1188</v>
      </c>
      <c r="V375" t="s">
        <v>1188</v>
      </c>
      <c r="W375" t="s">
        <v>1188</v>
      </c>
      <c r="X375" t="s">
        <v>1188</v>
      </c>
      <c r="Y375" t="s">
        <v>1188</v>
      </c>
      <c r="Z375" t="s">
        <v>1188</v>
      </c>
      <c r="AA375" t="s">
        <v>1188</v>
      </c>
      <c r="AB375" t="s">
        <v>1188</v>
      </c>
      <c r="AC375" t="s">
        <v>1188</v>
      </c>
      <c r="AD375" t="s">
        <v>1188</v>
      </c>
      <c r="AE375" t="s">
        <v>1188</v>
      </c>
      <c r="AF375" t="s">
        <v>1188</v>
      </c>
      <c r="AG375" t="s">
        <v>1188</v>
      </c>
      <c r="AH375" t="s">
        <v>1188</v>
      </c>
      <c r="AI375" t="s">
        <v>1188</v>
      </c>
      <c r="AJ375" t="s">
        <v>127</v>
      </c>
      <c r="AK375" t="s">
        <v>129</v>
      </c>
      <c r="AL375" t="s">
        <v>1188</v>
      </c>
      <c r="AM375" t="s">
        <v>1188</v>
      </c>
      <c r="AN375" t="s">
        <v>129</v>
      </c>
      <c r="AO375" t="s">
        <v>129</v>
      </c>
      <c r="AP375" t="s">
        <v>129</v>
      </c>
      <c r="AQ375" t="s">
        <v>128</v>
      </c>
      <c r="AR375" t="s">
        <v>129</v>
      </c>
      <c r="AS375" t="s">
        <v>128</v>
      </c>
      <c r="AT375" t="s">
        <v>128</v>
      </c>
      <c r="AU375" t="s">
        <v>128</v>
      </c>
      <c r="AV375" t="s">
        <v>128</v>
      </c>
      <c r="AW375" t="s">
        <v>128</v>
      </c>
      <c r="AX375" t="s">
        <v>128</v>
      </c>
      <c r="AY375" s="123">
        <v>0</v>
      </c>
      <c r="BB375" t="str">
        <f>VLOOKUP(A375,'[2]القائمة الكاملة 1'!$A$5:$U$6650,21,0)</f>
        <v>الرابعة حديث</v>
      </c>
    </row>
    <row r="376" spans="1:54" x14ac:dyDescent="0.3">
      <c r="A376" s="114">
        <v>807371</v>
      </c>
      <c r="B376" s="123" t="s">
        <v>823</v>
      </c>
      <c r="C376" t="s">
        <v>1188</v>
      </c>
      <c r="D376" t="s">
        <v>1188</v>
      </c>
      <c r="E376" t="s">
        <v>1188</v>
      </c>
      <c r="F376" t="s">
        <v>1188</v>
      </c>
      <c r="G376" t="s">
        <v>1188</v>
      </c>
      <c r="H376" t="s">
        <v>1188</v>
      </c>
      <c r="I376" t="s">
        <v>1188</v>
      </c>
      <c r="J376" t="s">
        <v>1188</v>
      </c>
      <c r="K376" t="s">
        <v>1188</v>
      </c>
      <c r="L376" t="s">
        <v>1188</v>
      </c>
      <c r="M376" t="s">
        <v>1188</v>
      </c>
      <c r="N376" t="s">
        <v>1188</v>
      </c>
      <c r="O376" t="s">
        <v>1188</v>
      </c>
      <c r="P376" t="s">
        <v>1188</v>
      </c>
      <c r="Q376" t="s">
        <v>1188</v>
      </c>
      <c r="R376" t="s">
        <v>1188</v>
      </c>
      <c r="S376" t="s">
        <v>1188</v>
      </c>
      <c r="T376" t="s">
        <v>1188</v>
      </c>
      <c r="U376" t="s">
        <v>1188</v>
      </c>
      <c r="V376" t="s">
        <v>1188</v>
      </c>
      <c r="W376" t="s">
        <v>1188</v>
      </c>
      <c r="X376" t="s">
        <v>1188</v>
      </c>
      <c r="Y376" t="s">
        <v>1188</v>
      </c>
      <c r="Z376" t="s">
        <v>1188</v>
      </c>
      <c r="AA376" t="s">
        <v>1188</v>
      </c>
      <c r="AB376" t="s">
        <v>1188</v>
      </c>
      <c r="AC376" t="s">
        <v>1188</v>
      </c>
      <c r="AD376" t="s">
        <v>1188</v>
      </c>
      <c r="AE376" t="s">
        <v>1188</v>
      </c>
      <c r="AF376" t="s">
        <v>1188</v>
      </c>
      <c r="AG376" t="s">
        <v>1188</v>
      </c>
      <c r="AH376" t="s">
        <v>1188</v>
      </c>
      <c r="AI376" t="s">
        <v>1188</v>
      </c>
      <c r="AJ376" t="s">
        <v>1188</v>
      </c>
      <c r="AK376" t="s">
        <v>1188</v>
      </c>
      <c r="AL376" t="s">
        <v>1188</v>
      </c>
      <c r="AM376" t="s">
        <v>1188</v>
      </c>
      <c r="AN376" t="s">
        <v>1188</v>
      </c>
      <c r="AO376" t="s">
        <v>1188</v>
      </c>
      <c r="AP376" t="s">
        <v>1188</v>
      </c>
      <c r="AQ376" t="s">
        <v>1188</v>
      </c>
      <c r="AR376" t="s">
        <v>1188</v>
      </c>
      <c r="AS376" t="s">
        <v>1188</v>
      </c>
      <c r="AT376" t="s">
        <v>1188</v>
      </c>
      <c r="AU376" t="s">
        <v>127</v>
      </c>
      <c r="AV376" t="s">
        <v>1188</v>
      </c>
      <c r="AW376" t="s">
        <v>1188</v>
      </c>
      <c r="AX376" t="s">
        <v>1188</v>
      </c>
      <c r="AY376" s="123">
        <v>0</v>
      </c>
      <c r="BB376" t="str">
        <f>VLOOKUP(A376,'[2]القائمة الكاملة 1'!$A$5:$U$6650,21,0)</f>
        <v>الرابعة</v>
      </c>
    </row>
    <row r="377" spans="1:54" x14ac:dyDescent="0.3">
      <c r="A377" s="114">
        <v>807403</v>
      </c>
      <c r="B377" s="123" t="s">
        <v>823</v>
      </c>
      <c r="C377" t="s">
        <v>1188</v>
      </c>
      <c r="D377" t="s">
        <v>1188</v>
      </c>
      <c r="E377" t="s">
        <v>1188</v>
      </c>
      <c r="F377" t="s">
        <v>1188</v>
      </c>
      <c r="G377" t="s">
        <v>1188</v>
      </c>
      <c r="H377" t="s">
        <v>1188</v>
      </c>
      <c r="I377" t="s">
        <v>1188</v>
      </c>
      <c r="J377" t="s">
        <v>1188</v>
      </c>
      <c r="K377" t="s">
        <v>1188</v>
      </c>
      <c r="L377" t="s">
        <v>1188</v>
      </c>
      <c r="M377" t="s">
        <v>1188</v>
      </c>
      <c r="N377" t="s">
        <v>1188</v>
      </c>
      <c r="O377" t="s">
        <v>1188</v>
      </c>
      <c r="P377" t="s">
        <v>1188</v>
      </c>
      <c r="Q377" t="s">
        <v>1188</v>
      </c>
      <c r="R377" t="s">
        <v>1188</v>
      </c>
      <c r="S377" t="s">
        <v>1188</v>
      </c>
      <c r="T377" t="s">
        <v>1188</v>
      </c>
      <c r="U377" t="s">
        <v>1188</v>
      </c>
      <c r="V377" t="s">
        <v>1188</v>
      </c>
      <c r="W377" t="s">
        <v>1188</v>
      </c>
      <c r="X377" t="s">
        <v>1188</v>
      </c>
      <c r="Y377" t="s">
        <v>1188</v>
      </c>
      <c r="Z377" t="s">
        <v>1188</v>
      </c>
      <c r="AA377" t="s">
        <v>1188</v>
      </c>
      <c r="AB377" t="s">
        <v>1188</v>
      </c>
      <c r="AC377" t="s">
        <v>1188</v>
      </c>
      <c r="AD377" t="s">
        <v>1188</v>
      </c>
      <c r="AE377" t="s">
        <v>1188</v>
      </c>
      <c r="AF377" t="s">
        <v>1188</v>
      </c>
      <c r="AG377" t="s">
        <v>1188</v>
      </c>
      <c r="AH377" t="s">
        <v>1188</v>
      </c>
      <c r="AI377" t="s">
        <v>1188</v>
      </c>
      <c r="AJ377" t="s">
        <v>1188</v>
      </c>
      <c r="AK377" t="s">
        <v>1188</v>
      </c>
      <c r="AL377" t="s">
        <v>1188</v>
      </c>
      <c r="AM377" t="s">
        <v>1188</v>
      </c>
      <c r="AN377" t="s">
        <v>1188</v>
      </c>
      <c r="AO377" t="s">
        <v>1188</v>
      </c>
      <c r="AP377" t="s">
        <v>1188</v>
      </c>
      <c r="AQ377" t="s">
        <v>1188</v>
      </c>
      <c r="AR377" t="s">
        <v>1188</v>
      </c>
      <c r="AS377" t="s">
        <v>1188</v>
      </c>
      <c r="AT377" t="s">
        <v>1188</v>
      </c>
      <c r="AU377" t="s">
        <v>1188</v>
      </c>
      <c r="AV377" t="s">
        <v>127</v>
      </c>
      <c r="AW377" t="s">
        <v>1188</v>
      </c>
      <c r="AX377" t="s">
        <v>1188</v>
      </c>
      <c r="AY377" s="123">
        <v>0</v>
      </c>
      <c r="BB377" t="str">
        <f>VLOOKUP(A377,'[2]القائمة الكاملة 1'!$A$5:$U$6650,21,0)</f>
        <v>الرابعة</v>
      </c>
    </row>
    <row r="378" spans="1:54" x14ac:dyDescent="0.3">
      <c r="A378" s="114">
        <v>807410</v>
      </c>
      <c r="B378" s="123" t="s">
        <v>823</v>
      </c>
      <c r="C378" t="s">
        <v>1188</v>
      </c>
      <c r="D378" t="s">
        <v>1188</v>
      </c>
      <c r="E378" t="s">
        <v>1188</v>
      </c>
      <c r="F378" t="s">
        <v>1188</v>
      </c>
      <c r="G378" t="s">
        <v>1188</v>
      </c>
      <c r="H378" t="s">
        <v>1188</v>
      </c>
      <c r="I378" t="s">
        <v>1188</v>
      </c>
      <c r="J378" t="s">
        <v>1188</v>
      </c>
      <c r="K378" t="s">
        <v>1188</v>
      </c>
      <c r="L378" t="s">
        <v>1188</v>
      </c>
      <c r="M378" t="s">
        <v>1188</v>
      </c>
      <c r="N378" t="s">
        <v>2104</v>
      </c>
      <c r="O378" t="s">
        <v>2104</v>
      </c>
      <c r="P378" t="s">
        <v>1188</v>
      </c>
      <c r="Q378" t="s">
        <v>1188</v>
      </c>
      <c r="R378" t="s">
        <v>1188</v>
      </c>
      <c r="S378" t="s">
        <v>1188</v>
      </c>
      <c r="T378" t="s">
        <v>1188</v>
      </c>
      <c r="U378" t="s">
        <v>1188</v>
      </c>
      <c r="V378" t="s">
        <v>1188</v>
      </c>
      <c r="W378" t="s">
        <v>1188</v>
      </c>
      <c r="X378" t="s">
        <v>1188</v>
      </c>
      <c r="Y378" t="s">
        <v>1188</v>
      </c>
      <c r="Z378" t="s">
        <v>1188</v>
      </c>
      <c r="AA378" t="s">
        <v>1188</v>
      </c>
      <c r="AB378" t="s">
        <v>1188</v>
      </c>
      <c r="AC378" t="s">
        <v>1188</v>
      </c>
      <c r="AD378" t="s">
        <v>1188</v>
      </c>
      <c r="AE378" t="s">
        <v>1188</v>
      </c>
      <c r="AF378" t="s">
        <v>1188</v>
      </c>
      <c r="AG378" t="s">
        <v>1188</v>
      </c>
      <c r="AH378" t="s">
        <v>1188</v>
      </c>
      <c r="AI378" t="s">
        <v>1188</v>
      </c>
      <c r="AJ378" t="s">
        <v>1188</v>
      </c>
      <c r="AK378" t="s">
        <v>2104</v>
      </c>
      <c r="AL378" t="s">
        <v>1188</v>
      </c>
      <c r="AM378" t="s">
        <v>2104</v>
      </c>
      <c r="AN378" t="s">
        <v>2104</v>
      </c>
      <c r="AO378" t="s">
        <v>2104</v>
      </c>
      <c r="AP378" t="s">
        <v>2104</v>
      </c>
      <c r="AQ378" t="s">
        <v>2104</v>
      </c>
      <c r="AR378" t="s">
        <v>2104</v>
      </c>
      <c r="AS378" t="s">
        <v>2104</v>
      </c>
      <c r="AT378" t="s">
        <v>2104</v>
      </c>
      <c r="AU378" t="s">
        <v>2104</v>
      </c>
      <c r="AV378" t="s">
        <v>2104</v>
      </c>
      <c r="AW378" t="s">
        <v>2104</v>
      </c>
      <c r="AX378" t="s">
        <v>2104</v>
      </c>
      <c r="AY378" s="123" t="s">
        <v>2125</v>
      </c>
      <c r="BB378" t="str">
        <f>VLOOKUP(A378,'[2]القائمة الكاملة 1'!$A$5:$U$6650,21,0)</f>
        <v>الرابعة حديث</v>
      </c>
    </row>
    <row r="379" spans="1:54" x14ac:dyDescent="0.3">
      <c r="A379" s="114">
        <v>807412</v>
      </c>
      <c r="B379" s="123" t="s">
        <v>823</v>
      </c>
      <c r="C379" t="s">
        <v>1188</v>
      </c>
      <c r="D379" t="s">
        <v>1188</v>
      </c>
      <c r="E379" t="s">
        <v>1188</v>
      </c>
      <c r="F379" t="s">
        <v>1188</v>
      </c>
      <c r="G379" t="s">
        <v>1188</v>
      </c>
      <c r="H379" t="s">
        <v>1188</v>
      </c>
      <c r="I379" t="s">
        <v>1188</v>
      </c>
      <c r="J379" t="s">
        <v>1188</v>
      </c>
      <c r="K379" t="s">
        <v>1188</v>
      </c>
      <c r="L379" t="s">
        <v>1188</v>
      </c>
      <c r="M379" t="s">
        <v>1188</v>
      </c>
      <c r="N379" t="s">
        <v>1188</v>
      </c>
      <c r="O379" t="s">
        <v>127</v>
      </c>
      <c r="P379" t="s">
        <v>1188</v>
      </c>
      <c r="Q379" t="s">
        <v>1188</v>
      </c>
      <c r="R379" t="s">
        <v>1188</v>
      </c>
      <c r="S379" t="s">
        <v>1188</v>
      </c>
      <c r="T379" t="s">
        <v>1188</v>
      </c>
      <c r="U379" t="s">
        <v>1188</v>
      </c>
      <c r="V379" t="s">
        <v>127</v>
      </c>
      <c r="W379" t="s">
        <v>1188</v>
      </c>
      <c r="X379" t="s">
        <v>1188</v>
      </c>
      <c r="Y379" t="s">
        <v>1188</v>
      </c>
      <c r="Z379" t="s">
        <v>1188</v>
      </c>
      <c r="AA379" t="s">
        <v>1188</v>
      </c>
      <c r="AB379" t="s">
        <v>1188</v>
      </c>
      <c r="AC379" t="s">
        <v>1188</v>
      </c>
      <c r="AD379" t="s">
        <v>1188</v>
      </c>
      <c r="AE379" t="s">
        <v>1188</v>
      </c>
      <c r="AF379" t="s">
        <v>1188</v>
      </c>
      <c r="AG379" t="s">
        <v>1188</v>
      </c>
      <c r="AH379" t="s">
        <v>1188</v>
      </c>
      <c r="AI379" t="s">
        <v>1188</v>
      </c>
      <c r="AJ379" t="s">
        <v>1188</v>
      </c>
      <c r="AK379" t="s">
        <v>128</v>
      </c>
      <c r="AL379" t="s">
        <v>1188</v>
      </c>
      <c r="AM379" t="s">
        <v>1188</v>
      </c>
      <c r="AN379" t="s">
        <v>1188</v>
      </c>
      <c r="AO379" t="s">
        <v>129</v>
      </c>
      <c r="AP379" t="s">
        <v>128</v>
      </c>
      <c r="AQ379" t="s">
        <v>1188</v>
      </c>
      <c r="AR379" t="s">
        <v>127</v>
      </c>
      <c r="AS379" t="s">
        <v>1188</v>
      </c>
      <c r="AT379" t="s">
        <v>129</v>
      </c>
      <c r="AU379" t="s">
        <v>128</v>
      </c>
      <c r="AV379" t="s">
        <v>129</v>
      </c>
      <c r="AW379" t="s">
        <v>128</v>
      </c>
      <c r="AX379" t="s">
        <v>128</v>
      </c>
      <c r="AY379" s="123">
        <v>0</v>
      </c>
      <c r="BB379" t="str">
        <f>VLOOKUP(A379,'[2]القائمة الكاملة 1'!$A$5:$U$6650,21,0)</f>
        <v>الرابعة</v>
      </c>
    </row>
    <row r="380" spans="1:54" x14ac:dyDescent="0.3">
      <c r="A380" s="114">
        <v>807433</v>
      </c>
      <c r="B380" s="123" t="s">
        <v>823</v>
      </c>
      <c r="C380" t="s">
        <v>1188</v>
      </c>
      <c r="D380" t="s">
        <v>1188</v>
      </c>
      <c r="E380" t="s">
        <v>1188</v>
      </c>
      <c r="F380" t="s">
        <v>1188</v>
      </c>
      <c r="G380" t="s">
        <v>1188</v>
      </c>
      <c r="H380" t="s">
        <v>1188</v>
      </c>
      <c r="I380" t="s">
        <v>1188</v>
      </c>
      <c r="J380" t="s">
        <v>1188</v>
      </c>
      <c r="K380" t="s">
        <v>1188</v>
      </c>
      <c r="L380" t="s">
        <v>1188</v>
      </c>
      <c r="M380" t="s">
        <v>1188</v>
      </c>
      <c r="N380" t="s">
        <v>1188</v>
      </c>
      <c r="O380" t="s">
        <v>1188</v>
      </c>
      <c r="P380" t="s">
        <v>1188</v>
      </c>
      <c r="Q380" t="s">
        <v>1188</v>
      </c>
      <c r="R380" t="s">
        <v>1188</v>
      </c>
      <c r="S380" t="s">
        <v>1188</v>
      </c>
      <c r="T380" t="s">
        <v>1188</v>
      </c>
      <c r="U380" t="s">
        <v>1188</v>
      </c>
      <c r="V380" t="s">
        <v>1188</v>
      </c>
      <c r="W380" t="s">
        <v>1188</v>
      </c>
      <c r="X380" t="s">
        <v>1188</v>
      </c>
      <c r="Y380" t="s">
        <v>1188</v>
      </c>
      <c r="Z380" t="s">
        <v>1188</v>
      </c>
      <c r="AA380" t="s">
        <v>1188</v>
      </c>
      <c r="AB380" t="s">
        <v>1188</v>
      </c>
      <c r="AC380" t="s">
        <v>1188</v>
      </c>
      <c r="AD380" t="s">
        <v>1188</v>
      </c>
      <c r="AE380" t="s">
        <v>1188</v>
      </c>
      <c r="AF380" t="s">
        <v>1188</v>
      </c>
      <c r="AG380" t="s">
        <v>1188</v>
      </c>
      <c r="AH380" t="s">
        <v>1188</v>
      </c>
      <c r="AI380" t="s">
        <v>1188</v>
      </c>
      <c r="AJ380" t="s">
        <v>1188</v>
      </c>
      <c r="AK380" t="s">
        <v>1188</v>
      </c>
      <c r="AL380" t="s">
        <v>1188</v>
      </c>
      <c r="AM380" t="s">
        <v>1188</v>
      </c>
      <c r="AN380" t="s">
        <v>1188</v>
      </c>
      <c r="AO380" t="s">
        <v>1188</v>
      </c>
      <c r="AP380" t="s">
        <v>1188</v>
      </c>
      <c r="AQ380" t="s">
        <v>1188</v>
      </c>
      <c r="AR380" t="s">
        <v>1188</v>
      </c>
      <c r="AS380" t="s">
        <v>1188</v>
      </c>
      <c r="AT380" t="s">
        <v>129</v>
      </c>
      <c r="AU380" t="s">
        <v>1188</v>
      </c>
      <c r="AV380" t="s">
        <v>1188</v>
      </c>
      <c r="AW380" t="s">
        <v>1188</v>
      </c>
      <c r="AX380" t="s">
        <v>1188</v>
      </c>
      <c r="AY380" s="123">
        <v>0</v>
      </c>
      <c r="BB380" t="str">
        <f>VLOOKUP(A380,'[2]القائمة الكاملة 1'!$A$5:$U$6650,21,0)</f>
        <v>الرابعة</v>
      </c>
    </row>
    <row r="381" spans="1:54" x14ac:dyDescent="0.3">
      <c r="A381" s="114">
        <v>807435</v>
      </c>
      <c r="B381" s="123" t="s">
        <v>823</v>
      </c>
      <c r="C381" t="s">
        <v>1188</v>
      </c>
      <c r="D381" t="s">
        <v>1188</v>
      </c>
      <c r="E381" t="s">
        <v>1188</v>
      </c>
      <c r="F381" t="s">
        <v>1188</v>
      </c>
      <c r="G381" t="s">
        <v>1188</v>
      </c>
      <c r="H381" t="s">
        <v>1188</v>
      </c>
      <c r="I381" t="s">
        <v>1188</v>
      </c>
      <c r="J381" t="s">
        <v>1188</v>
      </c>
      <c r="K381" t="s">
        <v>1188</v>
      </c>
      <c r="L381" t="s">
        <v>1188</v>
      </c>
      <c r="M381" t="s">
        <v>1188</v>
      </c>
      <c r="N381" t="s">
        <v>1188</v>
      </c>
      <c r="O381" t="s">
        <v>1188</v>
      </c>
      <c r="P381" t="s">
        <v>1188</v>
      </c>
      <c r="Q381" t="s">
        <v>1188</v>
      </c>
      <c r="R381" t="s">
        <v>1188</v>
      </c>
      <c r="S381" t="s">
        <v>1188</v>
      </c>
      <c r="T381" t="s">
        <v>1188</v>
      </c>
      <c r="U381" t="s">
        <v>1188</v>
      </c>
      <c r="V381" t="s">
        <v>1188</v>
      </c>
      <c r="W381" t="s">
        <v>1188</v>
      </c>
      <c r="X381" t="s">
        <v>1188</v>
      </c>
      <c r="Y381" t="s">
        <v>1188</v>
      </c>
      <c r="Z381" t="s">
        <v>1188</v>
      </c>
      <c r="AA381" t="s">
        <v>1188</v>
      </c>
      <c r="AB381" t="s">
        <v>1188</v>
      </c>
      <c r="AC381" t="s">
        <v>1188</v>
      </c>
      <c r="AD381" t="s">
        <v>1188</v>
      </c>
      <c r="AE381" t="s">
        <v>1188</v>
      </c>
      <c r="AF381" t="s">
        <v>1188</v>
      </c>
      <c r="AG381" t="s">
        <v>1188</v>
      </c>
      <c r="AH381" t="s">
        <v>1188</v>
      </c>
      <c r="AI381" t="s">
        <v>1188</v>
      </c>
      <c r="AJ381" t="s">
        <v>1188</v>
      </c>
      <c r="AK381" t="s">
        <v>127</v>
      </c>
      <c r="AL381" t="s">
        <v>1188</v>
      </c>
      <c r="AM381" t="s">
        <v>1188</v>
      </c>
      <c r="AN381" t="s">
        <v>1188</v>
      </c>
      <c r="AO381" t="s">
        <v>1188</v>
      </c>
      <c r="AP381" t="s">
        <v>127</v>
      </c>
      <c r="AQ381" t="s">
        <v>1188</v>
      </c>
      <c r="AR381" t="s">
        <v>1188</v>
      </c>
      <c r="AS381" t="s">
        <v>1188</v>
      </c>
      <c r="AT381" t="s">
        <v>1188</v>
      </c>
      <c r="AU381" t="s">
        <v>1188</v>
      </c>
      <c r="AV381" t="s">
        <v>1188</v>
      </c>
      <c r="AW381" t="s">
        <v>128</v>
      </c>
      <c r="AX381" t="s">
        <v>1188</v>
      </c>
      <c r="AY381" s="123">
        <v>0</v>
      </c>
      <c r="BB381" t="str">
        <f>VLOOKUP(A381,'[2]القائمة الكاملة 1'!$A$5:$U$6650,21,0)</f>
        <v>الرابعة</v>
      </c>
    </row>
    <row r="382" spans="1:54" x14ac:dyDescent="0.3">
      <c r="A382" s="114">
        <v>807440</v>
      </c>
      <c r="B382" s="123" t="s">
        <v>823</v>
      </c>
      <c r="C382" t="s">
        <v>1188</v>
      </c>
      <c r="D382" t="s">
        <v>1188</v>
      </c>
      <c r="E382" t="s">
        <v>1188</v>
      </c>
      <c r="F382" t="s">
        <v>1188</v>
      </c>
      <c r="G382" t="s">
        <v>1188</v>
      </c>
      <c r="H382" t="s">
        <v>1188</v>
      </c>
      <c r="I382" t="s">
        <v>1188</v>
      </c>
      <c r="J382" t="s">
        <v>1188</v>
      </c>
      <c r="K382" t="s">
        <v>1188</v>
      </c>
      <c r="L382" t="s">
        <v>1188</v>
      </c>
      <c r="M382" t="s">
        <v>1188</v>
      </c>
      <c r="N382" t="s">
        <v>1188</v>
      </c>
      <c r="O382" t="s">
        <v>127</v>
      </c>
      <c r="P382" t="s">
        <v>1188</v>
      </c>
      <c r="Q382" t="s">
        <v>1188</v>
      </c>
      <c r="R382" t="s">
        <v>1188</v>
      </c>
      <c r="S382" t="s">
        <v>1188</v>
      </c>
      <c r="T382" t="s">
        <v>1188</v>
      </c>
      <c r="U382" t="s">
        <v>1188</v>
      </c>
      <c r="V382" t="s">
        <v>1188</v>
      </c>
      <c r="W382" t="s">
        <v>1188</v>
      </c>
      <c r="X382" t="s">
        <v>1188</v>
      </c>
      <c r="Y382" t="s">
        <v>1188</v>
      </c>
      <c r="Z382" t="s">
        <v>1188</v>
      </c>
      <c r="AA382" t="s">
        <v>1188</v>
      </c>
      <c r="AB382" t="s">
        <v>1188</v>
      </c>
      <c r="AC382" t="s">
        <v>1188</v>
      </c>
      <c r="AD382" t="s">
        <v>1188</v>
      </c>
      <c r="AE382" t="s">
        <v>1188</v>
      </c>
      <c r="AF382" t="s">
        <v>1188</v>
      </c>
      <c r="AG382" t="s">
        <v>1188</v>
      </c>
      <c r="AH382" t="s">
        <v>1188</v>
      </c>
      <c r="AI382" t="s">
        <v>1188</v>
      </c>
      <c r="AJ382" t="s">
        <v>1188</v>
      </c>
      <c r="AK382" t="s">
        <v>129</v>
      </c>
      <c r="AL382" t="s">
        <v>1188</v>
      </c>
      <c r="AM382" t="s">
        <v>1188</v>
      </c>
      <c r="AN382" t="s">
        <v>129</v>
      </c>
      <c r="AO382" t="s">
        <v>127</v>
      </c>
      <c r="AP382" t="s">
        <v>1188</v>
      </c>
      <c r="AQ382" t="s">
        <v>1188</v>
      </c>
      <c r="AR382" t="s">
        <v>129</v>
      </c>
      <c r="AS382" t="s">
        <v>128</v>
      </c>
      <c r="AT382" t="s">
        <v>1188</v>
      </c>
      <c r="AU382" t="s">
        <v>129</v>
      </c>
      <c r="AV382" t="s">
        <v>129</v>
      </c>
      <c r="AW382" t="s">
        <v>128</v>
      </c>
      <c r="AX382" t="s">
        <v>1188</v>
      </c>
      <c r="AY382" s="123">
        <v>0</v>
      </c>
      <c r="BB382" t="str">
        <f>VLOOKUP(A382,'[2]القائمة الكاملة 1'!$A$5:$U$6650,21,0)</f>
        <v>الرابعة</v>
      </c>
    </row>
    <row r="383" spans="1:54" x14ac:dyDescent="0.3">
      <c r="A383" s="114">
        <v>807447</v>
      </c>
      <c r="B383" s="123" t="s">
        <v>824</v>
      </c>
      <c r="C383" t="s">
        <v>1188</v>
      </c>
      <c r="D383" t="s">
        <v>127</v>
      </c>
      <c r="E383" t="s">
        <v>1188</v>
      </c>
      <c r="F383" t="s">
        <v>1188</v>
      </c>
      <c r="G383" t="s">
        <v>1188</v>
      </c>
      <c r="H383" t="s">
        <v>1188</v>
      </c>
      <c r="I383" t="s">
        <v>1188</v>
      </c>
      <c r="J383" t="s">
        <v>1188</v>
      </c>
      <c r="K383" t="s">
        <v>1188</v>
      </c>
      <c r="L383" t="s">
        <v>1188</v>
      </c>
      <c r="M383" t="s">
        <v>1188</v>
      </c>
      <c r="N383" t="s">
        <v>1188</v>
      </c>
      <c r="O383" t="s">
        <v>127</v>
      </c>
      <c r="P383" t="s">
        <v>1188</v>
      </c>
      <c r="Q383" t="s">
        <v>1188</v>
      </c>
      <c r="R383" t="s">
        <v>127</v>
      </c>
      <c r="S383" t="s">
        <v>1188</v>
      </c>
      <c r="T383" t="s">
        <v>1188</v>
      </c>
      <c r="U383" t="s">
        <v>1188</v>
      </c>
      <c r="V383" t="s">
        <v>1188</v>
      </c>
      <c r="W383" t="s">
        <v>1188</v>
      </c>
      <c r="X383" t="s">
        <v>1188</v>
      </c>
      <c r="Y383" t="s">
        <v>1188</v>
      </c>
      <c r="Z383" t="s">
        <v>1188</v>
      </c>
      <c r="AA383" t="s">
        <v>1188</v>
      </c>
      <c r="AB383" t="s">
        <v>1188</v>
      </c>
      <c r="AC383" t="s">
        <v>1188</v>
      </c>
      <c r="AD383" t="s">
        <v>1188</v>
      </c>
      <c r="AE383" t="s">
        <v>1188</v>
      </c>
      <c r="AF383" t="s">
        <v>1188</v>
      </c>
      <c r="AG383" t="s">
        <v>1188</v>
      </c>
      <c r="AH383" t="s">
        <v>1188</v>
      </c>
      <c r="AI383" t="s">
        <v>1188</v>
      </c>
      <c r="AJ383" t="s">
        <v>1188</v>
      </c>
      <c r="AK383" t="s">
        <v>129</v>
      </c>
      <c r="AL383" t="s">
        <v>127</v>
      </c>
      <c r="AM383" t="s">
        <v>128</v>
      </c>
      <c r="AN383" t="s">
        <v>128</v>
      </c>
      <c r="AO383" t="s">
        <v>128</v>
      </c>
      <c r="AP383" t="s">
        <v>128</v>
      </c>
      <c r="AQ383" t="s">
        <v>128</v>
      </c>
      <c r="AR383" t="s">
        <v>128</v>
      </c>
      <c r="AS383" t="s">
        <v>1188</v>
      </c>
      <c r="AT383" t="s">
        <v>1188</v>
      </c>
      <c r="AU383" t="s">
        <v>1188</v>
      </c>
      <c r="AV383" t="s">
        <v>1188</v>
      </c>
      <c r="AW383" t="s">
        <v>1188</v>
      </c>
      <c r="AX383" t="s">
        <v>1188</v>
      </c>
      <c r="AY383" s="123">
        <v>0</v>
      </c>
      <c r="BB383" t="str">
        <f>VLOOKUP(A383,'[2]القائمة الكاملة 1'!$A$5:$U$6650,21,0)</f>
        <v>الثالثة</v>
      </c>
    </row>
    <row r="384" spans="1:54" x14ac:dyDescent="0.3">
      <c r="A384" s="114">
        <v>807493</v>
      </c>
      <c r="B384" s="123" t="s">
        <v>824</v>
      </c>
      <c r="C384" t="s">
        <v>1188</v>
      </c>
      <c r="D384" t="s">
        <v>127</v>
      </c>
      <c r="E384" t="s">
        <v>1188</v>
      </c>
      <c r="F384" t="s">
        <v>1188</v>
      </c>
      <c r="G384" t="s">
        <v>1188</v>
      </c>
      <c r="H384" t="s">
        <v>1188</v>
      </c>
      <c r="I384" t="s">
        <v>1188</v>
      </c>
      <c r="J384" t="s">
        <v>1188</v>
      </c>
      <c r="K384" t="s">
        <v>1188</v>
      </c>
      <c r="L384" t="s">
        <v>1188</v>
      </c>
      <c r="M384" t="s">
        <v>1188</v>
      </c>
      <c r="N384" t="s">
        <v>1188</v>
      </c>
      <c r="O384" t="s">
        <v>127</v>
      </c>
      <c r="P384" t="s">
        <v>1188</v>
      </c>
      <c r="Q384" t="s">
        <v>1188</v>
      </c>
      <c r="R384" t="s">
        <v>127</v>
      </c>
      <c r="S384" t="s">
        <v>1188</v>
      </c>
      <c r="T384" t="s">
        <v>1188</v>
      </c>
      <c r="U384" t="s">
        <v>1188</v>
      </c>
      <c r="V384" t="s">
        <v>1188</v>
      </c>
      <c r="W384" t="s">
        <v>127</v>
      </c>
      <c r="X384" t="s">
        <v>1188</v>
      </c>
      <c r="Y384" t="s">
        <v>1188</v>
      </c>
      <c r="Z384" t="s">
        <v>1188</v>
      </c>
      <c r="AA384" t="s">
        <v>1188</v>
      </c>
      <c r="AB384" t="s">
        <v>1188</v>
      </c>
      <c r="AC384" t="s">
        <v>127</v>
      </c>
      <c r="AD384" t="s">
        <v>1188</v>
      </c>
      <c r="AE384" t="s">
        <v>1188</v>
      </c>
      <c r="AF384" t="s">
        <v>1188</v>
      </c>
      <c r="AG384" t="s">
        <v>1188</v>
      </c>
      <c r="AH384" t="s">
        <v>127</v>
      </c>
      <c r="AI384" t="s">
        <v>1188</v>
      </c>
      <c r="AJ384" t="s">
        <v>1188</v>
      </c>
      <c r="AK384" t="s">
        <v>1188</v>
      </c>
      <c r="AL384" t="s">
        <v>1188</v>
      </c>
      <c r="AM384" t="s">
        <v>128</v>
      </c>
      <c r="AN384" t="s">
        <v>128</v>
      </c>
      <c r="AO384" t="s">
        <v>128</v>
      </c>
      <c r="AP384" t="s">
        <v>128</v>
      </c>
      <c r="AQ384" t="s">
        <v>128</v>
      </c>
      <c r="AR384" t="s">
        <v>128</v>
      </c>
      <c r="AS384" t="s">
        <v>1188</v>
      </c>
      <c r="AT384" t="s">
        <v>1188</v>
      </c>
      <c r="AU384" t="s">
        <v>1188</v>
      </c>
      <c r="AV384" t="s">
        <v>1188</v>
      </c>
      <c r="AW384" t="s">
        <v>1188</v>
      </c>
      <c r="AX384" t="s">
        <v>1188</v>
      </c>
      <c r="AY384" s="123">
        <v>0</v>
      </c>
      <c r="BB384" t="str">
        <f>VLOOKUP(A384,'[2]القائمة الكاملة 1'!$A$5:$U$6650,21,0)</f>
        <v>الثالثة</v>
      </c>
    </row>
    <row r="385" spans="1:54" x14ac:dyDescent="0.3">
      <c r="A385" s="114">
        <v>807495</v>
      </c>
      <c r="B385" s="123" t="s">
        <v>823</v>
      </c>
      <c r="C385" t="s">
        <v>1188</v>
      </c>
      <c r="D385" t="s">
        <v>1188</v>
      </c>
      <c r="E385" t="s">
        <v>1188</v>
      </c>
      <c r="F385" t="s">
        <v>1188</v>
      </c>
      <c r="G385" t="s">
        <v>1188</v>
      </c>
      <c r="H385" t="s">
        <v>1188</v>
      </c>
      <c r="I385" t="s">
        <v>1188</v>
      </c>
      <c r="J385" t="s">
        <v>1188</v>
      </c>
      <c r="K385" t="s">
        <v>1188</v>
      </c>
      <c r="L385" t="s">
        <v>1188</v>
      </c>
      <c r="M385" t="s">
        <v>1188</v>
      </c>
      <c r="N385" t="s">
        <v>1188</v>
      </c>
      <c r="O385" t="s">
        <v>127</v>
      </c>
      <c r="P385" t="s">
        <v>1188</v>
      </c>
      <c r="Q385" t="s">
        <v>1188</v>
      </c>
      <c r="R385" t="s">
        <v>1188</v>
      </c>
      <c r="S385" t="s">
        <v>1188</v>
      </c>
      <c r="T385" t="s">
        <v>1188</v>
      </c>
      <c r="U385" t="s">
        <v>1188</v>
      </c>
      <c r="V385" t="s">
        <v>1188</v>
      </c>
      <c r="W385" t="s">
        <v>1188</v>
      </c>
      <c r="X385" t="s">
        <v>1188</v>
      </c>
      <c r="Y385" t="s">
        <v>1188</v>
      </c>
      <c r="Z385" t="s">
        <v>1188</v>
      </c>
      <c r="AA385" t="s">
        <v>1188</v>
      </c>
      <c r="AB385" t="s">
        <v>1188</v>
      </c>
      <c r="AC385" t="s">
        <v>1188</v>
      </c>
      <c r="AD385" t="s">
        <v>1188</v>
      </c>
      <c r="AE385" t="s">
        <v>1188</v>
      </c>
      <c r="AF385" t="s">
        <v>1188</v>
      </c>
      <c r="AG385" t="s">
        <v>1188</v>
      </c>
      <c r="AH385" t="s">
        <v>1188</v>
      </c>
      <c r="AI385" t="s">
        <v>1188</v>
      </c>
      <c r="AJ385" t="s">
        <v>1188</v>
      </c>
      <c r="AK385" t="s">
        <v>1188</v>
      </c>
      <c r="AL385" t="s">
        <v>1188</v>
      </c>
      <c r="AM385" t="s">
        <v>1188</v>
      </c>
      <c r="AN385" t="s">
        <v>1188</v>
      </c>
      <c r="AO385" t="s">
        <v>1188</v>
      </c>
      <c r="AP385" t="s">
        <v>1188</v>
      </c>
      <c r="AQ385" t="s">
        <v>1188</v>
      </c>
      <c r="AR385" t="s">
        <v>1188</v>
      </c>
      <c r="AS385" t="s">
        <v>127</v>
      </c>
      <c r="AT385" t="s">
        <v>128</v>
      </c>
      <c r="AU385" t="s">
        <v>127</v>
      </c>
      <c r="AV385" t="s">
        <v>127</v>
      </c>
      <c r="AW385" t="s">
        <v>127</v>
      </c>
      <c r="AX385" t="s">
        <v>128</v>
      </c>
      <c r="AY385" s="123">
        <v>0</v>
      </c>
      <c r="BB385" t="str">
        <f>VLOOKUP(A385,'[2]القائمة الكاملة 1'!$A$5:$U$6650,21,0)</f>
        <v>الرابعة</v>
      </c>
    </row>
    <row r="386" spans="1:54" x14ac:dyDescent="0.3">
      <c r="A386" s="114">
        <v>807510</v>
      </c>
      <c r="B386" s="123" t="s">
        <v>823</v>
      </c>
      <c r="C386" t="s">
        <v>1188</v>
      </c>
      <c r="D386" t="s">
        <v>1188</v>
      </c>
      <c r="E386" t="s">
        <v>1188</v>
      </c>
      <c r="F386" t="s">
        <v>1188</v>
      </c>
      <c r="G386" t="s">
        <v>1188</v>
      </c>
      <c r="H386" t="s">
        <v>1188</v>
      </c>
      <c r="I386" t="s">
        <v>1188</v>
      </c>
      <c r="J386" t="s">
        <v>1188</v>
      </c>
      <c r="K386" t="s">
        <v>1188</v>
      </c>
      <c r="L386" t="s">
        <v>1188</v>
      </c>
      <c r="M386" t="s">
        <v>1188</v>
      </c>
      <c r="N386" t="s">
        <v>1188</v>
      </c>
      <c r="O386" t="s">
        <v>129</v>
      </c>
      <c r="P386" t="s">
        <v>1188</v>
      </c>
      <c r="Q386" t="s">
        <v>1188</v>
      </c>
      <c r="R386" t="s">
        <v>127</v>
      </c>
      <c r="S386" t="s">
        <v>1188</v>
      </c>
      <c r="T386" t="s">
        <v>1188</v>
      </c>
      <c r="U386" t="s">
        <v>1188</v>
      </c>
      <c r="V386" t="s">
        <v>1188</v>
      </c>
      <c r="W386" t="s">
        <v>1188</v>
      </c>
      <c r="X386" t="s">
        <v>1188</v>
      </c>
      <c r="Y386" t="s">
        <v>1188</v>
      </c>
      <c r="Z386" t="s">
        <v>1188</v>
      </c>
      <c r="AA386" t="s">
        <v>1188</v>
      </c>
      <c r="AB386" t="s">
        <v>1188</v>
      </c>
      <c r="AC386" t="s">
        <v>1188</v>
      </c>
      <c r="AD386" t="s">
        <v>127</v>
      </c>
      <c r="AE386" t="s">
        <v>1188</v>
      </c>
      <c r="AF386" t="s">
        <v>1188</v>
      </c>
      <c r="AG386" t="s">
        <v>1188</v>
      </c>
      <c r="AH386" t="s">
        <v>1188</v>
      </c>
      <c r="AI386" t="s">
        <v>1188</v>
      </c>
      <c r="AJ386" t="s">
        <v>1188</v>
      </c>
      <c r="AK386" t="s">
        <v>128</v>
      </c>
      <c r="AL386" t="s">
        <v>1188</v>
      </c>
      <c r="AM386" t="s">
        <v>128</v>
      </c>
      <c r="AN386" t="s">
        <v>129</v>
      </c>
      <c r="AO386" t="s">
        <v>128</v>
      </c>
      <c r="AP386" t="s">
        <v>129</v>
      </c>
      <c r="AQ386" t="s">
        <v>129</v>
      </c>
      <c r="AR386" t="s">
        <v>128</v>
      </c>
      <c r="AS386" t="s">
        <v>127</v>
      </c>
      <c r="AT386" t="s">
        <v>129</v>
      </c>
      <c r="AU386" t="s">
        <v>128</v>
      </c>
      <c r="AV386" t="s">
        <v>129</v>
      </c>
      <c r="AW386" t="s">
        <v>129</v>
      </c>
      <c r="AX386" t="s">
        <v>129</v>
      </c>
      <c r="AY386" s="123">
        <v>0</v>
      </c>
      <c r="BB386" t="str">
        <f>VLOOKUP(A386,'[2]القائمة الكاملة 1'!$A$5:$U$6650,21,0)</f>
        <v>الرابعة</v>
      </c>
    </row>
    <row r="387" spans="1:54" x14ac:dyDescent="0.3">
      <c r="A387" s="114">
        <v>807533</v>
      </c>
      <c r="B387" s="123" t="s">
        <v>823</v>
      </c>
      <c r="C387" t="s">
        <v>1188</v>
      </c>
      <c r="D387" t="s">
        <v>1188</v>
      </c>
      <c r="E387" t="s">
        <v>1188</v>
      </c>
      <c r="F387" t="s">
        <v>1188</v>
      </c>
      <c r="G387" t="s">
        <v>1188</v>
      </c>
      <c r="H387" t="s">
        <v>1188</v>
      </c>
      <c r="I387" t="s">
        <v>1188</v>
      </c>
      <c r="J387" t="s">
        <v>1188</v>
      </c>
      <c r="K387" t="s">
        <v>1188</v>
      </c>
      <c r="L387" t="s">
        <v>1188</v>
      </c>
      <c r="M387" t="s">
        <v>1188</v>
      </c>
      <c r="N387" t="s">
        <v>1188</v>
      </c>
      <c r="O387" t="s">
        <v>127</v>
      </c>
      <c r="P387" t="s">
        <v>1188</v>
      </c>
      <c r="Q387" t="s">
        <v>1188</v>
      </c>
      <c r="R387" t="s">
        <v>1188</v>
      </c>
      <c r="S387" t="s">
        <v>1188</v>
      </c>
      <c r="T387" t="s">
        <v>1188</v>
      </c>
      <c r="U387" t="s">
        <v>1188</v>
      </c>
      <c r="V387" t="s">
        <v>1188</v>
      </c>
      <c r="W387" t="s">
        <v>1188</v>
      </c>
      <c r="X387" t="s">
        <v>1188</v>
      </c>
      <c r="Y387" t="s">
        <v>1188</v>
      </c>
      <c r="Z387" t="s">
        <v>1188</v>
      </c>
      <c r="AA387" t="s">
        <v>1188</v>
      </c>
      <c r="AB387" t="s">
        <v>1188</v>
      </c>
      <c r="AC387" t="s">
        <v>1188</v>
      </c>
      <c r="AD387" t="s">
        <v>1188</v>
      </c>
      <c r="AE387" t="s">
        <v>1188</v>
      </c>
      <c r="AF387" t="s">
        <v>1188</v>
      </c>
      <c r="AG387" t="s">
        <v>1188</v>
      </c>
      <c r="AH387" t="s">
        <v>1188</v>
      </c>
      <c r="AI387" t="s">
        <v>1188</v>
      </c>
      <c r="AJ387" t="s">
        <v>1188</v>
      </c>
      <c r="AK387" t="s">
        <v>1188</v>
      </c>
      <c r="AL387" t="s">
        <v>1188</v>
      </c>
      <c r="AM387" t="s">
        <v>1188</v>
      </c>
      <c r="AN387" t="s">
        <v>127</v>
      </c>
      <c r="AO387" t="s">
        <v>1188</v>
      </c>
      <c r="AP387" t="s">
        <v>1188</v>
      </c>
      <c r="AQ387" t="s">
        <v>1188</v>
      </c>
      <c r="AR387" t="s">
        <v>1188</v>
      </c>
      <c r="AS387" t="s">
        <v>1188</v>
      </c>
      <c r="AT387" t="s">
        <v>127</v>
      </c>
      <c r="AU387" t="s">
        <v>1188</v>
      </c>
      <c r="AV387" t="s">
        <v>129</v>
      </c>
      <c r="AW387" t="s">
        <v>1188</v>
      </c>
      <c r="AX387" t="s">
        <v>1188</v>
      </c>
      <c r="AY387" s="123">
        <v>0</v>
      </c>
      <c r="BB387" t="str">
        <f>VLOOKUP(A387,'[2]القائمة الكاملة 1'!$A$5:$U$6650,21,0)</f>
        <v>الرابعة</v>
      </c>
    </row>
    <row r="388" spans="1:54" x14ac:dyDescent="0.3">
      <c r="A388" s="114">
        <v>807555</v>
      </c>
      <c r="B388" s="123" t="s">
        <v>823</v>
      </c>
      <c r="C388" t="s">
        <v>1188</v>
      </c>
      <c r="D388" t="s">
        <v>1188</v>
      </c>
      <c r="E388" t="s">
        <v>1188</v>
      </c>
      <c r="F388" t="s">
        <v>1188</v>
      </c>
      <c r="G388" t="s">
        <v>1188</v>
      </c>
      <c r="H388" t="s">
        <v>1188</v>
      </c>
      <c r="I388" t="s">
        <v>1188</v>
      </c>
      <c r="J388" t="s">
        <v>1188</v>
      </c>
      <c r="K388" t="s">
        <v>1188</v>
      </c>
      <c r="L388" t="s">
        <v>1188</v>
      </c>
      <c r="M388" t="s">
        <v>1188</v>
      </c>
      <c r="N388" t="s">
        <v>1188</v>
      </c>
      <c r="O388" t="s">
        <v>127</v>
      </c>
      <c r="P388" t="s">
        <v>1188</v>
      </c>
      <c r="Q388" t="s">
        <v>1188</v>
      </c>
      <c r="R388" t="s">
        <v>1188</v>
      </c>
      <c r="S388" t="s">
        <v>1188</v>
      </c>
      <c r="T388" t="s">
        <v>1188</v>
      </c>
      <c r="U388" t="s">
        <v>1188</v>
      </c>
      <c r="V388" t="s">
        <v>127</v>
      </c>
      <c r="W388" t="s">
        <v>1188</v>
      </c>
      <c r="X388" t="s">
        <v>1188</v>
      </c>
      <c r="Y388" t="s">
        <v>1188</v>
      </c>
      <c r="Z388" t="s">
        <v>1188</v>
      </c>
      <c r="AA388" t="s">
        <v>1188</v>
      </c>
      <c r="AB388" t="s">
        <v>1188</v>
      </c>
      <c r="AC388" t="s">
        <v>1188</v>
      </c>
      <c r="AD388" t="s">
        <v>1188</v>
      </c>
      <c r="AE388" t="s">
        <v>1188</v>
      </c>
      <c r="AF388" t="s">
        <v>1188</v>
      </c>
      <c r="AG388" t="s">
        <v>1188</v>
      </c>
      <c r="AH388" t="s">
        <v>1188</v>
      </c>
      <c r="AI388" t="s">
        <v>1188</v>
      </c>
      <c r="AJ388" t="s">
        <v>127</v>
      </c>
      <c r="AK388" t="s">
        <v>129</v>
      </c>
      <c r="AL388" t="s">
        <v>1188</v>
      </c>
      <c r="AM388" t="s">
        <v>1188</v>
      </c>
      <c r="AN388" t="s">
        <v>1188</v>
      </c>
      <c r="AO388" t="s">
        <v>1188</v>
      </c>
      <c r="AP388" t="s">
        <v>1188</v>
      </c>
      <c r="AQ388" t="s">
        <v>1188</v>
      </c>
      <c r="AR388" t="s">
        <v>1188</v>
      </c>
      <c r="AS388" t="s">
        <v>1188</v>
      </c>
      <c r="AT388" t="s">
        <v>1188</v>
      </c>
      <c r="AU388" t="s">
        <v>128</v>
      </c>
      <c r="AV388" t="s">
        <v>1188</v>
      </c>
      <c r="AW388" t="s">
        <v>1188</v>
      </c>
      <c r="AX388" t="s">
        <v>1188</v>
      </c>
      <c r="AY388" s="123">
        <v>0</v>
      </c>
      <c r="BB388" t="str">
        <f>VLOOKUP(A388,'[2]القائمة الكاملة 1'!$A$5:$U$6650,21,0)</f>
        <v>الرابعة</v>
      </c>
    </row>
    <row r="389" spans="1:54" x14ac:dyDescent="0.3">
      <c r="A389" s="114">
        <v>807562</v>
      </c>
      <c r="B389" s="123" t="s">
        <v>823</v>
      </c>
      <c r="C389" t="s">
        <v>1188</v>
      </c>
      <c r="D389" t="s">
        <v>1188</v>
      </c>
      <c r="E389" t="s">
        <v>1188</v>
      </c>
      <c r="F389" t="s">
        <v>1188</v>
      </c>
      <c r="G389" t="s">
        <v>1188</v>
      </c>
      <c r="H389" t="s">
        <v>1188</v>
      </c>
      <c r="I389" t="s">
        <v>1188</v>
      </c>
      <c r="J389" t="s">
        <v>1188</v>
      </c>
      <c r="K389" t="s">
        <v>1188</v>
      </c>
      <c r="L389" t="s">
        <v>1188</v>
      </c>
      <c r="M389" t="s">
        <v>1188</v>
      </c>
      <c r="N389" t="s">
        <v>1188</v>
      </c>
      <c r="O389" t="s">
        <v>2104</v>
      </c>
      <c r="P389" t="s">
        <v>1188</v>
      </c>
      <c r="Q389" t="s">
        <v>1188</v>
      </c>
      <c r="R389" t="s">
        <v>2104</v>
      </c>
      <c r="S389" t="s">
        <v>1188</v>
      </c>
      <c r="T389" t="s">
        <v>1188</v>
      </c>
      <c r="U389" t="s">
        <v>1188</v>
      </c>
      <c r="V389" t="s">
        <v>1188</v>
      </c>
      <c r="W389" t="s">
        <v>1188</v>
      </c>
      <c r="X389" t="s">
        <v>1188</v>
      </c>
      <c r="Y389" t="s">
        <v>1188</v>
      </c>
      <c r="Z389" t="s">
        <v>1188</v>
      </c>
      <c r="AA389" t="s">
        <v>1188</v>
      </c>
      <c r="AB389" t="s">
        <v>1188</v>
      </c>
      <c r="AC389" t="s">
        <v>2104</v>
      </c>
      <c r="AD389" t="s">
        <v>1188</v>
      </c>
      <c r="AE389" t="s">
        <v>1188</v>
      </c>
      <c r="AF389" t="s">
        <v>1188</v>
      </c>
      <c r="AG389" t="s">
        <v>1188</v>
      </c>
      <c r="AH389" t="s">
        <v>1188</v>
      </c>
      <c r="AI389" t="s">
        <v>1188</v>
      </c>
      <c r="AJ389" t="s">
        <v>1188</v>
      </c>
      <c r="AK389" t="s">
        <v>2104</v>
      </c>
      <c r="AL389" t="s">
        <v>1188</v>
      </c>
      <c r="AM389" t="s">
        <v>2104</v>
      </c>
      <c r="AN389" t="s">
        <v>2104</v>
      </c>
      <c r="AO389" t="s">
        <v>2104</v>
      </c>
      <c r="AP389" t="s">
        <v>2104</v>
      </c>
      <c r="AQ389" t="s">
        <v>2104</v>
      </c>
      <c r="AR389" t="s">
        <v>2104</v>
      </c>
      <c r="AS389" t="s">
        <v>2104</v>
      </c>
      <c r="AT389" t="s">
        <v>2104</v>
      </c>
      <c r="AU389" t="s">
        <v>2104</v>
      </c>
      <c r="AV389" t="s">
        <v>2104</v>
      </c>
      <c r="AW389" t="s">
        <v>2104</v>
      </c>
      <c r="AX389" t="s">
        <v>2104</v>
      </c>
      <c r="AY389" s="123" t="s">
        <v>2125</v>
      </c>
      <c r="BB389" t="str">
        <f>VLOOKUP(A389,'[2]القائمة الكاملة 1'!$A$5:$U$6650,21,0)</f>
        <v>الرابعة</v>
      </c>
    </row>
    <row r="390" spans="1:54" x14ac:dyDescent="0.3">
      <c r="A390" s="114">
        <v>807568</v>
      </c>
      <c r="B390" s="123" t="s">
        <v>823</v>
      </c>
      <c r="C390" t="s">
        <v>1188</v>
      </c>
      <c r="D390" t="s">
        <v>1188</v>
      </c>
      <c r="E390" t="s">
        <v>1188</v>
      </c>
      <c r="F390" t="s">
        <v>1188</v>
      </c>
      <c r="G390" t="s">
        <v>1188</v>
      </c>
      <c r="H390" t="s">
        <v>1188</v>
      </c>
      <c r="I390" t="s">
        <v>1188</v>
      </c>
      <c r="J390" t="s">
        <v>1188</v>
      </c>
      <c r="K390" t="s">
        <v>1188</v>
      </c>
      <c r="L390" t="s">
        <v>1188</v>
      </c>
      <c r="M390" t="s">
        <v>1188</v>
      </c>
      <c r="N390" t="s">
        <v>1188</v>
      </c>
      <c r="O390" t="s">
        <v>1188</v>
      </c>
      <c r="P390" t="s">
        <v>1188</v>
      </c>
      <c r="Q390" t="s">
        <v>1188</v>
      </c>
      <c r="R390" t="s">
        <v>1188</v>
      </c>
      <c r="S390" t="s">
        <v>1188</v>
      </c>
      <c r="T390" t="s">
        <v>1188</v>
      </c>
      <c r="U390" t="s">
        <v>1188</v>
      </c>
      <c r="V390" t="s">
        <v>1188</v>
      </c>
      <c r="W390" t="s">
        <v>1188</v>
      </c>
      <c r="X390" t="s">
        <v>1188</v>
      </c>
      <c r="Y390" t="s">
        <v>1188</v>
      </c>
      <c r="Z390" t="s">
        <v>1188</v>
      </c>
      <c r="AA390" t="s">
        <v>1188</v>
      </c>
      <c r="AB390" t="s">
        <v>1188</v>
      </c>
      <c r="AC390" t="s">
        <v>1188</v>
      </c>
      <c r="AD390" t="s">
        <v>1188</v>
      </c>
      <c r="AE390" t="s">
        <v>127</v>
      </c>
      <c r="AF390" t="s">
        <v>1188</v>
      </c>
      <c r="AG390" t="s">
        <v>1188</v>
      </c>
      <c r="AH390" t="s">
        <v>1188</v>
      </c>
      <c r="AI390" t="s">
        <v>1188</v>
      </c>
      <c r="AJ390" t="s">
        <v>1188</v>
      </c>
      <c r="AK390" t="s">
        <v>1188</v>
      </c>
      <c r="AL390" t="s">
        <v>1188</v>
      </c>
      <c r="AM390" t="s">
        <v>1188</v>
      </c>
      <c r="AN390" t="s">
        <v>1188</v>
      </c>
      <c r="AO390" t="s">
        <v>1188</v>
      </c>
      <c r="AP390" t="s">
        <v>1188</v>
      </c>
      <c r="AQ390" t="s">
        <v>127</v>
      </c>
      <c r="AR390" t="s">
        <v>1188</v>
      </c>
      <c r="AS390" t="s">
        <v>1188</v>
      </c>
      <c r="AT390" t="s">
        <v>1188</v>
      </c>
      <c r="AU390" t="s">
        <v>129</v>
      </c>
      <c r="AV390" t="s">
        <v>1188</v>
      </c>
      <c r="AW390" t="s">
        <v>1188</v>
      </c>
      <c r="AX390" t="s">
        <v>1188</v>
      </c>
      <c r="AY390" s="123">
        <v>0</v>
      </c>
      <c r="BB390" t="str">
        <f>VLOOKUP(A390,'[2]القائمة الكاملة 1'!$A$5:$U$6650,21,0)</f>
        <v>الرابعة</v>
      </c>
    </row>
    <row r="391" spans="1:54" x14ac:dyDescent="0.3">
      <c r="A391" s="114">
        <v>807590</v>
      </c>
      <c r="B391" s="123" t="s">
        <v>823</v>
      </c>
      <c r="C391" t="s">
        <v>1188</v>
      </c>
      <c r="D391" t="s">
        <v>1188</v>
      </c>
      <c r="E391" t="s">
        <v>1188</v>
      </c>
      <c r="F391" t="s">
        <v>1188</v>
      </c>
      <c r="G391" t="s">
        <v>1188</v>
      </c>
      <c r="H391" t="s">
        <v>1188</v>
      </c>
      <c r="I391" t="s">
        <v>1188</v>
      </c>
      <c r="J391" t="s">
        <v>1188</v>
      </c>
      <c r="K391" t="s">
        <v>1188</v>
      </c>
      <c r="L391" t="s">
        <v>1188</v>
      </c>
      <c r="M391" t="s">
        <v>1188</v>
      </c>
      <c r="N391" t="s">
        <v>1188</v>
      </c>
      <c r="O391" t="s">
        <v>1188</v>
      </c>
      <c r="P391" t="s">
        <v>1188</v>
      </c>
      <c r="Q391" t="s">
        <v>1188</v>
      </c>
      <c r="R391" t="s">
        <v>1188</v>
      </c>
      <c r="S391" t="s">
        <v>1188</v>
      </c>
      <c r="T391" t="s">
        <v>1188</v>
      </c>
      <c r="U391" t="s">
        <v>1188</v>
      </c>
      <c r="V391" t="s">
        <v>1188</v>
      </c>
      <c r="W391" t="s">
        <v>1188</v>
      </c>
      <c r="X391" t="s">
        <v>1188</v>
      </c>
      <c r="Y391" t="s">
        <v>1188</v>
      </c>
      <c r="Z391" t="s">
        <v>1188</v>
      </c>
      <c r="AA391" t="s">
        <v>1188</v>
      </c>
      <c r="AB391" t="s">
        <v>1188</v>
      </c>
      <c r="AC391" t="s">
        <v>1188</v>
      </c>
      <c r="AD391" t="s">
        <v>1188</v>
      </c>
      <c r="AE391" t="s">
        <v>127</v>
      </c>
      <c r="AF391" t="s">
        <v>1188</v>
      </c>
      <c r="AG391" t="s">
        <v>1188</v>
      </c>
      <c r="AH391" t="s">
        <v>1188</v>
      </c>
      <c r="AI391" t="s">
        <v>1188</v>
      </c>
      <c r="AJ391" t="s">
        <v>1188</v>
      </c>
      <c r="AK391" t="s">
        <v>1188</v>
      </c>
      <c r="AL391" t="s">
        <v>1188</v>
      </c>
      <c r="AM391" t="s">
        <v>1188</v>
      </c>
      <c r="AN391" t="s">
        <v>1188</v>
      </c>
      <c r="AO391" t="s">
        <v>1188</v>
      </c>
      <c r="AP391" t="s">
        <v>1188</v>
      </c>
      <c r="AQ391" t="s">
        <v>1188</v>
      </c>
      <c r="AR391" t="s">
        <v>1188</v>
      </c>
      <c r="AS391" t="s">
        <v>128</v>
      </c>
      <c r="AT391" t="s">
        <v>1188</v>
      </c>
      <c r="AU391" t="s">
        <v>129</v>
      </c>
      <c r="AV391" t="s">
        <v>1188</v>
      </c>
      <c r="AW391" t="s">
        <v>128</v>
      </c>
      <c r="AX391" t="s">
        <v>1188</v>
      </c>
      <c r="AY391" s="123">
        <v>0</v>
      </c>
      <c r="BB391" t="str">
        <f>VLOOKUP(A391,'[2]القائمة الكاملة 1'!$A$5:$U$6650,21,0)</f>
        <v>الرابعة</v>
      </c>
    </row>
    <row r="392" spans="1:54" x14ac:dyDescent="0.3">
      <c r="A392" s="114">
        <v>807602</v>
      </c>
      <c r="B392" s="123" t="s">
        <v>823</v>
      </c>
      <c r="C392" t="s">
        <v>1188</v>
      </c>
      <c r="D392" t="s">
        <v>1188</v>
      </c>
      <c r="E392" t="s">
        <v>1188</v>
      </c>
      <c r="F392" t="s">
        <v>1188</v>
      </c>
      <c r="G392" t="s">
        <v>1188</v>
      </c>
      <c r="H392" t="s">
        <v>1188</v>
      </c>
      <c r="I392" t="s">
        <v>1188</v>
      </c>
      <c r="J392" t="s">
        <v>1188</v>
      </c>
      <c r="K392" t="s">
        <v>1188</v>
      </c>
      <c r="L392" t="s">
        <v>1188</v>
      </c>
      <c r="M392" t="s">
        <v>1188</v>
      </c>
      <c r="N392" t="s">
        <v>127</v>
      </c>
      <c r="O392" t="s">
        <v>128</v>
      </c>
      <c r="P392" t="s">
        <v>1188</v>
      </c>
      <c r="Q392" t="s">
        <v>1188</v>
      </c>
      <c r="R392" t="s">
        <v>1188</v>
      </c>
      <c r="S392" t="s">
        <v>1188</v>
      </c>
      <c r="T392" t="s">
        <v>1188</v>
      </c>
      <c r="U392" t="s">
        <v>1188</v>
      </c>
      <c r="V392" t="s">
        <v>1188</v>
      </c>
      <c r="W392" t="s">
        <v>1188</v>
      </c>
      <c r="X392" t="s">
        <v>1188</v>
      </c>
      <c r="Y392" t="s">
        <v>1188</v>
      </c>
      <c r="Z392" t="s">
        <v>1188</v>
      </c>
      <c r="AA392" t="s">
        <v>1188</v>
      </c>
      <c r="AB392" t="s">
        <v>1188</v>
      </c>
      <c r="AC392" t="s">
        <v>1188</v>
      </c>
      <c r="AD392" t="s">
        <v>1188</v>
      </c>
      <c r="AE392" t="s">
        <v>1188</v>
      </c>
      <c r="AF392" t="s">
        <v>1188</v>
      </c>
      <c r="AG392" t="s">
        <v>1188</v>
      </c>
      <c r="AH392" t="s">
        <v>1188</v>
      </c>
      <c r="AI392" t="s">
        <v>1188</v>
      </c>
      <c r="AJ392" t="s">
        <v>1188</v>
      </c>
      <c r="AK392" t="s">
        <v>127</v>
      </c>
      <c r="AL392" t="s">
        <v>1188</v>
      </c>
      <c r="AM392" t="s">
        <v>1188</v>
      </c>
      <c r="AN392" t="s">
        <v>129</v>
      </c>
      <c r="AO392" t="s">
        <v>1188</v>
      </c>
      <c r="AP392" t="s">
        <v>129</v>
      </c>
      <c r="AQ392" t="s">
        <v>1188</v>
      </c>
      <c r="AR392" t="s">
        <v>1188</v>
      </c>
      <c r="AS392" t="s">
        <v>128</v>
      </c>
      <c r="AT392" t="s">
        <v>128</v>
      </c>
      <c r="AU392" t="s">
        <v>128</v>
      </c>
      <c r="AV392" t="s">
        <v>128</v>
      </c>
      <c r="AW392" t="s">
        <v>128</v>
      </c>
      <c r="AX392" t="s">
        <v>128</v>
      </c>
      <c r="AY392" s="123">
        <v>0</v>
      </c>
      <c r="BB392" t="str">
        <f>VLOOKUP(A392,'[2]القائمة الكاملة 1'!$A$5:$U$6650,21,0)</f>
        <v>الرابعة حديث</v>
      </c>
    </row>
    <row r="393" spans="1:54" x14ac:dyDescent="0.3">
      <c r="A393" s="114">
        <v>807605</v>
      </c>
      <c r="B393" s="123" t="s">
        <v>823</v>
      </c>
      <c r="C393" t="s">
        <v>1188</v>
      </c>
      <c r="D393" t="s">
        <v>1188</v>
      </c>
      <c r="E393" t="s">
        <v>1188</v>
      </c>
      <c r="F393" t="s">
        <v>1188</v>
      </c>
      <c r="G393" t="s">
        <v>1188</v>
      </c>
      <c r="H393" t="s">
        <v>1188</v>
      </c>
      <c r="I393" t="s">
        <v>1188</v>
      </c>
      <c r="J393" t="s">
        <v>1188</v>
      </c>
      <c r="K393" t="s">
        <v>1188</v>
      </c>
      <c r="L393" t="s">
        <v>1188</v>
      </c>
      <c r="M393" t="s">
        <v>1188</v>
      </c>
      <c r="N393" t="s">
        <v>1188</v>
      </c>
      <c r="O393" t="s">
        <v>1188</v>
      </c>
      <c r="P393" t="s">
        <v>1188</v>
      </c>
      <c r="Q393" t="s">
        <v>1188</v>
      </c>
      <c r="R393" t="s">
        <v>1188</v>
      </c>
      <c r="S393" t="s">
        <v>1188</v>
      </c>
      <c r="T393" t="s">
        <v>1188</v>
      </c>
      <c r="U393" t="s">
        <v>1188</v>
      </c>
      <c r="V393" t="s">
        <v>1188</v>
      </c>
      <c r="W393" t="s">
        <v>1188</v>
      </c>
      <c r="X393" t="s">
        <v>1188</v>
      </c>
      <c r="Y393" t="s">
        <v>1188</v>
      </c>
      <c r="Z393" t="s">
        <v>1188</v>
      </c>
      <c r="AA393" t="s">
        <v>1188</v>
      </c>
      <c r="AB393" t="s">
        <v>1188</v>
      </c>
      <c r="AC393" t="s">
        <v>1188</v>
      </c>
      <c r="AD393" t="s">
        <v>1188</v>
      </c>
      <c r="AE393" t="s">
        <v>1188</v>
      </c>
      <c r="AF393" t="s">
        <v>1188</v>
      </c>
      <c r="AG393" t="s">
        <v>127</v>
      </c>
      <c r="AH393" t="s">
        <v>1188</v>
      </c>
      <c r="AI393" t="s">
        <v>1188</v>
      </c>
      <c r="AJ393" t="s">
        <v>1188</v>
      </c>
      <c r="AK393" t="s">
        <v>127</v>
      </c>
      <c r="AL393" t="s">
        <v>1188</v>
      </c>
      <c r="AM393" t="s">
        <v>1188</v>
      </c>
      <c r="AN393" t="s">
        <v>128</v>
      </c>
      <c r="AO393" t="s">
        <v>129</v>
      </c>
      <c r="AP393" t="s">
        <v>1188</v>
      </c>
      <c r="AQ393" t="s">
        <v>1188</v>
      </c>
      <c r="AR393" t="s">
        <v>1188</v>
      </c>
      <c r="AS393" t="s">
        <v>1188</v>
      </c>
      <c r="AT393" t="s">
        <v>129</v>
      </c>
      <c r="AU393" t="s">
        <v>128</v>
      </c>
      <c r="AV393" t="s">
        <v>128</v>
      </c>
      <c r="AW393" t="s">
        <v>128</v>
      </c>
      <c r="AX393" t="s">
        <v>1188</v>
      </c>
      <c r="AY393" s="123">
        <v>0</v>
      </c>
      <c r="BB393" t="str">
        <f>VLOOKUP(A393,'[2]القائمة الكاملة 1'!$A$5:$U$6650,21,0)</f>
        <v>الرابعة</v>
      </c>
    </row>
    <row r="394" spans="1:54" x14ac:dyDescent="0.3">
      <c r="A394" s="114">
        <v>807617</v>
      </c>
      <c r="B394" s="123" t="s">
        <v>823</v>
      </c>
      <c r="C394" t="s">
        <v>1188</v>
      </c>
      <c r="D394" t="s">
        <v>1188</v>
      </c>
      <c r="E394" t="s">
        <v>1188</v>
      </c>
      <c r="F394" t="s">
        <v>1188</v>
      </c>
      <c r="G394" t="s">
        <v>1188</v>
      </c>
      <c r="H394" t="s">
        <v>1188</v>
      </c>
      <c r="I394" t="s">
        <v>1188</v>
      </c>
      <c r="J394" t="s">
        <v>1188</v>
      </c>
      <c r="K394" t="s">
        <v>1188</v>
      </c>
      <c r="L394" t="s">
        <v>1188</v>
      </c>
      <c r="M394" t="s">
        <v>1188</v>
      </c>
      <c r="N394" t="s">
        <v>1188</v>
      </c>
      <c r="O394" t="s">
        <v>2104</v>
      </c>
      <c r="P394" t="s">
        <v>1188</v>
      </c>
      <c r="Q394" t="s">
        <v>1188</v>
      </c>
      <c r="R394" t="s">
        <v>1188</v>
      </c>
      <c r="S394" t="s">
        <v>1188</v>
      </c>
      <c r="T394" t="s">
        <v>1188</v>
      </c>
      <c r="U394" t="s">
        <v>1188</v>
      </c>
      <c r="V394" t="s">
        <v>1188</v>
      </c>
      <c r="W394" t="s">
        <v>1188</v>
      </c>
      <c r="X394" t="s">
        <v>1188</v>
      </c>
      <c r="Y394" t="s">
        <v>2104</v>
      </c>
      <c r="Z394" t="s">
        <v>1188</v>
      </c>
      <c r="AA394" t="s">
        <v>1188</v>
      </c>
      <c r="AB394" t="s">
        <v>1188</v>
      </c>
      <c r="AC394" t="s">
        <v>1188</v>
      </c>
      <c r="AD394" t="s">
        <v>1188</v>
      </c>
      <c r="AE394" t="s">
        <v>1188</v>
      </c>
      <c r="AF394" t="s">
        <v>1188</v>
      </c>
      <c r="AG394" t="s">
        <v>1188</v>
      </c>
      <c r="AH394" t="s">
        <v>2104</v>
      </c>
      <c r="AI394" t="s">
        <v>1188</v>
      </c>
      <c r="AJ394" t="s">
        <v>1188</v>
      </c>
      <c r="AK394" t="s">
        <v>2104</v>
      </c>
      <c r="AL394" t="s">
        <v>1188</v>
      </c>
      <c r="AM394" t="s">
        <v>2104</v>
      </c>
      <c r="AN394" t="s">
        <v>2104</v>
      </c>
      <c r="AO394" t="s">
        <v>2104</v>
      </c>
      <c r="AP394" t="s">
        <v>2104</v>
      </c>
      <c r="AQ394" t="s">
        <v>2104</v>
      </c>
      <c r="AR394" t="s">
        <v>2104</v>
      </c>
      <c r="AS394" t="s">
        <v>2104</v>
      </c>
      <c r="AT394" t="s">
        <v>2104</v>
      </c>
      <c r="AU394" t="s">
        <v>2104</v>
      </c>
      <c r="AV394" t="s">
        <v>2104</v>
      </c>
      <c r="AW394" t="s">
        <v>2104</v>
      </c>
      <c r="AX394" t="s">
        <v>2104</v>
      </c>
      <c r="AY394" s="123" t="s">
        <v>2125</v>
      </c>
      <c r="BB394" t="str">
        <f>VLOOKUP(A394,'[2]القائمة الكاملة 1'!$A$5:$U$6650,21,0)</f>
        <v>الرابعة</v>
      </c>
    </row>
    <row r="395" spans="1:54" x14ac:dyDescent="0.3">
      <c r="A395" s="114">
        <v>807627</v>
      </c>
      <c r="B395" s="123" t="s">
        <v>823</v>
      </c>
      <c r="C395" t="s">
        <v>1188</v>
      </c>
      <c r="D395" t="s">
        <v>1188</v>
      </c>
      <c r="E395" t="s">
        <v>1188</v>
      </c>
      <c r="F395" t="s">
        <v>1188</v>
      </c>
      <c r="G395" t="s">
        <v>1188</v>
      </c>
      <c r="H395" t="s">
        <v>1188</v>
      </c>
      <c r="I395" t="s">
        <v>1188</v>
      </c>
      <c r="J395" t="s">
        <v>1188</v>
      </c>
      <c r="K395" t="s">
        <v>1188</v>
      </c>
      <c r="L395" t="s">
        <v>1188</v>
      </c>
      <c r="M395" t="s">
        <v>1188</v>
      </c>
      <c r="N395" t="s">
        <v>1188</v>
      </c>
      <c r="O395" t="s">
        <v>1188</v>
      </c>
      <c r="P395" t="s">
        <v>1188</v>
      </c>
      <c r="Q395" t="s">
        <v>1188</v>
      </c>
      <c r="R395" t="s">
        <v>1188</v>
      </c>
      <c r="S395" t="s">
        <v>1188</v>
      </c>
      <c r="T395" t="s">
        <v>1188</v>
      </c>
      <c r="U395" t="s">
        <v>1188</v>
      </c>
      <c r="V395" t="s">
        <v>1188</v>
      </c>
      <c r="W395" t="s">
        <v>1188</v>
      </c>
      <c r="X395" t="s">
        <v>1188</v>
      </c>
      <c r="Y395" t="s">
        <v>1188</v>
      </c>
      <c r="Z395" t="s">
        <v>1188</v>
      </c>
      <c r="AA395" t="s">
        <v>1188</v>
      </c>
      <c r="AB395" t="s">
        <v>1188</v>
      </c>
      <c r="AC395" t="s">
        <v>1188</v>
      </c>
      <c r="AD395" t="s">
        <v>1188</v>
      </c>
      <c r="AE395" t="s">
        <v>1188</v>
      </c>
      <c r="AF395" t="s">
        <v>1188</v>
      </c>
      <c r="AG395" t="s">
        <v>127</v>
      </c>
      <c r="AH395" t="s">
        <v>127</v>
      </c>
      <c r="AI395" t="s">
        <v>1188</v>
      </c>
      <c r="AJ395" t="s">
        <v>127</v>
      </c>
      <c r="AK395" t="s">
        <v>1188</v>
      </c>
      <c r="AL395" t="s">
        <v>1188</v>
      </c>
      <c r="AM395" t="s">
        <v>127</v>
      </c>
      <c r="AN395" t="s">
        <v>129</v>
      </c>
      <c r="AO395" t="s">
        <v>128</v>
      </c>
      <c r="AP395" t="s">
        <v>128</v>
      </c>
      <c r="AQ395" t="s">
        <v>129</v>
      </c>
      <c r="AR395" t="s">
        <v>129</v>
      </c>
      <c r="AS395" t="s">
        <v>128</v>
      </c>
      <c r="AT395" t="s">
        <v>128</v>
      </c>
      <c r="AU395" t="s">
        <v>1188</v>
      </c>
      <c r="AV395" t="s">
        <v>128</v>
      </c>
      <c r="AW395" t="s">
        <v>128</v>
      </c>
      <c r="AX395" t="s">
        <v>129</v>
      </c>
      <c r="AY395" s="123">
        <v>0</v>
      </c>
      <c r="BB395" t="str">
        <f>VLOOKUP(A395,'[2]القائمة الكاملة 1'!$A$5:$U$6650,21,0)</f>
        <v>الرابعة</v>
      </c>
    </row>
    <row r="396" spans="1:54" x14ac:dyDescent="0.3">
      <c r="A396" s="114">
        <v>807633</v>
      </c>
      <c r="B396" s="123" t="s">
        <v>823</v>
      </c>
      <c r="C396" t="s">
        <v>1188</v>
      </c>
      <c r="D396" t="s">
        <v>1188</v>
      </c>
      <c r="E396" t="s">
        <v>1188</v>
      </c>
      <c r="F396" t="s">
        <v>1188</v>
      </c>
      <c r="G396" t="s">
        <v>1188</v>
      </c>
      <c r="H396" t="s">
        <v>1188</v>
      </c>
      <c r="I396" t="s">
        <v>1188</v>
      </c>
      <c r="J396" t="s">
        <v>1188</v>
      </c>
      <c r="K396" t="s">
        <v>1188</v>
      </c>
      <c r="L396" t="s">
        <v>127</v>
      </c>
      <c r="M396" t="s">
        <v>1188</v>
      </c>
      <c r="N396" t="s">
        <v>127</v>
      </c>
      <c r="O396" t="s">
        <v>129</v>
      </c>
      <c r="P396" t="s">
        <v>1188</v>
      </c>
      <c r="Q396" t="s">
        <v>1188</v>
      </c>
      <c r="R396" t="s">
        <v>1188</v>
      </c>
      <c r="S396" t="s">
        <v>1188</v>
      </c>
      <c r="T396" t="s">
        <v>1188</v>
      </c>
      <c r="U396" t="s">
        <v>1188</v>
      </c>
      <c r="V396" t="s">
        <v>1188</v>
      </c>
      <c r="W396" t="s">
        <v>1188</v>
      </c>
      <c r="X396" t="s">
        <v>1188</v>
      </c>
      <c r="Y396" t="s">
        <v>1188</v>
      </c>
      <c r="Z396" t="s">
        <v>1188</v>
      </c>
      <c r="AA396" t="s">
        <v>1188</v>
      </c>
      <c r="AB396" t="s">
        <v>1188</v>
      </c>
      <c r="AC396" t="s">
        <v>1188</v>
      </c>
      <c r="AD396" t="s">
        <v>1188</v>
      </c>
      <c r="AE396" t="s">
        <v>1188</v>
      </c>
      <c r="AF396" t="s">
        <v>1188</v>
      </c>
      <c r="AG396" t="s">
        <v>127</v>
      </c>
      <c r="AH396" t="s">
        <v>1188</v>
      </c>
      <c r="AI396" t="s">
        <v>1188</v>
      </c>
      <c r="AJ396" t="s">
        <v>1188</v>
      </c>
      <c r="AK396" t="s">
        <v>1188</v>
      </c>
      <c r="AL396" t="s">
        <v>1188</v>
      </c>
      <c r="AM396" t="s">
        <v>1188</v>
      </c>
      <c r="AN396" t="s">
        <v>129</v>
      </c>
      <c r="AO396" t="s">
        <v>127</v>
      </c>
      <c r="AP396" t="s">
        <v>129</v>
      </c>
      <c r="AQ396" t="s">
        <v>1188</v>
      </c>
      <c r="AR396" t="s">
        <v>127</v>
      </c>
      <c r="AS396" t="s">
        <v>129</v>
      </c>
      <c r="AT396" t="s">
        <v>1188</v>
      </c>
      <c r="AU396" t="s">
        <v>129</v>
      </c>
      <c r="AV396" t="s">
        <v>129</v>
      </c>
      <c r="AW396" t="s">
        <v>129</v>
      </c>
      <c r="AX396" t="s">
        <v>129</v>
      </c>
      <c r="AY396" s="123">
        <v>0</v>
      </c>
      <c r="BB396" t="str">
        <f>VLOOKUP(A396,'[2]القائمة الكاملة 1'!$A$5:$U$6650,21,0)</f>
        <v>الرابعة</v>
      </c>
    </row>
    <row r="397" spans="1:54" x14ac:dyDescent="0.3">
      <c r="A397" s="114">
        <v>807668</v>
      </c>
      <c r="B397" s="123" t="s">
        <v>824</v>
      </c>
      <c r="C397" t="s">
        <v>1188</v>
      </c>
      <c r="D397" t="s">
        <v>1188</v>
      </c>
      <c r="E397" t="s">
        <v>1188</v>
      </c>
      <c r="F397" t="s">
        <v>1188</v>
      </c>
      <c r="G397" t="s">
        <v>1188</v>
      </c>
      <c r="H397" t="s">
        <v>1188</v>
      </c>
      <c r="I397" t="s">
        <v>1188</v>
      </c>
      <c r="J397" t="s">
        <v>1188</v>
      </c>
      <c r="K397" t="s">
        <v>1188</v>
      </c>
      <c r="L397" t="s">
        <v>1188</v>
      </c>
      <c r="M397" t="s">
        <v>1188</v>
      </c>
      <c r="N397" t="s">
        <v>1188</v>
      </c>
      <c r="O397" t="s">
        <v>1188</v>
      </c>
      <c r="P397" t="s">
        <v>1188</v>
      </c>
      <c r="Q397" t="s">
        <v>1188</v>
      </c>
      <c r="R397" t="s">
        <v>1188</v>
      </c>
      <c r="S397" t="s">
        <v>1188</v>
      </c>
      <c r="T397" t="s">
        <v>1188</v>
      </c>
      <c r="U397" t="s">
        <v>1188</v>
      </c>
      <c r="V397" t="s">
        <v>1188</v>
      </c>
      <c r="W397" t="s">
        <v>1188</v>
      </c>
      <c r="X397" t="s">
        <v>1188</v>
      </c>
      <c r="Y397" t="s">
        <v>1188</v>
      </c>
      <c r="Z397" t="s">
        <v>1188</v>
      </c>
      <c r="AA397" t="s">
        <v>1188</v>
      </c>
      <c r="AB397" t="s">
        <v>1188</v>
      </c>
      <c r="AC397" t="s">
        <v>2104</v>
      </c>
      <c r="AD397" t="s">
        <v>1188</v>
      </c>
      <c r="AE397" t="s">
        <v>1188</v>
      </c>
      <c r="AF397" t="s">
        <v>1188</v>
      </c>
      <c r="AG397" t="s">
        <v>2104</v>
      </c>
      <c r="AH397" t="s">
        <v>2104</v>
      </c>
      <c r="AI397" t="s">
        <v>1188</v>
      </c>
      <c r="AJ397" t="s">
        <v>2104</v>
      </c>
      <c r="AK397" t="s">
        <v>1188</v>
      </c>
      <c r="AL397" t="s">
        <v>1188</v>
      </c>
      <c r="AM397" t="s">
        <v>2104</v>
      </c>
      <c r="AN397" t="s">
        <v>2104</v>
      </c>
      <c r="AO397" t="s">
        <v>2104</v>
      </c>
      <c r="AP397" t="s">
        <v>2104</v>
      </c>
      <c r="AQ397" t="s">
        <v>2104</v>
      </c>
      <c r="AR397" t="s">
        <v>2104</v>
      </c>
      <c r="AS397" t="s">
        <v>1188</v>
      </c>
      <c r="AT397" t="s">
        <v>1188</v>
      </c>
      <c r="AU397" t="s">
        <v>1188</v>
      </c>
      <c r="AV397" t="s">
        <v>1188</v>
      </c>
      <c r="AW397" t="s">
        <v>1188</v>
      </c>
      <c r="AX397" t="s">
        <v>1188</v>
      </c>
      <c r="AY397" s="123" t="s">
        <v>2125</v>
      </c>
      <c r="BB397" t="str">
        <f>VLOOKUP(A397,'[2]القائمة الكاملة 1'!$A$5:$U$6650,21,0)</f>
        <v>الثالثة</v>
      </c>
    </row>
    <row r="398" spans="1:54" x14ac:dyDescent="0.3">
      <c r="A398" s="114">
        <v>807670</v>
      </c>
      <c r="B398" s="123" t="s">
        <v>823</v>
      </c>
      <c r="C398" t="s">
        <v>1188</v>
      </c>
      <c r="D398" t="s">
        <v>1188</v>
      </c>
      <c r="E398" t="s">
        <v>1188</v>
      </c>
      <c r="F398" t="s">
        <v>1188</v>
      </c>
      <c r="G398" t="s">
        <v>1188</v>
      </c>
      <c r="H398" t="s">
        <v>1188</v>
      </c>
      <c r="I398" t="s">
        <v>1188</v>
      </c>
      <c r="J398" t="s">
        <v>1188</v>
      </c>
      <c r="K398" t="s">
        <v>1188</v>
      </c>
      <c r="L398" t="s">
        <v>1188</v>
      </c>
      <c r="M398" t="s">
        <v>1188</v>
      </c>
      <c r="N398" t="s">
        <v>1188</v>
      </c>
      <c r="O398" t="s">
        <v>1188</v>
      </c>
      <c r="P398" t="s">
        <v>1188</v>
      </c>
      <c r="Q398" t="s">
        <v>1188</v>
      </c>
      <c r="R398" t="s">
        <v>1188</v>
      </c>
      <c r="S398" t="s">
        <v>1188</v>
      </c>
      <c r="T398" t="s">
        <v>1188</v>
      </c>
      <c r="U398" t="s">
        <v>1188</v>
      </c>
      <c r="V398" t="s">
        <v>1188</v>
      </c>
      <c r="W398" t="s">
        <v>1188</v>
      </c>
      <c r="X398" t="s">
        <v>1188</v>
      </c>
      <c r="Y398" t="s">
        <v>1188</v>
      </c>
      <c r="Z398" t="s">
        <v>1188</v>
      </c>
      <c r="AA398" t="s">
        <v>1188</v>
      </c>
      <c r="AB398" t="s">
        <v>1188</v>
      </c>
      <c r="AC398" t="s">
        <v>1188</v>
      </c>
      <c r="AD398" t="s">
        <v>1188</v>
      </c>
      <c r="AE398" t="s">
        <v>1188</v>
      </c>
      <c r="AF398" t="s">
        <v>1188</v>
      </c>
      <c r="AG398" t="s">
        <v>1188</v>
      </c>
      <c r="AH398" t="s">
        <v>1188</v>
      </c>
      <c r="AI398" t="s">
        <v>1188</v>
      </c>
      <c r="AJ398" t="s">
        <v>1188</v>
      </c>
      <c r="AK398" t="s">
        <v>1188</v>
      </c>
      <c r="AL398" t="s">
        <v>1188</v>
      </c>
      <c r="AM398" t="s">
        <v>129</v>
      </c>
      <c r="AN398" t="s">
        <v>1188</v>
      </c>
      <c r="AO398" t="s">
        <v>1188</v>
      </c>
      <c r="AP398" t="s">
        <v>1188</v>
      </c>
      <c r="AQ398" t="s">
        <v>1188</v>
      </c>
      <c r="AR398" t="s">
        <v>129</v>
      </c>
      <c r="AS398" t="s">
        <v>128</v>
      </c>
      <c r="AT398" t="s">
        <v>128</v>
      </c>
      <c r="AU398" t="s">
        <v>128</v>
      </c>
      <c r="AV398" t="s">
        <v>128</v>
      </c>
      <c r="AW398" t="s">
        <v>128</v>
      </c>
      <c r="AX398" t="s">
        <v>128</v>
      </c>
      <c r="AY398" s="123">
        <v>0</v>
      </c>
      <c r="BB398" t="str">
        <f>VLOOKUP(A398,'[2]القائمة الكاملة 1'!$A$5:$U$6650,21,0)</f>
        <v>الرابعة حديث</v>
      </c>
    </row>
    <row r="399" spans="1:54" x14ac:dyDescent="0.3">
      <c r="A399" s="114">
        <v>807708</v>
      </c>
      <c r="B399" s="123" t="s">
        <v>823</v>
      </c>
      <c r="C399" t="s">
        <v>1188</v>
      </c>
      <c r="D399" t="s">
        <v>1188</v>
      </c>
      <c r="E399" t="s">
        <v>1188</v>
      </c>
      <c r="F399" t="s">
        <v>1188</v>
      </c>
      <c r="G399" t="s">
        <v>1188</v>
      </c>
      <c r="H399" t="s">
        <v>1188</v>
      </c>
      <c r="I399" t="s">
        <v>1188</v>
      </c>
      <c r="J399" t="s">
        <v>1188</v>
      </c>
      <c r="K399" t="s">
        <v>1188</v>
      </c>
      <c r="L399" t="s">
        <v>1188</v>
      </c>
      <c r="M399" t="s">
        <v>1188</v>
      </c>
      <c r="N399" t="s">
        <v>1188</v>
      </c>
      <c r="O399" t="s">
        <v>1188</v>
      </c>
      <c r="P399" t="s">
        <v>1188</v>
      </c>
      <c r="Q399" t="s">
        <v>1188</v>
      </c>
      <c r="R399" t="s">
        <v>1188</v>
      </c>
      <c r="S399" t="s">
        <v>1188</v>
      </c>
      <c r="T399" t="s">
        <v>1188</v>
      </c>
      <c r="U399" t="s">
        <v>1188</v>
      </c>
      <c r="V399" t="s">
        <v>1188</v>
      </c>
      <c r="W399" t="s">
        <v>1188</v>
      </c>
      <c r="X399" t="s">
        <v>1188</v>
      </c>
      <c r="Y399" t="s">
        <v>1188</v>
      </c>
      <c r="Z399" t="s">
        <v>1188</v>
      </c>
      <c r="AA399" t="s">
        <v>1188</v>
      </c>
      <c r="AB399" t="s">
        <v>1188</v>
      </c>
      <c r="AC399" t="s">
        <v>1188</v>
      </c>
      <c r="AD399" t="s">
        <v>1188</v>
      </c>
      <c r="AE399" t="s">
        <v>1188</v>
      </c>
      <c r="AF399" t="s">
        <v>1188</v>
      </c>
      <c r="AG399" t="s">
        <v>1188</v>
      </c>
      <c r="AH399" t="s">
        <v>1188</v>
      </c>
      <c r="AI399" t="s">
        <v>1188</v>
      </c>
      <c r="AJ399" t="s">
        <v>1188</v>
      </c>
      <c r="AK399" t="s">
        <v>1188</v>
      </c>
      <c r="AL399" t="s">
        <v>1188</v>
      </c>
      <c r="AM399" t="s">
        <v>1188</v>
      </c>
      <c r="AN399" t="s">
        <v>1188</v>
      </c>
      <c r="AO399" t="s">
        <v>1188</v>
      </c>
      <c r="AP399" t="s">
        <v>127</v>
      </c>
      <c r="AQ399" t="s">
        <v>1188</v>
      </c>
      <c r="AR399" t="s">
        <v>1188</v>
      </c>
      <c r="AS399" t="s">
        <v>1188</v>
      </c>
      <c r="AT399" t="s">
        <v>1188</v>
      </c>
      <c r="AU399" t="s">
        <v>1188</v>
      </c>
      <c r="AV399" t="s">
        <v>127</v>
      </c>
      <c r="AW399" t="s">
        <v>1188</v>
      </c>
      <c r="AX399" t="s">
        <v>1188</v>
      </c>
      <c r="AY399" s="123">
        <v>0</v>
      </c>
      <c r="BB399" t="str">
        <f>VLOOKUP(A399,'[2]القائمة الكاملة 1'!$A$5:$U$6650,21,0)</f>
        <v>الرابعة</v>
      </c>
    </row>
    <row r="400" spans="1:54" x14ac:dyDescent="0.3">
      <c r="A400" s="114">
        <v>807713</v>
      </c>
      <c r="B400" s="123" t="s">
        <v>823</v>
      </c>
      <c r="C400" t="s">
        <v>1188</v>
      </c>
      <c r="D400" t="s">
        <v>1188</v>
      </c>
      <c r="E400" t="s">
        <v>1188</v>
      </c>
      <c r="F400" t="s">
        <v>1188</v>
      </c>
      <c r="G400" t="s">
        <v>1188</v>
      </c>
      <c r="H400" t="s">
        <v>1188</v>
      </c>
      <c r="I400" t="s">
        <v>1188</v>
      </c>
      <c r="J400" t="s">
        <v>1188</v>
      </c>
      <c r="K400" t="s">
        <v>1188</v>
      </c>
      <c r="L400" t="s">
        <v>1188</v>
      </c>
      <c r="M400" t="s">
        <v>1188</v>
      </c>
      <c r="N400" t="s">
        <v>1188</v>
      </c>
      <c r="O400" t="s">
        <v>1188</v>
      </c>
      <c r="P400" t="s">
        <v>1188</v>
      </c>
      <c r="Q400" t="s">
        <v>1188</v>
      </c>
      <c r="R400" t="s">
        <v>2104</v>
      </c>
      <c r="S400" t="s">
        <v>1188</v>
      </c>
      <c r="T400" t="s">
        <v>1188</v>
      </c>
      <c r="U400" t="s">
        <v>1188</v>
      </c>
      <c r="V400" t="s">
        <v>1188</v>
      </c>
      <c r="W400" t="s">
        <v>1188</v>
      </c>
      <c r="X400" t="s">
        <v>1188</v>
      </c>
      <c r="Y400" t="s">
        <v>1188</v>
      </c>
      <c r="Z400" t="s">
        <v>1188</v>
      </c>
      <c r="AA400" t="s">
        <v>1188</v>
      </c>
      <c r="AB400" t="s">
        <v>1188</v>
      </c>
      <c r="AC400" t="s">
        <v>2104</v>
      </c>
      <c r="AD400" t="s">
        <v>1188</v>
      </c>
      <c r="AE400" t="s">
        <v>1188</v>
      </c>
      <c r="AF400" t="s">
        <v>1188</v>
      </c>
      <c r="AG400" t="s">
        <v>1188</v>
      </c>
      <c r="AH400" t="s">
        <v>2104</v>
      </c>
      <c r="AI400" t="s">
        <v>1188</v>
      </c>
      <c r="AJ400" t="s">
        <v>1188</v>
      </c>
      <c r="AK400" t="s">
        <v>1188</v>
      </c>
      <c r="AL400" t="s">
        <v>1188</v>
      </c>
      <c r="AM400" t="s">
        <v>2104</v>
      </c>
      <c r="AN400" t="s">
        <v>2104</v>
      </c>
      <c r="AO400" t="s">
        <v>2104</v>
      </c>
      <c r="AP400" t="s">
        <v>2104</v>
      </c>
      <c r="AQ400" t="s">
        <v>2104</v>
      </c>
      <c r="AR400" t="s">
        <v>2104</v>
      </c>
      <c r="AS400" t="s">
        <v>2104</v>
      </c>
      <c r="AT400" t="s">
        <v>2104</v>
      </c>
      <c r="AU400" t="s">
        <v>2104</v>
      </c>
      <c r="AV400" t="s">
        <v>2104</v>
      </c>
      <c r="AW400" t="s">
        <v>2104</v>
      </c>
      <c r="AX400" t="s">
        <v>2104</v>
      </c>
      <c r="AY400" s="123" t="s">
        <v>2125</v>
      </c>
      <c r="BB400" t="str">
        <f>VLOOKUP(A400,'[2]القائمة الكاملة 1'!$A$5:$U$6650,21,0)</f>
        <v>الرابعة</v>
      </c>
    </row>
    <row r="401" spans="1:54" x14ac:dyDescent="0.3">
      <c r="A401" s="114">
        <v>807717</v>
      </c>
      <c r="B401" s="123" t="s">
        <v>823</v>
      </c>
      <c r="C401" t="s">
        <v>1188</v>
      </c>
      <c r="D401" t="s">
        <v>1188</v>
      </c>
      <c r="E401" t="s">
        <v>1188</v>
      </c>
      <c r="F401" t="s">
        <v>1188</v>
      </c>
      <c r="G401" t="s">
        <v>1188</v>
      </c>
      <c r="H401" t="s">
        <v>1188</v>
      </c>
      <c r="I401" t="s">
        <v>1188</v>
      </c>
      <c r="J401" t="s">
        <v>1188</v>
      </c>
      <c r="K401" t="s">
        <v>1188</v>
      </c>
      <c r="L401" t="s">
        <v>1188</v>
      </c>
      <c r="M401" t="s">
        <v>1188</v>
      </c>
      <c r="N401" t="s">
        <v>1188</v>
      </c>
      <c r="O401" t="s">
        <v>1188</v>
      </c>
      <c r="P401" t="s">
        <v>1188</v>
      </c>
      <c r="Q401" t="s">
        <v>1188</v>
      </c>
      <c r="R401" t="s">
        <v>1188</v>
      </c>
      <c r="S401" t="s">
        <v>1188</v>
      </c>
      <c r="T401" t="s">
        <v>1188</v>
      </c>
      <c r="U401" t="s">
        <v>1188</v>
      </c>
      <c r="V401" t="s">
        <v>1188</v>
      </c>
      <c r="W401" t="s">
        <v>1188</v>
      </c>
      <c r="X401" t="s">
        <v>1188</v>
      </c>
      <c r="Y401" t="s">
        <v>1188</v>
      </c>
      <c r="Z401" t="s">
        <v>1188</v>
      </c>
      <c r="AA401" t="s">
        <v>1188</v>
      </c>
      <c r="AB401" t="s">
        <v>1188</v>
      </c>
      <c r="AC401" t="s">
        <v>1188</v>
      </c>
      <c r="AD401" t="s">
        <v>127</v>
      </c>
      <c r="AE401" t="s">
        <v>1188</v>
      </c>
      <c r="AF401" t="s">
        <v>1188</v>
      </c>
      <c r="AG401" t="s">
        <v>129</v>
      </c>
      <c r="AH401" t="s">
        <v>1188</v>
      </c>
      <c r="AI401" t="s">
        <v>1188</v>
      </c>
      <c r="AJ401" t="s">
        <v>1188</v>
      </c>
      <c r="AK401" t="s">
        <v>129</v>
      </c>
      <c r="AL401" t="s">
        <v>1188</v>
      </c>
      <c r="AM401" t="s">
        <v>129</v>
      </c>
      <c r="AN401" t="s">
        <v>129</v>
      </c>
      <c r="AO401" t="s">
        <v>129</v>
      </c>
      <c r="AP401" t="s">
        <v>128</v>
      </c>
      <c r="AQ401" t="s">
        <v>1188</v>
      </c>
      <c r="AR401" t="s">
        <v>129</v>
      </c>
      <c r="AS401" t="s">
        <v>127</v>
      </c>
      <c r="AT401" t="s">
        <v>127</v>
      </c>
      <c r="AU401" t="s">
        <v>128</v>
      </c>
      <c r="AV401" t="s">
        <v>129</v>
      </c>
      <c r="AW401" t="s">
        <v>129</v>
      </c>
      <c r="AX401" t="s">
        <v>128</v>
      </c>
      <c r="AY401" s="123">
        <v>0</v>
      </c>
      <c r="BB401" t="str">
        <f>VLOOKUP(A401,'[2]القائمة الكاملة 1'!$A$5:$U$6650,21,0)</f>
        <v>الرابعة</v>
      </c>
    </row>
    <row r="402" spans="1:54" x14ac:dyDescent="0.3">
      <c r="A402" s="114">
        <v>807741</v>
      </c>
      <c r="B402" s="123" t="s">
        <v>823</v>
      </c>
      <c r="C402" t="s">
        <v>1188</v>
      </c>
      <c r="D402" t="s">
        <v>1188</v>
      </c>
      <c r="E402" t="s">
        <v>1188</v>
      </c>
      <c r="F402" t="s">
        <v>1188</v>
      </c>
      <c r="G402" t="s">
        <v>1188</v>
      </c>
      <c r="H402" t="s">
        <v>1188</v>
      </c>
      <c r="I402" t="s">
        <v>1188</v>
      </c>
      <c r="J402" t="s">
        <v>1188</v>
      </c>
      <c r="K402" t="s">
        <v>1188</v>
      </c>
      <c r="L402" t="s">
        <v>1188</v>
      </c>
      <c r="M402" t="s">
        <v>1188</v>
      </c>
      <c r="N402" t="s">
        <v>1188</v>
      </c>
      <c r="O402" t="s">
        <v>127</v>
      </c>
      <c r="P402" t="s">
        <v>1188</v>
      </c>
      <c r="Q402" t="s">
        <v>1188</v>
      </c>
      <c r="R402" t="s">
        <v>1188</v>
      </c>
      <c r="S402" t="s">
        <v>1188</v>
      </c>
      <c r="T402" t="s">
        <v>1188</v>
      </c>
      <c r="U402" t="s">
        <v>1188</v>
      </c>
      <c r="V402" t="s">
        <v>1188</v>
      </c>
      <c r="W402" t="s">
        <v>1188</v>
      </c>
      <c r="X402" t="s">
        <v>1188</v>
      </c>
      <c r="Y402" t="s">
        <v>1188</v>
      </c>
      <c r="Z402" t="s">
        <v>1188</v>
      </c>
      <c r="AA402" t="s">
        <v>1188</v>
      </c>
      <c r="AB402" t="s">
        <v>1188</v>
      </c>
      <c r="AC402" t="s">
        <v>1188</v>
      </c>
      <c r="AD402" t="s">
        <v>1188</v>
      </c>
      <c r="AE402" t="s">
        <v>1188</v>
      </c>
      <c r="AF402" t="s">
        <v>1188</v>
      </c>
      <c r="AG402" t="s">
        <v>1188</v>
      </c>
      <c r="AH402" t="s">
        <v>1188</v>
      </c>
      <c r="AI402" t="s">
        <v>1188</v>
      </c>
      <c r="AJ402" t="s">
        <v>1188</v>
      </c>
      <c r="AK402" t="s">
        <v>1188</v>
      </c>
      <c r="AL402" t="s">
        <v>1188</v>
      </c>
      <c r="AM402" t="s">
        <v>1188</v>
      </c>
      <c r="AN402" t="s">
        <v>1188</v>
      </c>
      <c r="AO402" t="s">
        <v>1188</v>
      </c>
      <c r="AP402" t="s">
        <v>1188</v>
      </c>
      <c r="AQ402" t="s">
        <v>1188</v>
      </c>
      <c r="AR402" t="s">
        <v>1188</v>
      </c>
      <c r="AS402" t="s">
        <v>1188</v>
      </c>
      <c r="AT402" t="s">
        <v>1188</v>
      </c>
      <c r="AU402" t="s">
        <v>127</v>
      </c>
      <c r="AV402" t="s">
        <v>127</v>
      </c>
      <c r="AW402" t="s">
        <v>1188</v>
      </c>
      <c r="AX402" t="s">
        <v>1188</v>
      </c>
      <c r="AY402" s="123">
        <v>0</v>
      </c>
      <c r="BB402" t="str">
        <f>VLOOKUP(A402,'[2]القائمة الكاملة 1'!$A$5:$U$6650,21,0)</f>
        <v>الرابعة</v>
      </c>
    </row>
    <row r="403" spans="1:54" x14ac:dyDescent="0.3">
      <c r="A403" s="114">
        <v>807749</v>
      </c>
      <c r="B403" s="123" t="s">
        <v>823</v>
      </c>
      <c r="C403" t="s">
        <v>1188</v>
      </c>
      <c r="D403" t="s">
        <v>1188</v>
      </c>
      <c r="E403" t="s">
        <v>1188</v>
      </c>
      <c r="F403" t="s">
        <v>1188</v>
      </c>
      <c r="G403" t="s">
        <v>1188</v>
      </c>
      <c r="H403" t="s">
        <v>1188</v>
      </c>
      <c r="I403" t="s">
        <v>1188</v>
      </c>
      <c r="J403" t="s">
        <v>1188</v>
      </c>
      <c r="K403" t="s">
        <v>1188</v>
      </c>
      <c r="L403" t="s">
        <v>1188</v>
      </c>
      <c r="M403" t="s">
        <v>1188</v>
      </c>
      <c r="N403" t="s">
        <v>1188</v>
      </c>
      <c r="O403" t="s">
        <v>128</v>
      </c>
      <c r="P403" t="s">
        <v>1188</v>
      </c>
      <c r="Q403" t="s">
        <v>1188</v>
      </c>
      <c r="R403" t="s">
        <v>1188</v>
      </c>
      <c r="S403" t="s">
        <v>1188</v>
      </c>
      <c r="T403" t="s">
        <v>1188</v>
      </c>
      <c r="U403" t="s">
        <v>1188</v>
      </c>
      <c r="V403" t="s">
        <v>1188</v>
      </c>
      <c r="W403" t="s">
        <v>1188</v>
      </c>
      <c r="X403" t="s">
        <v>1188</v>
      </c>
      <c r="Y403" t="s">
        <v>1188</v>
      </c>
      <c r="Z403" t="s">
        <v>1188</v>
      </c>
      <c r="AA403" t="s">
        <v>1188</v>
      </c>
      <c r="AB403" t="s">
        <v>127</v>
      </c>
      <c r="AC403" t="s">
        <v>1188</v>
      </c>
      <c r="AD403" t="s">
        <v>1188</v>
      </c>
      <c r="AE403" t="s">
        <v>1188</v>
      </c>
      <c r="AF403" t="s">
        <v>1188</v>
      </c>
      <c r="AG403" t="s">
        <v>1188</v>
      </c>
      <c r="AH403" t="s">
        <v>1188</v>
      </c>
      <c r="AI403" t="s">
        <v>1188</v>
      </c>
      <c r="AJ403" t="s">
        <v>127</v>
      </c>
      <c r="AK403" t="s">
        <v>128</v>
      </c>
      <c r="AL403" t="s">
        <v>1188</v>
      </c>
      <c r="AM403" t="s">
        <v>1188</v>
      </c>
      <c r="AN403" t="s">
        <v>129</v>
      </c>
      <c r="AO403" t="s">
        <v>1188</v>
      </c>
      <c r="AP403" t="s">
        <v>1188</v>
      </c>
      <c r="AQ403" t="s">
        <v>1188</v>
      </c>
      <c r="AR403" t="s">
        <v>1188</v>
      </c>
      <c r="AS403" t="s">
        <v>1188</v>
      </c>
      <c r="AT403" t="s">
        <v>1188</v>
      </c>
      <c r="AU403" t="s">
        <v>128</v>
      </c>
      <c r="AV403" t="s">
        <v>128</v>
      </c>
      <c r="AW403" t="s">
        <v>128</v>
      </c>
      <c r="AX403" t="s">
        <v>1188</v>
      </c>
      <c r="AY403" s="123">
        <v>0</v>
      </c>
      <c r="BB403" t="str">
        <f>VLOOKUP(A403,'[2]القائمة الكاملة 1'!$A$5:$U$6650,21,0)</f>
        <v>الرابعة</v>
      </c>
    </row>
    <row r="404" spans="1:54" x14ac:dyDescent="0.3">
      <c r="A404" s="114">
        <v>807762</v>
      </c>
      <c r="B404" s="123" t="s">
        <v>823</v>
      </c>
      <c r="C404" t="s">
        <v>1188</v>
      </c>
      <c r="D404" t="s">
        <v>1188</v>
      </c>
      <c r="E404" t="s">
        <v>1188</v>
      </c>
      <c r="F404" t="s">
        <v>1188</v>
      </c>
      <c r="G404" t="s">
        <v>1188</v>
      </c>
      <c r="H404" t="s">
        <v>1188</v>
      </c>
      <c r="I404" t="s">
        <v>1188</v>
      </c>
      <c r="J404" t="s">
        <v>1188</v>
      </c>
      <c r="K404" t="s">
        <v>1188</v>
      </c>
      <c r="L404" t="s">
        <v>1188</v>
      </c>
      <c r="M404" t="s">
        <v>1188</v>
      </c>
      <c r="N404" t="s">
        <v>1188</v>
      </c>
      <c r="O404" t="s">
        <v>1188</v>
      </c>
      <c r="P404" t="s">
        <v>1188</v>
      </c>
      <c r="Q404" t="s">
        <v>1188</v>
      </c>
      <c r="R404" t="s">
        <v>1188</v>
      </c>
      <c r="S404" t="s">
        <v>1188</v>
      </c>
      <c r="T404" t="s">
        <v>1188</v>
      </c>
      <c r="U404" t="s">
        <v>1188</v>
      </c>
      <c r="V404" t="s">
        <v>1188</v>
      </c>
      <c r="W404" t="s">
        <v>1188</v>
      </c>
      <c r="X404" t="s">
        <v>1188</v>
      </c>
      <c r="Y404" t="s">
        <v>2104</v>
      </c>
      <c r="Z404" t="s">
        <v>1188</v>
      </c>
      <c r="AA404" t="s">
        <v>1188</v>
      </c>
      <c r="AB404" t="s">
        <v>1188</v>
      </c>
      <c r="AC404" t="s">
        <v>1188</v>
      </c>
      <c r="AD404" t="s">
        <v>2104</v>
      </c>
      <c r="AE404" t="s">
        <v>1188</v>
      </c>
      <c r="AF404" t="s">
        <v>1188</v>
      </c>
      <c r="AG404" t="s">
        <v>1188</v>
      </c>
      <c r="AH404" t="s">
        <v>1188</v>
      </c>
      <c r="AI404" t="s">
        <v>1188</v>
      </c>
      <c r="AJ404" t="s">
        <v>1188</v>
      </c>
      <c r="AK404" t="s">
        <v>2104</v>
      </c>
      <c r="AL404" t="s">
        <v>1188</v>
      </c>
      <c r="AM404" t="s">
        <v>2104</v>
      </c>
      <c r="AN404" t="s">
        <v>2104</v>
      </c>
      <c r="AO404" t="s">
        <v>2104</v>
      </c>
      <c r="AP404" t="s">
        <v>2104</v>
      </c>
      <c r="AQ404" t="s">
        <v>2104</v>
      </c>
      <c r="AR404" t="s">
        <v>2104</v>
      </c>
      <c r="AS404" t="s">
        <v>2104</v>
      </c>
      <c r="AT404" t="s">
        <v>2104</v>
      </c>
      <c r="AU404" t="s">
        <v>2104</v>
      </c>
      <c r="AV404" t="s">
        <v>2104</v>
      </c>
      <c r="AW404" t="s">
        <v>2104</v>
      </c>
      <c r="AX404" t="s">
        <v>2104</v>
      </c>
      <c r="AY404" s="123" t="s">
        <v>2125</v>
      </c>
      <c r="BB404" t="str">
        <f>VLOOKUP(A404,'[2]القائمة الكاملة 1'!$A$5:$U$6650,21,0)</f>
        <v>الرابعة</v>
      </c>
    </row>
    <row r="405" spans="1:54" x14ac:dyDescent="0.3">
      <c r="A405" s="114">
        <v>807780</v>
      </c>
      <c r="B405" s="123" t="s">
        <v>823</v>
      </c>
      <c r="C405" t="s">
        <v>1188</v>
      </c>
      <c r="D405" t="s">
        <v>1188</v>
      </c>
      <c r="E405" t="s">
        <v>1188</v>
      </c>
      <c r="F405" t="s">
        <v>1188</v>
      </c>
      <c r="G405" t="s">
        <v>1188</v>
      </c>
      <c r="H405" t="s">
        <v>1188</v>
      </c>
      <c r="I405" t="s">
        <v>1188</v>
      </c>
      <c r="J405" t="s">
        <v>1188</v>
      </c>
      <c r="K405" t="s">
        <v>1188</v>
      </c>
      <c r="L405" t="s">
        <v>1188</v>
      </c>
      <c r="M405" t="s">
        <v>1188</v>
      </c>
      <c r="N405" t="s">
        <v>1188</v>
      </c>
      <c r="O405" t="s">
        <v>1188</v>
      </c>
      <c r="P405" t="s">
        <v>1188</v>
      </c>
      <c r="Q405" t="s">
        <v>1188</v>
      </c>
      <c r="R405" t="s">
        <v>1188</v>
      </c>
      <c r="S405" t="s">
        <v>1188</v>
      </c>
      <c r="T405" t="s">
        <v>1188</v>
      </c>
      <c r="U405" t="s">
        <v>1188</v>
      </c>
      <c r="V405" t="s">
        <v>1188</v>
      </c>
      <c r="W405" t="s">
        <v>1188</v>
      </c>
      <c r="X405" t="s">
        <v>1188</v>
      </c>
      <c r="Y405" t="s">
        <v>1188</v>
      </c>
      <c r="Z405" t="s">
        <v>1188</v>
      </c>
      <c r="AA405" t="s">
        <v>1188</v>
      </c>
      <c r="AB405" t="s">
        <v>1188</v>
      </c>
      <c r="AC405" t="s">
        <v>1188</v>
      </c>
      <c r="AD405" t="s">
        <v>1188</v>
      </c>
      <c r="AE405" t="s">
        <v>1188</v>
      </c>
      <c r="AF405" t="s">
        <v>1188</v>
      </c>
      <c r="AG405" t="s">
        <v>1188</v>
      </c>
      <c r="AH405" t="s">
        <v>1188</v>
      </c>
      <c r="AI405" t="s">
        <v>1188</v>
      </c>
      <c r="AJ405" t="s">
        <v>1188</v>
      </c>
      <c r="AK405" t="s">
        <v>1188</v>
      </c>
      <c r="AL405" t="s">
        <v>129</v>
      </c>
      <c r="AM405" t="s">
        <v>1188</v>
      </c>
      <c r="AN405" t="s">
        <v>1188</v>
      </c>
      <c r="AO405" t="s">
        <v>1188</v>
      </c>
      <c r="AP405" t="s">
        <v>1188</v>
      </c>
      <c r="AQ405" t="s">
        <v>1188</v>
      </c>
      <c r="AR405" t="s">
        <v>1188</v>
      </c>
      <c r="AS405" t="s">
        <v>1188</v>
      </c>
      <c r="AT405" t="s">
        <v>1188</v>
      </c>
      <c r="AU405" t="s">
        <v>129</v>
      </c>
      <c r="AV405" t="s">
        <v>1188</v>
      </c>
      <c r="AW405" t="s">
        <v>1188</v>
      </c>
      <c r="AX405" t="s">
        <v>1188</v>
      </c>
      <c r="AY405" s="123">
        <v>0</v>
      </c>
      <c r="BB405" t="str">
        <f>VLOOKUP(A405,'[2]القائمة الكاملة 1'!$A$5:$U$6650,21,0)</f>
        <v>الرابعة</v>
      </c>
    </row>
    <row r="406" spans="1:54" x14ac:dyDescent="0.3">
      <c r="A406" s="114">
        <v>807782</v>
      </c>
      <c r="B406" s="123" t="s">
        <v>823</v>
      </c>
      <c r="C406" t="s">
        <v>1188</v>
      </c>
      <c r="D406" t="s">
        <v>1188</v>
      </c>
      <c r="E406" t="s">
        <v>1188</v>
      </c>
      <c r="F406" t="s">
        <v>1188</v>
      </c>
      <c r="G406" t="s">
        <v>1188</v>
      </c>
      <c r="H406" t="s">
        <v>1188</v>
      </c>
      <c r="I406" t="s">
        <v>1188</v>
      </c>
      <c r="J406" t="s">
        <v>1188</v>
      </c>
      <c r="K406" t="s">
        <v>1188</v>
      </c>
      <c r="L406" t="s">
        <v>1188</v>
      </c>
      <c r="M406" t="s">
        <v>1188</v>
      </c>
      <c r="N406" t="s">
        <v>1188</v>
      </c>
      <c r="O406" t="s">
        <v>1188</v>
      </c>
      <c r="P406" t="s">
        <v>1188</v>
      </c>
      <c r="Q406" t="s">
        <v>1188</v>
      </c>
      <c r="R406" t="s">
        <v>1188</v>
      </c>
      <c r="S406" t="s">
        <v>1188</v>
      </c>
      <c r="T406" t="s">
        <v>1188</v>
      </c>
      <c r="U406" t="s">
        <v>1188</v>
      </c>
      <c r="V406" t="s">
        <v>127</v>
      </c>
      <c r="W406" t="s">
        <v>1188</v>
      </c>
      <c r="X406" t="s">
        <v>1188</v>
      </c>
      <c r="Y406" t="s">
        <v>1188</v>
      </c>
      <c r="Z406" t="s">
        <v>1188</v>
      </c>
      <c r="AA406" t="s">
        <v>1188</v>
      </c>
      <c r="AB406" t="s">
        <v>1188</v>
      </c>
      <c r="AC406" t="s">
        <v>1188</v>
      </c>
      <c r="AD406" t="s">
        <v>1188</v>
      </c>
      <c r="AE406" t="s">
        <v>1188</v>
      </c>
      <c r="AF406" t="s">
        <v>1188</v>
      </c>
      <c r="AG406" t="s">
        <v>1188</v>
      </c>
      <c r="AH406" t="s">
        <v>1188</v>
      </c>
      <c r="AI406" t="s">
        <v>1188</v>
      </c>
      <c r="AJ406" t="s">
        <v>1188</v>
      </c>
      <c r="AK406" t="s">
        <v>1188</v>
      </c>
      <c r="AL406" t="s">
        <v>1188</v>
      </c>
      <c r="AM406" t="s">
        <v>1188</v>
      </c>
      <c r="AN406" t="s">
        <v>1188</v>
      </c>
      <c r="AO406" t="s">
        <v>1188</v>
      </c>
      <c r="AP406" t="s">
        <v>1188</v>
      </c>
      <c r="AQ406" t="s">
        <v>1188</v>
      </c>
      <c r="AR406" t="s">
        <v>1188</v>
      </c>
      <c r="AS406" t="s">
        <v>1188</v>
      </c>
      <c r="AT406" t="s">
        <v>1188</v>
      </c>
      <c r="AU406" t="s">
        <v>127</v>
      </c>
      <c r="AV406" t="s">
        <v>1188</v>
      </c>
      <c r="AW406" t="s">
        <v>1188</v>
      </c>
      <c r="AX406" t="s">
        <v>1188</v>
      </c>
      <c r="AY406" s="123">
        <v>0</v>
      </c>
      <c r="BB406" t="str">
        <f>VLOOKUP(A406,'[2]القائمة الكاملة 1'!$A$5:$U$6650,21,0)</f>
        <v>الرابعة</v>
      </c>
    </row>
    <row r="407" spans="1:54" x14ac:dyDescent="0.3">
      <c r="A407" s="114">
        <v>807801</v>
      </c>
      <c r="B407" s="123" t="s">
        <v>823</v>
      </c>
      <c r="C407" t="s">
        <v>1188</v>
      </c>
      <c r="D407" t="s">
        <v>1188</v>
      </c>
      <c r="E407" t="s">
        <v>1188</v>
      </c>
      <c r="F407" t="s">
        <v>1188</v>
      </c>
      <c r="G407" t="s">
        <v>1188</v>
      </c>
      <c r="H407" t="s">
        <v>1188</v>
      </c>
      <c r="I407" t="s">
        <v>1188</v>
      </c>
      <c r="J407" t="s">
        <v>1188</v>
      </c>
      <c r="K407" t="s">
        <v>1188</v>
      </c>
      <c r="L407" t="s">
        <v>1188</v>
      </c>
      <c r="M407" t="s">
        <v>1188</v>
      </c>
      <c r="N407" t="s">
        <v>1188</v>
      </c>
      <c r="O407" t="s">
        <v>127</v>
      </c>
      <c r="P407" t="s">
        <v>1188</v>
      </c>
      <c r="Q407" t="s">
        <v>1188</v>
      </c>
      <c r="R407" t="s">
        <v>1188</v>
      </c>
      <c r="S407" t="s">
        <v>1188</v>
      </c>
      <c r="T407" t="s">
        <v>1188</v>
      </c>
      <c r="U407" t="s">
        <v>1188</v>
      </c>
      <c r="V407" t="s">
        <v>1188</v>
      </c>
      <c r="W407" t="s">
        <v>1188</v>
      </c>
      <c r="X407" t="s">
        <v>1188</v>
      </c>
      <c r="Y407" t="s">
        <v>1188</v>
      </c>
      <c r="Z407" t="s">
        <v>1188</v>
      </c>
      <c r="AA407" t="s">
        <v>1188</v>
      </c>
      <c r="AB407" t="s">
        <v>1188</v>
      </c>
      <c r="AC407" t="s">
        <v>1188</v>
      </c>
      <c r="AD407" t="s">
        <v>1188</v>
      </c>
      <c r="AE407" t="s">
        <v>1188</v>
      </c>
      <c r="AF407" t="s">
        <v>1188</v>
      </c>
      <c r="AG407" t="s">
        <v>1188</v>
      </c>
      <c r="AH407" t="s">
        <v>1188</v>
      </c>
      <c r="AI407" t="s">
        <v>1188</v>
      </c>
      <c r="AJ407" t="s">
        <v>1188</v>
      </c>
      <c r="AK407" t="s">
        <v>127</v>
      </c>
      <c r="AL407" t="s">
        <v>1188</v>
      </c>
      <c r="AM407" t="s">
        <v>1188</v>
      </c>
      <c r="AN407" t="s">
        <v>1188</v>
      </c>
      <c r="AO407" t="s">
        <v>1188</v>
      </c>
      <c r="AP407" t="s">
        <v>127</v>
      </c>
      <c r="AQ407" t="s">
        <v>1188</v>
      </c>
      <c r="AR407" t="s">
        <v>1188</v>
      </c>
      <c r="AS407" t="s">
        <v>1188</v>
      </c>
      <c r="AT407" t="s">
        <v>127</v>
      </c>
      <c r="AU407" t="s">
        <v>127</v>
      </c>
      <c r="AV407" t="s">
        <v>1188</v>
      </c>
      <c r="AW407" t="s">
        <v>127</v>
      </c>
      <c r="AX407" t="s">
        <v>1188</v>
      </c>
      <c r="AY407" s="123">
        <v>0</v>
      </c>
      <c r="BB407" t="str">
        <f>VLOOKUP(A407,'[2]القائمة الكاملة 1'!$A$5:$U$6650,21,0)</f>
        <v>الرابعة</v>
      </c>
    </row>
    <row r="408" spans="1:54" x14ac:dyDescent="0.3">
      <c r="A408" s="114">
        <v>807816</v>
      </c>
      <c r="B408" s="123" t="s">
        <v>823</v>
      </c>
      <c r="C408" t="s">
        <v>1188</v>
      </c>
      <c r="D408" t="s">
        <v>1188</v>
      </c>
      <c r="E408" t="s">
        <v>1188</v>
      </c>
      <c r="F408" t="s">
        <v>1188</v>
      </c>
      <c r="G408" t="s">
        <v>1188</v>
      </c>
      <c r="H408" t="s">
        <v>1188</v>
      </c>
      <c r="I408" t="s">
        <v>1188</v>
      </c>
      <c r="J408" t="s">
        <v>1188</v>
      </c>
      <c r="K408" t="s">
        <v>1188</v>
      </c>
      <c r="L408" t="s">
        <v>1188</v>
      </c>
      <c r="M408" t="s">
        <v>1188</v>
      </c>
      <c r="N408" t="s">
        <v>1188</v>
      </c>
      <c r="O408" t="s">
        <v>127</v>
      </c>
      <c r="P408" t="s">
        <v>1188</v>
      </c>
      <c r="Q408" t="s">
        <v>1188</v>
      </c>
      <c r="R408" t="s">
        <v>1188</v>
      </c>
      <c r="S408" t="s">
        <v>1188</v>
      </c>
      <c r="T408" t="s">
        <v>1188</v>
      </c>
      <c r="U408" t="s">
        <v>1188</v>
      </c>
      <c r="V408" t="s">
        <v>1188</v>
      </c>
      <c r="W408" t="s">
        <v>1188</v>
      </c>
      <c r="X408" t="s">
        <v>1188</v>
      </c>
      <c r="Y408" t="s">
        <v>1188</v>
      </c>
      <c r="Z408" t="s">
        <v>1188</v>
      </c>
      <c r="AA408" t="s">
        <v>1188</v>
      </c>
      <c r="AB408" t="s">
        <v>1188</v>
      </c>
      <c r="AC408" t="s">
        <v>1188</v>
      </c>
      <c r="AD408" t="s">
        <v>1188</v>
      </c>
      <c r="AE408" t="s">
        <v>1188</v>
      </c>
      <c r="AF408" t="s">
        <v>1188</v>
      </c>
      <c r="AG408" t="s">
        <v>1188</v>
      </c>
      <c r="AH408" t="s">
        <v>1188</v>
      </c>
      <c r="AI408" t="s">
        <v>1188</v>
      </c>
      <c r="AJ408" t="s">
        <v>1188</v>
      </c>
      <c r="AK408" t="s">
        <v>127</v>
      </c>
      <c r="AL408" t="s">
        <v>1188</v>
      </c>
      <c r="AM408" t="s">
        <v>129</v>
      </c>
      <c r="AN408" t="s">
        <v>129</v>
      </c>
      <c r="AO408" t="s">
        <v>128</v>
      </c>
      <c r="AP408" t="s">
        <v>129</v>
      </c>
      <c r="AQ408" t="s">
        <v>129</v>
      </c>
      <c r="AR408" t="s">
        <v>128</v>
      </c>
      <c r="AS408" t="s">
        <v>128</v>
      </c>
      <c r="AT408" t="s">
        <v>128</v>
      </c>
      <c r="AU408" t="s">
        <v>128</v>
      </c>
      <c r="AV408" t="s">
        <v>128</v>
      </c>
      <c r="AW408" t="s">
        <v>128</v>
      </c>
      <c r="AX408" t="s">
        <v>128</v>
      </c>
      <c r="AY408" s="123">
        <v>0</v>
      </c>
      <c r="BB408" t="str">
        <f>VLOOKUP(A408,'[2]القائمة الكاملة 1'!$A$5:$U$6650,21,0)</f>
        <v>الرابعة</v>
      </c>
    </row>
    <row r="409" spans="1:54" x14ac:dyDescent="0.3">
      <c r="A409" s="114">
        <v>807850</v>
      </c>
      <c r="B409" s="123" t="s">
        <v>823</v>
      </c>
      <c r="C409" t="s">
        <v>1188</v>
      </c>
      <c r="D409" t="s">
        <v>1188</v>
      </c>
      <c r="E409" t="s">
        <v>1188</v>
      </c>
      <c r="F409" t="s">
        <v>1188</v>
      </c>
      <c r="G409" t="s">
        <v>1188</v>
      </c>
      <c r="H409" t="s">
        <v>1188</v>
      </c>
      <c r="I409" t="s">
        <v>1188</v>
      </c>
      <c r="J409" t="s">
        <v>1188</v>
      </c>
      <c r="K409" t="s">
        <v>1188</v>
      </c>
      <c r="L409" t="s">
        <v>1188</v>
      </c>
      <c r="M409" t="s">
        <v>1188</v>
      </c>
      <c r="N409" t="s">
        <v>127</v>
      </c>
      <c r="O409" t="s">
        <v>129</v>
      </c>
      <c r="P409" t="s">
        <v>1188</v>
      </c>
      <c r="Q409" t="s">
        <v>1188</v>
      </c>
      <c r="R409" t="s">
        <v>1188</v>
      </c>
      <c r="S409" t="s">
        <v>1188</v>
      </c>
      <c r="T409" t="s">
        <v>1188</v>
      </c>
      <c r="U409" t="s">
        <v>1188</v>
      </c>
      <c r="V409" t="s">
        <v>1188</v>
      </c>
      <c r="W409" t="s">
        <v>1188</v>
      </c>
      <c r="X409" t="s">
        <v>1188</v>
      </c>
      <c r="Y409" t="s">
        <v>1188</v>
      </c>
      <c r="Z409" t="s">
        <v>1188</v>
      </c>
      <c r="AA409" t="s">
        <v>1188</v>
      </c>
      <c r="AB409" t="s">
        <v>128</v>
      </c>
      <c r="AC409" t="s">
        <v>1188</v>
      </c>
      <c r="AD409" t="s">
        <v>1188</v>
      </c>
      <c r="AE409" t="s">
        <v>1188</v>
      </c>
      <c r="AF409" t="s">
        <v>1188</v>
      </c>
      <c r="AG409" t="s">
        <v>1188</v>
      </c>
      <c r="AH409" t="s">
        <v>1188</v>
      </c>
      <c r="AI409" t="s">
        <v>1188</v>
      </c>
      <c r="AJ409" t="s">
        <v>1188</v>
      </c>
      <c r="AK409" t="s">
        <v>129</v>
      </c>
      <c r="AL409" t="s">
        <v>1188</v>
      </c>
      <c r="AM409" t="s">
        <v>1188</v>
      </c>
      <c r="AN409" t="s">
        <v>129</v>
      </c>
      <c r="AO409" t="s">
        <v>1188</v>
      </c>
      <c r="AP409" t="s">
        <v>128</v>
      </c>
      <c r="AQ409" t="s">
        <v>129</v>
      </c>
      <c r="AR409" t="s">
        <v>129</v>
      </c>
      <c r="AS409" t="s">
        <v>129</v>
      </c>
      <c r="AT409" t="s">
        <v>129</v>
      </c>
      <c r="AU409" t="s">
        <v>128</v>
      </c>
      <c r="AV409" t="s">
        <v>128</v>
      </c>
      <c r="AW409" t="s">
        <v>128</v>
      </c>
      <c r="AX409" t="s">
        <v>128</v>
      </c>
      <c r="AY409" s="123">
        <v>0</v>
      </c>
      <c r="BB409" t="str">
        <f>VLOOKUP(A409,'[2]القائمة الكاملة 1'!$A$5:$U$6650,21,0)</f>
        <v>الرابعة</v>
      </c>
    </row>
    <row r="410" spans="1:54" x14ac:dyDescent="0.3">
      <c r="A410" s="114">
        <v>807851</v>
      </c>
      <c r="B410" s="123" t="s">
        <v>824</v>
      </c>
      <c r="C410" t="s">
        <v>1188</v>
      </c>
      <c r="D410" t="s">
        <v>1188</v>
      </c>
      <c r="E410" t="s">
        <v>1188</v>
      </c>
      <c r="F410" t="s">
        <v>1188</v>
      </c>
      <c r="G410" t="s">
        <v>1188</v>
      </c>
      <c r="H410" t="s">
        <v>1188</v>
      </c>
      <c r="I410" t="s">
        <v>1188</v>
      </c>
      <c r="J410" t="s">
        <v>1188</v>
      </c>
      <c r="K410" t="s">
        <v>1188</v>
      </c>
      <c r="L410" t="s">
        <v>1188</v>
      </c>
      <c r="M410" t="s">
        <v>1188</v>
      </c>
      <c r="N410" t="s">
        <v>1188</v>
      </c>
      <c r="O410" t="s">
        <v>2104</v>
      </c>
      <c r="P410" t="s">
        <v>1188</v>
      </c>
      <c r="Q410" t="s">
        <v>1188</v>
      </c>
      <c r="R410" t="s">
        <v>1188</v>
      </c>
      <c r="S410" t="s">
        <v>1188</v>
      </c>
      <c r="T410" t="s">
        <v>1188</v>
      </c>
      <c r="U410" t="s">
        <v>1188</v>
      </c>
      <c r="V410" t="s">
        <v>1188</v>
      </c>
      <c r="W410" t="s">
        <v>1188</v>
      </c>
      <c r="X410" t="s">
        <v>1188</v>
      </c>
      <c r="Y410" t="s">
        <v>1188</v>
      </c>
      <c r="Z410" t="s">
        <v>2104</v>
      </c>
      <c r="AA410" t="s">
        <v>1188</v>
      </c>
      <c r="AB410" t="s">
        <v>1188</v>
      </c>
      <c r="AC410" t="s">
        <v>1188</v>
      </c>
      <c r="AD410" t="s">
        <v>1188</v>
      </c>
      <c r="AE410" t="s">
        <v>1188</v>
      </c>
      <c r="AF410" t="s">
        <v>2104</v>
      </c>
      <c r="AG410" t="s">
        <v>1188</v>
      </c>
      <c r="AH410" t="s">
        <v>2104</v>
      </c>
      <c r="AI410" t="s">
        <v>1188</v>
      </c>
      <c r="AJ410" t="s">
        <v>2104</v>
      </c>
      <c r="AK410" t="s">
        <v>2104</v>
      </c>
      <c r="AL410" t="s">
        <v>1188</v>
      </c>
      <c r="AM410" t="s">
        <v>2104</v>
      </c>
      <c r="AN410" t="s">
        <v>2104</v>
      </c>
      <c r="AO410" t="s">
        <v>2104</v>
      </c>
      <c r="AP410" t="s">
        <v>2104</v>
      </c>
      <c r="AQ410" t="s">
        <v>2104</v>
      </c>
      <c r="AR410" t="s">
        <v>2104</v>
      </c>
      <c r="AS410" t="s">
        <v>1188</v>
      </c>
      <c r="AT410" t="s">
        <v>1188</v>
      </c>
      <c r="AU410" t="s">
        <v>1188</v>
      </c>
      <c r="AV410" t="s">
        <v>1188</v>
      </c>
      <c r="AW410" t="s">
        <v>1188</v>
      </c>
      <c r="AX410" t="s">
        <v>1188</v>
      </c>
      <c r="AY410" s="123" t="s">
        <v>2125</v>
      </c>
      <c r="BB410" t="str">
        <f>VLOOKUP(A410,'[2]القائمة الكاملة 1'!$A$5:$U$6650,21,0)</f>
        <v>الثالثة</v>
      </c>
    </row>
    <row r="411" spans="1:54" x14ac:dyDescent="0.3">
      <c r="A411" s="114">
        <v>807864</v>
      </c>
      <c r="B411" s="123" t="s">
        <v>823</v>
      </c>
      <c r="C411" t="s">
        <v>1188</v>
      </c>
      <c r="D411" t="s">
        <v>1188</v>
      </c>
      <c r="E411" t="s">
        <v>1188</v>
      </c>
      <c r="F411" t="s">
        <v>1188</v>
      </c>
      <c r="G411" t="s">
        <v>1188</v>
      </c>
      <c r="H411" t="s">
        <v>1188</v>
      </c>
      <c r="I411" t="s">
        <v>1188</v>
      </c>
      <c r="J411" t="s">
        <v>1188</v>
      </c>
      <c r="K411" t="s">
        <v>1188</v>
      </c>
      <c r="L411" t="s">
        <v>1188</v>
      </c>
      <c r="M411" t="s">
        <v>1188</v>
      </c>
      <c r="N411" t="s">
        <v>1188</v>
      </c>
      <c r="O411" t="s">
        <v>1188</v>
      </c>
      <c r="P411" t="s">
        <v>1188</v>
      </c>
      <c r="Q411" t="s">
        <v>2104</v>
      </c>
      <c r="R411" t="s">
        <v>2104</v>
      </c>
      <c r="S411" t="s">
        <v>1188</v>
      </c>
      <c r="T411" t="s">
        <v>1188</v>
      </c>
      <c r="U411" t="s">
        <v>1188</v>
      </c>
      <c r="V411" t="s">
        <v>1188</v>
      </c>
      <c r="W411" t="s">
        <v>1188</v>
      </c>
      <c r="X411" t="s">
        <v>1188</v>
      </c>
      <c r="Y411" t="s">
        <v>2104</v>
      </c>
      <c r="Z411" t="s">
        <v>1188</v>
      </c>
      <c r="AA411" t="s">
        <v>1188</v>
      </c>
      <c r="AB411" t="s">
        <v>1188</v>
      </c>
      <c r="AC411" t="s">
        <v>1188</v>
      </c>
      <c r="AD411" t="s">
        <v>1188</v>
      </c>
      <c r="AE411" t="s">
        <v>1188</v>
      </c>
      <c r="AF411" t="s">
        <v>1188</v>
      </c>
      <c r="AG411" t="s">
        <v>1188</v>
      </c>
      <c r="AH411" t="s">
        <v>1188</v>
      </c>
      <c r="AI411" t="s">
        <v>1188</v>
      </c>
      <c r="AJ411" t="s">
        <v>1188</v>
      </c>
      <c r="AK411" t="s">
        <v>1188</v>
      </c>
      <c r="AL411" t="s">
        <v>1188</v>
      </c>
      <c r="AM411" t="s">
        <v>2104</v>
      </c>
      <c r="AN411" t="s">
        <v>2104</v>
      </c>
      <c r="AO411" t="s">
        <v>2104</v>
      </c>
      <c r="AP411" t="s">
        <v>2104</v>
      </c>
      <c r="AQ411" t="s">
        <v>2104</v>
      </c>
      <c r="AR411" t="s">
        <v>2104</v>
      </c>
      <c r="AS411" t="s">
        <v>2104</v>
      </c>
      <c r="AT411" t="s">
        <v>2104</v>
      </c>
      <c r="AU411" t="s">
        <v>2104</v>
      </c>
      <c r="AV411" t="s">
        <v>2104</v>
      </c>
      <c r="AW411" t="s">
        <v>2104</v>
      </c>
      <c r="AX411" t="s">
        <v>2104</v>
      </c>
      <c r="AY411" s="123" t="s">
        <v>2125</v>
      </c>
      <c r="BB411" t="str">
        <f>VLOOKUP(A411,'[2]القائمة الكاملة 1'!$A$5:$U$6650,21,0)</f>
        <v>الرابعة</v>
      </c>
    </row>
    <row r="412" spans="1:54" x14ac:dyDescent="0.3">
      <c r="A412" s="114">
        <v>807878</v>
      </c>
      <c r="B412" s="123" t="s">
        <v>823</v>
      </c>
      <c r="C412" t="s">
        <v>1188</v>
      </c>
      <c r="D412" t="s">
        <v>1188</v>
      </c>
      <c r="E412" t="s">
        <v>1188</v>
      </c>
      <c r="F412" t="s">
        <v>1188</v>
      </c>
      <c r="G412" t="s">
        <v>1188</v>
      </c>
      <c r="H412" t="s">
        <v>1188</v>
      </c>
      <c r="I412" t="s">
        <v>1188</v>
      </c>
      <c r="J412" t="s">
        <v>1188</v>
      </c>
      <c r="K412" t="s">
        <v>1188</v>
      </c>
      <c r="L412" t="s">
        <v>1188</v>
      </c>
      <c r="M412" t="s">
        <v>1188</v>
      </c>
      <c r="N412" t="s">
        <v>1188</v>
      </c>
      <c r="O412" t="s">
        <v>128</v>
      </c>
      <c r="P412" t="s">
        <v>1188</v>
      </c>
      <c r="Q412" t="s">
        <v>1188</v>
      </c>
      <c r="R412" t="s">
        <v>1188</v>
      </c>
      <c r="S412" t="s">
        <v>1188</v>
      </c>
      <c r="T412" t="s">
        <v>1188</v>
      </c>
      <c r="U412" t="s">
        <v>1188</v>
      </c>
      <c r="V412" t="s">
        <v>1188</v>
      </c>
      <c r="W412" t="s">
        <v>1188</v>
      </c>
      <c r="X412" t="s">
        <v>1188</v>
      </c>
      <c r="Y412" t="s">
        <v>1188</v>
      </c>
      <c r="Z412" t="s">
        <v>1188</v>
      </c>
      <c r="AA412" t="s">
        <v>1188</v>
      </c>
      <c r="AB412" t="s">
        <v>1188</v>
      </c>
      <c r="AC412" t="s">
        <v>1188</v>
      </c>
      <c r="AD412" t="s">
        <v>1188</v>
      </c>
      <c r="AE412" t="s">
        <v>1188</v>
      </c>
      <c r="AF412" t="s">
        <v>1188</v>
      </c>
      <c r="AG412" t="s">
        <v>1188</v>
      </c>
      <c r="AH412" t="s">
        <v>1188</v>
      </c>
      <c r="AI412" t="s">
        <v>1188</v>
      </c>
      <c r="AJ412" t="s">
        <v>1188</v>
      </c>
      <c r="AK412" t="s">
        <v>127</v>
      </c>
      <c r="AL412" t="s">
        <v>1188</v>
      </c>
      <c r="AM412" t="s">
        <v>1188</v>
      </c>
      <c r="AN412" t="s">
        <v>1188</v>
      </c>
      <c r="AO412" t="s">
        <v>128</v>
      </c>
      <c r="AP412" t="s">
        <v>1188</v>
      </c>
      <c r="AQ412" t="s">
        <v>129</v>
      </c>
      <c r="AR412" t="s">
        <v>1188</v>
      </c>
      <c r="AS412" t="s">
        <v>1188</v>
      </c>
      <c r="AT412" t="s">
        <v>127</v>
      </c>
      <c r="AU412" t="s">
        <v>129</v>
      </c>
      <c r="AV412" t="s">
        <v>1188</v>
      </c>
      <c r="AW412" t="s">
        <v>1188</v>
      </c>
      <c r="AX412" t="s">
        <v>1188</v>
      </c>
      <c r="AY412" s="123">
        <v>0</v>
      </c>
      <c r="BB412" t="str">
        <f>VLOOKUP(A412,'[2]القائمة الكاملة 1'!$A$5:$U$6650,21,0)</f>
        <v>الرابعة</v>
      </c>
    </row>
    <row r="413" spans="1:54" x14ac:dyDescent="0.3">
      <c r="A413" s="114">
        <v>807880</v>
      </c>
      <c r="B413" s="123" t="s">
        <v>823</v>
      </c>
      <c r="C413" t="s">
        <v>1188</v>
      </c>
      <c r="D413" t="s">
        <v>1188</v>
      </c>
      <c r="E413" t="s">
        <v>1188</v>
      </c>
      <c r="F413" t="s">
        <v>1188</v>
      </c>
      <c r="G413" t="s">
        <v>1188</v>
      </c>
      <c r="H413" t="s">
        <v>2104</v>
      </c>
      <c r="I413" t="s">
        <v>1188</v>
      </c>
      <c r="J413" t="s">
        <v>1188</v>
      </c>
      <c r="K413" t="s">
        <v>1188</v>
      </c>
      <c r="L413" t="s">
        <v>1188</v>
      </c>
      <c r="M413" t="s">
        <v>1188</v>
      </c>
      <c r="N413" t="s">
        <v>1188</v>
      </c>
      <c r="O413" t="s">
        <v>2104</v>
      </c>
      <c r="P413" t="s">
        <v>1188</v>
      </c>
      <c r="Q413" t="s">
        <v>1188</v>
      </c>
      <c r="R413" t="s">
        <v>1188</v>
      </c>
      <c r="S413" t="s">
        <v>1188</v>
      </c>
      <c r="T413" t="s">
        <v>1188</v>
      </c>
      <c r="U413" t="s">
        <v>1188</v>
      </c>
      <c r="V413" t="s">
        <v>1188</v>
      </c>
      <c r="W413" t="s">
        <v>1188</v>
      </c>
      <c r="X413" t="s">
        <v>1188</v>
      </c>
      <c r="Y413" t="s">
        <v>1188</v>
      </c>
      <c r="Z413" t="s">
        <v>2104</v>
      </c>
      <c r="AA413" t="s">
        <v>1188</v>
      </c>
      <c r="AB413" t="s">
        <v>1188</v>
      </c>
      <c r="AC413" t="s">
        <v>1188</v>
      </c>
      <c r="AD413" t="s">
        <v>1188</v>
      </c>
      <c r="AE413" t="s">
        <v>1188</v>
      </c>
      <c r="AF413" t="s">
        <v>1188</v>
      </c>
      <c r="AG413" t="s">
        <v>1188</v>
      </c>
      <c r="AH413" t="s">
        <v>1188</v>
      </c>
      <c r="AI413" t="s">
        <v>1188</v>
      </c>
      <c r="AJ413" t="s">
        <v>1188</v>
      </c>
      <c r="AK413" t="s">
        <v>2104</v>
      </c>
      <c r="AL413" t="s">
        <v>1188</v>
      </c>
      <c r="AM413" t="s">
        <v>1188</v>
      </c>
      <c r="AN413" t="s">
        <v>1188</v>
      </c>
      <c r="AO413" t="s">
        <v>1188</v>
      </c>
      <c r="AP413" t="s">
        <v>1188</v>
      </c>
      <c r="AQ413" t="s">
        <v>1188</v>
      </c>
      <c r="AR413" t="s">
        <v>1188</v>
      </c>
      <c r="AS413" t="s">
        <v>2104</v>
      </c>
      <c r="AT413" t="s">
        <v>1188</v>
      </c>
      <c r="AU413" t="s">
        <v>2104</v>
      </c>
      <c r="AV413" t="s">
        <v>1188</v>
      </c>
      <c r="AW413" t="s">
        <v>1188</v>
      </c>
      <c r="AX413" t="s">
        <v>1188</v>
      </c>
      <c r="AY413" s="123" t="s">
        <v>2125</v>
      </c>
      <c r="BB413" t="str">
        <f>VLOOKUP(A413,'[2]القائمة الكاملة 1'!$A$5:$U$6650,21,0)</f>
        <v>الرابعة</v>
      </c>
    </row>
    <row r="414" spans="1:54" x14ac:dyDescent="0.3">
      <c r="A414" s="114">
        <v>807887</v>
      </c>
      <c r="B414" s="123" t="s">
        <v>824</v>
      </c>
      <c r="C414" t="s">
        <v>1188</v>
      </c>
      <c r="D414" t="s">
        <v>127</v>
      </c>
      <c r="E414" t="s">
        <v>1188</v>
      </c>
      <c r="F414" t="s">
        <v>1188</v>
      </c>
      <c r="G414" t="s">
        <v>1188</v>
      </c>
      <c r="H414" t="s">
        <v>1188</v>
      </c>
      <c r="I414" t="s">
        <v>1188</v>
      </c>
      <c r="J414" t="s">
        <v>1188</v>
      </c>
      <c r="K414" t="s">
        <v>1188</v>
      </c>
      <c r="L414" t="s">
        <v>1188</v>
      </c>
      <c r="M414" t="s">
        <v>1188</v>
      </c>
      <c r="N414" t="s">
        <v>1188</v>
      </c>
      <c r="O414" t="s">
        <v>1188</v>
      </c>
      <c r="P414" t="s">
        <v>1188</v>
      </c>
      <c r="Q414" t="s">
        <v>1188</v>
      </c>
      <c r="R414" t="s">
        <v>1188</v>
      </c>
      <c r="S414" t="s">
        <v>1188</v>
      </c>
      <c r="T414" t="s">
        <v>1188</v>
      </c>
      <c r="U414" t="s">
        <v>1188</v>
      </c>
      <c r="V414" t="s">
        <v>1188</v>
      </c>
      <c r="W414" t="s">
        <v>1188</v>
      </c>
      <c r="X414" t="s">
        <v>1188</v>
      </c>
      <c r="Y414" t="s">
        <v>1188</v>
      </c>
      <c r="Z414" t="s">
        <v>1188</v>
      </c>
      <c r="AA414" t="s">
        <v>1188</v>
      </c>
      <c r="AB414" t="s">
        <v>1188</v>
      </c>
      <c r="AC414" t="s">
        <v>1188</v>
      </c>
      <c r="AD414" t="s">
        <v>127</v>
      </c>
      <c r="AE414" t="s">
        <v>1188</v>
      </c>
      <c r="AF414" t="s">
        <v>127</v>
      </c>
      <c r="AG414" t="s">
        <v>1188</v>
      </c>
      <c r="AH414" t="s">
        <v>1188</v>
      </c>
      <c r="AI414" t="s">
        <v>1188</v>
      </c>
      <c r="AJ414" t="s">
        <v>127</v>
      </c>
      <c r="AK414" t="s">
        <v>1188</v>
      </c>
      <c r="AL414" t="s">
        <v>1188</v>
      </c>
      <c r="AM414" t="s">
        <v>128</v>
      </c>
      <c r="AN414" t="s">
        <v>128</v>
      </c>
      <c r="AO414" t="s">
        <v>128</v>
      </c>
      <c r="AP414" t="s">
        <v>128</v>
      </c>
      <c r="AQ414" t="s">
        <v>128</v>
      </c>
      <c r="AR414" t="s">
        <v>128</v>
      </c>
      <c r="AS414" t="s">
        <v>1188</v>
      </c>
      <c r="AT414" t="s">
        <v>1188</v>
      </c>
      <c r="AU414" t="s">
        <v>1188</v>
      </c>
      <c r="AV414" t="s">
        <v>1188</v>
      </c>
      <c r="AW414" t="s">
        <v>1188</v>
      </c>
      <c r="AX414" t="s">
        <v>1188</v>
      </c>
      <c r="AY414" s="123">
        <v>0</v>
      </c>
      <c r="BB414" t="str">
        <f>VLOOKUP(A414,'[2]القائمة الكاملة 1'!$A$5:$U$6650,21,0)</f>
        <v>الثالثة</v>
      </c>
    </row>
    <row r="415" spans="1:54" x14ac:dyDescent="0.3">
      <c r="A415" s="114">
        <v>807926</v>
      </c>
      <c r="B415" s="123" t="s">
        <v>823</v>
      </c>
      <c r="C415" t="s">
        <v>1188</v>
      </c>
      <c r="D415" t="s">
        <v>1188</v>
      </c>
      <c r="E415" t="s">
        <v>1188</v>
      </c>
      <c r="F415" t="s">
        <v>1188</v>
      </c>
      <c r="G415" t="s">
        <v>1188</v>
      </c>
      <c r="H415" t="s">
        <v>1188</v>
      </c>
      <c r="I415" t="s">
        <v>1188</v>
      </c>
      <c r="J415" t="s">
        <v>1188</v>
      </c>
      <c r="K415" t="s">
        <v>1188</v>
      </c>
      <c r="L415" t="s">
        <v>1188</v>
      </c>
      <c r="M415" t="s">
        <v>1188</v>
      </c>
      <c r="N415" t="s">
        <v>1188</v>
      </c>
      <c r="O415" t="s">
        <v>1188</v>
      </c>
      <c r="P415" t="s">
        <v>1188</v>
      </c>
      <c r="Q415" t="s">
        <v>1188</v>
      </c>
      <c r="R415" t="s">
        <v>1188</v>
      </c>
      <c r="S415" t="s">
        <v>1188</v>
      </c>
      <c r="T415" t="s">
        <v>1188</v>
      </c>
      <c r="U415" t="s">
        <v>1188</v>
      </c>
      <c r="V415" t="s">
        <v>127</v>
      </c>
      <c r="W415" t="s">
        <v>1188</v>
      </c>
      <c r="X415" t="s">
        <v>1188</v>
      </c>
      <c r="Y415" t="s">
        <v>1188</v>
      </c>
      <c r="Z415" t="s">
        <v>1188</v>
      </c>
      <c r="AA415" t="s">
        <v>1188</v>
      </c>
      <c r="AB415" t="s">
        <v>1188</v>
      </c>
      <c r="AC415" t="s">
        <v>1188</v>
      </c>
      <c r="AD415" t="s">
        <v>1188</v>
      </c>
      <c r="AE415" t="s">
        <v>1188</v>
      </c>
      <c r="AF415" t="s">
        <v>127</v>
      </c>
      <c r="AG415" t="s">
        <v>1188</v>
      </c>
      <c r="AH415" t="s">
        <v>1188</v>
      </c>
      <c r="AI415" t="s">
        <v>1188</v>
      </c>
      <c r="AJ415" t="s">
        <v>127</v>
      </c>
      <c r="AK415" t="s">
        <v>127</v>
      </c>
      <c r="AL415" t="s">
        <v>1188</v>
      </c>
      <c r="AM415" t="s">
        <v>129</v>
      </c>
      <c r="AN415" t="s">
        <v>129</v>
      </c>
      <c r="AO415" t="s">
        <v>129</v>
      </c>
      <c r="AP415" t="s">
        <v>129</v>
      </c>
      <c r="AQ415" t="s">
        <v>129</v>
      </c>
      <c r="AR415" t="s">
        <v>129</v>
      </c>
      <c r="AS415" t="s">
        <v>128</v>
      </c>
      <c r="AT415" t="s">
        <v>128</v>
      </c>
      <c r="AU415" t="s">
        <v>128</v>
      </c>
      <c r="AV415" t="s">
        <v>128</v>
      </c>
      <c r="AW415" t="s">
        <v>128</v>
      </c>
      <c r="AX415" t="s">
        <v>128</v>
      </c>
      <c r="AY415" s="123">
        <v>0</v>
      </c>
      <c r="BB415" t="str">
        <f>VLOOKUP(A415,'[2]القائمة الكاملة 1'!$A$5:$U$6650,21,0)</f>
        <v>الرابعة</v>
      </c>
    </row>
    <row r="416" spans="1:54" x14ac:dyDescent="0.3">
      <c r="A416" s="114">
        <v>807957</v>
      </c>
      <c r="B416" s="123" t="s">
        <v>823</v>
      </c>
      <c r="C416" t="s">
        <v>1188</v>
      </c>
      <c r="D416" t="s">
        <v>1188</v>
      </c>
      <c r="E416" t="s">
        <v>1188</v>
      </c>
      <c r="F416" t="s">
        <v>1188</v>
      </c>
      <c r="G416" t="s">
        <v>1188</v>
      </c>
      <c r="H416" t="s">
        <v>1188</v>
      </c>
      <c r="I416" t="s">
        <v>1188</v>
      </c>
      <c r="J416" t="s">
        <v>1188</v>
      </c>
      <c r="K416" t="s">
        <v>1188</v>
      </c>
      <c r="L416" t="s">
        <v>1188</v>
      </c>
      <c r="M416" t="s">
        <v>1188</v>
      </c>
      <c r="N416" t="s">
        <v>129</v>
      </c>
      <c r="O416" t="s">
        <v>127</v>
      </c>
      <c r="P416" t="s">
        <v>1188</v>
      </c>
      <c r="Q416" t="s">
        <v>1188</v>
      </c>
      <c r="R416" t="s">
        <v>1188</v>
      </c>
      <c r="S416" t="s">
        <v>1188</v>
      </c>
      <c r="T416" t="s">
        <v>1188</v>
      </c>
      <c r="U416" t="s">
        <v>1188</v>
      </c>
      <c r="V416" t="s">
        <v>1188</v>
      </c>
      <c r="W416" t="s">
        <v>1188</v>
      </c>
      <c r="X416" t="s">
        <v>1188</v>
      </c>
      <c r="Y416" t="s">
        <v>1188</v>
      </c>
      <c r="Z416" t="s">
        <v>1188</v>
      </c>
      <c r="AA416" t="s">
        <v>1188</v>
      </c>
      <c r="AB416" t="s">
        <v>1188</v>
      </c>
      <c r="AC416" t="s">
        <v>1188</v>
      </c>
      <c r="AD416" t="s">
        <v>1188</v>
      </c>
      <c r="AE416" t="s">
        <v>1188</v>
      </c>
      <c r="AF416" t="s">
        <v>1188</v>
      </c>
      <c r="AG416" t="s">
        <v>1188</v>
      </c>
      <c r="AH416" t="s">
        <v>1188</v>
      </c>
      <c r="AI416" t="s">
        <v>1188</v>
      </c>
      <c r="AJ416" t="s">
        <v>127</v>
      </c>
      <c r="AK416" t="s">
        <v>129</v>
      </c>
      <c r="AL416" t="s">
        <v>1188</v>
      </c>
      <c r="AM416" t="s">
        <v>127</v>
      </c>
      <c r="AN416" t="s">
        <v>127</v>
      </c>
      <c r="AO416" t="s">
        <v>129</v>
      </c>
      <c r="AP416" t="s">
        <v>127</v>
      </c>
      <c r="AQ416" t="s">
        <v>129</v>
      </c>
      <c r="AR416" t="s">
        <v>129</v>
      </c>
      <c r="AS416" t="s">
        <v>1188</v>
      </c>
      <c r="AT416" t="s">
        <v>129</v>
      </c>
      <c r="AU416" t="s">
        <v>128</v>
      </c>
      <c r="AV416" t="s">
        <v>129</v>
      </c>
      <c r="AW416" t="s">
        <v>1188</v>
      </c>
      <c r="AX416" t="s">
        <v>1188</v>
      </c>
      <c r="AY416" s="123">
        <v>0</v>
      </c>
      <c r="BB416" t="str">
        <f>VLOOKUP(A416,'[2]القائمة الكاملة 1'!$A$5:$U$6650,21,0)</f>
        <v>الرابعة</v>
      </c>
    </row>
    <row r="417" spans="1:54" x14ac:dyDescent="0.3">
      <c r="A417" s="114">
        <v>807958</v>
      </c>
      <c r="B417" s="123" t="s">
        <v>823</v>
      </c>
      <c r="C417" t="s">
        <v>1188</v>
      </c>
      <c r="D417" t="s">
        <v>1188</v>
      </c>
      <c r="E417" t="s">
        <v>1188</v>
      </c>
      <c r="F417" t="s">
        <v>1188</v>
      </c>
      <c r="G417" t="s">
        <v>1188</v>
      </c>
      <c r="H417" t="s">
        <v>1188</v>
      </c>
      <c r="I417" t="s">
        <v>1188</v>
      </c>
      <c r="J417" t="s">
        <v>1188</v>
      </c>
      <c r="K417" t="s">
        <v>1188</v>
      </c>
      <c r="L417" t="s">
        <v>1188</v>
      </c>
      <c r="M417" t="s">
        <v>1188</v>
      </c>
      <c r="N417" t="s">
        <v>1188</v>
      </c>
      <c r="O417" t="s">
        <v>1188</v>
      </c>
      <c r="P417" t="s">
        <v>1188</v>
      </c>
      <c r="Q417" t="s">
        <v>1188</v>
      </c>
      <c r="R417" t="s">
        <v>1188</v>
      </c>
      <c r="S417" t="s">
        <v>1188</v>
      </c>
      <c r="T417" t="s">
        <v>1188</v>
      </c>
      <c r="U417" t="s">
        <v>1188</v>
      </c>
      <c r="V417" t="s">
        <v>1188</v>
      </c>
      <c r="W417" t="s">
        <v>1188</v>
      </c>
      <c r="X417" t="s">
        <v>1188</v>
      </c>
      <c r="Y417" t="s">
        <v>1188</v>
      </c>
      <c r="Z417" t="s">
        <v>1188</v>
      </c>
      <c r="AA417" t="s">
        <v>1188</v>
      </c>
      <c r="AB417" t="s">
        <v>1188</v>
      </c>
      <c r="AC417" t="s">
        <v>1188</v>
      </c>
      <c r="AD417" t="s">
        <v>127</v>
      </c>
      <c r="AE417" t="s">
        <v>127</v>
      </c>
      <c r="AF417" t="s">
        <v>1188</v>
      </c>
      <c r="AG417" t="s">
        <v>1188</v>
      </c>
      <c r="AH417" t="s">
        <v>1188</v>
      </c>
      <c r="AI417" t="s">
        <v>1188</v>
      </c>
      <c r="AJ417" t="s">
        <v>1188</v>
      </c>
      <c r="AK417" t="s">
        <v>1188</v>
      </c>
      <c r="AL417" t="s">
        <v>1188</v>
      </c>
      <c r="AM417" t="s">
        <v>128</v>
      </c>
      <c r="AN417" t="s">
        <v>129</v>
      </c>
      <c r="AO417" t="s">
        <v>129</v>
      </c>
      <c r="AP417" t="s">
        <v>128</v>
      </c>
      <c r="AQ417" t="s">
        <v>1188</v>
      </c>
      <c r="AR417" t="s">
        <v>1188</v>
      </c>
      <c r="AS417" t="s">
        <v>128</v>
      </c>
      <c r="AT417" t="s">
        <v>128</v>
      </c>
      <c r="AU417" t="s">
        <v>128</v>
      </c>
      <c r="AV417" t="s">
        <v>128</v>
      </c>
      <c r="AW417" t="s">
        <v>128</v>
      </c>
      <c r="AX417" t="s">
        <v>128</v>
      </c>
      <c r="AY417" s="123">
        <v>0</v>
      </c>
      <c r="BB417" t="str">
        <f>VLOOKUP(A417,'[2]القائمة الكاملة 1'!$A$5:$U$6650,21,0)</f>
        <v>الرابعة حديث</v>
      </c>
    </row>
    <row r="418" spans="1:54" x14ac:dyDescent="0.3">
      <c r="A418" s="114">
        <v>807959</v>
      </c>
      <c r="B418" s="123" t="s">
        <v>823</v>
      </c>
      <c r="C418" t="s">
        <v>1188</v>
      </c>
      <c r="D418" t="s">
        <v>1188</v>
      </c>
      <c r="E418" t="s">
        <v>1188</v>
      </c>
      <c r="F418" t="s">
        <v>1188</v>
      </c>
      <c r="G418" t="s">
        <v>1188</v>
      </c>
      <c r="H418" t="s">
        <v>1188</v>
      </c>
      <c r="I418" t="s">
        <v>1188</v>
      </c>
      <c r="J418" t="s">
        <v>1188</v>
      </c>
      <c r="K418" t="s">
        <v>1188</v>
      </c>
      <c r="L418" t="s">
        <v>1188</v>
      </c>
      <c r="M418" t="s">
        <v>1188</v>
      </c>
      <c r="N418" t="s">
        <v>1188</v>
      </c>
      <c r="O418" t="s">
        <v>128</v>
      </c>
      <c r="P418" t="s">
        <v>1188</v>
      </c>
      <c r="Q418" t="s">
        <v>1188</v>
      </c>
      <c r="R418" t="s">
        <v>1188</v>
      </c>
      <c r="S418" t="s">
        <v>1188</v>
      </c>
      <c r="T418" t="s">
        <v>1188</v>
      </c>
      <c r="U418" t="s">
        <v>1188</v>
      </c>
      <c r="V418" t="s">
        <v>1188</v>
      </c>
      <c r="W418" t="s">
        <v>1188</v>
      </c>
      <c r="X418" t="s">
        <v>1188</v>
      </c>
      <c r="Y418" t="s">
        <v>128</v>
      </c>
      <c r="Z418" t="s">
        <v>1188</v>
      </c>
      <c r="AA418" t="s">
        <v>1188</v>
      </c>
      <c r="AB418" t="s">
        <v>1188</v>
      </c>
      <c r="AC418" t="s">
        <v>1188</v>
      </c>
      <c r="AD418" t="s">
        <v>1188</v>
      </c>
      <c r="AE418" t="s">
        <v>1188</v>
      </c>
      <c r="AF418" t="s">
        <v>1188</v>
      </c>
      <c r="AG418" t="s">
        <v>129</v>
      </c>
      <c r="AH418" t="s">
        <v>1188</v>
      </c>
      <c r="AI418" t="s">
        <v>1188</v>
      </c>
      <c r="AJ418" t="s">
        <v>1188</v>
      </c>
      <c r="AK418" t="s">
        <v>1188</v>
      </c>
      <c r="AL418" t="s">
        <v>1188</v>
      </c>
      <c r="AM418" t="s">
        <v>1188</v>
      </c>
      <c r="AN418" t="s">
        <v>127</v>
      </c>
      <c r="AO418" t="s">
        <v>127</v>
      </c>
      <c r="AP418" t="s">
        <v>1188</v>
      </c>
      <c r="AQ418" t="s">
        <v>1188</v>
      </c>
      <c r="AR418" t="s">
        <v>1188</v>
      </c>
      <c r="AS418" t="s">
        <v>129</v>
      </c>
      <c r="AT418" t="s">
        <v>129</v>
      </c>
      <c r="AU418" t="s">
        <v>129</v>
      </c>
      <c r="AV418" t="s">
        <v>1188</v>
      </c>
      <c r="AW418" t="s">
        <v>1188</v>
      </c>
      <c r="AX418" t="s">
        <v>1188</v>
      </c>
      <c r="AY418" s="123">
        <v>0</v>
      </c>
      <c r="BB418" t="str">
        <f>VLOOKUP(A418,'[2]القائمة الكاملة 1'!$A$5:$U$6650,21,0)</f>
        <v>الرابعة</v>
      </c>
    </row>
    <row r="419" spans="1:54" x14ac:dyDescent="0.3">
      <c r="A419" s="114">
        <v>807977</v>
      </c>
      <c r="B419" s="123" t="s">
        <v>823</v>
      </c>
      <c r="C419" t="s">
        <v>1188</v>
      </c>
      <c r="D419" t="s">
        <v>1188</v>
      </c>
      <c r="E419" t="s">
        <v>1188</v>
      </c>
      <c r="F419" t="s">
        <v>1188</v>
      </c>
      <c r="G419" t="s">
        <v>1188</v>
      </c>
      <c r="H419" t="s">
        <v>1188</v>
      </c>
      <c r="I419" t="s">
        <v>1188</v>
      </c>
      <c r="J419" t="s">
        <v>1188</v>
      </c>
      <c r="K419" t="s">
        <v>1188</v>
      </c>
      <c r="L419" t="s">
        <v>1188</v>
      </c>
      <c r="M419" t="s">
        <v>1188</v>
      </c>
      <c r="N419" t="s">
        <v>1188</v>
      </c>
      <c r="O419" t="s">
        <v>2104</v>
      </c>
      <c r="P419" t="s">
        <v>1188</v>
      </c>
      <c r="Q419" t="s">
        <v>1188</v>
      </c>
      <c r="R419" t="s">
        <v>1188</v>
      </c>
      <c r="S419" t="s">
        <v>1188</v>
      </c>
      <c r="T419" t="s">
        <v>1188</v>
      </c>
      <c r="U419" t="s">
        <v>1188</v>
      </c>
      <c r="V419" t="s">
        <v>1188</v>
      </c>
      <c r="W419" t="s">
        <v>1188</v>
      </c>
      <c r="X419" t="s">
        <v>1188</v>
      </c>
      <c r="Y419" t="s">
        <v>1188</v>
      </c>
      <c r="Z419" t="s">
        <v>1188</v>
      </c>
      <c r="AA419" t="s">
        <v>1188</v>
      </c>
      <c r="AB419" t="s">
        <v>1188</v>
      </c>
      <c r="AC419" t="s">
        <v>1188</v>
      </c>
      <c r="AD419" t="s">
        <v>1188</v>
      </c>
      <c r="AE419" t="s">
        <v>1188</v>
      </c>
      <c r="AF419" t="s">
        <v>1188</v>
      </c>
      <c r="AG419" t="s">
        <v>1188</v>
      </c>
      <c r="AH419" t="s">
        <v>1188</v>
      </c>
      <c r="AI419" t="s">
        <v>1188</v>
      </c>
      <c r="AJ419" t="s">
        <v>1188</v>
      </c>
      <c r="AK419" t="s">
        <v>1188</v>
      </c>
      <c r="AL419" t="s">
        <v>1188</v>
      </c>
      <c r="AM419" t="s">
        <v>1188</v>
      </c>
      <c r="AN419" t="s">
        <v>1188</v>
      </c>
      <c r="AO419" t="s">
        <v>1188</v>
      </c>
      <c r="AP419" t="s">
        <v>1188</v>
      </c>
      <c r="AQ419" t="s">
        <v>1188</v>
      </c>
      <c r="AR419" t="s">
        <v>1188</v>
      </c>
      <c r="AS419" t="s">
        <v>1188</v>
      </c>
      <c r="AT419" t="s">
        <v>1188</v>
      </c>
      <c r="AU419" t="s">
        <v>1188</v>
      </c>
      <c r="AV419" t="s">
        <v>1188</v>
      </c>
      <c r="AW419" t="s">
        <v>2104</v>
      </c>
      <c r="AX419" t="s">
        <v>1188</v>
      </c>
      <c r="AY419" s="123" t="s">
        <v>2125</v>
      </c>
      <c r="BB419" t="str">
        <f>VLOOKUP(A419,'[2]القائمة الكاملة 1'!$A$5:$U$6650,21,0)</f>
        <v>الرابعة</v>
      </c>
    </row>
    <row r="420" spans="1:54" x14ac:dyDescent="0.3">
      <c r="A420" s="114">
        <v>807982</v>
      </c>
      <c r="B420" s="123" t="s">
        <v>823</v>
      </c>
      <c r="C420" t="s">
        <v>1188</v>
      </c>
      <c r="D420" t="s">
        <v>1188</v>
      </c>
      <c r="E420" t="s">
        <v>1188</v>
      </c>
      <c r="F420" t="s">
        <v>1188</v>
      </c>
      <c r="G420" t="s">
        <v>1188</v>
      </c>
      <c r="H420" t="s">
        <v>1188</v>
      </c>
      <c r="I420" t="s">
        <v>1188</v>
      </c>
      <c r="J420" t="s">
        <v>1188</v>
      </c>
      <c r="K420" t="s">
        <v>1188</v>
      </c>
      <c r="L420" t="s">
        <v>1188</v>
      </c>
      <c r="M420" t="s">
        <v>1188</v>
      </c>
      <c r="N420" t="s">
        <v>1188</v>
      </c>
      <c r="O420" t="s">
        <v>1188</v>
      </c>
      <c r="P420" t="s">
        <v>1188</v>
      </c>
      <c r="Q420" t="s">
        <v>1188</v>
      </c>
      <c r="R420" t="s">
        <v>1188</v>
      </c>
      <c r="S420" t="s">
        <v>1188</v>
      </c>
      <c r="T420" t="s">
        <v>1188</v>
      </c>
      <c r="U420" t="s">
        <v>1188</v>
      </c>
      <c r="V420" t="s">
        <v>1188</v>
      </c>
      <c r="W420" t="s">
        <v>1188</v>
      </c>
      <c r="X420" t="s">
        <v>1188</v>
      </c>
      <c r="Y420" t="s">
        <v>1188</v>
      </c>
      <c r="Z420" t="s">
        <v>1188</v>
      </c>
      <c r="AA420" t="s">
        <v>1188</v>
      </c>
      <c r="AB420" t="s">
        <v>1188</v>
      </c>
      <c r="AC420" t="s">
        <v>1188</v>
      </c>
      <c r="AD420" t="s">
        <v>1188</v>
      </c>
      <c r="AE420" t="s">
        <v>1188</v>
      </c>
      <c r="AF420" t="s">
        <v>1188</v>
      </c>
      <c r="AG420" t="s">
        <v>1188</v>
      </c>
      <c r="AH420" t="s">
        <v>1188</v>
      </c>
      <c r="AI420" t="s">
        <v>1188</v>
      </c>
      <c r="AJ420" t="s">
        <v>1188</v>
      </c>
      <c r="AK420" t="s">
        <v>1188</v>
      </c>
      <c r="AL420" t="s">
        <v>1188</v>
      </c>
      <c r="AM420" t="s">
        <v>1188</v>
      </c>
      <c r="AN420" t="s">
        <v>1188</v>
      </c>
      <c r="AO420" t="s">
        <v>1188</v>
      </c>
      <c r="AP420" t="s">
        <v>1188</v>
      </c>
      <c r="AQ420" t="s">
        <v>1188</v>
      </c>
      <c r="AR420" t="s">
        <v>1188</v>
      </c>
      <c r="AS420" t="s">
        <v>1188</v>
      </c>
      <c r="AT420" t="s">
        <v>127</v>
      </c>
      <c r="AU420" t="s">
        <v>1188</v>
      </c>
      <c r="AV420" t="s">
        <v>1188</v>
      </c>
      <c r="AW420" t="s">
        <v>1188</v>
      </c>
      <c r="AX420" t="s">
        <v>1188</v>
      </c>
      <c r="AY420" s="123">
        <v>0</v>
      </c>
      <c r="BB420" t="str">
        <f>VLOOKUP(A420,'[2]القائمة الكاملة 1'!$A$5:$U$6650,21,0)</f>
        <v>الرابعة</v>
      </c>
    </row>
    <row r="421" spans="1:54" x14ac:dyDescent="0.3">
      <c r="A421" s="114">
        <v>808005</v>
      </c>
      <c r="B421" s="123" t="s">
        <v>823</v>
      </c>
      <c r="C421" t="s">
        <v>1188</v>
      </c>
      <c r="D421" t="s">
        <v>1188</v>
      </c>
      <c r="E421" t="s">
        <v>1188</v>
      </c>
      <c r="F421" t="s">
        <v>1188</v>
      </c>
      <c r="G421" t="s">
        <v>1188</v>
      </c>
      <c r="H421" t="s">
        <v>1188</v>
      </c>
      <c r="I421" t="s">
        <v>1188</v>
      </c>
      <c r="J421" t="s">
        <v>1188</v>
      </c>
      <c r="K421" t="s">
        <v>1188</v>
      </c>
      <c r="L421" t="s">
        <v>1188</v>
      </c>
      <c r="M421" t="s">
        <v>1188</v>
      </c>
      <c r="N421" t="s">
        <v>1188</v>
      </c>
      <c r="O421" t="s">
        <v>1188</v>
      </c>
      <c r="P421" t="s">
        <v>1188</v>
      </c>
      <c r="Q421" t="s">
        <v>1188</v>
      </c>
      <c r="R421" t="s">
        <v>1188</v>
      </c>
      <c r="S421" t="s">
        <v>1188</v>
      </c>
      <c r="T421" t="s">
        <v>1188</v>
      </c>
      <c r="U421" t="s">
        <v>1188</v>
      </c>
      <c r="V421" t="s">
        <v>1188</v>
      </c>
      <c r="W421" t="s">
        <v>1188</v>
      </c>
      <c r="X421" t="s">
        <v>1188</v>
      </c>
      <c r="Y421" t="s">
        <v>1188</v>
      </c>
      <c r="Z421" t="s">
        <v>1188</v>
      </c>
      <c r="AA421" t="s">
        <v>1188</v>
      </c>
      <c r="AB421" t="s">
        <v>1188</v>
      </c>
      <c r="AC421" t="s">
        <v>1188</v>
      </c>
      <c r="AD421" t="s">
        <v>1188</v>
      </c>
      <c r="AE421" t="s">
        <v>1188</v>
      </c>
      <c r="AF421" t="s">
        <v>1188</v>
      </c>
      <c r="AG421" t="s">
        <v>1188</v>
      </c>
      <c r="AH421" t="s">
        <v>1188</v>
      </c>
      <c r="AI421" t="s">
        <v>1188</v>
      </c>
      <c r="AJ421" t="s">
        <v>1188</v>
      </c>
      <c r="AK421" t="s">
        <v>127</v>
      </c>
      <c r="AL421" t="s">
        <v>1188</v>
      </c>
      <c r="AM421" t="s">
        <v>1188</v>
      </c>
      <c r="AN421" t="s">
        <v>1188</v>
      </c>
      <c r="AO421" t="s">
        <v>1188</v>
      </c>
      <c r="AP421" t="s">
        <v>1188</v>
      </c>
      <c r="AQ421" t="s">
        <v>1188</v>
      </c>
      <c r="AR421" t="s">
        <v>1188</v>
      </c>
      <c r="AS421" t="s">
        <v>1188</v>
      </c>
      <c r="AT421" t="s">
        <v>1188</v>
      </c>
      <c r="AU421" t="s">
        <v>1188</v>
      </c>
      <c r="AV421" t="s">
        <v>1188</v>
      </c>
      <c r="AW421" t="s">
        <v>1188</v>
      </c>
      <c r="AX421" t="s">
        <v>1188</v>
      </c>
      <c r="AY421" s="123">
        <v>0</v>
      </c>
      <c r="BB421" t="str">
        <f>VLOOKUP(A421,'[2]القائمة الكاملة 1'!$A$5:$U$6650,21,0)</f>
        <v>الرابعة</v>
      </c>
    </row>
    <row r="422" spans="1:54" x14ac:dyDescent="0.3">
      <c r="A422" s="114">
        <v>808023</v>
      </c>
      <c r="B422" s="123" t="s">
        <v>824</v>
      </c>
      <c r="C422" t="s">
        <v>1188</v>
      </c>
      <c r="D422" t="s">
        <v>1188</v>
      </c>
      <c r="E422" t="s">
        <v>1188</v>
      </c>
      <c r="F422" t="s">
        <v>1188</v>
      </c>
      <c r="G422" t="s">
        <v>1188</v>
      </c>
      <c r="H422" t="s">
        <v>1188</v>
      </c>
      <c r="I422" t="s">
        <v>1188</v>
      </c>
      <c r="J422" t="s">
        <v>1188</v>
      </c>
      <c r="K422" t="s">
        <v>1188</v>
      </c>
      <c r="L422" t="s">
        <v>1188</v>
      </c>
      <c r="M422" t="s">
        <v>1188</v>
      </c>
      <c r="N422" t="s">
        <v>1188</v>
      </c>
      <c r="O422" t="s">
        <v>1188</v>
      </c>
      <c r="P422" t="s">
        <v>1188</v>
      </c>
      <c r="Q422" t="s">
        <v>1188</v>
      </c>
      <c r="R422" t="s">
        <v>1188</v>
      </c>
      <c r="S422" t="s">
        <v>1188</v>
      </c>
      <c r="T422" t="s">
        <v>1188</v>
      </c>
      <c r="U422" t="s">
        <v>1188</v>
      </c>
      <c r="V422" t="s">
        <v>1188</v>
      </c>
      <c r="W422" t="s">
        <v>1188</v>
      </c>
      <c r="X422" t="s">
        <v>1188</v>
      </c>
      <c r="Y422" t="s">
        <v>1188</v>
      </c>
      <c r="Z422" t="s">
        <v>1188</v>
      </c>
      <c r="AA422" t="s">
        <v>1188</v>
      </c>
      <c r="AB422" t="s">
        <v>1188</v>
      </c>
      <c r="AC422" t="s">
        <v>1188</v>
      </c>
      <c r="AD422" t="s">
        <v>1188</v>
      </c>
      <c r="AE422" t="s">
        <v>1188</v>
      </c>
      <c r="AF422" t="s">
        <v>1188</v>
      </c>
      <c r="AG422" t="s">
        <v>1188</v>
      </c>
      <c r="AH422" t="s">
        <v>127</v>
      </c>
      <c r="AI422" t="s">
        <v>1188</v>
      </c>
      <c r="AJ422" t="s">
        <v>129</v>
      </c>
      <c r="AK422" t="s">
        <v>127</v>
      </c>
      <c r="AL422" t="s">
        <v>1188</v>
      </c>
      <c r="AM422" t="s">
        <v>128</v>
      </c>
      <c r="AN422" t="s">
        <v>128</v>
      </c>
      <c r="AO422" t="s">
        <v>128</v>
      </c>
      <c r="AP422" t="s">
        <v>128</v>
      </c>
      <c r="AQ422" t="s">
        <v>128</v>
      </c>
      <c r="AR422" t="s">
        <v>128</v>
      </c>
      <c r="AY422" s="123">
        <v>0</v>
      </c>
      <c r="BB422" t="str">
        <f>VLOOKUP(A422,'[2]القائمة الكاملة 1'!$A$5:$U$6650,21,0)</f>
        <v>الثالثة</v>
      </c>
    </row>
    <row r="423" spans="1:54" x14ac:dyDescent="0.3">
      <c r="A423" s="114">
        <v>808028</v>
      </c>
      <c r="B423" s="123" t="s">
        <v>823</v>
      </c>
      <c r="C423" t="s">
        <v>1188</v>
      </c>
      <c r="D423" t="s">
        <v>1188</v>
      </c>
      <c r="E423" t="s">
        <v>1188</v>
      </c>
      <c r="F423" t="s">
        <v>1188</v>
      </c>
      <c r="G423" t="s">
        <v>1188</v>
      </c>
      <c r="H423" t="s">
        <v>1188</v>
      </c>
      <c r="I423" t="s">
        <v>1188</v>
      </c>
      <c r="J423" t="s">
        <v>1188</v>
      </c>
      <c r="K423" t="s">
        <v>1188</v>
      </c>
      <c r="L423" t="s">
        <v>1188</v>
      </c>
      <c r="M423" t="s">
        <v>1188</v>
      </c>
      <c r="N423" t="s">
        <v>1188</v>
      </c>
      <c r="O423" t="s">
        <v>128</v>
      </c>
      <c r="P423" t="s">
        <v>1188</v>
      </c>
      <c r="Q423" t="s">
        <v>1188</v>
      </c>
      <c r="R423" t="s">
        <v>1188</v>
      </c>
      <c r="S423" t="s">
        <v>1188</v>
      </c>
      <c r="T423" t="s">
        <v>1188</v>
      </c>
      <c r="U423" t="s">
        <v>1188</v>
      </c>
      <c r="V423" t="s">
        <v>1188</v>
      </c>
      <c r="W423" t="s">
        <v>1188</v>
      </c>
      <c r="X423" t="s">
        <v>1188</v>
      </c>
      <c r="Y423" t="s">
        <v>1188</v>
      </c>
      <c r="Z423" t="s">
        <v>127</v>
      </c>
      <c r="AA423" t="s">
        <v>1188</v>
      </c>
      <c r="AB423" t="s">
        <v>1188</v>
      </c>
      <c r="AC423" t="s">
        <v>1188</v>
      </c>
      <c r="AD423" t="s">
        <v>1188</v>
      </c>
      <c r="AE423" t="s">
        <v>1188</v>
      </c>
      <c r="AF423" t="s">
        <v>1188</v>
      </c>
      <c r="AG423" t="s">
        <v>127</v>
      </c>
      <c r="AH423" t="s">
        <v>1188</v>
      </c>
      <c r="AI423" t="s">
        <v>1188</v>
      </c>
      <c r="AJ423" t="s">
        <v>1188</v>
      </c>
      <c r="AK423" t="s">
        <v>129</v>
      </c>
      <c r="AL423" t="s">
        <v>1188</v>
      </c>
      <c r="AM423" t="s">
        <v>128</v>
      </c>
      <c r="AN423" t="s">
        <v>129</v>
      </c>
      <c r="AO423" t="s">
        <v>129</v>
      </c>
      <c r="AP423" t="s">
        <v>128</v>
      </c>
      <c r="AQ423" t="s">
        <v>128</v>
      </c>
      <c r="AR423" t="s">
        <v>128</v>
      </c>
      <c r="AS423" t="s">
        <v>128</v>
      </c>
      <c r="AT423" t="s">
        <v>128</v>
      </c>
      <c r="AU423" t="s">
        <v>128</v>
      </c>
      <c r="AV423" t="s">
        <v>128</v>
      </c>
      <c r="AW423" t="s">
        <v>128</v>
      </c>
      <c r="AX423" t="s">
        <v>128</v>
      </c>
      <c r="AY423" s="123">
        <v>0</v>
      </c>
      <c r="BB423" t="str">
        <f>VLOOKUP(A423,'[2]القائمة الكاملة 1'!$A$5:$U$6650,21,0)</f>
        <v>الرابعة</v>
      </c>
    </row>
    <row r="424" spans="1:54" x14ac:dyDescent="0.3">
      <c r="A424" s="114">
        <v>808031</v>
      </c>
      <c r="B424" s="123" t="s">
        <v>823</v>
      </c>
      <c r="C424" t="s">
        <v>1188</v>
      </c>
      <c r="D424" t="s">
        <v>1188</v>
      </c>
      <c r="E424" t="s">
        <v>1188</v>
      </c>
      <c r="F424" t="s">
        <v>1188</v>
      </c>
      <c r="G424" t="s">
        <v>1188</v>
      </c>
      <c r="H424" t="s">
        <v>1188</v>
      </c>
      <c r="I424" t="s">
        <v>1188</v>
      </c>
      <c r="J424" t="s">
        <v>1188</v>
      </c>
      <c r="K424" t="s">
        <v>1188</v>
      </c>
      <c r="L424" t="s">
        <v>1188</v>
      </c>
      <c r="M424" t="s">
        <v>1188</v>
      </c>
      <c r="N424" t="s">
        <v>1188</v>
      </c>
      <c r="O424" t="s">
        <v>127</v>
      </c>
      <c r="P424" t="s">
        <v>1188</v>
      </c>
      <c r="Q424" t="s">
        <v>1188</v>
      </c>
      <c r="R424" t="s">
        <v>1188</v>
      </c>
      <c r="S424" t="s">
        <v>1188</v>
      </c>
      <c r="T424" t="s">
        <v>1188</v>
      </c>
      <c r="U424" t="s">
        <v>1188</v>
      </c>
      <c r="V424" t="s">
        <v>1188</v>
      </c>
      <c r="W424" t="s">
        <v>1188</v>
      </c>
      <c r="X424" t="s">
        <v>1188</v>
      </c>
      <c r="Y424" t="s">
        <v>1188</v>
      </c>
      <c r="Z424" t="s">
        <v>1188</v>
      </c>
      <c r="AA424" t="s">
        <v>1188</v>
      </c>
      <c r="AB424" t="s">
        <v>1188</v>
      </c>
      <c r="AC424" t="s">
        <v>1188</v>
      </c>
      <c r="AD424" t="s">
        <v>1188</v>
      </c>
      <c r="AE424" t="s">
        <v>1188</v>
      </c>
      <c r="AF424" t="s">
        <v>1188</v>
      </c>
      <c r="AG424" t="s">
        <v>1188</v>
      </c>
      <c r="AH424" t="s">
        <v>1188</v>
      </c>
      <c r="AI424" t="s">
        <v>1188</v>
      </c>
      <c r="AJ424" t="s">
        <v>1188</v>
      </c>
      <c r="AK424" t="s">
        <v>127</v>
      </c>
      <c r="AL424" t="s">
        <v>1188</v>
      </c>
      <c r="AM424" t="s">
        <v>1188</v>
      </c>
      <c r="AN424" t="s">
        <v>127</v>
      </c>
      <c r="AO424" t="s">
        <v>127</v>
      </c>
      <c r="AP424" t="s">
        <v>1188</v>
      </c>
      <c r="AQ424" t="s">
        <v>127</v>
      </c>
      <c r="AR424" t="s">
        <v>1188</v>
      </c>
      <c r="AS424" t="s">
        <v>1188</v>
      </c>
      <c r="AT424" t="s">
        <v>127</v>
      </c>
      <c r="AU424" t="s">
        <v>1188</v>
      </c>
      <c r="AV424" t="s">
        <v>1188</v>
      </c>
      <c r="AW424" t="s">
        <v>1188</v>
      </c>
      <c r="AX424" t="s">
        <v>1188</v>
      </c>
      <c r="AY424" s="123">
        <v>0</v>
      </c>
      <c r="BB424" t="str">
        <f>VLOOKUP(A424,'[2]القائمة الكاملة 1'!$A$5:$U$6650,21,0)</f>
        <v>الرابعة</v>
      </c>
    </row>
    <row r="425" spans="1:54" x14ac:dyDescent="0.3">
      <c r="A425" s="114">
        <v>808032</v>
      </c>
      <c r="B425" s="123" t="s">
        <v>823</v>
      </c>
      <c r="C425" t="s">
        <v>1188</v>
      </c>
      <c r="D425" t="s">
        <v>1188</v>
      </c>
      <c r="E425" t="s">
        <v>1188</v>
      </c>
      <c r="F425" t="s">
        <v>1188</v>
      </c>
      <c r="G425" t="s">
        <v>1188</v>
      </c>
      <c r="H425" t="s">
        <v>1188</v>
      </c>
      <c r="I425" t="s">
        <v>1188</v>
      </c>
      <c r="J425" t="s">
        <v>1188</v>
      </c>
      <c r="K425" t="s">
        <v>1188</v>
      </c>
      <c r="L425" t="s">
        <v>1188</v>
      </c>
      <c r="M425" t="s">
        <v>1188</v>
      </c>
      <c r="N425" t="s">
        <v>1188</v>
      </c>
      <c r="O425" t="s">
        <v>1188</v>
      </c>
      <c r="P425" t="s">
        <v>1188</v>
      </c>
      <c r="Q425" t="s">
        <v>1188</v>
      </c>
      <c r="R425" t="s">
        <v>1188</v>
      </c>
      <c r="S425" t="s">
        <v>1188</v>
      </c>
      <c r="T425" t="s">
        <v>1188</v>
      </c>
      <c r="U425" t="s">
        <v>1188</v>
      </c>
      <c r="V425" t="s">
        <v>1188</v>
      </c>
      <c r="W425" t="s">
        <v>1188</v>
      </c>
      <c r="X425" t="s">
        <v>1188</v>
      </c>
      <c r="Y425" t="s">
        <v>1188</v>
      </c>
      <c r="Z425" t="s">
        <v>1188</v>
      </c>
      <c r="AA425" t="s">
        <v>1188</v>
      </c>
      <c r="AB425" t="s">
        <v>1188</v>
      </c>
      <c r="AC425" t="s">
        <v>1188</v>
      </c>
      <c r="AD425" t="s">
        <v>1188</v>
      </c>
      <c r="AE425" t="s">
        <v>1188</v>
      </c>
      <c r="AF425" t="s">
        <v>1188</v>
      </c>
      <c r="AG425" t="s">
        <v>1188</v>
      </c>
      <c r="AH425" t="s">
        <v>1188</v>
      </c>
      <c r="AI425" t="s">
        <v>1188</v>
      </c>
      <c r="AJ425" t="s">
        <v>1188</v>
      </c>
      <c r="AK425" t="s">
        <v>127</v>
      </c>
      <c r="AL425" t="s">
        <v>1188</v>
      </c>
      <c r="AM425" t="s">
        <v>1188</v>
      </c>
      <c r="AN425" t="s">
        <v>1188</v>
      </c>
      <c r="AO425" t="s">
        <v>1188</v>
      </c>
      <c r="AP425" t="s">
        <v>1188</v>
      </c>
      <c r="AQ425" t="s">
        <v>1188</v>
      </c>
      <c r="AR425" t="s">
        <v>1188</v>
      </c>
      <c r="AS425" t="s">
        <v>1188</v>
      </c>
      <c r="AT425" t="s">
        <v>1188</v>
      </c>
      <c r="AU425" t="s">
        <v>127</v>
      </c>
      <c r="AV425" t="s">
        <v>1188</v>
      </c>
      <c r="AW425" t="s">
        <v>1188</v>
      </c>
      <c r="AX425" t="s">
        <v>1188</v>
      </c>
      <c r="AY425" s="123">
        <v>0</v>
      </c>
      <c r="BB425" t="str">
        <f>VLOOKUP(A425,'[2]القائمة الكاملة 1'!$A$5:$U$6650,21,0)</f>
        <v>الرابعة</v>
      </c>
    </row>
    <row r="426" spans="1:54" x14ac:dyDescent="0.3">
      <c r="A426" s="114">
        <v>808041</v>
      </c>
      <c r="B426" s="123" t="s">
        <v>823</v>
      </c>
      <c r="C426" t="s">
        <v>1188</v>
      </c>
      <c r="D426" t="s">
        <v>1188</v>
      </c>
      <c r="E426" t="s">
        <v>1188</v>
      </c>
      <c r="F426" t="s">
        <v>1188</v>
      </c>
      <c r="G426" t="s">
        <v>1188</v>
      </c>
      <c r="H426" t="s">
        <v>1188</v>
      </c>
      <c r="I426" t="s">
        <v>1188</v>
      </c>
      <c r="J426" t="s">
        <v>1188</v>
      </c>
      <c r="K426" t="s">
        <v>1188</v>
      </c>
      <c r="L426" t="s">
        <v>1188</v>
      </c>
      <c r="M426" t="s">
        <v>1188</v>
      </c>
      <c r="N426" t="s">
        <v>1188</v>
      </c>
      <c r="O426" t="s">
        <v>1188</v>
      </c>
      <c r="P426" t="s">
        <v>1188</v>
      </c>
      <c r="Q426" t="s">
        <v>1188</v>
      </c>
      <c r="R426" t="s">
        <v>1188</v>
      </c>
      <c r="S426" t="s">
        <v>1188</v>
      </c>
      <c r="T426" t="s">
        <v>1188</v>
      </c>
      <c r="U426" t="s">
        <v>1188</v>
      </c>
      <c r="V426" t="s">
        <v>1188</v>
      </c>
      <c r="W426" t="s">
        <v>1188</v>
      </c>
      <c r="X426" t="s">
        <v>1188</v>
      </c>
      <c r="Y426" t="s">
        <v>1188</v>
      </c>
      <c r="Z426" t="s">
        <v>1188</v>
      </c>
      <c r="AA426" t="s">
        <v>1188</v>
      </c>
      <c r="AB426" t="s">
        <v>1188</v>
      </c>
      <c r="AC426" t="s">
        <v>1188</v>
      </c>
      <c r="AD426" t="s">
        <v>1188</v>
      </c>
      <c r="AE426" t="s">
        <v>1188</v>
      </c>
      <c r="AF426" t="s">
        <v>1188</v>
      </c>
      <c r="AG426" t="s">
        <v>1188</v>
      </c>
      <c r="AH426" t="s">
        <v>1188</v>
      </c>
      <c r="AI426" t="s">
        <v>1188</v>
      </c>
      <c r="AJ426" t="s">
        <v>1188</v>
      </c>
      <c r="AK426" t="s">
        <v>1188</v>
      </c>
      <c r="AL426" t="s">
        <v>1188</v>
      </c>
      <c r="AM426" t="s">
        <v>1188</v>
      </c>
      <c r="AN426" t="s">
        <v>127</v>
      </c>
      <c r="AO426" t="s">
        <v>1188</v>
      </c>
      <c r="AP426" t="s">
        <v>1188</v>
      </c>
      <c r="AQ426" t="s">
        <v>1188</v>
      </c>
      <c r="AR426" t="s">
        <v>1188</v>
      </c>
      <c r="AS426" t="s">
        <v>1188</v>
      </c>
      <c r="AT426" t="s">
        <v>1188</v>
      </c>
      <c r="AU426" t="s">
        <v>1188</v>
      </c>
      <c r="AV426" t="s">
        <v>1188</v>
      </c>
      <c r="AW426" t="s">
        <v>1188</v>
      </c>
      <c r="AX426" t="s">
        <v>1188</v>
      </c>
      <c r="AY426" s="123">
        <v>0</v>
      </c>
      <c r="BB426" t="str">
        <f>VLOOKUP(A426,'[2]القائمة الكاملة 1'!$A$5:$U$6650,21,0)</f>
        <v>الرابعة</v>
      </c>
    </row>
    <row r="427" spans="1:54" x14ac:dyDescent="0.3">
      <c r="A427" s="114">
        <v>808050</v>
      </c>
      <c r="B427" s="123" t="s">
        <v>823</v>
      </c>
      <c r="C427" t="s">
        <v>1188</v>
      </c>
      <c r="D427" t="s">
        <v>1188</v>
      </c>
      <c r="E427" t="s">
        <v>1188</v>
      </c>
      <c r="F427" t="s">
        <v>1188</v>
      </c>
      <c r="G427" t="s">
        <v>1188</v>
      </c>
      <c r="H427" t="s">
        <v>1188</v>
      </c>
      <c r="I427" t="s">
        <v>1188</v>
      </c>
      <c r="J427" t="s">
        <v>1188</v>
      </c>
      <c r="K427" t="s">
        <v>1188</v>
      </c>
      <c r="L427" t="s">
        <v>1188</v>
      </c>
      <c r="M427" t="s">
        <v>1188</v>
      </c>
      <c r="N427" t="s">
        <v>1188</v>
      </c>
      <c r="O427" t="s">
        <v>1188</v>
      </c>
      <c r="P427" t="s">
        <v>1188</v>
      </c>
      <c r="Q427" t="s">
        <v>1188</v>
      </c>
      <c r="R427" t="s">
        <v>1188</v>
      </c>
      <c r="S427" t="s">
        <v>1188</v>
      </c>
      <c r="T427" t="s">
        <v>1188</v>
      </c>
      <c r="U427" t="s">
        <v>1188</v>
      </c>
      <c r="V427" t="s">
        <v>1188</v>
      </c>
      <c r="W427" t="s">
        <v>1188</v>
      </c>
      <c r="X427" t="s">
        <v>1188</v>
      </c>
      <c r="Y427" t="s">
        <v>1188</v>
      </c>
      <c r="Z427" t="s">
        <v>1188</v>
      </c>
      <c r="AA427" t="s">
        <v>1188</v>
      </c>
      <c r="AB427" t="s">
        <v>1188</v>
      </c>
      <c r="AC427" t="s">
        <v>1188</v>
      </c>
      <c r="AD427" t="s">
        <v>127</v>
      </c>
      <c r="AE427" t="s">
        <v>1188</v>
      </c>
      <c r="AF427" t="s">
        <v>1188</v>
      </c>
      <c r="AG427" t="s">
        <v>127</v>
      </c>
      <c r="AH427" t="s">
        <v>127</v>
      </c>
      <c r="AI427" t="s">
        <v>1188</v>
      </c>
      <c r="AJ427" t="s">
        <v>1188</v>
      </c>
      <c r="AK427" t="s">
        <v>127</v>
      </c>
      <c r="AL427" t="s">
        <v>1188</v>
      </c>
      <c r="AM427" t="s">
        <v>129</v>
      </c>
      <c r="AN427" t="s">
        <v>129</v>
      </c>
      <c r="AO427" t="s">
        <v>129</v>
      </c>
      <c r="AP427" t="s">
        <v>129</v>
      </c>
      <c r="AQ427" t="s">
        <v>129</v>
      </c>
      <c r="AR427" t="s">
        <v>129</v>
      </c>
      <c r="AS427" t="s">
        <v>128</v>
      </c>
      <c r="AT427" t="s">
        <v>128</v>
      </c>
      <c r="AU427" t="s">
        <v>128</v>
      </c>
      <c r="AV427" t="s">
        <v>128</v>
      </c>
      <c r="AW427" t="s">
        <v>128</v>
      </c>
      <c r="AX427" t="s">
        <v>128</v>
      </c>
      <c r="AY427" s="123">
        <v>0</v>
      </c>
      <c r="BB427" t="str">
        <f>VLOOKUP(A427,'[2]القائمة الكاملة 1'!$A$5:$U$6650,21,0)</f>
        <v>الرابعة حديث</v>
      </c>
    </row>
    <row r="428" spans="1:54" x14ac:dyDescent="0.3">
      <c r="A428" s="114">
        <v>808064</v>
      </c>
      <c r="B428" s="123" t="s">
        <v>823</v>
      </c>
      <c r="C428" t="s">
        <v>1188</v>
      </c>
      <c r="D428" t="s">
        <v>1188</v>
      </c>
      <c r="E428" t="s">
        <v>1188</v>
      </c>
      <c r="F428" t="s">
        <v>1188</v>
      </c>
      <c r="G428" t="s">
        <v>1188</v>
      </c>
      <c r="H428" t="s">
        <v>1188</v>
      </c>
      <c r="I428" t="s">
        <v>1188</v>
      </c>
      <c r="J428" t="s">
        <v>1188</v>
      </c>
      <c r="K428" t="s">
        <v>1188</v>
      </c>
      <c r="L428" t="s">
        <v>1188</v>
      </c>
      <c r="M428" t="s">
        <v>1188</v>
      </c>
      <c r="N428" t="s">
        <v>1188</v>
      </c>
      <c r="O428" t="s">
        <v>1188</v>
      </c>
      <c r="P428" t="s">
        <v>1188</v>
      </c>
      <c r="Q428" t="s">
        <v>1188</v>
      </c>
      <c r="R428" t="s">
        <v>1188</v>
      </c>
      <c r="S428" t="s">
        <v>1188</v>
      </c>
      <c r="T428" t="s">
        <v>1188</v>
      </c>
      <c r="U428" t="s">
        <v>1188</v>
      </c>
      <c r="V428" t="s">
        <v>127</v>
      </c>
      <c r="W428" t="s">
        <v>1188</v>
      </c>
      <c r="X428" t="s">
        <v>1188</v>
      </c>
      <c r="Y428" t="s">
        <v>1188</v>
      </c>
      <c r="Z428" t="s">
        <v>1188</v>
      </c>
      <c r="AA428" t="s">
        <v>1188</v>
      </c>
      <c r="AB428" t="s">
        <v>1188</v>
      </c>
      <c r="AC428" t="s">
        <v>1188</v>
      </c>
      <c r="AD428" t="s">
        <v>1188</v>
      </c>
      <c r="AE428" t="s">
        <v>1188</v>
      </c>
      <c r="AF428" t="s">
        <v>1188</v>
      </c>
      <c r="AG428" t="s">
        <v>127</v>
      </c>
      <c r="AH428" t="s">
        <v>1188</v>
      </c>
      <c r="AI428" t="s">
        <v>1188</v>
      </c>
      <c r="AJ428" t="s">
        <v>1188</v>
      </c>
      <c r="AK428" t="s">
        <v>129</v>
      </c>
      <c r="AL428" t="s">
        <v>1188</v>
      </c>
      <c r="AM428" t="s">
        <v>1188</v>
      </c>
      <c r="AN428" t="s">
        <v>127</v>
      </c>
      <c r="AO428" t="s">
        <v>1188</v>
      </c>
      <c r="AP428" t="s">
        <v>129</v>
      </c>
      <c r="AQ428" t="s">
        <v>1188</v>
      </c>
      <c r="AR428" t="s">
        <v>1188</v>
      </c>
      <c r="AS428" t="s">
        <v>1188</v>
      </c>
      <c r="AT428" t="s">
        <v>129</v>
      </c>
      <c r="AU428" t="s">
        <v>128</v>
      </c>
      <c r="AV428" t="s">
        <v>127</v>
      </c>
      <c r="AW428" t="s">
        <v>127</v>
      </c>
      <c r="AX428" t="s">
        <v>1188</v>
      </c>
      <c r="AY428" s="123">
        <v>0</v>
      </c>
      <c r="BB428" t="str">
        <f>VLOOKUP(A428,'[2]القائمة الكاملة 1'!$A$5:$U$6650,21,0)</f>
        <v>الرابعة</v>
      </c>
    </row>
    <row r="429" spans="1:54" x14ac:dyDescent="0.3">
      <c r="A429" s="114">
        <v>808095</v>
      </c>
      <c r="B429" s="123" t="s">
        <v>823</v>
      </c>
      <c r="C429" t="s">
        <v>1188</v>
      </c>
      <c r="D429" t="s">
        <v>127</v>
      </c>
      <c r="E429" t="s">
        <v>1188</v>
      </c>
      <c r="F429" t="s">
        <v>1188</v>
      </c>
      <c r="G429" t="s">
        <v>1188</v>
      </c>
      <c r="H429" t="s">
        <v>1188</v>
      </c>
      <c r="I429" t="s">
        <v>1188</v>
      </c>
      <c r="J429" t="s">
        <v>1188</v>
      </c>
      <c r="K429" t="s">
        <v>1188</v>
      </c>
      <c r="L429" t="s">
        <v>1188</v>
      </c>
      <c r="M429" t="s">
        <v>1188</v>
      </c>
      <c r="N429" t="s">
        <v>1188</v>
      </c>
      <c r="O429" t="s">
        <v>128</v>
      </c>
      <c r="P429" t="s">
        <v>1188</v>
      </c>
      <c r="Q429" t="s">
        <v>1188</v>
      </c>
      <c r="R429" t="s">
        <v>1188</v>
      </c>
      <c r="S429" t="s">
        <v>1188</v>
      </c>
      <c r="T429" t="s">
        <v>1188</v>
      </c>
      <c r="U429" t="s">
        <v>1188</v>
      </c>
      <c r="V429" t="s">
        <v>1188</v>
      </c>
      <c r="W429" t="s">
        <v>1188</v>
      </c>
      <c r="X429" t="s">
        <v>1188</v>
      </c>
      <c r="Y429" t="s">
        <v>1188</v>
      </c>
      <c r="Z429" t="s">
        <v>1188</v>
      </c>
      <c r="AA429" t="s">
        <v>1188</v>
      </c>
      <c r="AB429" t="s">
        <v>1188</v>
      </c>
      <c r="AC429" t="s">
        <v>1188</v>
      </c>
      <c r="AD429" t="s">
        <v>129</v>
      </c>
      <c r="AE429" t="s">
        <v>1188</v>
      </c>
      <c r="AF429" t="s">
        <v>1188</v>
      </c>
      <c r="AG429" t="s">
        <v>1188</v>
      </c>
      <c r="AH429" t="s">
        <v>1188</v>
      </c>
      <c r="AI429" t="s">
        <v>1188</v>
      </c>
      <c r="AJ429" t="s">
        <v>1188</v>
      </c>
      <c r="AK429" t="s">
        <v>1188</v>
      </c>
      <c r="AL429" t="s">
        <v>1188</v>
      </c>
      <c r="AM429" t="s">
        <v>1188</v>
      </c>
      <c r="AN429" t="s">
        <v>127</v>
      </c>
      <c r="AO429" t="s">
        <v>1188</v>
      </c>
      <c r="AP429" t="s">
        <v>1188</v>
      </c>
      <c r="AQ429" t="s">
        <v>1188</v>
      </c>
      <c r="AR429" t="s">
        <v>1188</v>
      </c>
      <c r="AS429" t="s">
        <v>128</v>
      </c>
      <c r="AT429" t="s">
        <v>1188</v>
      </c>
      <c r="AU429" t="s">
        <v>1188</v>
      </c>
      <c r="AV429" t="s">
        <v>128</v>
      </c>
      <c r="AW429" t="s">
        <v>128</v>
      </c>
      <c r="AX429" t="s">
        <v>1188</v>
      </c>
      <c r="AY429" s="123">
        <v>0</v>
      </c>
      <c r="BB429" t="str">
        <f>VLOOKUP(A429,'[2]القائمة الكاملة 1'!$A$5:$U$6650,21,0)</f>
        <v>الرابعة</v>
      </c>
    </row>
    <row r="430" spans="1:54" x14ac:dyDescent="0.3">
      <c r="A430" s="114">
        <v>808111</v>
      </c>
      <c r="B430" s="123" t="s">
        <v>824</v>
      </c>
      <c r="C430" t="s">
        <v>1188</v>
      </c>
      <c r="D430" t="s">
        <v>1188</v>
      </c>
      <c r="E430" t="s">
        <v>1188</v>
      </c>
      <c r="F430" t="s">
        <v>1188</v>
      </c>
      <c r="G430" t="s">
        <v>1188</v>
      </c>
      <c r="H430" t="s">
        <v>2104</v>
      </c>
      <c r="I430" t="s">
        <v>1188</v>
      </c>
      <c r="J430" t="s">
        <v>1188</v>
      </c>
      <c r="K430" t="s">
        <v>1188</v>
      </c>
      <c r="L430" t="s">
        <v>1188</v>
      </c>
      <c r="M430" t="s">
        <v>1188</v>
      </c>
      <c r="N430" t="s">
        <v>2104</v>
      </c>
      <c r="O430" t="s">
        <v>2104</v>
      </c>
      <c r="P430" t="s">
        <v>1188</v>
      </c>
      <c r="Q430" t="s">
        <v>1188</v>
      </c>
      <c r="R430" t="s">
        <v>1188</v>
      </c>
      <c r="S430" t="s">
        <v>1188</v>
      </c>
      <c r="T430" t="s">
        <v>1188</v>
      </c>
      <c r="U430" t="s">
        <v>1188</v>
      </c>
      <c r="V430" t="s">
        <v>1188</v>
      </c>
      <c r="W430" t="s">
        <v>1188</v>
      </c>
      <c r="X430" t="s">
        <v>1188</v>
      </c>
      <c r="Y430" t="s">
        <v>1188</v>
      </c>
      <c r="Z430" t="s">
        <v>1188</v>
      </c>
      <c r="AA430" t="s">
        <v>1188</v>
      </c>
      <c r="AB430" t="s">
        <v>1188</v>
      </c>
      <c r="AC430" t="s">
        <v>1188</v>
      </c>
      <c r="AD430" t="s">
        <v>1188</v>
      </c>
      <c r="AE430" t="s">
        <v>1188</v>
      </c>
      <c r="AF430" t="s">
        <v>1188</v>
      </c>
      <c r="AG430" t="s">
        <v>1188</v>
      </c>
      <c r="AH430" t="s">
        <v>1188</v>
      </c>
      <c r="AI430" t="s">
        <v>2104</v>
      </c>
      <c r="AJ430" t="s">
        <v>1188</v>
      </c>
      <c r="AK430" t="s">
        <v>2104</v>
      </c>
      <c r="AL430" t="s">
        <v>1188</v>
      </c>
      <c r="AM430" t="s">
        <v>2104</v>
      </c>
      <c r="AN430" t="s">
        <v>2104</v>
      </c>
      <c r="AO430" t="s">
        <v>2104</v>
      </c>
      <c r="AP430" t="s">
        <v>2104</v>
      </c>
      <c r="AQ430" t="s">
        <v>2104</v>
      </c>
      <c r="AR430" t="s">
        <v>2104</v>
      </c>
      <c r="AS430" t="s">
        <v>1188</v>
      </c>
      <c r="AT430" t="s">
        <v>1188</v>
      </c>
      <c r="AU430" t="s">
        <v>1188</v>
      </c>
      <c r="AV430" t="s">
        <v>1188</v>
      </c>
      <c r="AW430" t="s">
        <v>1188</v>
      </c>
      <c r="AX430" t="s">
        <v>1188</v>
      </c>
      <c r="AY430" s="123" t="s">
        <v>2125</v>
      </c>
      <c r="BB430" t="str">
        <f>VLOOKUP(A430,'[2]القائمة الكاملة 1'!$A$5:$U$6650,21,0)</f>
        <v>الثالثة</v>
      </c>
    </row>
    <row r="431" spans="1:54" x14ac:dyDescent="0.3">
      <c r="A431" s="114">
        <v>808112</v>
      </c>
      <c r="B431" s="123" t="s">
        <v>823</v>
      </c>
      <c r="C431" t="s">
        <v>1188</v>
      </c>
      <c r="D431" t="s">
        <v>1188</v>
      </c>
      <c r="E431" t="s">
        <v>1188</v>
      </c>
      <c r="F431" t="s">
        <v>1188</v>
      </c>
      <c r="G431" t="s">
        <v>1188</v>
      </c>
      <c r="H431" t="s">
        <v>1188</v>
      </c>
      <c r="I431" t="s">
        <v>1188</v>
      </c>
      <c r="J431" t="s">
        <v>1188</v>
      </c>
      <c r="K431" t="s">
        <v>1188</v>
      </c>
      <c r="L431" t="s">
        <v>1188</v>
      </c>
      <c r="M431" t="s">
        <v>1188</v>
      </c>
      <c r="N431" t="s">
        <v>1188</v>
      </c>
      <c r="O431" t="s">
        <v>2104</v>
      </c>
      <c r="P431" t="s">
        <v>1188</v>
      </c>
      <c r="Q431" t="s">
        <v>1188</v>
      </c>
      <c r="R431" t="s">
        <v>1188</v>
      </c>
      <c r="S431" t="s">
        <v>1188</v>
      </c>
      <c r="T431" t="s">
        <v>1188</v>
      </c>
      <c r="U431" t="s">
        <v>1188</v>
      </c>
      <c r="V431" t="s">
        <v>1188</v>
      </c>
      <c r="W431" t="s">
        <v>1188</v>
      </c>
      <c r="X431" t="s">
        <v>1188</v>
      </c>
      <c r="Y431" t="s">
        <v>1188</v>
      </c>
      <c r="Z431" t="s">
        <v>2104</v>
      </c>
      <c r="AA431" t="s">
        <v>1188</v>
      </c>
      <c r="AB431" t="s">
        <v>1188</v>
      </c>
      <c r="AC431" t="s">
        <v>1188</v>
      </c>
      <c r="AD431" t="s">
        <v>1188</v>
      </c>
      <c r="AE431" t="s">
        <v>1188</v>
      </c>
      <c r="AF431" t="s">
        <v>1188</v>
      </c>
      <c r="AG431" t="s">
        <v>1188</v>
      </c>
      <c r="AH431" t="s">
        <v>1188</v>
      </c>
      <c r="AI431" t="s">
        <v>1188</v>
      </c>
      <c r="AJ431" t="s">
        <v>1188</v>
      </c>
      <c r="AK431" t="s">
        <v>2104</v>
      </c>
      <c r="AL431" t="s">
        <v>1188</v>
      </c>
      <c r="AM431" t="s">
        <v>1188</v>
      </c>
      <c r="AN431" t="s">
        <v>2104</v>
      </c>
      <c r="AO431" t="s">
        <v>1188</v>
      </c>
      <c r="AP431" t="s">
        <v>2104</v>
      </c>
      <c r="AQ431" t="s">
        <v>1188</v>
      </c>
      <c r="AR431" t="s">
        <v>1188</v>
      </c>
      <c r="AS431" t="s">
        <v>1188</v>
      </c>
      <c r="AT431" t="s">
        <v>1188</v>
      </c>
      <c r="AU431" t="s">
        <v>1188</v>
      </c>
      <c r="AV431" t="s">
        <v>2104</v>
      </c>
      <c r="AW431" t="s">
        <v>1188</v>
      </c>
      <c r="AX431" t="s">
        <v>1188</v>
      </c>
      <c r="AY431" s="123" t="s">
        <v>2125</v>
      </c>
      <c r="BB431" t="str">
        <f>VLOOKUP(A431,'[2]القائمة الكاملة 1'!$A$5:$U$6650,21,0)</f>
        <v>الرابعة</v>
      </c>
    </row>
    <row r="432" spans="1:54" x14ac:dyDescent="0.3">
      <c r="A432" s="114">
        <v>808151</v>
      </c>
      <c r="B432" s="123" t="s">
        <v>823</v>
      </c>
      <c r="C432" t="s">
        <v>1188</v>
      </c>
      <c r="D432" t="s">
        <v>2104</v>
      </c>
      <c r="E432" t="s">
        <v>1188</v>
      </c>
      <c r="F432" t="s">
        <v>1188</v>
      </c>
      <c r="G432" t="s">
        <v>1188</v>
      </c>
      <c r="H432" t="s">
        <v>1188</v>
      </c>
      <c r="I432" t="s">
        <v>1188</v>
      </c>
      <c r="J432" t="s">
        <v>1188</v>
      </c>
      <c r="K432" t="s">
        <v>1188</v>
      </c>
      <c r="L432" t="s">
        <v>1188</v>
      </c>
      <c r="M432" t="s">
        <v>1188</v>
      </c>
      <c r="N432" t="s">
        <v>1188</v>
      </c>
      <c r="O432" t="s">
        <v>1188</v>
      </c>
      <c r="P432" t="s">
        <v>1188</v>
      </c>
      <c r="Q432" t="s">
        <v>1188</v>
      </c>
      <c r="R432" t="s">
        <v>1188</v>
      </c>
      <c r="S432" t="s">
        <v>1188</v>
      </c>
      <c r="T432" t="s">
        <v>1188</v>
      </c>
      <c r="U432" t="s">
        <v>1188</v>
      </c>
      <c r="V432" t="s">
        <v>1188</v>
      </c>
      <c r="W432" t="s">
        <v>1188</v>
      </c>
      <c r="X432" t="s">
        <v>1188</v>
      </c>
      <c r="Y432" t="s">
        <v>1188</v>
      </c>
      <c r="Z432" t="s">
        <v>1188</v>
      </c>
      <c r="AA432" t="s">
        <v>1188</v>
      </c>
      <c r="AB432" t="s">
        <v>1188</v>
      </c>
      <c r="AC432" t="s">
        <v>1188</v>
      </c>
      <c r="AD432" t="s">
        <v>1188</v>
      </c>
      <c r="AE432" t="s">
        <v>1188</v>
      </c>
      <c r="AF432" t="s">
        <v>1188</v>
      </c>
      <c r="AG432" t="s">
        <v>1188</v>
      </c>
      <c r="AH432" t="s">
        <v>1188</v>
      </c>
      <c r="AI432" t="s">
        <v>1188</v>
      </c>
      <c r="AJ432" t="s">
        <v>1188</v>
      </c>
      <c r="AK432" t="s">
        <v>1188</v>
      </c>
      <c r="AL432" t="s">
        <v>1188</v>
      </c>
      <c r="AM432" t="s">
        <v>1188</v>
      </c>
      <c r="AN432" t="s">
        <v>1188</v>
      </c>
      <c r="AO432" t="s">
        <v>1188</v>
      </c>
      <c r="AP432" t="s">
        <v>1188</v>
      </c>
      <c r="AQ432" t="s">
        <v>1188</v>
      </c>
      <c r="AR432" t="s">
        <v>1188</v>
      </c>
      <c r="AS432" t="s">
        <v>1188</v>
      </c>
      <c r="AT432" t="s">
        <v>1188</v>
      </c>
      <c r="AU432" t="s">
        <v>1188</v>
      </c>
      <c r="AV432" t="s">
        <v>1188</v>
      </c>
      <c r="AW432" t="s">
        <v>1188</v>
      </c>
      <c r="AX432" t="s">
        <v>1188</v>
      </c>
      <c r="AY432" s="123" t="s">
        <v>2125</v>
      </c>
      <c r="BB432" t="str">
        <f>VLOOKUP(A432,'[2]القائمة الكاملة 1'!$A$5:$U$6650,21,0)</f>
        <v>الرابعة</v>
      </c>
    </row>
    <row r="433" spans="1:54" x14ac:dyDescent="0.3">
      <c r="A433" s="114">
        <v>808155</v>
      </c>
      <c r="B433" s="123" t="s">
        <v>823</v>
      </c>
      <c r="C433" t="s">
        <v>1188</v>
      </c>
      <c r="D433" t="s">
        <v>1188</v>
      </c>
      <c r="E433" t="s">
        <v>1188</v>
      </c>
      <c r="F433" t="s">
        <v>1188</v>
      </c>
      <c r="G433" t="s">
        <v>1188</v>
      </c>
      <c r="H433" t="s">
        <v>1188</v>
      </c>
      <c r="I433" t="s">
        <v>1188</v>
      </c>
      <c r="J433" t="s">
        <v>1188</v>
      </c>
      <c r="K433" t="s">
        <v>1188</v>
      </c>
      <c r="L433" t="s">
        <v>1188</v>
      </c>
      <c r="M433" t="s">
        <v>1188</v>
      </c>
      <c r="N433" t="s">
        <v>1188</v>
      </c>
      <c r="O433" t="s">
        <v>2104</v>
      </c>
      <c r="P433" t="s">
        <v>1188</v>
      </c>
      <c r="Q433" t="s">
        <v>1188</v>
      </c>
      <c r="R433" t="s">
        <v>1188</v>
      </c>
      <c r="S433" t="s">
        <v>1188</v>
      </c>
      <c r="T433" t="s">
        <v>1188</v>
      </c>
      <c r="U433" t="s">
        <v>1188</v>
      </c>
      <c r="V433" t="s">
        <v>1188</v>
      </c>
      <c r="W433" t="s">
        <v>1188</v>
      </c>
      <c r="X433" t="s">
        <v>1188</v>
      </c>
      <c r="Y433" t="s">
        <v>1188</v>
      </c>
      <c r="Z433" t="s">
        <v>1188</v>
      </c>
      <c r="AA433" t="s">
        <v>1188</v>
      </c>
      <c r="AB433" t="s">
        <v>1188</v>
      </c>
      <c r="AC433" t="s">
        <v>1188</v>
      </c>
      <c r="AD433" t="s">
        <v>1188</v>
      </c>
      <c r="AE433" t="s">
        <v>1188</v>
      </c>
      <c r="AF433" t="s">
        <v>1188</v>
      </c>
      <c r="AG433" t="s">
        <v>1188</v>
      </c>
      <c r="AH433" t="s">
        <v>1188</v>
      </c>
      <c r="AI433" t="s">
        <v>1188</v>
      </c>
      <c r="AJ433" t="s">
        <v>1188</v>
      </c>
      <c r="AK433" t="s">
        <v>2104</v>
      </c>
      <c r="AL433" t="s">
        <v>1188</v>
      </c>
      <c r="AM433" t="s">
        <v>1188</v>
      </c>
      <c r="AN433" t="s">
        <v>1188</v>
      </c>
      <c r="AO433" t="s">
        <v>1188</v>
      </c>
      <c r="AP433" t="s">
        <v>1188</v>
      </c>
      <c r="AQ433" t="s">
        <v>1188</v>
      </c>
      <c r="AR433" t="s">
        <v>1188</v>
      </c>
      <c r="AS433" t="s">
        <v>1188</v>
      </c>
      <c r="AT433" t="s">
        <v>1188</v>
      </c>
      <c r="AU433" t="s">
        <v>2104</v>
      </c>
      <c r="AV433" t="s">
        <v>1188</v>
      </c>
      <c r="AW433" t="s">
        <v>2104</v>
      </c>
      <c r="AX433" t="s">
        <v>1188</v>
      </c>
      <c r="AY433" s="123" t="s">
        <v>2125</v>
      </c>
      <c r="BB433" t="str">
        <f>VLOOKUP(A433,'[2]القائمة الكاملة 1'!$A$5:$U$6650,21,0)</f>
        <v>الرابعة</v>
      </c>
    </row>
    <row r="434" spans="1:54" x14ac:dyDescent="0.3">
      <c r="A434" s="114">
        <v>808173</v>
      </c>
      <c r="B434" s="123" t="s">
        <v>824</v>
      </c>
      <c r="C434" t="s">
        <v>1188</v>
      </c>
      <c r="D434" t="s">
        <v>1188</v>
      </c>
      <c r="E434" t="s">
        <v>1188</v>
      </c>
      <c r="F434" t="s">
        <v>1188</v>
      </c>
      <c r="G434" t="s">
        <v>1188</v>
      </c>
      <c r="H434" t="s">
        <v>1188</v>
      </c>
      <c r="I434" t="s">
        <v>1188</v>
      </c>
      <c r="J434" t="s">
        <v>1188</v>
      </c>
      <c r="K434" t="s">
        <v>1188</v>
      </c>
      <c r="L434" t="s">
        <v>1188</v>
      </c>
      <c r="M434" t="s">
        <v>1188</v>
      </c>
      <c r="N434" t="s">
        <v>1188</v>
      </c>
      <c r="O434" t="s">
        <v>2104</v>
      </c>
      <c r="P434" t="s">
        <v>1188</v>
      </c>
      <c r="Q434" t="s">
        <v>1188</v>
      </c>
      <c r="R434" t="s">
        <v>1188</v>
      </c>
      <c r="S434" t="s">
        <v>1188</v>
      </c>
      <c r="T434" t="s">
        <v>1188</v>
      </c>
      <c r="U434" t="s">
        <v>1188</v>
      </c>
      <c r="V434" t="s">
        <v>1188</v>
      </c>
      <c r="W434" t="s">
        <v>1188</v>
      </c>
      <c r="X434" t="s">
        <v>1188</v>
      </c>
      <c r="Y434" t="s">
        <v>1188</v>
      </c>
      <c r="Z434" t="s">
        <v>2104</v>
      </c>
      <c r="AA434" t="s">
        <v>1188</v>
      </c>
      <c r="AB434" t="s">
        <v>1188</v>
      </c>
      <c r="AC434" t="s">
        <v>1188</v>
      </c>
      <c r="AD434" t="s">
        <v>1188</v>
      </c>
      <c r="AE434" t="s">
        <v>1188</v>
      </c>
      <c r="AF434" t="s">
        <v>1188</v>
      </c>
      <c r="AG434" t="s">
        <v>1188</v>
      </c>
      <c r="AH434" t="s">
        <v>1188</v>
      </c>
      <c r="AI434" t="s">
        <v>1188</v>
      </c>
      <c r="AJ434" t="s">
        <v>2104</v>
      </c>
      <c r="AK434" t="s">
        <v>2104</v>
      </c>
      <c r="AL434" t="s">
        <v>1188</v>
      </c>
      <c r="AM434" t="s">
        <v>2104</v>
      </c>
      <c r="AN434" t="s">
        <v>2104</v>
      </c>
      <c r="AO434" t="s">
        <v>2104</v>
      </c>
      <c r="AP434" t="s">
        <v>2104</v>
      </c>
      <c r="AQ434" t="s">
        <v>2104</v>
      </c>
      <c r="AR434" t="s">
        <v>2104</v>
      </c>
      <c r="AY434" s="123" t="s">
        <v>2125</v>
      </c>
      <c r="BB434" t="str">
        <f>VLOOKUP(A434,'[2]القائمة الكاملة 1'!$A$5:$U$6650,21,0)</f>
        <v>الثالثة</v>
      </c>
    </row>
    <row r="435" spans="1:54" x14ac:dyDescent="0.3">
      <c r="A435" s="114">
        <v>808184</v>
      </c>
      <c r="B435" s="123" t="s">
        <v>824</v>
      </c>
      <c r="C435" t="s">
        <v>1188</v>
      </c>
      <c r="D435" t="s">
        <v>1188</v>
      </c>
      <c r="E435" t="s">
        <v>1188</v>
      </c>
      <c r="F435" t="s">
        <v>1188</v>
      </c>
      <c r="G435" t="s">
        <v>1188</v>
      </c>
      <c r="H435" t="s">
        <v>1188</v>
      </c>
      <c r="I435" t="s">
        <v>1188</v>
      </c>
      <c r="J435" t="s">
        <v>1188</v>
      </c>
      <c r="K435" t="s">
        <v>1188</v>
      </c>
      <c r="L435" t="s">
        <v>1188</v>
      </c>
      <c r="M435" t="s">
        <v>1188</v>
      </c>
      <c r="N435" t="s">
        <v>1188</v>
      </c>
      <c r="O435" t="s">
        <v>1188</v>
      </c>
      <c r="P435" t="s">
        <v>1188</v>
      </c>
      <c r="Q435" t="s">
        <v>1188</v>
      </c>
      <c r="R435" t="s">
        <v>1188</v>
      </c>
      <c r="S435" t="s">
        <v>1188</v>
      </c>
      <c r="T435" t="s">
        <v>1188</v>
      </c>
      <c r="U435" t="s">
        <v>1188</v>
      </c>
      <c r="V435" t="s">
        <v>128</v>
      </c>
      <c r="W435" t="s">
        <v>1188</v>
      </c>
      <c r="X435" t="s">
        <v>1188</v>
      </c>
      <c r="Y435" t="s">
        <v>1188</v>
      </c>
      <c r="Z435" t="s">
        <v>1188</v>
      </c>
      <c r="AA435" t="s">
        <v>1188</v>
      </c>
      <c r="AB435" t="s">
        <v>1188</v>
      </c>
      <c r="AC435" t="s">
        <v>1188</v>
      </c>
      <c r="AD435" t="s">
        <v>1188</v>
      </c>
      <c r="AE435" t="s">
        <v>1188</v>
      </c>
      <c r="AF435" t="s">
        <v>1188</v>
      </c>
      <c r="AG435" t="s">
        <v>128</v>
      </c>
      <c r="AH435" t="s">
        <v>128</v>
      </c>
      <c r="AI435" t="s">
        <v>1188</v>
      </c>
      <c r="AJ435" t="s">
        <v>1188</v>
      </c>
      <c r="AK435" t="s">
        <v>1188</v>
      </c>
      <c r="AL435" t="s">
        <v>1188</v>
      </c>
      <c r="AM435" t="s">
        <v>128</v>
      </c>
      <c r="AN435" t="s">
        <v>128</v>
      </c>
      <c r="AO435" t="s">
        <v>128</v>
      </c>
      <c r="AP435" t="s">
        <v>128</v>
      </c>
      <c r="AQ435" t="s">
        <v>128</v>
      </c>
      <c r="AR435" t="s">
        <v>128</v>
      </c>
      <c r="AS435" t="s">
        <v>1188</v>
      </c>
      <c r="AT435" t="s">
        <v>1188</v>
      </c>
      <c r="AU435" t="s">
        <v>1188</v>
      </c>
      <c r="AV435" t="s">
        <v>1188</v>
      </c>
      <c r="AW435" t="s">
        <v>1188</v>
      </c>
      <c r="AX435" t="s">
        <v>1188</v>
      </c>
      <c r="AY435" s="123">
        <v>0</v>
      </c>
      <c r="BB435" t="str">
        <f>VLOOKUP(A435,'[2]القائمة الكاملة 1'!$A$5:$U$6650,21,0)</f>
        <v>الثالثة</v>
      </c>
    </row>
    <row r="436" spans="1:54" x14ac:dyDescent="0.3">
      <c r="A436" s="114">
        <v>808220</v>
      </c>
      <c r="B436" s="123" t="s">
        <v>823</v>
      </c>
      <c r="C436" t="s">
        <v>1188</v>
      </c>
      <c r="D436" t="s">
        <v>1188</v>
      </c>
      <c r="E436" t="s">
        <v>1188</v>
      </c>
      <c r="F436" t="s">
        <v>1188</v>
      </c>
      <c r="G436" t="s">
        <v>1188</v>
      </c>
      <c r="H436" t="s">
        <v>1188</v>
      </c>
      <c r="I436" t="s">
        <v>1188</v>
      </c>
      <c r="J436" t="s">
        <v>1188</v>
      </c>
      <c r="K436" t="s">
        <v>1188</v>
      </c>
      <c r="L436" t="s">
        <v>1188</v>
      </c>
      <c r="M436" t="s">
        <v>1188</v>
      </c>
      <c r="N436" t="s">
        <v>1188</v>
      </c>
      <c r="O436" t="s">
        <v>128</v>
      </c>
      <c r="P436" t="s">
        <v>1188</v>
      </c>
      <c r="Q436" t="s">
        <v>1188</v>
      </c>
      <c r="R436" t="s">
        <v>1188</v>
      </c>
      <c r="S436" t="s">
        <v>1188</v>
      </c>
      <c r="T436" t="s">
        <v>1188</v>
      </c>
      <c r="U436" t="s">
        <v>1188</v>
      </c>
      <c r="V436" t="s">
        <v>1188</v>
      </c>
      <c r="W436" t="s">
        <v>1188</v>
      </c>
      <c r="X436" t="s">
        <v>1188</v>
      </c>
      <c r="Y436" t="s">
        <v>1188</v>
      </c>
      <c r="Z436" t="s">
        <v>129</v>
      </c>
      <c r="AA436" t="s">
        <v>1188</v>
      </c>
      <c r="AB436" t="s">
        <v>1188</v>
      </c>
      <c r="AC436" t="s">
        <v>127</v>
      </c>
      <c r="AD436" t="s">
        <v>1188</v>
      </c>
      <c r="AE436" t="s">
        <v>1188</v>
      </c>
      <c r="AF436" t="s">
        <v>1188</v>
      </c>
      <c r="AG436" t="s">
        <v>1188</v>
      </c>
      <c r="AH436" t="s">
        <v>1188</v>
      </c>
      <c r="AI436" t="s">
        <v>1188</v>
      </c>
      <c r="AJ436" t="s">
        <v>1188</v>
      </c>
      <c r="AK436" t="s">
        <v>128</v>
      </c>
      <c r="AL436" t="s">
        <v>1188</v>
      </c>
      <c r="AM436" t="s">
        <v>1188</v>
      </c>
      <c r="AN436" t="s">
        <v>1188</v>
      </c>
      <c r="AO436" t="s">
        <v>129</v>
      </c>
      <c r="AP436" t="s">
        <v>127</v>
      </c>
      <c r="AQ436" t="s">
        <v>1188</v>
      </c>
      <c r="AR436" t="s">
        <v>1188</v>
      </c>
      <c r="AS436" t="s">
        <v>1188</v>
      </c>
      <c r="AT436" t="s">
        <v>128</v>
      </c>
      <c r="AU436" t="s">
        <v>128</v>
      </c>
      <c r="AV436" t="s">
        <v>1188</v>
      </c>
      <c r="AW436" t="s">
        <v>1188</v>
      </c>
      <c r="AX436" t="s">
        <v>128</v>
      </c>
      <c r="AY436" s="123">
        <v>0</v>
      </c>
      <c r="BB436" t="str">
        <f>VLOOKUP(A436,'[2]القائمة الكاملة 1'!$A$5:$U$6650,21,0)</f>
        <v>الرابعة</v>
      </c>
    </row>
    <row r="437" spans="1:54" x14ac:dyDescent="0.3">
      <c r="A437" s="114">
        <v>808237</v>
      </c>
      <c r="B437" s="123" t="s">
        <v>823</v>
      </c>
      <c r="C437" t="s">
        <v>1188</v>
      </c>
      <c r="D437" t="s">
        <v>1188</v>
      </c>
      <c r="E437" t="s">
        <v>1188</v>
      </c>
      <c r="F437" t="s">
        <v>1188</v>
      </c>
      <c r="G437" t="s">
        <v>1188</v>
      </c>
      <c r="H437" t="s">
        <v>1188</v>
      </c>
      <c r="I437" t="s">
        <v>1188</v>
      </c>
      <c r="J437" t="s">
        <v>1188</v>
      </c>
      <c r="K437" t="s">
        <v>1188</v>
      </c>
      <c r="L437" t="s">
        <v>1188</v>
      </c>
      <c r="M437" t="s">
        <v>1188</v>
      </c>
      <c r="N437" t="s">
        <v>1188</v>
      </c>
      <c r="O437" t="s">
        <v>1188</v>
      </c>
      <c r="P437" t="s">
        <v>1188</v>
      </c>
      <c r="Q437" t="s">
        <v>1188</v>
      </c>
      <c r="R437" t="s">
        <v>1188</v>
      </c>
      <c r="S437" t="s">
        <v>1188</v>
      </c>
      <c r="T437" t="s">
        <v>1188</v>
      </c>
      <c r="U437" t="s">
        <v>1188</v>
      </c>
      <c r="V437" t="s">
        <v>1188</v>
      </c>
      <c r="W437" t="s">
        <v>1188</v>
      </c>
      <c r="X437" t="s">
        <v>1188</v>
      </c>
      <c r="Y437" t="s">
        <v>1188</v>
      </c>
      <c r="Z437" t="s">
        <v>1188</v>
      </c>
      <c r="AA437" t="s">
        <v>1188</v>
      </c>
      <c r="AB437" t="s">
        <v>1188</v>
      </c>
      <c r="AC437" t="s">
        <v>1188</v>
      </c>
      <c r="AD437" t="s">
        <v>1188</v>
      </c>
      <c r="AE437" t="s">
        <v>127</v>
      </c>
      <c r="AF437" t="s">
        <v>1188</v>
      </c>
      <c r="AG437" t="s">
        <v>1188</v>
      </c>
      <c r="AH437" t="s">
        <v>1188</v>
      </c>
      <c r="AI437" t="s">
        <v>1188</v>
      </c>
      <c r="AJ437" t="s">
        <v>1188</v>
      </c>
      <c r="AK437" t="s">
        <v>129</v>
      </c>
      <c r="AL437" t="s">
        <v>1188</v>
      </c>
      <c r="AM437" t="s">
        <v>129</v>
      </c>
      <c r="AN437" t="s">
        <v>129</v>
      </c>
      <c r="AO437" t="s">
        <v>129</v>
      </c>
      <c r="AP437" t="s">
        <v>129</v>
      </c>
      <c r="AQ437" t="s">
        <v>1188</v>
      </c>
      <c r="AR437" t="s">
        <v>1188</v>
      </c>
      <c r="AS437" t="s">
        <v>128</v>
      </c>
      <c r="AT437" t="s">
        <v>128</v>
      </c>
      <c r="AU437" t="s">
        <v>128</v>
      </c>
      <c r="AV437" t="s">
        <v>128</v>
      </c>
      <c r="AW437" t="s">
        <v>128</v>
      </c>
      <c r="AX437" t="s">
        <v>128</v>
      </c>
      <c r="AY437" s="123">
        <v>0</v>
      </c>
      <c r="BB437" t="str">
        <f>VLOOKUP(A437,'[2]القائمة الكاملة 1'!$A$5:$U$6650,21,0)</f>
        <v>الرابعة حديث</v>
      </c>
    </row>
    <row r="438" spans="1:54" x14ac:dyDescent="0.3">
      <c r="A438" s="114">
        <v>808244</v>
      </c>
      <c r="B438" s="123" t="s">
        <v>824</v>
      </c>
      <c r="C438" t="s">
        <v>1188</v>
      </c>
      <c r="D438" t="s">
        <v>1188</v>
      </c>
      <c r="E438" t="s">
        <v>1188</v>
      </c>
      <c r="F438" t="s">
        <v>1188</v>
      </c>
      <c r="G438" t="s">
        <v>1188</v>
      </c>
      <c r="H438" t="s">
        <v>1188</v>
      </c>
      <c r="I438" t="s">
        <v>1188</v>
      </c>
      <c r="J438" t="s">
        <v>1188</v>
      </c>
      <c r="K438" t="s">
        <v>1188</v>
      </c>
      <c r="L438" t="s">
        <v>1188</v>
      </c>
      <c r="M438" t="s">
        <v>1188</v>
      </c>
      <c r="N438" t="s">
        <v>1188</v>
      </c>
      <c r="O438" t="s">
        <v>127</v>
      </c>
      <c r="P438" t="s">
        <v>1188</v>
      </c>
      <c r="Q438" t="s">
        <v>1188</v>
      </c>
      <c r="R438" t="s">
        <v>1188</v>
      </c>
      <c r="S438" t="s">
        <v>1188</v>
      </c>
      <c r="T438" t="s">
        <v>1188</v>
      </c>
      <c r="U438" t="s">
        <v>1188</v>
      </c>
      <c r="V438" t="s">
        <v>127</v>
      </c>
      <c r="W438" t="s">
        <v>1188</v>
      </c>
      <c r="X438" t="s">
        <v>1188</v>
      </c>
      <c r="Y438" t="s">
        <v>1188</v>
      </c>
      <c r="Z438" t="s">
        <v>1188</v>
      </c>
      <c r="AA438" t="s">
        <v>129</v>
      </c>
      <c r="AB438" t="s">
        <v>129</v>
      </c>
      <c r="AC438" t="s">
        <v>1188</v>
      </c>
      <c r="AD438" t="s">
        <v>1188</v>
      </c>
      <c r="AE438" t="s">
        <v>1188</v>
      </c>
      <c r="AF438" t="s">
        <v>1188</v>
      </c>
      <c r="AG438" t="s">
        <v>1188</v>
      </c>
      <c r="AH438" t="s">
        <v>1188</v>
      </c>
      <c r="AI438" t="s">
        <v>1188</v>
      </c>
      <c r="AJ438" t="s">
        <v>128</v>
      </c>
      <c r="AK438" t="s">
        <v>128</v>
      </c>
      <c r="AL438" t="s">
        <v>1188</v>
      </c>
      <c r="AM438" t="s">
        <v>128</v>
      </c>
      <c r="AN438" t="s">
        <v>128</v>
      </c>
      <c r="AO438" t="s">
        <v>128</v>
      </c>
      <c r="AP438" t="s">
        <v>128</v>
      </c>
      <c r="AQ438" t="s">
        <v>128</v>
      </c>
      <c r="AR438" t="s">
        <v>128</v>
      </c>
      <c r="AS438" t="s">
        <v>1188</v>
      </c>
      <c r="AT438" t="s">
        <v>1188</v>
      </c>
      <c r="AU438" t="s">
        <v>1188</v>
      </c>
      <c r="AV438" t="s">
        <v>1188</v>
      </c>
      <c r="AW438" t="s">
        <v>1188</v>
      </c>
      <c r="AX438" t="s">
        <v>1188</v>
      </c>
      <c r="AY438" s="123">
        <v>0</v>
      </c>
      <c r="BB438" t="str">
        <f>VLOOKUP(A438,'[2]القائمة الكاملة 1'!$A$5:$U$6650,21,0)</f>
        <v>الثالثة</v>
      </c>
    </row>
    <row r="439" spans="1:54" x14ac:dyDescent="0.3">
      <c r="A439" s="114">
        <v>808248</v>
      </c>
      <c r="B439" s="123" t="s">
        <v>823</v>
      </c>
      <c r="C439" t="s">
        <v>1188</v>
      </c>
      <c r="D439" t="s">
        <v>1188</v>
      </c>
      <c r="E439" t="s">
        <v>1188</v>
      </c>
      <c r="F439" t="s">
        <v>1188</v>
      </c>
      <c r="G439" t="s">
        <v>1188</v>
      </c>
      <c r="H439" t="s">
        <v>1188</v>
      </c>
      <c r="I439" t="s">
        <v>1188</v>
      </c>
      <c r="J439" t="s">
        <v>1188</v>
      </c>
      <c r="K439" t="s">
        <v>1188</v>
      </c>
      <c r="L439" t="s">
        <v>1188</v>
      </c>
      <c r="M439" t="s">
        <v>1188</v>
      </c>
      <c r="N439" t="s">
        <v>1188</v>
      </c>
      <c r="O439" t="s">
        <v>127</v>
      </c>
      <c r="P439" t="s">
        <v>1188</v>
      </c>
      <c r="Q439" t="s">
        <v>1188</v>
      </c>
      <c r="R439" t="s">
        <v>1188</v>
      </c>
      <c r="S439" t="s">
        <v>1188</v>
      </c>
      <c r="T439" t="s">
        <v>1188</v>
      </c>
      <c r="U439" t="s">
        <v>1188</v>
      </c>
      <c r="V439" t="s">
        <v>1188</v>
      </c>
      <c r="W439" t="s">
        <v>1188</v>
      </c>
      <c r="X439" t="s">
        <v>1188</v>
      </c>
      <c r="Y439" t="s">
        <v>1188</v>
      </c>
      <c r="Z439" t="s">
        <v>1188</v>
      </c>
      <c r="AA439" t="s">
        <v>1188</v>
      </c>
      <c r="AB439" t="s">
        <v>1188</v>
      </c>
      <c r="AC439" t="s">
        <v>1188</v>
      </c>
      <c r="AD439" t="s">
        <v>1188</v>
      </c>
      <c r="AE439" t="s">
        <v>1188</v>
      </c>
      <c r="AF439" t="s">
        <v>1188</v>
      </c>
      <c r="AG439" t="s">
        <v>1188</v>
      </c>
      <c r="AH439" t="s">
        <v>1188</v>
      </c>
      <c r="AI439" t="s">
        <v>1188</v>
      </c>
      <c r="AJ439" t="s">
        <v>1188</v>
      </c>
      <c r="AK439" t="s">
        <v>1188</v>
      </c>
      <c r="AL439" t="s">
        <v>1188</v>
      </c>
      <c r="AM439" t="s">
        <v>1188</v>
      </c>
      <c r="AN439" t="s">
        <v>1188</v>
      </c>
      <c r="AO439" t="s">
        <v>1188</v>
      </c>
      <c r="AP439" t="s">
        <v>129</v>
      </c>
      <c r="AQ439" t="s">
        <v>129</v>
      </c>
      <c r="AR439" t="s">
        <v>1188</v>
      </c>
      <c r="AS439" t="s">
        <v>128</v>
      </c>
      <c r="AT439" t="s">
        <v>128</v>
      </c>
      <c r="AU439" t="s">
        <v>128</v>
      </c>
      <c r="AV439" t="s">
        <v>128</v>
      </c>
      <c r="AW439" t="s">
        <v>128</v>
      </c>
      <c r="AX439" t="s">
        <v>128</v>
      </c>
      <c r="AY439" s="123">
        <v>0</v>
      </c>
      <c r="BB439" t="str">
        <f>VLOOKUP(A439,'[2]القائمة الكاملة 1'!$A$5:$U$6650,21,0)</f>
        <v>الرابعة</v>
      </c>
    </row>
    <row r="440" spans="1:54" x14ac:dyDescent="0.3">
      <c r="A440" s="114">
        <v>808253</v>
      </c>
      <c r="B440" s="123" t="s">
        <v>823</v>
      </c>
      <c r="C440" t="s">
        <v>1188</v>
      </c>
      <c r="D440" t="s">
        <v>1188</v>
      </c>
      <c r="E440" t="s">
        <v>1188</v>
      </c>
      <c r="F440" t="s">
        <v>1188</v>
      </c>
      <c r="G440" t="s">
        <v>1188</v>
      </c>
      <c r="H440" t="s">
        <v>1188</v>
      </c>
      <c r="I440" t="s">
        <v>1188</v>
      </c>
      <c r="J440" t="s">
        <v>1188</v>
      </c>
      <c r="K440" t="s">
        <v>1188</v>
      </c>
      <c r="L440" t="s">
        <v>1188</v>
      </c>
      <c r="M440" t="s">
        <v>1188</v>
      </c>
      <c r="N440" t="s">
        <v>1188</v>
      </c>
      <c r="O440" t="s">
        <v>128</v>
      </c>
      <c r="P440" t="s">
        <v>1188</v>
      </c>
      <c r="Q440" t="s">
        <v>1188</v>
      </c>
      <c r="R440" t="s">
        <v>1188</v>
      </c>
      <c r="S440" t="s">
        <v>1188</v>
      </c>
      <c r="T440" t="s">
        <v>1188</v>
      </c>
      <c r="U440" t="s">
        <v>1188</v>
      </c>
      <c r="V440" t="s">
        <v>1188</v>
      </c>
      <c r="W440" t="s">
        <v>1188</v>
      </c>
      <c r="X440" t="s">
        <v>1188</v>
      </c>
      <c r="Y440" t="s">
        <v>1188</v>
      </c>
      <c r="Z440" t="s">
        <v>1188</v>
      </c>
      <c r="AA440" t="s">
        <v>1188</v>
      </c>
      <c r="AB440" t="s">
        <v>1188</v>
      </c>
      <c r="AC440" t="s">
        <v>1188</v>
      </c>
      <c r="AD440" t="s">
        <v>127</v>
      </c>
      <c r="AE440" t="s">
        <v>1188</v>
      </c>
      <c r="AF440" t="s">
        <v>1188</v>
      </c>
      <c r="AG440" t="s">
        <v>1188</v>
      </c>
      <c r="AH440" t="s">
        <v>1188</v>
      </c>
      <c r="AI440" t="s">
        <v>1188</v>
      </c>
      <c r="AJ440" t="s">
        <v>1188</v>
      </c>
      <c r="AK440" t="s">
        <v>129</v>
      </c>
      <c r="AL440" t="s">
        <v>1188</v>
      </c>
      <c r="AM440" t="s">
        <v>1188</v>
      </c>
      <c r="AN440" t="s">
        <v>1188</v>
      </c>
      <c r="AO440" t="s">
        <v>127</v>
      </c>
      <c r="AP440" t="s">
        <v>1188</v>
      </c>
      <c r="AQ440" t="s">
        <v>1188</v>
      </c>
      <c r="AR440" t="s">
        <v>1188</v>
      </c>
      <c r="AS440" t="s">
        <v>129</v>
      </c>
      <c r="AT440" t="s">
        <v>127</v>
      </c>
      <c r="AU440" t="s">
        <v>128</v>
      </c>
      <c r="AV440" t="s">
        <v>127</v>
      </c>
      <c r="AW440" t="s">
        <v>127</v>
      </c>
      <c r="AX440" t="s">
        <v>129</v>
      </c>
      <c r="AY440" s="123">
        <v>0</v>
      </c>
      <c r="BB440" t="str">
        <f>VLOOKUP(A440,'[2]القائمة الكاملة 1'!$A$5:$U$6650,21,0)</f>
        <v>الرابعة</v>
      </c>
    </row>
    <row r="441" spans="1:54" x14ac:dyDescent="0.3">
      <c r="A441" s="114">
        <v>808255</v>
      </c>
      <c r="B441" s="123" t="s">
        <v>823</v>
      </c>
      <c r="C441" t="s">
        <v>1188</v>
      </c>
      <c r="D441" t="s">
        <v>1188</v>
      </c>
      <c r="E441" t="s">
        <v>1188</v>
      </c>
      <c r="F441" t="s">
        <v>1188</v>
      </c>
      <c r="G441" t="s">
        <v>1188</v>
      </c>
      <c r="H441" t="s">
        <v>1188</v>
      </c>
      <c r="I441" t="s">
        <v>1188</v>
      </c>
      <c r="J441" t="s">
        <v>1188</v>
      </c>
      <c r="K441" t="s">
        <v>1188</v>
      </c>
      <c r="L441" t="s">
        <v>1188</v>
      </c>
      <c r="M441" t="s">
        <v>1188</v>
      </c>
      <c r="N441" t="s">
        <v>1188</v>
      </c>
      <c r="O441" t="s">
        <v>127</v>
      </c>
      <c r="P441" t="s">
        <v>1188</v>
      </c>
      <c r="Q441" t="s">
        <v>1188</v>
      </c>
      <c r="R441" t="s">
        <v>1188</v>
      </c>
      <c r="S441" t="s">
        <v>1188</v>
      </c>
      <c r="T441" t="s">
        <v>1188</v>
      </c>
      <c r="U441" t="s">
        <v>1188</v>
      </c>
      <c r="V441" t="s">
        <v>1188</v>
      </c>
      <c r="W441" t="s">
        <v>1188</v>
      </c>
      <c r="X441" t="s">
        <v>1188</v>
      </c>
      <c r="Y441" t="s">
        <v>1188</v>
      </c>
      <c r="Z441" t="s">
        <v>128</v>
      </c>
      <c r="AA441" t="s">
        <v>1188</v>
      </c>
      <c r="AB441" t="s">
        <v>1188</v>
      </c>
      <c r="AC441" t="s">
        <v>1188</v>
      </c>
      <c r="AD441" t="s">
        <v>1188</v>
      </c>
      <c r="AE441" t="s">
        <v>1188</v>
      </c>
      <c r="AF441" t="s">
        <v>1188</v>
      </c>
      <c r="AG441" t="s">
        <v>1188</v>
      </c>
      <c r="AH441" t="s">
        <v>1188</v>
      </c>
      <c r="AI441" t="s">
        <v>1188</v>
      </c>
      <c r="AJ441" t="s">
        <v>1188</v>
      </c>
      <c r="AK441" t="s">
        <v>127</v>
      </c>
      <c r="AL441" t="s">
        <v>1188</v>
      </c>
      <c r="AM441" t="s">
        <v>1188</v>
      </c>
      <c r="AN441" t="s">
        <v>1188</v>
      </c>
      <c r="AO441" t="s">
        <v>1188</v>
      </c>
      <c r="AP441" t="s">
        <v>1188</v>
      </c>
      <c r="AQ441" t="s">
        <v>1188</v>
      </c>
      <c r="AR441" t="s">
        <v>1188</v>
      </c>
      <c r="AS441" t="s">
        <v>1188</v>
      </c>
      <c r="AT441" t="s">
        <v>127</v>
      </c>
      <c r="AU441" t="s">
        <v>128</v>
      </c>
      <c r="AV441" t="s">
        <v>1188</v>
      </c>
      <c r="AW441" t="s">
        <v>1188</v>
      </c>
      <c r="AX441" t="s">
        <v>1188</v>
      </c>
      <c r="AY441" s="123">
        <v>0</v>
      </c>
      <c r="BB441" t="str">
        <f>VLOOKUP(A441,'[2]القائمة الكاملة 1'!$A$5:$U$6650,21,0)</f>
        <v>الرابعة</v>
      </c>
    </row>
    <row r="442" spans="1:54" x14ac:dyDescent="0.3">
      <c r="A442" s="114">
        <v>808256</v>
      </c>
      <c r="B442" s="123" t="s">
        <v>823</v>
      </c>
      <c r="C442" t="s">
        <v>1188</v>
      </c>
      <c r="D442" t="s">
        <v>1188</v>
      </c>
      <c r="E442" t="s">
        <v>1188</v>
      </c>
      <c r="F442" t="s">
        <v>1188</v>
      </c>
      <c r="G442" t="s">
        <v>1188</v>
      </c>
      <c r="H442" t="s">
        <v>1188</v>
      </c>
      <c r="I442" t="s">
        <v>1188</v>
      </c>
      <c r="J442" t="s">
        <v>1188</v>
      </c>
      <c r="K442" t="s">
        <v>1188</v>
      </c>
      <c r="L442" t="s">
        <v>1188</v>
      </c>
      <c r="M442" t="s">
        <v>1188</v>
      </c>
      <c r="N442" t="s">
        <v>1188</v>
      </c>
      <c r="O442" t="s">
        <v>127</v>
      </c>
      <c r="P442" t="s">
        <v>1188</v>
      </c>
      <c r="Q442" t="s">
        <v>1188</v>
      </c>
      <c r="R442" t="s">
        <v>1188</v>
      </c>
      <c r="S442" t="s">
        <v>1188</v>
      </c>
      <c r="T442" t="s">
        <v>1188</v>
      </c>
      <c r="U442" t="s">
        <v>127</v>
      </c>
      <c r="V442" t="s">
        <v>1188</v>
      </c>
      <c r="W442" t="s">
        <v>1188</v>
      </c>
      <c r="X442" t="s">
        <v>1188</v>
      </c>
      <c r="Y442" t="s">
        <v>1188</v>
      </c>
      <c r="Z442" t="s">
        <v>1188</v>
      </c>
      <c r="AA442" t="s">
        <v>1188</v>
      </c>
      <c r="AB442" t="s">
        <v>1188</v>
      </c>
      <c r="AC442" t="s">
        <v>1188</v>
      </c>
      <c r="AD442" t="s">
        <v>1188</v>
      </c>
      <c r="AE442" t="s">
        <v>1188</v>
      </c>
      <c r="AF442" t="s">
        <v>1188</v>
      </c>
      <c r="AG442" t="s">
        <v>1188</v>
      </c>
      <c r="AH442" t="s">
        <v>1188</v>
      </c>
      <c r="AI442" t="s">
        <v>1188</v>
      </c>
      <c r="AJ442" t="s">
        <v>1188</v>
      </c>
      <c r="AK442" t="s">
        <v>127</v>
      </c>
      <c r="AL442" t="s">
        <v>1188</v>
      </c>
      <c r="AM442" t="s">
        <v>1188</v>
      </c>
      <c r="AN442" t="s">
        <v>129</v>
      </c>
      <c r="AO442" t="s">
        <v>1188</v>
      </c>
      <c r="AP442" t="s">
        <v>129</v>
      </c>
      <c r="AQ442" t="s">
        <v>1188</v>
      </c>
      <c r="AR442" t="s">
        <v>1188</v>
      </c>
      <c r="AS442" t="s">
        <v>129</v>
      </c>
      <c r="AT442" t="s">
        <v>128</v>
      </c>
      <c r="AU442" t="s">
        <v>128</v>
      </c>
      <c r="AV442" t="s">
        <v>128</v>
      </c>
      <c r="AW442" t="s">
        <v>129</v>
      </c>
      <c r="AX442" t="s">
        <v>129</v>
      </c>
      <c r="AY442" s="123">
        <v>0</v>
      </c>
      <c r="BB442" t="str">
        <f>VLOOKUP(A442,'[2]القائمة الكاملة 1'!$A$5:$U$6650,21,0)</f>
        <v>الرابعة</v>
      </c>
    </row>
    <row r="443" spans="1:54" x14ac:dyDescent="0.3">
      <c r="A443" s="114">
        <v>808269</v>
      </c>
      <c r="B443" s="123" t="s">
        <v>823</v>
      </c>
      <c r="C443" t="s">
        <v>1188</v>
      </c>
      <c r="D443" t="s">
        <v>1188</v>
      </c>
      <c r="E443" t="s">
        <v>1188</v>
      </c>
      <c r="F443" t="s">
        <v>1188</v>
      </c>
      <c r="G443" t="s">
        <v>1188</v>
      </c>
      <c r="H443" t="s">
        <v>1188</v>
      </c>
      <c r="I443" t="s">
        <v>1188</v>
      </c>
      <c r="J443" t="s">
        <v>1188</v>
      </c>
      <c r="K443" t="s">
        <v>1188</v>
      </c>
      <c r="L443" t="s">
        <v>1188</v>
      </c>
      <c r="M443" t="s">
        <v>1188</v>
      </c>
      <c r="N443" t="s">
        <v>1188</v>
      </c>
      <c r="O443" t="s">
        <v>129</v>
      </c>
      <c r="P443" t="s">
        <v>1188</v>
      </c>
      <c r="Q443" t="s">
        <v>1188</v>
      </c>
      <c r="R443" t="s">
        <v>1188</v>
      </c>
      <c r="S443" t="s">
        <v>1188</v>
      </c>
      <c r="T443" t="s">
        <v>1188</v>
      </c>
      <c r="U443" t="s">
        <v>1188</v>
      </c>
      <c r="V443" t="s">
        <v>1188</v>
      </c>
      <c r="W443" t="s">
        <v>1188</v>
      </c>
      <c r="X443" t="s">
        <v>1188</v>
      </c>
      <c r="Y443" t="s">
        <v>1188</v>
      </c>
      <c r="Z443" t="s">
        <v>1188</v>
      </c>
      <c r="AA443" t="s">
        <v>1188</v>
      </c>
      <c r="AB443" t="s">
        <v>1188</v>
      </c>
      <c r="AC443" t="s">
        <v>1188</v>
      </c>
      <c r="AD443" t="s">
        <v>1188</v>
      </c>
      <c r="AE443" t="s">
        <v>1188</v>
      </c>
      <c r="AF443" t="s">
        <v>1188</v>
      </c>
      <c r="AG443" t="s">
        <v>1188</v>
      </c>
      <c r="AH443" t="s">
        <v>1188</v>
      </c>
      <c r="AI443" t="s">
        <v>1188</v>
      </c>
      <c r="AJ443" t="s">
        <v>1188</v>
      </c>
      <c r="AK443" t="s">
        <v>129</v>
      </c>
      <c r="AL443" t="s">
        <v>129</v>
      </c>
      <c r="AM443" t="s">
        <v>129</v>
      </c>
      <c r="AN443" t="s">
        <v>129</v>
      </c>
      <c r="AO443" t="s">
        <v>128</v>
      </c>
      <c r="AP443" t="s">
        <v>128</v>
      </c>
      <c r="AQ443" t="s">
        <v>128</v>
      </c>
      <c r="AR443" t="s">
        <v>128</v>
      </c>
      <c r="AS443" t="s">
        <v>128</v>
      </c>
      <c r="AT443" t="s">
        <v>128</v>
      </c>
      <c r="AU443" t="s">
        <v>128</v>
      </c>
      <c r="AV443" t="s">
        <v>128</v>
      </c>
      <c r="AW443" t="s">
        <v>128</v>
      </c>
      <c r="AX443" t="s">
        <v>128</v>
      </c>
      <c r="AY443" s="123">
        <v>0</v>
      </c>
      <c r="BB443" t="str">
        <f>VLOOKUP(A443,'[2]القائمة الكاملة 1'!$A$5:$U$6650,21,0)</f>
        <v>الرابعة</v>
      </c>
    </row>
    <row r="444" spans="1:54" x14ac:dyDescent="0.3">
      <c r="A444" s="114">
        <v>808304</v>
      </c>
      <c r="B444" s="123" t="s">
        <v>823</v>
      </c>
      <c r="C444" t="s">
        <v>1188</v>
      </c>
      <c r="D444" t="s">
        <v>1188</v>
      </c>
      <c r="E444" t="s">
        <v>1188</v>
      </c>
      <c r="F444" t="s">
        <v>1188</v>
      </c>
      <c r="G444" t="s">
        <v>1188</v>
      </c>
      <c r="H444" t="s">
        <v>1188</v>
      </c>
      <c r="I444" t="s">
        <v>1188</v>
      </c>
      <c r="J444" t="s">
        <v>1188</v>
      </c>
      <c r="K444" t="s">
        <v>1188</v>
      </c>
      <c r="L444" t="s">
        <v>1188</v>
      </c>
      <c r="M444" t="s">
        <v>1188</v>
      </c>
      <c r="N444" t="s">
        <v>1188</v>
      </c>
      <c r="O444" t="s">
        <v>1188</v>
      </c>
      <c r="P444" t="s">
        <v>1188</v>
      </c>
      <c r="Q444" t="s">
        <v>1188</v>
      </c>
      <c r="R444" t="s">
        <v>1188</v>
      </c>
      <c r="S444" t="s">
        <v>1188</v>
      </c>
      <c r="T444" t="s">
        <v>1188</v>
      </c>
      <c r="U444" t="s">
        <v>1188</v>
      </c>
      <c r="V444" t="s">
        <v>1188</v>
      </c>
      <c r="W444" t="s">
        <v>1188</v>
      </c>
      <c r="X444" t="s">
        <v>1188</v>
      </c>
      <c r="Y444" t="s">
        <v>1188</v>
      </c>
      <c r="Z444" t="s">
        <v>1188</v>
      </c>
      <c r="AA444" t="s">
        <v>1188</v>
      </c>
      <c r="AB444" t="s">
        <v>1188</v>
      </c>
      <c r="AC444" t="s">
        <v>1188</v>
      </c>
      <c r="AD444" t="s">
        <v>1188</v>
      </c>
      <c r="AE444" t="s">
        <v>1188</v>
      </c>
      <c r="AF444" t="s">
        <v>1188</v>
      </c>
      <c r="AG444" t="s">
        <v>1188</v>
      </c>
      <c r="AH444" t="s">
        <v>1188</v>
      </c>
      <c r="AI444" t="s">
        <v>1188</v>
      </c>
      <c r="AJ444" t="s">
        <v>1188</v>
      </c>
      <c r="AK444" t="s">
        <v>1188</v>
      </c>
      <c r="AL444" t="s">
        <v>1188</v>
      </c>
      <c r="AM444" t="s">
        <v>1188</v>
      </c>
      <c r="AN444" t="s">
        <v>1188</v>
      </c>
      <c r="AO444" t="s">
        <v>127</v>
      </c>
      <c r="AP444" t="s">
        <v>1188</v>
      </c>
      <c r="AQ444" t="s">
        <v>1188</v>
      </c>
      <c r="AR444" t="s">
        <v>1188</v>
      </c>
      <c r="AS444" t="s">
        <v>1188</v>
      </c>
      <c r="AT444" t="s">
        <v>1188</v>
      </c>
      <c r="AU444" t="s">
        <v>1188</v>
      </c>
      <c r="AV444" t="s">
        <v>1188</v>
      </c>
      <c r="AW444" t="s">
        <v>1188</v>
      </c>
      <c r="AX444" t="s">
        <v>1188</v>
      </c>
      <c r="AY444" s="123">
        <v>0</v>
      </c>
      <c r="BB444" t="str">
        <f>VLOOKUP(A444,'[2]القائمة الكاملة 1'!$A$5:$U$6650,21,0)</f>
        <v>الرابعة</v>
      </c>
    </row>
    <row r="445" spans="1:54" x14ac:dyDescent="0.3">
      <c r="A445" s="114">
        <v>808317</v>
      </c>
      <c r="B445" s="123" t="s">
        <v>823</v>
      </c>
      <c r="C445" t="s">
        <v>1188</v>
      </c>
      <c r="D445" t="s">
        <v>1188</v>
      </c>
      <c r="E445" t="s">
        <v>1188</v>
      </c>
      <c r="F445" t="s">
        <v>1188</v>
      </c>
      <c r="G445" t="s">
        <v>1188</v>
      </c>
      <c r="H445" t="s">
        <v>1188</v>
      </c>
      <c r="I445" t="s">
        <v>1188</v>
      </c>
      <c r="J445" t="s">
        <v>1188</v>
      </c>
      <c r="K445" t="s">
        <v>1188</v>
      </c>
      <c r="L445" t="s">
        <v>1188</v>
      </c>
      <c r="M445" t="s">
        <v>1188</v>
      </c>
      <c r="N445" t="s">
        <v>1188</v>
      </c>
      <c r="O445" t="s">
        <v>2104</v>
      </c>
      <c r="P445" t="s">
        <v>1188</v>
      </c>
      <c r="Q445" t="s">
        <v>1188</v>
      </c>
      <c r="R445" t="s">
        <v>1188</v>
      </c>
      <c r="S445" t="s">
        <v>1188</v>
      </c>
      <c r="T445" t="s">
        <v>1188</v>
      </c>
      <c r="U445" t="s">
        <v>1188</v>
      </c>
      <c r="V445" t="s">
        <v>1188</v>
      </c>
      <c r="W445" t="s">
        <v>1188</v>
      </c>
      <c r="X445" t="s">
        <v>1188</v>
      </c>
      <c r="Y445" t="s">
        <v>1188</v>
      </c>
      <c r="Z445" t="s">
        <v>1188</v>
      </c>
      <c r="AA445" t="s">
        <v>1188</v>
      </c>
      <c r="AB445" t="s">
        <v>1188</v>
      </c>
      <c r="AC445" t="s">
        <v>1188</v>
      </c>
      <c r="AD445" t="s">
        <v>1188</v>
      </c>
      <c r="AE445" t="s">
        <v>1188</v>
      </c>
      <c r="AF445" t="s">
        <v>1188</v>
      </c>
      <c r="AG445" t="s">
        <v>1188</v>
      </c>
      <c r="AH445" t="s">
        <v>1188</v>
      </c>
      <c r="AI445" t="s">
        <v>1188</v>
      </c>
      <c r="AJ445" t="s">
        <v>1188</v>
      </c>
      <c r="AK445" t="s">
        <v>2104</v>
      </c>
      <c r="AL445" t="s">
        <v>1188</v>
      </c>
      <c r="AM445" t="s">
        <v>1188</v>
      </c>
      <c r="AN445" t="s">
        <v>1188</v>
      </c>
      <c r="AO445" t="s">
        <v>1188</v>
      </c>
      <c r="AP445" t="s">
        <v>1188</v>
      </c>
      <c r="AQ445" t="s">
        <v>1188</v>
      </c>
      <c r="AR445" t="s">
        <v>1188</v>
      </c>
      <c r="AS445" t="s">
        <v>1188</v>
      </c>
      <c r="AT445" t="s">
        <v>1188</v>
      </c>
      <c r="AU445" t="s">
        <v>1188</v>
      </c>
      <c r="AV445" t="s">
        <v>1188</v>
      </c>
      <c r="AW445" t="s">
        <v>1188</v>
      </c>
      <c r="AX445" t="s">
        <v>1188</v>
      </c>
      <c r="AY445" s="123" t="s">
        <v>2125</v>
      </c>
      <c r="BB445" t="str">
        <f>VLOOKUP(A445,'[2]القائمة الكاملة 1'!$A$5:$U$6650,21,0)</f>
        <v>الرابعة</v>
      </c>
    </row>
    <row r="446" spans="1:54" x14ac:dyDescent="0.3">
      <c r="A446" s="114">
        <v>808319</v>
      </c>
      <c r="B446" s="123" t="s">
        <v>823</v>
      </c>
      <c r="C446" t="s">
        <v>1188</v>
      </c>
      <c r="D446" t="s">
        <v>1188</v>
      </c>
      <c r="E446" t="s">
        <v>1188</v>
      </c>
      <c r="F446" t="s">
        <v>1188</v>
      </c>
      <c r="G446" t="s">
        <v>1188</v>
      </c>
      <c r="H446" t="s">
        <v>1188</v>
      </c>
      <c r="I446" t="s">
        <v>1188</v>
      </c>
      <c r="J446" t="s">
        <v>1188</v>
      </c>
      <c r="K446" t="s">
        <v>1188</v>
      </c>
      <c r="L446" t="s">
        <v>1188</v>
      </c>
      <c r="M446" t="s">
        <v>1188</v>
      </c>
      <c r="N446" t="s">
        <v>1188</v>
      </c>
      <c r="O446" t="s">
        <v>1188</v>
      </c>
      <c r="P446" t="s">
        <v>1188</v>
      </c>
      <c r="Q446" t="s">
        <v>1188</v>
      </c>
      <c r="R446" t="s">
        <v>1188</v>
      </c>
      <c r="S446" t="s">
        <v>1188</v>
      </c>
      <c r="T446" t="s">
        <v>1188</v>
      </c>
      <c r="U446" t="s">
        <v>1188</v>
      </c>
      <c r="V446" t="s">
        <v>1188</v>
      </c>
      <c r="W446" t="s">
        <v>1188</v>
      </c>
      <c r="X446" t="s">
        <v>1188</v>
      </c>
      <c r="Y446" t="s">
        <v>1188</v>
      </c>
      <c r="Z446" t="s">
        <v>1188</v>
      </c>
      <c r="AA446" t="s">
        <v>1188</v>
      </c>
      <c r="AB446" t="s">
        <v>1188</v>
      </c>
      <c r="AC446" t="s">
        <v>1188</v>
      </c>
      <c r="AD446" t="s">
        <v>1188</v>
      </c>
      <c r="AE446" t="s">
        <v>1188</v>
      </c>
      <c r="AF446" t="s">
        <v>1188</v>
      </c>
      <c r="AG446" t="s">
        <v>1188</v>
      </c>
      <c r="AH446" t="s">
        <v>1188</v>
      </c>
      <c r="AI446" t="s">
        <v>1188</v>
      </c>
      <c r="AJ446" t="s">
        <v>1188</v>
      </c>
      <c r="AK446" t="s">
        <v>1188</v>
      </c>
      <c r="AL446" t="s">
        <v>1188</v>
      </c>
      <c r="AM446" t="s">
        <v>1188</v>
      </c>
      <c r="AN446" t="s">
        <v>1188</v>
      </c>
      <c r="AO446" t="s">
        <v>1188</v>
      </c>
      <c r="AP446" t="s">
        <v>128</v>
      </c>
      <c r="AQ446" t="s">
        <v>1188</v>
      </c>
      <c r="AR446" t="s">
        <v>1188</v>
      </c>
      <c r="AS446" t="s">
        <v>128</v>
      </c>
      <c r="AT446" t="s">
        <v>128</v>
      </c>
      <c r="AU446" t="s">
        <v>1188</v>
      </c>
      <c r="AV446" t="s">
        <v>129</v>
      </c>
      <c r="AW446" t="s">
        <v>1188</v>
      </c>
      <c r="AX446" t="s">
        <v>1188</v>
      </c>
      <c r="AY446" s="123">
        <v>0</v>
      </c>
      <c r="BB446" t="str">
        <f>VLOOKUP(A446,'[2]القائمة الكاملة 1'!$A$5:$U$6650,21,0)</f>
        <v>الرابعة</v>
      </c>
    </row>
    <row r="447" spans="1:54" x14ac:dyDescent="0.3">
      <c r="A447" s="114">
        <v>808329</v>
      </c>
      <c r="B447" s="123" t="s">
        <v>823</v>
      </c>
      <c r="C447" t="s">
        <v>1188</v>
      </c>
      <c r="D447" t="s">
        <v>1188</v>
      </c>
      <c r="E447" t="s">
        <v>1188</v>
      </c>
      <c r="F447" t="s">
        <v>1188</v>
      </c>
      <c r="G447" t="s">
        <v>1188</v>
      </c>
      <c r="H447" t="s">
        <v>1188</v>
      </c>
      <c r="I447" t="s">
        <v>1188</v>
      </c>
      <c r="J447" t="s">
        <v>1188</v>
      </c>
      <c r="K447" t="s">
        <v>1188</v>
      </c>
      <c r="L447" t="s">
        <v>1188</v>
      </c>
      <c r="M447" t="s">
        <v>1188</v>
      </c>
      <c r="N447" t="s">
        <v>1188</v>
      </c>
      <c r="O447" t="s">
        <v>1188</v>
      </c>
      <c r="P447" t="s">
        <v>1188</v>
      </c>
      <c r="Q447" t="s">
        <v>1188</v>
      </c>
      <c r="R447" t="s">
        <v>1188</v>
      </c>
      <c r="S447" t="s">
        <v>1188</v>
      </c>
      <c r="T447" t="s">
        <v>1188</v>
      </c>
      <c r="U447" t="s">
        <v>1188</v>
      </c>
      <c r="V447" t="s">
        <v>1188</v>
      </c>
      <c r="W447" t="s">
        <v>1188</v>
      </c>
      <c r="X447" t="s">
        <v>1188</v>
      </c>
      <c r="Y447" t="s">
        <v>1188</v>
      </c>
      <c r="Z447" t="s">
        <v>1188</v>
      </c>
      <c r="AA447" t="s">
        <v>1188</v>
      </c>
      <c r="AB447" t="s">
        <v>1188</v>
      </c>
      <c r="AC447" t="s">
        <v>1188</v>
      </c>
      <c r="AD447" t="s">
        <v>1188</v>
      </c>
      <c r="AE447" t="s">
        <v>1188</v>
      </c>
      <c r="AF447" t="s">
        <v>1188</v>
      </c>
      <c r="AG447" t="s">
        <v>1188</v>
      </c>
      <c r="AH447" t="s">
        <v>1188</v>
      </c>
      <c r="AI447" t="s">
        <v>1188</v>
      </c>
      <c r="AJ447" t="s">
        <v>1188</v>
      </c>
      <c r="AK447" t="s">
        <v>127</v>
      </c>
      <c r="AL447" t="s">
        <v>1188</v>
      </c>
      <c r="AM447" t="s">
        <v>1188</v>
      </c>
      <c r="AN447" t="s">
        <v>1188</v>
      </c>
      <c r="AO447" t="s">
        <v>1188</v>
      </c>
      <c r="AP447" t="s">
        <v>1188</v>
      </c>
      <c r="AQ447" t="s">
        <v>1188</v>
      </c>
      <c r="AR447" t="s">
        <v>1188</v>
      </c>
      <c r="AS447" t="s">
        <v>1188</v>
      </c>
      <c r="AT447" t="s">
        <v>1188</v>
      </c>
      <c r="AU447" t="s">
        <v>127</v>
      </c>
      <c r="AV447" t="s">
        <v>1188</v>
      </c>
      <c r="AW447" t="s">
        <v>1188</v>
      </c>
      <c r="AX447" t="s">
        <v>1188</v>
      </c>
      <c r="AY447" s="123">
        <v>0</v>
      </c>
      <c r="BB447" t="str">
        <f>VLOOKUP(A447,'[2]القائمة الكاملة 1'!$A$5:$U$6650,21,0)</f>
        <v>الرابعة</v>
      </c>
    </row>
    <row r="448" spans="1:54" x14ac:dyDescent="0.3">
      <c r="A448" s="114">
        <v>808336</v>
      </c>
      <c r="B448" s="123" t="s">
        <v>823</v>
      </c>
      <c r="C448" t="s">
        <v>1188</v>
      </c>
      <c r="D448" t="s">
        <v>1188</v>
      </c>
      <c r="E448" t="s">
        <v>1188</v>
      </c>
      <c r="F448" t="s">
        <v>1188</v>
      </c>
      <c r="G448" t="s">
        <v>1188</v>
      </c>
      <c r="H448" t="s">
        <v>1188</v>
      </c>
      <c r="I448" t="s">
        <v>1188</v>
      </c>
      <c r="J448" t="s">
        <v>1188</v>
      </c>
      <c r="K448" t="s">
        <v>1188</v>
      </c>
      <c r="L448" t="s">
        <v>1188</v>
      </c>
      <c r="M448" t="s">
        <v>1188</v>
      </c>
      <c r="N448" t="s">
        <v>1188</v>
      </c>
      <c r="O448" t="s">
        <v>127</v>
      </c>
      <c r="P448" t="s">
        <v>1188</v>
      </c>
      <c r="Q448" t="s">
        <v>1188</v>
      </c>
      <c r="R448" t="s">
        <v>1188</v>
      </c>
      <c r="S448" t="s">
        <v>1188</v>
      </c>
      <c r="T448" t="s">
        <v>1188</v>
      </c>
      <c r="U448" t="s">
        <v>1188</v>
      </c>
      <c r="V448" t="s">
        <v>1188</v>
      </c>
      <c r="W448" t="s">
        <v>1188</v>
      </c>
      <c r="X448" t="s">
        <v>1188</v>
      </c>
      <c r="Y448" t="s">
        <v>1188</v>
      </c>
      <c r="Z448" t="s">
        <v>1188</v>
      </c>
      <c r="AA448" t="s">
        <v>1188</v>
      </c>
      <c r="AB448" t="s">
        <v>1188</v>
      </c>
      <c r="AC448" t="s">
        <v>1188</v>
      </c>
      <c r="AD448" t="s">
        <v>1188</v>
      </c>
      <c r="AE448" t="s">
        <v>1188</v>
      </c>
      <c r="AF448" t="s">
        <v>1188</v>
      </c>
      <c r="AG448" t="s">
        <v>1188</v>
      </c>
      <c r="AH448" t="s">
        <v>1188</v>
      </c>
      <c r="AI448" t="s">
        <v>1188</v>
      </c>
      <c r="AJ448" t="s">
        <v>1188</v>
      </c>
      <c r="AK448" t="s">
        <v>129</v>
      </c>
      <c r="AL448" t="s">
        <v>1188</v>
      </c>
      <c r="AM448" t="s">
        <v>1188</v>
      </c>
      <c r="AN448" t="s">
        <v>129</v>
      </c>
      <c r="AO448" t="s">
        <v>128</v>
      </c>
      <c r="AP448" t="s">
        <v>1188</v>
      </c>
      <c r="AQ448" t="s">
        <v>129</v>
      </c>
      <c r="AR448" t="s">
        <v>129</v>
      </c>
      <c r="AS448" t="s">
        <v>128</v>
      </c>
      <c r="AT448" t="s">
        <v>128</v>
      </c>
      <c r="AU448" t="s">
        <v>128</v>
      </c>
      <c r="AV448" t="s">
        <v>128</v>
      </c>
      <c r="AW448" t="s">
        <v>128</v>
      </c>
      <c r="AX448" t="s">
        <v>128</v>
      </c>
      <c r="AY448" s="123">
        <v>0</v>
      </c>
      <c r="BB448" t="str">
        <f>VLOOKUP(A448,'[2]القائمة الكاملة 1'!$A$5:$U$6650,21,0)</f>
        <v>الرابعة حديث</v>
      </c>
    </row>
    <row r="449" spans="1:54" x14ac:dyDescent="0.3">
      <c r="A449" s="114">
        <v>808340</v>
      </c>
      <c r="B449" s="123" t="s">
        <v>823</v>
      </c>
      <c r="C449" t="s">
        <v>1188</v>
      </c>
      <c r="D449" t="s">
        <v>1188</v>
      </c>
      <c r="E449" t="s">
        <v>1188</v>
      </c>
      <c r="F449" t="s">
        <v>1188</v>
      </c>
      <c r="G449" t="s">
        <v>1188</v>
      </c>
      <c r="H449" t="s">
        <v>1188</v>
      </c>
      <c r="I449" t="s">
        <v>1188</v>
      </c>
      <c r="J449" t="s">
        <v>1188</v>
      </c>
      <c r="K449" t="s">
        <v>1188</v>
      </c>
      <c r="L449" t="s">
        <v>1188</v>
      </c>
      <c r="M449" t="s">
        <v>1188</v>
      </c>
      <c r="N449" t="s">
        <v>1188</v>
      </c>
      <c r="O449" t="s">
        <v>1188</v>
      </c>
      <c r="P449" t="s">
        <v>1188</v>
      </c>
      <c r="Q449" t="s">
        <v>1188</v>
      </c>
      <c r="R449" t="s">
        <v>1188</v>
      </c>
      <c r="S449" t="s">
        <v>1188</v>
      </c>
      <c r="T449" t="s">
        <v>1188</v>
      </c>
      <c r="U449" t="s">
        <v>1188</v>
      </c>
      <c r="V449" t="s">
        <v>1188</v>
      </c>
      <c r="W449" t="s">
        <v>1188</v>
      </c>
      <c r="X449" t="s">
        <v>1188</v>
      </c>
      <c r="Y449" t="s">
        <v>127</v>
      </c>
      <c r="Z449" t="s">
        <v>1188</v>
      </c>
      <c r="AA449" t="s">
        <v>1188</v>
      </c>
      <c r="AB449" t="s">
        <v>1188</v>
      </c>
      <c r="AC449" t="s">
        <v>1188</v>
      </c>
      <c r="AD449" t="s">
        <v>1188</v>
      </c>
      <c r="AE449" t="s">
        <v>127</v>
      </c>
      <c r="AF449" t="s">
        <v>1188</v>
      </c>
      <c r="AG449" t="s">
        <v>1188</v>
      </c>
      <c r="AH449" t="s">
        <v>1188</v>
      </c>
      <c r="AI449" t="s">
        <v>1188</v>
      </c>
      <c r="AJ449" t="s">
        <v>1188</v>
      </c>
      <c r="AK449" t="s">
        <v>1188</v>
      </c>
      <c r="AL449" t="s">
        <v>1188</v>
      </c>
      <c r="AM449" t="s">
        <v>1188</v>
      </c>
      <c r="AN449" t="s">
        <v>1188</v>
      </c>
      <c r="AO449" t="s">
        <v>1188</v>
      </c>
      <c r="AP449" t="s">
        <v>1188</v>
      </c>
      <c r="AQ449" t="s">
        <v>1188</v>
      </c>
      <c r="AR449" t="s">
        <v>1188</v>
      </c>
      <c r="AS449" t="s">
        <v>1188</v>
      </c>
      <c r="AT449" t="s">
        <v>127</v>
      </c>
      <c r="AU449" t="s">
        <v>1188</v>
      </c>
      <c r="AV449" t="s">
        <v>1188</v>
      </c>
      <c r="AW449" t="s">
        <v>1188</v>
      </c>
      <c r="AX449" t="s">
        <v>1188</v>
      </c>
      <c r="AY449" s="123">
        <v>0</v>
      </c>
      <c r="BB449" t="str">
        <f>VLOOKUP(A449,'[2]القائمة الكاملة 1'!$A$5:$U$6650,21,0)</f>
        <v>الرابعة</v>
      </c>
    </row>
    <row r="450" spans="1:54" x14ac:dyDescent="0.3">
      <c r="A450" s="114">
        <v>808342</v>
      </c>
      <c r="B450" s="123" t="s">
        <v>823</v>
      </c>
      <c r="C450" t="s">
        <v>1188</v>
      </c>
      <c r="D450" t="s">
        <v>1188</v>
      </c>
      <c r="E450" t="s">
        <v>1188</v>
      </c>
      <c r="F450" t="s">
        <v>1188</v>
      </c>
      <c r="G450" t="s">
        <v>1188</v>
      </c>
      <c r="H450" t="s">
        <v>1188</v>
      </c>
      <c r="I450" t="s">
        <v>1188</v>
      </c>
      <c r="J450" t="s">
        <v>1188</v>
      </c>
      <c r="K450" t="s">
        <v>1188</v>
      </c>
      <c r="L450" t="s">
        <v>1188</v>
      </c>
      <c r="M450" t="s">
        <v>1188</v>
      </c>
      <c r="N450" t="s">
        <v>1188</v>
      </c>
      <c r="O450" t="s">
        <v>2104</v>
      </c>
      <c r="P450" t="s">
        <v>1188</v>
      </c>
      <c r="Q450" t="s">
        <v>1188</v>
      </c>
      <c r="R450" t="s">
        <v>1188</v>
      </c>
      <c r="S450" t="s">
        <v>1188</v>
      </c>
      <c r="T450" t="s">
        <v>1188</v>
      </c>
      <c r="U450" t="s">
        <v>1188</v>
      </c>
      <c r="V450" t="s">
        <v>1188</v>
      </c>
      <c r="W450" t="s">
        <v>1188</v>
      </c>
      <c r="X450" t="s">
        <v>1188</v>
      </c>
      <c r="Y450" t="s">
        <v>2104</v>
      </c>
      <c r="Z450" t="s">
        <v>1188</v>
      </c>
      <c r="AA450" t="s">
        <v>1188</v>
      </c>
      <c r="AB450" t="s">
        <v>1188</v>
      </c>
      <c r="AC450" t="s">
        <v>1188</v>
      </c>
      <c r="AD450" t="s">
        <v>1188</v>
      </c>
      <c r="AE450" t="s">
        <v>1188</v>
      </c>
      <c r="AF450" t="s">
        <v>1188</v>
      </c>
      <c r="AG450" t="s">
        <v>1188</v>
      </c>
      <c r="AH450" t="s">
        <v>2104</v>
      </c>
      <c r="AI450" t="s">
        <v>1188</v>
      </c>
      <c r="AJ450" t="s">
        <v>1188</v>
      </c>
      <c r="AK450" t="s">
        <v>2104</v>
      </c>
      <c r="AL450" t="s">
        <v>1188</v>
      </c>
      <c r="AM450" t="s">
        <v>1188</v>
      </c>
      <c r="AN450" t="s">
        <v>2104</v>
      </c>
      <c r="AO450" t="s">
        <v>2104</v>
      </c>
      <c r="AP450" t="s">
        <v>2104</v>
      </c>
      <c r="AQ450" t="s">
        <v>1188</v>
      </c>
      <c r="AR450" t="s">
        <v>2104</v>
      </c>
      <c r="AS450" t="s">
        <v>2104</v>
      </c>
      <c r="AT450" t="s">
        <v>2104</v>
      </c>
      <c r="AU450" t="s">
        <v>2104</v>
      </c>
      <c r="AV450" t="s">
        <v>1188</v>
      </c>
      <c r="AW450" t="s">
        <v>2104</v>
      </c>
      <c r="AX450" t="s">
        <v>2104</v>
      </c>
      <c r="AY450" s="123" t="s">
        <v>2125</v>
      </c>
      <c r="BB450" t="str">
        <f>VLOOKUP(A450,'[2]القائمة الكاملة 1'!$A$5:$U$6650,21,0)</f>
        <v>الرابعة</v>
      </c>
    </row>
    <row r="451" spans="1:54" x14ac:dyDescent="0.3">
      <c r="A451" s="114">
        <v>808347</v>
      </c>
      <c r="B451" s="123" t="s">
        <v>823</v>
      </c>
      <c r="C451" t="s">
        <v>1188</v>
      </c>
      <c r="D451" t="s">
        <v>1188</v>
      </c>
      <c r="E451" t="s">
        <v>1188</v>
      </c>
      <c r="F451" t="s">
        <v>1188</v>
      </c>
      <c r="G451" t="s">
        <v>1188</v>
      </c>
      <c r="H451" t="s">
        <v>1188</v>
      </c>
      <c r="I451" t="s">
        <v>1188</v>
      </c>
      <c r="J451" t="s">
        <v>1188</v>
      </c>
      <c r="K451" t="s">
        <v>1188</v>
      </c>
      <c r="L451" t="s">
        <v>1188</v>
      </c>
      <c r="M451" t="s">
        <v>1188</v>
      </c>
      <c r="N451" t="s">
        <v>1188</v>
      </c>
      <c r="O451" t="s">
        <v>1188</v>
      </c>
      <c r="P451" t="s">
        <v>1188</v>
      </c>
      <c r="Q451" t="s">
        <v>1188</v>
      </c>
      <c r="R451" t="s">
        <v>1188</v>
      </c>
      <c r="S451" t="s">
        <v>1188</v>
      </c>
      <c r="T451" t="s">
        <v>1188</v>
      </c>
      <c r="U451" t="s">
        <v>1188</v>
      </c>
      <c r="V451" t="s">
        <v>1188</v>
      </c>
      <c r="W451" t="s">
        <v>1188</v>
      </c>
      <c r="X451" t="s">
        <v>1188</v>
      </c>
      <c r="Y451" t="s">
        <v>1188</v>
      </c>
      <c r="Z451" t="s">
        <v>1188</v>
      </c>
      <c r="AA451" t="s">
        <v>1188</v>
      </c>
      <c r="AB451" t="s">
        <v>1188</v>
      </c>
      <c r="AC451" t="s">
        <v>1188</v>
      </c>
      <c r="AD451" t="s">
        <v>1188</v>
      </c>
      <c r="AE451" t="s">
        <v>1188</v>
      </c>
      <c r="AF451" t="s">
        <v>1188</v>
      </c>
      <c r="AG451" t="s">
        <v>1188</v>
      </c>
      <c r="AH451" t="s">
        <v>1188</v>
      </c>
      <c r="AI451" t="s">
        <v>1188</v>
      </c>
      <c r="AJ451" t="s">
        <v>1188</v>
      </c>
      <c r="AK451" t="s">
        <v>2104</v>
      </c>
      <c r="AL451" t="s">
        <v>1188</v>
      </c>
      <c r="AM451" t="s">
        <v>1188</v>
      </c>
      <c r="AN451" t="s">
        <v>1188</v>
      </c>
      <c r="AO451" t="s">
        <v>1188</v>
      </c>
      <c r="AP451" t="s">
        <v>1188</v>
      </c>
      <c r="AQ451" t="s">
        <v>1188</v>
      </c>
      <c r="AR451" t="s">
        <v>1188</v>
      </c>
      <c r="AS451" t="s">
        <v>1188</v>
      </c>
      <c r="AT451" t="s">
        <v>1188</v>
      </c>
      <c r="AU451" t="s">
        <v>2104</v>
      </c>
      <c r="AV451" t="s">
        <v>2104</v>
      </c>
      <c r="AW451" t="s">
        <v>1188</v>
      </c>
      <c r="AX451" t="s">
        <v>1188</v>
      </c>
      <c r="AY451" s="123" t="s">
        <v>2125</v>
      </c>
      <c r="BB451" t="str">
        <f>VLOOKUP(A451,'[2]القائمة الكاملة 1'!$A$5:$U$6650,21,0)</f>
        <v>الرابعة</v>
      </c>
    </row>
    <row r="452" spans="1:54" x14ac:dyDescent="0.3">
      <c r="A452" s="114">
        <v>808350</v>
      </c>
      <c r="B452" s="123" t="s">
        <v>824</v>
      </c>
      <c r="C452" t="s">
        <v>1188</v>
      </c>
      <c r="D452" t="s">
        <v>1188</v>
      </c>
      <c r="E452" t="s">
        <v>1188</v>
      </c>
      <c r="F452" t="s">
        <v>1188</v>
      </c>
      <c r="G452" t="s">
        <v>1188</v>
      </c>
      <c r="H452" t="s">
        <v>1188</v>
      </c>
      <c r="I452" t="s">
        <v>1188</v>
      </c>
      <c r="J452" t="s">
        <v>1188</v>
      </c>
      <c r="K452" t="s">
        <v>1188</v>
      </c>
      <c r="L452" t="s">
        <v>1188</v>
      </c>
      <c r="M452" t="s">
        <v>1188</v>
      </c>
      <c r="N452" t="s">
        <v>1188</v>
      </c>
      <c r="O452" t="s">
        <v>1188</v>
      </c>
      <c r="P452" t="s">
        <v>1188</v>
      </c>
      <c r="Q452" t="s">
        <v>1188</v>
      </c>
      <c r="R452" t="s">
        <v>1188</v>
      </c>
      <c r="S452" t="s">
        <v>1188</v>
      </c>
      <c r="T452" t="s">
        <v>1188</v>
      </c>
      <c r="U452" t="s">
        <v>1188</v>
      </c>
      <c r="V452" t="s">
        <v>1188</v>
      </c>
      <c r="W452" t="s">
        <v>1188</v>
      </c>
      <c r="X452" t="s">
        <v>1188</v>
      </c>
      <c r="Y452" t="s">
        <v>1188</v>
      </c>
      <c r="Z452" t="s">
        <v>1188</v>
      </c>
      <c r="AA452" t="s">
        <v>1188</v>
      </c>
      <c r="AB452" t="s">
        <v>1188</v>
      </c>
      <c r="AC452" t="s">
        <v>1188</v>
      </c>
      <c r="AD452" t="s">
        <v>1188</v>
      </c>
      <c r="AE452" t="s">
        <v>1188</v>
      </c>
      <c r="AF452" t="s">
        <v>127</v>
      </c>
      <c r="AG452" t="s">
        <v>1188</v>
      </c>
      <c r="AH452" t="s">
        <v>129</v>
      </c>
      <c r="AI452" t="s">
        <v>1188</v>
      </c>
      <c r="AJ452" t="s">
        <v>1188</v>
      </c>
      <c r="AK452" t="s">
        <v>1188</v>
      </c>
      <c r="AL452" t="s">
        <v>129</v>
      </c>
      <c r="AM452" t="s">
        <v>128</v>
      </c>
      <c r="AN452" t="s">
        <v>128</v>
      </c>
      <c r="AO452" t="s">
        <v>128</v>
      </c>
      <c r="AP452" t="s">
        <v>128</v>
      </c>
      <c r="AQ452" t="s">
        <v>128</v>
      </c>
      <c r="AR452" t="s">
        <v>128</v>
      </c>
      <c r="AS452" t="s">
        <v>1188</v>
      </c>
      <c r="AT452" t="s">
        <v>1188</v>
      </c>
      <c r="AU452" t="s">
        <v>1188</v>
      </c>
      <c r="AV452" t="s">
        <v>1188</v>
      </c>
      <c r="AW452" t="s">
        <v>1188</v>
      </c>
      <c r="AX452" t="s">
        <v>1188</v>
      </c>
      <c r="AY452" s="123">
        <v>0</v>
      </c>
      <c r="BB452" t="str">
        <f>VLOOKUP(A452,'[2]القائمة الكاملة 1'!$A$5:$U$6650,21,0)</f>
        <v>الثالثة</v>
      </c>
    </row>
    <row r="453" spans="1:54" x14ac:dyDescent="0.3">
      <c r="A453" s="114">
        <v>808365</v>
      </c>
      <c r="B453" s="123" t="s">
        <v>823</v>
      </c>
      <c r="C453" t="s">
        <v>1188</v>
      </c>
      <c r="D453" t="s">
        <v>127</v>
      </c>
      <c r="E453" t="s">
        <v>1188</v>
      </c>
      <c r="F453" t="s">
        <v>1188</v>
      </c>
      <c r="G453" t="s">
        <v>1188</v>
      </c>
      <c r="H453" t="s">
        <v>1188</v>
      </c>
      <c r="I453" t="s">
        <v>1188</v>
      </c>
      <c r="J453" t="s">
        <v>1188</v>
      </c>
      <c r="K453" t="s">
        <v>1188</v>
      </c>
      <c r="L453" t="s">
        <v>1188</v>
      </c>
      <c r="M453" t="s">
        <v>1188</v>
      </c>
      <c r="N453" t="s">
        <v>1188</v>
      </c>
      <c r="O453" t="s">
        <v>1188</v>
      </c>
      <c r="P453" t="s">
        <v>1188</v>
      </c>
      <c r="Q453" t="s">
        <v>1188</v>
      </c>
      <c r="R453" t="s">
        <v>1188</v>
      </c>
      <c r="S453" t="s">
        <v>1188</v>
      </c>
      <c r="T453" t="s">
        <v>1188</v>
      </c>
      <c r="U453" t="s">
        <v>1188</v>
      </c>
      <c r="V453" t="s">
        <v>1188</v>
      </c>
      <c r="W453" t="s">
        <v>1188</v>
      </c>
      <c r="X453" t="s">
        <v>1188</v>
      </c>
      <c r="Y453" t="s">
        <v>1188</v>
      </c>
      <c r="Z453" t="s">
        <v>1188</v>
      </c>
      <c r="AA453" t="s">
        <v>1188</v>
      </c>
      <c r="AB453" t="s">
        <v>1188</v>
      </c>
      <c r="AC453" t="s">
        <v>1188</v>
      </c>
      <c r="AD453" t="s">
        <v>1188</v>
      </c>
      <c r="AE453" t="s">
        <v>1188</v>
      </c>
      <c r="AF453" t="s">
        <v>1188</v>
      </c>
      <c r="AG453" t="s">
        <v>1188</v>
      </c>
      <c r="AH453" t="s">
        <v>1188</v>
      </c>
      <c r="AI453" t="s">
        <v>1188</v>
      </c>
      <c r="AJ453" t="s">
        <v>1188</v>
      </c>
      <c r="AK453" t="s">
        <v>1188</v>
      </c>
      <c r="AL453" t="s">
        <v>1188</v>
      </c>
      <c r="AM453" t="s">
        <v>1188</v>
      </c>
      <c r="AN453" t="s">
        <v>1188</v>
      </c>
      <c r="AO453" t="s">
        <v>1188</v>
      </c>
      <c r="AP453" t="s">
        <v>1188</v>
      </c>
      <c r="AQ453" t="s">
        <v>1188</v>
      </c>
      <c r="AR453" t="s">
        <v>1188</v>
      </c>
      <c r="AS453" t="s">
        <v>1188</v>
      </c>
      <c r="AT453" t="s">
        <v>1188</v>
      </c>
      <c r="AU453" t="s">
        <v>1188</v>
      </c>
      <c r="AV453" t="s">
        <v>1188</v>
      </c>
      <c r="AW453" t="s">
        <v>1188</v>
      </c>
      <c r="AX453" t="s">
        <v>1188</v>
      </c>
      <c r="AY453" s="123">
        <v>0</v>
      </c>
      <c r="BB453" t="str">
        <f>VLOOKUP(A453,'[2]القائمة الكاملة 1'!$A$5:$U$6650,21,0)</f>
        <v>الرابعة</v>
      </c>
    </row>
    <row r="454" spans="1:54" x14ac:dyDescent="0.3">
      <c r="A454" s="114">
        <v>808380</v>
      </c>
      <c r="B454" s="123" t="s">
        <v>823</v>
      </c>
      <c r="C454" t="s">
        <v>1188</v>
      </c>
      <c r="D454" t="s">
        <v>1188</v>
      </c>
      <c r="E454" t="s">
        <v>1188</v>
      </c>
      <c r="F454" t="s">
        <v>1188</v>
      </c>
      <c r="G454" t="s">
        <v>1188</v>
      </c>
      <c r="H454" t="s">
        <v>1188</v>
      </c>
      <c r="I454" t="s">
        <v>1188</v>
      </c>
      <c r="J454" t="s">
        <v>1188</v>
      </c>
      <c r="K454" t="s">
        <v>1188</v>
      </c>
      <c r="L454" t="s">
        <v>1188</v>
      </c>
      <c r="M454" t="s">
        <v>1188</v>
      </c>
      <c r="N454" t="s">
        <v>1188</v>
      </c>
      <c r="O454" t="s">
        <v>1188</v>
      </c>
      <c r="P454" t="s">
        <v>1188</v>
      </c>
      <c r="Q454" t="s">
        <v>1188</v>
      </c>
      <c r="R454" t="s">
        <v>1188</v>
      </c>
      <c r="S454" t="s">
        <v>1188</v>
      </c>
      <c r="T454" t="s">
        <v>1188</v>
      </c>
      <c r="U454" t="s">
        <v>1188</v>
      </c>
      <c r="V454" t="s">
        <v>1188</v>
      </c>
      <c r="W454" t="s">
        <v>1188</v>
      </c>
      <c r="X454" t="s">
        <v>1188</v>
      </c>
      <c r="Y454" t="s">
        <v>1188</v>
      </c>
      <c r="Z454" t="s">
        <v>1188</v>
      </c>
      <c r="AA454" t="s">
        <v>1188</v>
      </c>
      <c r="AB454" t="s">
        <v>1188</v>
      </c>
      <c r="AC454" t="s">
        <v>1188</v>
      </c>
      <c r="AD454" t="s">
        <v>1188</v>
      </c>
      <c r="AE454" t="s">
        <v>1188</v>
      </c>
      <c r="AF454" t="s">
        <v>1188</v>
      </c>
      <c r="AG454" t="s">
        <v>1188</v>
      </c>
      <c r="AH454" t="s">
        <v>1188</v>
      </c>
      <c r="AI454" t="s">
        <v>1188</v>
      </c>
      <c r="AJ454" t="s">
        <v>1188</v>
      </c>
      <c r="AK454" t="s">
        <v>128</v>
      </c>
      <c r="AL454" t="s">
        <v>1188</v>
      </c>
      <c r="AM454" t="s">
        <v>1188</v>
      </c>
      <c r="AN454" t="s">
        <v>128</v>
      </c>
      <c r="AO454" t="s">
        <v>128</v>
      </c>
      <c r="AP454" t="s">
        <v>128</v>
      </c>
      <c r="AQ454" t="s">
        <v>128</v>
      </c>
      <c r="AR454" t="s">
        <v>128</v>
      </c>
      <c r="AS454" t="s">
        <v>128</v>
      </c>
      <c r="AT454" t="s">
        <v>128</v>
      </c>
      <c r="AU454" t="s">
        <v>128</v>
      </c>
      <c r="AV454" t="s">
        <v>128</v>
      </c>
      <c r="AW454" t="s">
        <v>128</v>
      </c>
      <c r="AX454" t="s">
        <v>128</v>
      </c>
      <c r="AY454" s="123">
        <v>0</v>
      </c>
      <c r="BB454" t="str">
        <f>VLOOKUP(A454,'[2]القائمة الكاملة 1'!$A$5:$U$6650,21,0)</f>
        <v>الرابعة حديث</v>
      </c>
    </row>
    <row r="455" spans="1:54" x14ac:dyDescent="0.3">
      <c r="A455" s="114">
        <v>808384</v>
      </c>
      <c r="B455" s="123" t="s">
        <v>823</v>
      </c>
      <c r="C455" t="s">
        <v>1188</v>
      </c>
      <c r="D455" t="s">
        <v>1188</v>
      </c>
      <c r="E455" t="s">
        <v>1188</v>
      </c>
      <c r="F455" t="s">
        <v>1188</v>
      </c>
      <c r="G455" t="s">
        <v>1188</v>
      </c>
      <c r="H455" t="s">
        <v>1188</v>
      </c>
      <c r="I455" t="s">
        <v>1188</v>
      </c>
      <c r="J455" t="s">
        <v>1188</v>
      </c>
      <c r="K455" t="s">
        <v>1188</v>
      </c>
      <c r="L455" t="s">
        <v>1188</v>
      </c>
      <c r="M455" t="s">
        <v>1188</v>
      </c>
      <c r="N455" t="s">
        <v>1188</v>
      </c>
      <c r="O455" t="s">
        <v>1188</v>
      </c>
      <c r="P455" t="s">
        <v>1188</v>
      </c>
      <c r="Q455" t="s">
        <v>1188</v>
      </c>
      <c r="R455" t="s">
        <v>1188</v>
      </c>
      <c r="S455" t="s">
        <v>1188</v>
      </c>
      <c r="T455" t="s">
        <v>1188</v>
      </c>
      <c r="U455" t="s">
        <v>1188</v>
      </c>
      <c r="V455" t="s">
        <v>1188</v>
      </c>
      <c r="W455" t="s">
        <v>1188</v>
      </c>
      <c r="X455" t="s">
        <v>1188</v>
      </c>
      <c r="Y455" t="s">
        <v>1188</v>
      </c>
      <c r="Z455" t="s">
        <v>1188</v>
      </c>
      <c r="AA455" t="s">
        <v>1188</v>
      </c>
      <c r="AB455" t="s">
        <v>1188</v>
      </c>
      <c r="AC455" t="s">
        <v>1188</v>
      </c>
      <c r="AD455" t="s">
        <v>1188</v>
      </c>
      <c r="AE455" t="s">
        <v>1188</v>
      </c>
      <c r="AF455" t="s">
        <v>1188</v>
      </c>
      <c r="AG455" t="s">
        <v>1188</v>
      </c>
      <c r="AH455" t="s">
        <v>1188</v>
      </c>
      <c r="AI455" t="s">
        <v>1188</v>
      </c>
      <c r="AJ455" t="s">
        <v>1188</v>
      </c>
      <c r="AK455" t="s">
        <v>128</v>
      </c>
      <c r="AL455" t="s">
        <v>1188</v>
      </c>
      <c r="AM455" t="s">
        <v>1188</v>
      </c>
      <c r="AN455" t="s">
        <v>1188</v>
      </c>
      <c r="AO455" t="s">
        <v>1188</v>
      </c>
      <c r="AP455" t="s">
        <v>1188</v>
      </c>
      <c r="AQ455" t="s">
        <v>1188</v>
      </c>
      <c r="AR455" t="s">
        <v>1188</v>
      </c>
      <c r="AS455" t="s">
        <v>1188</v>
      </c>
      <c r="AT455" t="s">
        <v>128</v>
      </c>
      <c r="AU455" t="s">
        <v>129</v>
      </c>
      <c r="AV455" t="s">
        <v>129</v>
      </c>
      <c r="AW455" t="s">
        <v>1188</v>
      </c>
      <c r="AX455" t="s">
        <v>1188</v>
      </c>
      <c r="AY455" s="123">
        <v>0</v>
      </c>
      <c r="BB455" t="str">
        <f>VLOOKUP(A455,'[2]القائمة الكاملة 1'!$A$5:$U$6650,21,0)</f>
        <v>الرابعة</v>
      </c>
    </row>
    <row r="456" spans="1:54" x14ac:dyDescent="0.3">
      <c r="A456" s="114">
        <v>808388</v>
      </c>
      <c r="B456" s="123" t="s">
        <v>823</v>
      </c>
      <c r="C456" t="s">
        <v>1188</v>
      </c>
      <c r="D456" t="s">
        <v>1188</v>
      </c>
      <c r="E456" t="s">
        <v>1188</v>
      </c>
      <c r="F456" t="s">
        <v>1188</v>
      </c>
      <c r="G456" t="s">
        <v>1188</v>
      </c>
      <c r="H456" t="s">
        <v>1188</v>
      </c>
      <c r="I456" t="s">
        <v>1188</v>
      </c>
      <c r="J456" t="s">
        <v>1188</v>
      </c>
      <c r="K456" t="s">
        <v>1188</v>
      </c>
      <c r="L456" t="s">
        <v>1188</v>
      </c>
      <c r="M456" t="s">
        <v>1188</v>
      </c>
      <c r="N456" t="s">
        <v>1188</v>
      </c>
      <c r="O456" t="s">
        <v>1188</v>
      </c>
      <c r="P456" t="s">
        <v>1188</v>
      </c>
      <c r="Q456" t="s">
        <v>1188</v>
      </c>
      <c r="R456" t="s">
        <v>1188</v>
      </c>
      <c r="S456" t="s">
        <v>1188</v>
      </c>
      <c r="T456" t="s">
        <v>1188</v>
      </c>
      <c r="U456" t="s">
        <v>1188</v>
      </c>
      <c r="V456" t="s">
        <v>1188</v>
      </c>
      <c r="W456" t="s">
        <v>1188</v>
      </c>
      <c r="X456" t="s">
        <v>1188</v>
      </c>
      <c r="Y456" t="s">
        <v>1188</v>
      </c>
      <c r="Z456" t="s">
        <v>1188</v>
      </c>
      <c r="AA456" t="s">
        <v>1188</v>
      </c>
      <c r="AB456" t="s">
        <v>1188</v>
      </c>
      <c r="AC456" t="s">
        <v>1188</v>
      </c>
      <c r="AD456" t="s">
        <v>1188</v>
      </c>
      <c r="AE456" t="s">
        <v>1188</v>
      </c>
      <c r="AF456" t="s">
        <v>1188</v>
      </c>
      <c r="AG456" t="s">
        <v>1188</v>
      </c>
      <c r="AH456" t="s">
        <v>127</v>
      </c>
      <c r="AI456" t="s">
        <v>1188</v>
      </c>
      <c r="AJ456" t="s">
        <v>1188</v>
      </c>
      <c r="AK456" t="s">
        <v>128</v>
      </c>
      <c r="AL456" t="s">
        <v>1188</v>
      </c>
      <c r="AM456" t="s">
        <v>1188</v>
      </c>
      <c r="AN456" t="s">
        <v>127</v>
      </c>
      <c r="AO456" t="s">
        <v>129</v>
      </c>
      <c r="AP456" t="s">
        <v>127</v>
      </c>
      <c r="AQ456" t="s">
        <v>1188</v>
      </c>
      <c r="AR456" t="s">
        <v>129</v>
      </c>
      <c r="AS456" t="s">
        <v>129</v>
      </c>
      <c r="AT456" t="s">
        <v>129</v>
      </c>
      <c r="AU456" t="s">
        <v>128</v>
      </c>
      <c r="AV456" t="s">
        <v>129</v>
      </c>
      <c r="AW456" t="s">
        <v>129</v>
      </c>
      <c r="AX456" t="s">
        <v>129</v>
      </c>
      <c r="AY456" s="123">
        <v>0</v>
      </c>
      <c r="BB456" t="str">
        <f>VLOOKUP(A456,'[2]القائمة الكاملة 1'!$A$5:$U$6650,21,0)</f>
        <v>الرابعة</v>
      </c>
    </row>
    <row r="457" spans="1:54" x14ac:dyDescent="0.3">
      <c r="A457" s="114">
        <v>808395</v>
      </c>
      <c r="B457" s="123" t="s">
        <v>824</v>
      </c>
      <c r="C457" t="s">
        <v>1188</v>
      </c>
      <c r="D457" t="s">
        <v>1188</v>
      </c>
      <c r="E457" t="s">
        <v>1188</v>
      </c>
      <c r="F457" t="s">
        <v>1188</v>
      </c>
      <c r="G457" t="s">
        <v>1188</v>
      </c>
      <c r="H457" t="s">
        <v>1188</v>
      </c>
      <c r="I457" t="s">
        <v>1188</v>
      </c>
      <c r="J457" t="s">
        <v>1188</v>
      </c>
      <c r="K457" t="s">
        <v>1188</v>
      </c>
      <c r="L457" t="s">
        <v>1188</v>
      </c>
      <c r="M457" t="s">
        <v>1188</v>
      </c>
      <c r="N457" t="s">
        <v>1188</v>
      </c>
      <c r="O457" t="s">
        <v>127</v>
      </c>
      <c r="P457" t="s">
        <v>1188</v>
      </c>
      <c r="Q457" t="s">
        <v>1188</v>
      </c>
      <c r="R457" t="s">
        <v>1188</v>
      </c>
      <c r="S457" t="s">
        <v>1188</v>
      </c>
      <c r="T457" t="s">
        <v>1188</v>
      </c>
      <c r="U457" t="s">
        <v>1188</v>
      </c>
      <c r="V457" t="s">
        <v>1188</v>
      </c>
      <c r="W457" t="s">
        <v>1188</v>
      </c>
      <c r="X457" t="s">
        <v>1188</v>
      </c>
      <c r="Y457" t="s">
        <v>1188</v>
      </c>
      <c r="Z457" t="s">
        <v>1188</v>
      </c>
      <c r="AA457" t="s">
        <v>1188</v>
      </c>
      <c r="AB457" t="s">
        <v>1188</v>
      </c>
      <c r="AC457" t="s">
        <v>1188</v>
      </c>
      <c r="AD457" t="s">
        <v>1188</v>
      </c>
      <c r="AE457" t="s">
        <v>1188</v>
      </c>
      <c r="AF457" t="s">
        <v>1188</v>
      </c>
      <c r="AG457" t="s">
        <v>1188</v>
      </c>
      <c r="AH457" t="s">
        <v>1188</v>
      </c>
      <c r="AI457" t="s">
        <v>1188</v>
      </c>
      <c r="AJ457" t="s">
        <v>127</v>
      </c>
      <c r="AK457" t="s">
        <v>127</v>
      </c>
      <c r="AL457" t="s">
        <v>1188</v>
      </c>
      <c r="AM457" t="s">
        <v>128</v>
      </c>
      <c r="AN457" t="s">
        <v>128</v>
      </c>
      <c r="AO457" t="s">
        <v>128</v>
      </c>
      <c r="AP457" t="s">
        <v>128</v>
      </c>
      <c r="AQ457" t="s">
        <v>128</v>
      </c>
      <c r="AR457" t="s">
        <v>128</v>
      </c>
      <c r="AS457" t="s">
        <v>1188</v>
      </c>
      <c r="AT457" t="s">
        <v>1188</v>
      </c>
      <c r="AU457" t="s">
        <v>1188</v>
      </c>
      <c r="AV457" t="s">
        <v>1188</v>
      </c>
      <c r="AW457" t="s">
        <v>1188</v>
      </c>
      <c r="AX457" t="s">
        <v>1188</v>
      </c>
      <c r="AY457" s="123">
        <v>0</v>
      </c>
      <c r="BB457" t="str">
        <f>VLOOKUP(A457,'[2]القائمة الكاملة 1'!$A$5:$U$6650,21,0)</f>
        <v>الثالثة</v>
      </c>
    </row>
    <row r="458" spans="1:54" x14ac:dyDescent="0.3">
      <c r="A458" s="114">
        <v>808399</v>
      </c>
      <c r="B458" s="123" t="s">
        <v>823</v>
      </c>
      <c r="C458" t="s">
        <v>1188</v>
      </c>
      <c r="D458" t="s">
        <v>1188</v>
      </c>
      <c r="E458" t="s">
        <v>1188</v>
      </c>
      <c r="F458" t="s">
        <v>1188</v>
      </c>
      <c r="G458" t="s">
        <v>1188</v>
      </c>
      <c r="H458" t="s">
        <v>1188</v>
      </c>
      <c r="I458" t="s">
        <v>1188</v>
      </c>
      <c r="J458" t="s">
        <v>1188</v>
      </c>
      <c r="K458" t="s">
        <v>1188</v>
      </c>
      <c r="L458" t="s">
        <v>1188</v>
      </c>
      <c r="M458" t="s">
        <v>1188</v>
      </c>
      <c r="N458" t="s">
        <v>1188</v>
      </c>
      <c r="O458" t="s">
        <v>1188</v>
      </c>
      <c r="P458" t="s">
        <v>1188</v>
      </c>
      <c r="Q458" t="s">
        <v>1188</v>
      </c>
      <c r="R458" t="s">
        <v>1188</v>
      </c>
      <c r="S458" t="s">
        <v>1188</v>
      </c>
      <c r="T458" t="s">
        <v>1188</v>
      </c>
      <c r="U458" t="s">
        <v>1188</v>
      </c>
      <c r="V458" t="s">
        <v>1188</v>
      </c>
      <c r="W458" t="s">
        <v>1188</v>
      </c>
      <c r="X458" t="s">
        <v>1188</v>
      </c>
      <c r="Y458" t="s">
        <v>1188</v>
      </c>
      <c r="Z458" t="s">
        <v>1188</v>
      </c>
      <c r="AA458" t="s">
        <v>1188</v>
      </c>
      <c r="AB458" t="s">
        <v>1188</v>
      </c>
      <c r="AC458" t="s">
        <v>1188</v>
      </c>
      <c r="AD458" t="s">
        <v>1188</v>
      </c>
      <c r="AE458" t="s">
        <v>1188</v>
      </c>
      <c r="AF458" t="s">
        <v>1188</v>
      </c>
      <c r="AG458" t="s">
        <v>1188</v>
      </c>
      <c r="AH458" t="s">
        <v>1188</v>
      </c>
      <c r="AI458" t="s">
        <v>1188</v>
      </c>
      <c r="AJ458" t="s">
        <v>127</v>
      </c>
      <c r="AK458" t="s">
        <v>1188</v>
      </c>
      <c r="AL458" t="s">
        <v>127</v>
      </c>
      <c r="AM458" t="s">
        <v>127</v>
      </c>
      <c r="AN458" t="s">
        <v>127</v>
      </c>
      <c r="AO458" t="s">
        <v>127</v>
      </c>
      <c r="AP458" t="s">
        <v>127</v>
      </c>
      <c r="AQ458" t="s">
        <v>127</v>
      </c>
      <c r="AR458" t="s">
        <v>1188</v>
      </c>
      <c r="AS458" t="s">
        <v>128</v>
      </c>
      <c r="AT458" t="s">
        <v>128</v>
      </c>
      <c r="AU458" t="s">
        <v>1188</v>
      </c>
      <c r="AV458" t="s">
        <v>128</v>
      </c>
      <c r="AW458" t="s">
        <v>128</v>
      </c>
      <c r="AX458" t="s">
        <v>128</v>
      </c>
      <c r="AY458" s="123">
        <v>0</v>
      </c>
      <c r="BB458" t="str">
        <f>VLOOKUP(A458,'[2]القائمة الكاملة 1'!$A$5:$U$6650,21,0)</f>
        <v>الرابعة</v>
      </c>
    </row>
    <row r="459" spans="1:54" x14ac:dyDescent="0.3">
      <c r="A459" s="114">
        <v>808470</v>
      </c>
      <c r="B459" s="123" t="s">
        <v>823</v>
      </c>
      <c r="C459" t="s">
        <v>1188</v>
      </c>
      <c r="D459" t="s">
        <v>1188</v>
      </c>
      <c r="E459" t="s">
        <v>1188</v>
      </c>
      <c r="F459" t="s">
        <v>1188</v>
      </c>
      <c r="G459" t="s">
        <v>1188</v>
      </c>
      <c r="H459" t="s">
        <v>1188</v>
      </c>
      <c r="I459" t="s">
        <v>1188</v>
      </c>
      <c r="J459" t="s">
        <v>1188</v>
      </c>
      <c r="K459" t="s">
        <v>1188</v>
      </c>
      <c r="L459" t="s">
        <v>1188</v>
      </c>
      <c r="M459" t="s">
        <v>1188</v>
      </c>
      <c r="N459" t="s">
        <v>1188</v>
      </c>
      <c r="O459" t="s">
        <v>1188</v>
      </c>
      <c r="P459" t="s">
        <v>1188</v>
      </c>
      <c r="Q459" t="s">
        <v>1188</v>
      </c>
      <c r="R459" t="s">
        <v>1188</v>
      </c>
      <c r="S459" t="s">
        <v>1188</v>
      </c>
      <c r="T459" t="s">
        <v>1188</v>
      </c>
      <c r="U459" t="s">
        <v>1188</v>
      </c>
      <c r="V459" t="s">
        <v>1188</v>
      </c>
      <c r="W459" t="s">
        <v>1188</v>
      </c>
      <c r="X459" t="s">
        <v>1188</v>
      </c>
      <c r="Y459" t="s">
        <v>1188</v>
      </c>
      <c r="Z459" t="s">
        <v>127</v>
      </c>
      <c r="AA459" t="s">
        <v>1188</v>
      </c>
      <c r="AB459" t="s">
        <v>1188</v>
      </c>
      <c r="AC459" t="s">
        <v>1188</v>
      </c>
      <c r="AD459" t="s">
        <v>127</v>
      </c>
      <c r="AE459" t="s">
        <v>1188</v>
      </c>
      <c r="AF459" t="s">
        <v>1188</v>
      </c>
      <c r="AG459" t="s">
        <v>1188</v>
      </c>
      <c r="AH459" t="s">
        <v>1188</v>
      </c>
      <c r="AI459" t="s">
        <v>1188</v>
      </c>
      <c r="AJ459" t="s">
        <v>1188</v>
      </c>
      <c r="AK459" t="s">
        <v>1188</v>
      </c>
      <c r="AL459" t="s">
        <v>1188</v>
      </c>
      <c r="AM459" t="s">
        <v>1188</v>
      </c>
      <c r="AN459" t="s">
        <v>1188</v>
      </c>
      <c r="AO459" t="s">
        <v>129</v>
      </c>
      <c r="AP459" t="s">
        <v>1188</v>
      </c>
      <c r="AQ459" t="s">
        <v>1188</v>
      </c>
      <c r="AR459" t="s">
        <v>129</v>
      </c>
      <c r="AS459" t="s">
        <v>128</v>
      </c>
      <c r="AT459" t="s">
        <v>128</v>
      </c>
      <c r="AU459" t="s">
        <v>128</v>
      </c>
      <c r="AV459" t="s">
        <v>128</v>
      </c>
      <c r="AW459" t="s">
        <v>128</v>
      </c>
      <c r="AX459" t="s">
        <v>128</v>
      </c>
      <c r="AY459" s="123">
        <v>0</v>
      </c>
      <c r="BB459" t="str">
        <f>VLOOKUP(A459,'[2]القائمة الكاملة 1'!$A$5:$U$6650,21,0)</f>
        <v>الرابعة حديث</v>
      </c>
    </row>
    <row r="460" spans="1:54" x14ac:dyDescent="0.3">
      <c r="A460" s="114">
        <v>808484</v>
      </c>
      <c r="B460" s="123" t="s">
        <v>823</v>
      </c>
      <c r="C460" t="s">
        <v>1188</v>
      </c>
      <c r="D460" t="s">
        <v>1188</v>
      </c>
      <c r="E460" t="s">
        <v>1188</v>
      </c>
      <c r="F460" t="s">
        <v>1188</v>
      </c>
      <c r="G460" t="s">
        <v>1188</v>
      </c>
      <c r="H460" t="s">
        <v>1188</v>
      </c>
      <c r="I460" t="s">
        <v>1188</v>
      </c>
      <c r="J460" t="s">
        <v>1188</v>
      </c>
      <c r="K460" t="s">
        <v>1188</v>
      </c>
      <c r="L460" t="s">
        <v>1188</v>
      </c>
      <c r="M460" t="s">
        <v>1188</v>
      </c>
      <c r="N460" t="s">
        <v>1188</v>
      </c>
      <c r="O460" t="s">
        <v>127</v>
      </c>
      <c r="P460" t="s">
        <v>1188</v>
      </c>
      <c r="Q460" t="s">
        <v>1188</v>
      </c>
      <c r="R460" t="s">
        <v>1188</v>
      </c>
      <c r="S460" t="s">
        <v>1188</v>
      </c>
      <c r="T460" t="s">
        <v>1188</v>
      </c>
      <c r="U460" t="s">
        <v>1188</v>
      </c>
      <c r="V460" t="s">
        <v>1188</v>
      </c>
      <c r="W460" t="s">
        <v>1188</v>
      </c>
      <c r="X460" t="s">
        <v>1188</v>
      </c>
      <c r="Y460" t="s">
        <v>1188</v>
      </c>
      <c r="Z460" t="s">
        <v>1188</v>
      </c>
      <c r="AA460" t="s">
        <v>1188</v>
      </c>
      <c r="AB460" t="s">
        <v>1188</v>
      </c>
      <c r="AC460" t="s">
        <v>1188</v>
      </c>
      <c r="AD460" t="s">
        <v>1188</v>
      </c>
      <c r="AE460" t="s">
        <v>1188</v>
      </c>
      <c r="AF460" t="s">
        <v>1188</v>
      </c>
      <c r="AG460" t="s">
        <v>1188</v>
      </c>
      <c r="AH460" t="s">
        <v>1188</v>
      </c>
      <c r="AI460" t="s">
        <v>1188</v>
      </c>
      <c r="AJ460" t="s">
        <v>1188</v>
      </c>
      <c r="AK460" t="s">
        <v>127</v>
      </c>
      <c r="AL460" t="s">
        <v>1188</v>
      </c>
      <c r="AM460" t="s">
        <v>1188</v>
      </c>
      <c r="AN460" t="s">
        <v>1188</v>
      </c>
      <c r="AO460" t="s">
        <v>1188</v>
      </c>
      <c r="AP460" t="s">
        <v>1188</v>
      </c>
      <c r="AQ460" t="s">
        <v>1188</v>
      </c>
      <c r="AR460" t="s">
        <v>1188</v>
      </c>
      <c r="AS460" t="s">
        <v>1188</v>
      </c>
      <c r="AT460" t="s">
        <v>1188</v>
      </c>
      <c r="AU460" t="s">
        <v>1188</v>
      </c>
      <c r="AV460" t="s">
        <v>1188</v>
      </c>
      <c r="AW460" t="s">
        <v>1188</v>
      </c>
      <c r="AX460" t="s">
        <v>1188</v>
      </c>
      <c r="AY460" s="123">
        <v>0</v>
      </c>
      <c r="BB460" t="str">
        <f>VLOOKUP(A460,'[2]القائمة الكاملة 1'!$A$5:$U$6650,21,0)</f>
        <v>الرابعة</v>
      </c>
    </row>
    <row r="461" spans="1:54" x14ac:dyDescent="0.3">
      <c r="A461" s="114">
        <v>808485</v>
      </c>
      <c r="B461" s="123" t="s">
        <v>823</v>
      </c>
      <c r="C461" t="s">
        <v>1188</v>
      </c>
      <c r="D461" t="s">
        <v>1188</v>
      </c>
      <c r="E461" t="s">
        <v>1188</v>
      </c>
      <c r="F461" t="s">
        <v>1188</v>
      </c>
      <c r="G461" t="s">
        <v>1188</v>
      </c>
      <c r="H461" t="s">
        <v>1188</v>
      </c>
      <c r="I461" t="s">
        <v>1188</v>
      </c>
      <c r="J461" t="s">
        <v>1188</v>
      </c>
      <c r="K461" t="s">
        <v>1188</v>
      </c>
      <c r="L461" t="s">
        <v>1188</v>
      </c>
      <c r="M461" t="s">
        <v>1188</v>
      </c>
      <c r="N461" t="s">
        <v>1188</v>
      </c>
      <c r="O461" t="s">
        <v>1188</v>
      </c>
      <c r="P461" t="s">
        <v>1188</v>
      </c>
      <c r="Q461" t="s">
        <v>1188</v>
      </c>
      <c r="R461" t="s">
        <v>1188</v>
      </c>
      <c r="S461" t="s">
        <v>1188</v>
      </c>
      <c r="T461" t="s">
        <v>1188</v>
      </c>
      <c r="U461" t="s">
        <v>1188</v>
      </c>
      <c r="V461" t="s">
        <v>1188</v>
      </c>
      <c r="W461" t="s">
        <v>1188</v>
      </c>
      <c r="X461" t="s">
        <v>1188</v>
      </c>
      <c r="Y461" t="s">
        <v>1188</v>
      </c>
      <c r="Z461" t="s">
        <v>1188</v>
      </c>
      <c r="AA461" t="s">
        <v>1188</v>
      </c>
      <c r="AB461" t="s">
        <v>1188</v>
      </c>
      <c r="AC461" t="s">
        <v>1188</v>
      </c>
      <c r="AD461" t="s">
        <v>1188</v>
      </c>
      <c r="AE461" t="s">
        <v>1188</v>
      </c>
      <c r="AF461" t="s">
        <v>1188</v>
      </c>
      <c r="AG461" t="s">
        <v>127</v>
      </c>
      <c r="AH461" t="s">
        <v>1188</v>
      </c>
      <c r="AI461" t="s">
        <v>1188</v>
      </c>
      <c r="AJ461" t="s">
        <v>127</v>
      </c>
      <c r="AK461" t="s">
        <v>129</v>
      </c>
      <c r="AL461" t="s">
        <v>1188</v>
      </c>
      <c r="AM461" t="s">
        <v>1188</v>
      </c>
      <c r="AN461" t="s">
        <v>1188</v>
      </c>
      <c r="AO461" t="s">
        <v>1188</v>
      </c>
      <c r="AP461" t="s">
        <v>1188</v>
      </c>
      <c r="AQ461" t="s">
        <v>1188</v>
      </c>
      <c r="AR461" t="s">
        <v>1188</v>
      </c>
      <c r="AS461" t="s">
        <v>128</v>
      </c>
      <c r="AT461" t="s">
        <v>128</v>
      </c>
      <c r="AU461" t="s">
        <v>128</v>
      </c>
      <c r="AV461" t="s">
        <v>128</v>
      </c>
      <c r="AW461" t="s">
        <v>128</v>
      </c>
      <c r="AX461" t="s">
        <v>128</v>
      </c>
      <c r="AY461" s="123">
        <v>0</v>
      </c>
      <c r="BB461" t="str">
        <f>VLOOKUP(A461,'[2]القائمة الكاملة 1'!$A$5:$U$6650,21,0)</f>
        <v>الرابعة</v>
      </c>
    </row>
    <row r="462" spans="1:54" x14ac:dyDescent="0.3">
      <c r="A462" s="114">
        <v>808490</v>
      </c>
      <c r="B462" s="123" t="s">
        <v>824</v>
      </c>
      <c r="C462" t="s">
        <v>1188</v>
      </c>
      <c r="D462" t="s">
        <v>1188</v>
      </c>
      <c r="E462" t="s">
        <v>1188</v>
      </c>
      <c r="F462" t="s">
        <v>1188</v>
      </c>
      <c r="G462" t="s">
        <v>1188</v>
      </c>
      <c r="H462" t="s">
        <v>1188</v>
      </c>
      <c r="I462" t="s">
        <v>1188</v>
      </c>
      <c r="J462" t="s">
        <v>1188</v>
      </c>
      <c r="K462" t="s">
        <v>1188</v>
      </c>
      <c r="L462" t="s">
        <v>1188</v>
      </c>
      <c r="M462" t="s">
        <v>1188</v>
      </c>
      <c r="N462" t="s">
        <v>1188</v>
      </c>
      <c r="O462" t="s">
        <v>1188</v>
      </c>
      <c r="P462" t="s">
        <v>1188</v>
      </c>
      <c r="Q462" t="s">
        <v>1188</v>
      </c>
      <c r="R462" t="s">
        <v>1188</v>
      </c>
      <c r="S462" t="s">
        <v>1188</v>
      </c>
      <c r="T462" t="s">
        <v>1188</v>
      </c>
      <c r="U462" t="s">
        <v>1188</v>
      </c>
      <c r="V462" t="s">
        <v>1188</v>
      </c>
      <c r="W462" t="s">
        <v>1188</v>
      </c>
      <c r="X462" t="s">
        <v>127</v>
      </c>
      <c r="Y462" t="s">
        <v>1188</v>
      </c>
      <c r="Z462" t="s">
        <v>1188</v>
      </c>
      <c r="AA462" t="s">
        <v>1188</v>
      </c>
      <c r="AB462" t="s">
        <v>1188</v>
      </c>
      <c r="AC462" t="s">
        <v>1188</v>
      </c>
      <c r="AD462" t="s">
        <v>1188</v>
      </c>
      <c r="AE462" t="s">
        <v>1188</v>
      </c>
      <c r="AF462" t="s">
        <v>1188</v>
      </c>
      <c r="AG462" t="s">
        <v>1188</v>
      </c>
      <c r="AH462" t="s">
        <v>1188</v>
      </c>
      <c r="AI462" t="s">
        <v>1188</v>
      </c>
      <c r="AJ462" t="s">
        <v>127</v>
      </c>
      <c r="AK462" t="s">
        <v>129</v>
      </c>
      <c r="AL462" t="s">
        <v>127</v>
      </c>
      <c r="AM462" t="s">
        <v>128</v>
      </c>
      <c r="AN462" t="s">
        <v>128</v>
      </c>
      <c r="AO462" t="s">
        <v>128</v>
      </c>
      <c r="AP462" t="s">
        <v>128</v>
      </c>
      <c r="AQ462" t="s">
        <v>128</v>
      </c>
      <c r="AR462" t="s">
        <v>128</v>
      </c>
      <c r="AS462" t="s">
        <v>1188</v>
      </c>
      <c r="AT462" t="s">
        <v>1188</v>
      </c>
      <c r="AU462" t="s">
        <v>1188</v>
      </c>
      <c r="AV462" t="s">
        <v>1188</v>
      </c>
      <c r="AW462" t="s">
        <v>1188</v>
      </c>
      <c r="AX462" t="s">
        <v>1188</v>
      </c>
      <c r="AY462" s="123">
        <v>0</v>
      </c>
      <c r="BB462" t="str">
        <f>VLOOKUP(A462,'[2]القائمة الكاملة 1'!$A$5:$U$6650,21,0)</f>
        <v>الثالثة</v>
      </c>
    </row>
    <row r="463" spans="1:54" x14ac:dyDescent="0.3">
      <c r="A463" s="114">
        <v>808495</v>
      </c>
      <c r="B463" s="123" t="s">
        <v>823</v>
      </c>
      <c r="C463" t="s">
        <v>1188</v>
      </c>
      <c r="D463" t="s">
        <v>1188</v>
      </c>
      <c r="E463" t="s">
        <v>1188</v>
      </c>
      <c r="F463" t="s">
        <v>1188</v>
      </c>
      <c r="G463" t="s">
        <v>1188</v>
      </c>
      <c r="H463" t="s">
        <v>1188</v>
      </c>
      <c r="I463" t="s">
        <v>1188</v>
      </c>
      <c r="J463" t="s">
        <v>1188</v>
      </c>
      <c r="K463" t="s">
        <v>1188</v>
      </c>
      <c r="L463" t="s">
        <v>1188</v>
      </c>
      <c r="M463" t="s">
        <v>1188</v>
      </c>
      <c r="N463" t="s">
        <v>1188</v>
      </c>
      <c r="O463" t="s">
        <v>1188</v>
      </c>
      <c r="P463" t="s">
        <v>1188</v>
      </c>
      <c r="Q463" t="s">
        <v>1188</v>
      </c>
      <c r="R463" t="s">
        <v>1188</v>
      </c>
      <c r="S463" t="s">
        <v>1188</v>
      </c>
      <c r="T463" t="s">
        <v>1188</v>
      </c>
      <c r="U463" t="s">
        <v>1188</v>
      </c>
      <c r="V463" t="s">
        <v>1188</v>
      </c>
      <c r="W463" t="s">
        <v>1188</v>
      </c>
      <c r="X463" t="s">
        <v>1188</v>
      </c>
      <c r="Y463" t="s">
        <v>1188</v>
      </c>
      <c r="Z463" t="s">
        <v>1188</v>
      </c>
      <c r="AA463" t="s">
        <v>1188</v>
      </c>
      <c r="AB463" t="s">
        <v>1188</v>
      </c>
      <c r="AC463" t="s">
        <v>127</v>
      </c>
      <c r="AD463" t="s">
        <v>1188</v>
      </c>
      <c r="AE463" t="s">
        <v>1188</v>
      </c>
      <c r="AF463" t="s">
        <v>1188</v>
      </c>
      <c r="AG463" t="s">
        <v>1188</v>
      </c>
      <c r="AH463" t="s">
        <v>1188</v>
      </c>
      <c r="AI463" t="s">
        <v>1188</v>
      </c>
      <c r="AJ463" t="s">
        <v>1188</v>
      </c>
      <c r="AK463" t="s">
        <v>1188</v>
      </c>
      <c r="AL463" t="s">
        <v>1188</v>
      </c>
      <c r="AM463" t="s">
        <v>1188</v>
      </c>
      <c r="AN463" t="s">
        <v>1188</v>
      </c>
      <c r="AO463" t="s">
        <v>1188</v>
      </c>
      <c r="AP463" t="s">
        <v>1188</v>
      </c>
      <c r="AQ463" t="s">
        <v>1188</v>
      </c>
      <c r="AR463" t="s">
        <v>1188</v>
      </c>
      <c r="AS463" t="s">
        <v>1188</v>
      </c>
      <c r="AT463" t="s">
        <v>1188</v>
      </c>
      <c r="AU463" t="s">
        <v>1188</v>
      </c>
      <c r="AV463" t="s">
        <v>1188</v>
      </c>
      <c r="AW463" t="s">
        <v>1188</v>
      </c>
      <c r="AX463" t="s">
        <v>1188</v>
      </c>
      <c r="AY463" s="123">
        <v>0</v>
      </c>
      <c r="BB463" t="str">
        <f>VLOOKUP(A463,'[2]القائمة الكاملة 1'!$A$5:$U$6650,21,0)</f>
        <v>الرابعة</v>
      </c>
    </row>
    <row r="464" spans="1:54" x14ac:dyDescent="0.3">
      <c r="A464" s="114">
        <v>808501</v>
      </c>
      <c r="B464" s="123" t="s">
        <v>824</v>
      </c>
      <c r="C464" t="s">
        <v>1188</v>
      </c>
      <c r="D464" t="s">
        <v>1188</v>
      </c>
      <c r="E464" t="s">
        <v>1188</v>
      </c>
      <c r="F464" t="s">
        <v>1188</v>
      </c>
      <c r="G464" t="s">
        <v>1188</v>
      </c>
      <c r="H464" t="s">
        <v>127</v>
      </c>
      <c r="I464" t="s">
        <v>1188</v>
      </c>
      <c r="J464" t="s">
        <v>1188</v>
      </c>
      <c r="K464" t="s">
        <v>1188</v>
      </c>
      <c r="L464" t="s">
        <v>1188</v>
      </c>
      <c r="M464" t="s">
        <v>1188</v>
      </c>
      <c r="N464" t="s">
        <v>1188</v>
      </c>
      <c r="O464" t="s">
        <v>128</v>
      </c>
      <c r="P464" t="s">
        <v>1188</v>
      </c>
      <c r="Q464" t="s">
        <v>1188</v>
      </c>
      <c r="R464" t="s">
        <v>1188</v>
      </c>
      <c r="S464" t="s">
        <v>1188</v>
      </c>
      <c r="T464" t="s">
        <v>1188</v>
      </c>
      <c r="U464" t="s">
        <v>1188</v>
      </c>
      <c r="V464" t="s">
        <v>1188</v>
      </c>
      <c r="W464" t="s">
        <v>1188</v>
      </c>
      <c r="X464" t="s">
        <v>1188</v>
      </c>
      <c r="Y464" t="s">
        <v>1188</v>
      </c>
      <c r="Z464" t="s">
        <v>129</v>
      </c>
      <c r="AA464" t="s">
        <v>1188</v>
      </c>
      <c r="AB464" t="s">
        <v>1188</v>
      </c>
      <c r="AC464" t="s">
        <v>1188</v>
      </c>
      <c r="AD464" t="s">
        <v>1188</v>
      </c>
      <c r="AE464" t="s">
        <v>1188</v>
      </c>
      <c r="AF464" t="s">
        <v>127</v>
      </c>
      <c r="AG464" t="s">
        <v>1188</v>
      </c>
      <c r="AH464" t="s">
        <v>1188</v>
      </c>
      <c r="AI464" t="s">
        <v>1188</v>
      </c>
      <c r="AJ464" t="s">
        <v>127</v>
      </c>
      <c r="AK464" t="s">
        <v>128</v>
      </c>
      <c r="AL464" t="s">
        <v>1188</v>
      </c>
      <c r="AM464" t="s">
        <v>128</v>
      </c>
      <c r="AN464" t="s">
        <v>128</v>
      </c>
      <c r="AO464" t="s">
        <v>128</v>
      </c>
      <c r="AP464" t="s">
        <v>128</v>
      </c>
      <c r="AQ464" t="s">
        <v>128</v>
      </c>
      <c r="AR464" t="s">
        <v>128</v>
      </c>
      <c r="AS464" t="s">
        <v>1188</v>
      </c>
      <c r="AT464" t="s">
        <v>1188</v>
      </c>
      <c r="AU464" t="s">
        <v>1188</v>
      </c>
      <c r="AV464" t="s">
        <v>1188</v>
      </c>
      <c r="AW464" t="s">
        <v>1188</v>
      </c>
      <c r="AX464" t="s">
        <v>1188</v>
      </c>
      <c r="AY464" s="123">
        <v>0</v>
      </c>
      <c r="BB464" t="str">
        <f>VLOOKUP(A464,'[2]القائمة الكاملة 1'!$A$5:$U$6650,21,0)</f>
        <v>الثالثة</v>
      </c>
    </row>
    <row r="465" spans="1:54" x14ac:dyDescent="0.3">
      <c r="A465" s="114">
        <v>808505</v>
      </c>
      <c r="B465" s="123" t="s">
        <v>824</v>
      </c>
      <c r="C465" t="s">
        <v>1188</v>
      </c>
      <c r="D465" t="s">
        <v>1188</v>
      </c>
      <c r="E465" t="s">
        <v>1188</v>
      </c>
      <c r="F465" t="s">
        <v>1188</v>
      </c>
      <c r="G465" t="s">
        <v>1188</v>
      </c>
      <c r="H465" t="s">
        <v>1188</v>
      </c>
      <c r="I465" t="s">
        <v>1188</v>
      </c>
      <c r="J465" t="s">
        <v>1188</v>
      </c>
      <c r="K465" t="s">
        <v>1188</v>
      </c>
      <c r="L465" t="s">
        <v>1188</v>
      </c>
      <c r="M465" t="s">
        <v>1188</v>
      </c>
      <c r="N465" t="s">
        <v>1188</v>
      </c>
      <c r="O465" t="s">
        <v>128</v>
      </c>
      <c r="P465" t="s">
        <v>1188</v>
      </c>
      <c r="Q465" t="s">
        <v>1188</v>
      </c>
      <c r="R465" t="s">
        <v>1188</v>
      </c>
      <c r="S465" t="s">
        <v>1188</v>
      </c>
      <c r="T465" t="s">
        <v>1188</v>
      </c>
      <c r="U465" t="s">
        <v>1188</v>
      </c>
      <c r="V465" t="s">
        <v>1188</v>
      </c>
      <c r="W465" t="s">
        <v>1188</v>
      </c>
      <c r="X465" t="s">
        <v>1188</v>
      </c>
      <c r="Y465" t="s">
        <v>1188</v>
      </c>
      <c r="Z465" t="s">
        <v>1188</v>
      </c>
      <c r="AA465" t="s">
        <v>1188</v>
      </c>
      <c r="AB465" t="s">
        <v>1188</v>
      </c>
      <c r="AC465" t="s">
        <v>127</v>
      </c>
      <c r="AD465" t="s">
        <v>1188</v>
      </c>
      <c r="AE465" t="s">
        <v>127</v>
      </c>
      <c r="AF465" t="s">
        <v>1188</v>
      </c>
      <c r="AG465" t="s">
        <v>1188</v>
      </c>
      <c r="AH465" t="s">
        <v>1188</v>
      </c>
      <c r="AI465" t="s">
        <v>127</v>
      </c>
      <c r="AJ465" t="s">
        <v>1188</v>
      </c>
      <c r="AK465" t="s">
        <v>127</v>
      </c>
      <c r="AL465" t="s">
        <v>1188</v>
      </c>
      <c r="AM465" t="s">
        <v>128</v>
      </c>
      <c r="AN465" t="s">
        <v>128</v>
      </c>
      <c r="AO465" t="s">
        <v>128</v>
      </c>
      <c r="AP465" t="s">
        <v>128</v>
      </c>
      <c r="AQ465" t="s">
        <v>128</v>
      </c>
      <c r="AR465" t="s">
        <v>128</v>
      </c>
      <c r="AS465" t="s">
        <v>1188</v>
      </c>
      <c r="AT465" t="s">
        <v>1188</v>
      </c>
      <c r="AU465" t="s">
        <v>1188</v>
      </c>
      <c r="AV465" t="s">
        <v>1188</v>
      </c>
      <c r="AW465" t="s">
        <v>1188</v>
      </c>
      <c r="AX465" t="s">
        <v>1188</v>
      </c>
      <c r="AY465" s="123">
        <v>0</v>
      </c>
      <c r="BB465" t="str">
        <f>VLOOKUP(A465,'[2]القائمة الكاملة 1'!$A$5:$U$6650,21,0)</f>
        <v>الثالثة</v>
      </c>
    </row>
    <row r="466" spans="1:54" x14ac:dyDescent="0.3">
      <c r="A466" s="114">
        <v>808507</v>
      </c>
      <c r="B466" s="123" t="s">
        <v>823</v>
      </c>
      <c r="C466" t="s">
        <v>1188</v>
      </c>
      <c r="D466" t="s">
        <v>1188</v>
      </c>
      <c r="E466" t="s">
        <v>1188</v>
      </c>
      <c r="F466" t="s">
        <v>1188</v>
      </c>
      <c r="G466" t="s">
        <v>1188</v>
      </c>
      <c r="H466" t="s">
        <v>1188</v>
      </c>
      <c r="I466" t="s">
        <v>1188</v>
      </c>
      <c r="J466" t="s">
        <v>1188</v>
      </c>
      <c r="K466" t="s">
        <v>1188</v>
      </c>
      <c r="L466" t="s">
        <v>1188</v>
      </c>
      <c r="M466" t="s">
        <v>1188</v>
      </c>
      <c r="N466" t="s">
        <v>127</v>
      </c>
      <c r="O466" t="s">
        <v>129</v>
      </c>
      <c r="P466" t="s">
        <v>1188</v>
      </c>
      <c r="Q466" t="s">
        <v>1188</v>
      </c>
      <c r="R466" t="s">
        <v>1188</v>
      </c>
      <c r="S466" t="s">
        <v>1188</v>
      </c>
      <c r="T466" t="s">
        <v>1188</v>
      </c>
      <c r="U466" t="s">
        <v>1188</v>
      </c>
      <c r="V466" t="s">
        <v>1188</v>
      </c>
      <c r="W466" t="s">
        <v>1188</v>
      </c>
      <c r="X466" t="s">
        <v>1188</v>
      </c>
      <c r="Y466" t="s">
        <v>1188</v>
      </c>
      <c r="Z466" t="s">
        <v>1188</v>
      </c>
      <c r="AA466" t="s">
        <v>1188</v>
      </c>
      <c r="AB466" t="s">
        <v>1188</v>
      </c>
      <c r="AC466" t="s">
        <v>1188</v>
      </c>
      <c r="AD466" t="s">
        <v>1188</v>
      </c>
      <c r="AE466" t="s">
        <v>1188</v>
      </c>
      <c r="AF466" t="s">
        <v>1188</v>
      </c>
      <c r="AG466" t="s">
        <v>1188</v>
      </c>
      <c r="AH466" t="s">
        <v>1188</v>
      </c>
      <c r="AI466" t="s">
        <v>1188</v>
      </c>
      <c r="AJ466" t="s">
        <v>1188</v>
      </c>
      <c r="AK466" t="s">
        <v>128</v>
      </c>
      <c r="AL466" t="s">
        <v>1188</v>
      </c>
      <c r="AM466" t="s">
        <v>129</v>
      </c>
      <c r="AN466" t="s">
        <v>129</v>
      </c>
      <c r="AO466" t="s">
        <v>128</v>
      </c>
      <c r="AP466" t="s">
        <v>128</v>
      </c>
      <c r="AQ466" t="s">
        <v>128</v>
      </c>
      <c r="AR466" t="s">
        <v>128</v>
      </c>
      <c r="AS466" t="s">
        <v>128</v>
      </c>
      <c r="AT466" t="s">
        <v>128</v>
      </c>
      <c r="AU466" t="s">
        <v>128</v>
      </c>
      <c r="AV466" t="s">
        <v>128</v>
      </c>
      <c r="AW466" t="s">
        <v>128</v>
      </c>
      <c r="AX466" t="s">
        <v>128</v>
      </c>
      <c r="AY466" s="123">
        <v>0</v>
      </c>
      <c r="BB466" t="str">
        <f>VLOOKUP(A466,'[2]القائمة الكاملة 1'!$A$5:$U$6650,21,0)</f>
        <v>الرابعة</v>
      </c>
    </row>
    <row r="467" spans="1:54" x14ac:dyDescent="0.3">
      <c r="A467" s="114">
        <v>808521</v>
      </c>
      <c r="B467" s="123" t="s">
        <v>823</v>
      </c>
      <c r="C467" t="s">
        <v>1188</v>
      </c>
      <c r="D467" t="s">
        <v>1188</v>
      </c>
      <c r="E467" t="s">
        <v>1188</v>
      </c>
      <c r="F467" t="s">
        <v>1188</v>
      </c>
      <c r="G467" t="s">
        <v>1188</v>
      </c>
      <c r="H467" t="s">
        <v>1188</v>
      </c>
      <c r="I467" t="s">
        <v>1188</v>
      </c>
      <c r="J467" t="s">
        <v>1188</v>
      </c>
      <c r="K467" t="s">
        <v>1188</v>
      </c>
      <c r="L467" t="s">
        <v>1188</v>
      </c>
      <c r="M467" t="s">
        <v>1188</v>
      </c>
      <c r="N467" t="s">
        <v>1188</v>
      </c>
      <c r="O467" t="s">
        <v>1188</v>
      </c>
      <c r="P467" t="s">
        <v>1188</v>
      </c>
      <c r="Q467" t="s">
        <v>1188</v>
      </c>
      <c r="R467" t="s">
        <v>1188</v>
      </c>
      <c r="S467" t="s">
        <v>1188</v>
      </c>
      <c r="T467" t="s">
        <v>1188</v>
      </c>
      <c r="U467" t="s">
        <v>1188</v>
      </c>
      <c r="V467" t="s">
        <v>1188</v>
      </c>
      <c r="W467" t="s">
        <v>1188</v>
      </c>
      <c r="X467" t="s">
        <v>1188</v>
      </c>
      <c r="Y467" t="s">
        <v>1188</v>
      </c>
      <c r="Z467" t="s">
        <v>1188</v>
      </c>
      <c r="AA467" t="s">
        <v>1188</v>
      </c>
      <c r="AB467" t="s">
        <v>1188</v>
      </c>
      <c r="AC467" t="s">
        <v>1188</v>
      </c>
      <c r="AD467" t="s">
        <v>1188</v>
      </c>
      <c r="AE467" t="s">
        <v>1188</v>
      </c>
      <c r="AF467" t="s">
        <v>1188</v>
      </c>
      <c r="AG467" t="s">
        <v>1188</v>
      </c>
      <c r="AH467" t="s">
        <v>1188</v>
      </c>
      <c r="AI467" t="s">
        <v>1188</v>
      </c>
      <c r="AJ467" t="s">
        <v>1188</v>
      </c>
      <c r="AK467" t="s">
        <v>127</v>
      </c>
      <c r="AL467" t="s">
        <v>1188</v>
      </c>
      <c r="AM467" t="s">
        <v>1188</v>
      </c>
      <c r="AN467" t="s">
        <v>1188</v>
      </c>
      <c r="AO467" t="s">
        <v>1188</v>
      </c>
      <c r="AP467" t="s">
        <v>1188</v>
      </c>
      <c r="AQ467" t="s">
        <v>1188</v>
      </c>
      <c r="AR467" t="s">
        <v>1188</v>
      </c>
      <c r="AS467" t="s">
        <v>1188</v>
      </c>
      <c r="AT467" t="s">
        <v>129</v>
      </c>
      <c r="AU467" t="s">
        <v>129</v>
      </c>
      <c r="AV467" t="s">
        <v>1188</v>
      </c>
      <c r="AW467" t="s">
        <v>1188</v>
      </c>
      <c r="AX467" t="s">
        <v>1188</v>
      </c>
      <c r="AY467" s="123">
        <v>0</v>
      </c>
      <c r="BB467" t="str">
        <f>VLOOKUP(A467,'[2]القائمة الكاملة 1'!$A$5:$U$6650,21,0)</f>
        <v>الرابعة</v>
      </c>
    </row>
    <row r="468" spans="1:54" x14ac:dyDescent="0.3">
      <c r="A468" s="114">
        <v>808522</v>
      </c>
      <c r="B468" s="123" t="s">
        <v>824</v>
      </c>
      <c r="C468" t="s">
        <v>1188</v>
      </c>
      <c r="D468" t="s">
        <v>1188</v>
      </c>
      <c r="E468" t="s">
        <v>1188</v>
      </c>
      <c r="F468" t="s">
        <v>1188</v>
      </c>
      <c r="G468" t="s">
        <v>1188</v>
      </c>
      <c r="H468" t="s">
        <v>1188</v>
      </c>
      <c r="I468" t="s">
        <v>1188</v>
      </c>
      <c r="J468" t="s">
        <v>1188</v>
      </c>
      <c r="K468" t="s">
        <v>1188</v>
      </c>
      <c r="L468" t="s">
        <v>1188</v>
      </c>
      <c r="M468" t="s">
        <v>1188</v>
      </c>
      <c r="N468" t="s">
        <v>1188</v>
      </c>
      <c r="O468" t="s">
        <v>127</v>
      </c>
      <c r="P468" t="s">
        <v>1188</v>
      </c>
      <c r="Q468" t="s">
        <v>1188</v>
      </c>
      <c r="R468" t="s">
        <v>1188</v>
      </c>
      <c r="S468" t="s">
        <v>1188</v>
      </c>
      <c r="T468" t="s">
        <v>1188</v>
      </c>
      <c r="U468" t="s">
        <v>1188</v>
      </c>
      <c r="V468" t="s">
        <v>1188</v>
      </c>
      <c r="W468" t="s">
        <v>1188</v>
      </c>
      <c r="X468" t="s">
        <v>1188</v>
      </c>
      <c r="Y468" t="s">
        <v>1188</v>
      </c>
      <c r="Z468" t="s">
        <v>1188</v>
      </c>
      <c r="AA468" t="s">
        <v>1188</v>
      </c>
      <c r="AB468" t="s">
        <v>1188</v>
      </c>
      <c r="AC468" t="s">
        <v>1188</v>
      </c>
      <c r="AD468" t="s">
        <v>1188</v>
      </c>
      <c r="AE468" t="s">
        <v>129</v>
      </c>
      <c r="AF468" t="s">
        <v>1188</v>
      </c>
      <c r="AG468" t="s">
        <v>128</v>
      </c>
      <c r="AH468" t="s">
        <v>1188</v>
      </c>
      <c r="AI468" t="s">
        <v>1188</v>
      </c>
      <c r="AJ468" t="s">
        <v>1188</v>
      </c>
      <c r="AK468" t="s">
        <v>128</v>
      </c>
      <c r="AL468" t="s">
        <v>1188</v>
      </c>
      <c r="AM468" t="s">
        <v>128</v>
      </c>
      <c r="AN468" t="s">
        <v>128</v>
      </c>
      <c r="AO468" t="s">
        <v>128</v>
      </c>
      <c r="AP468" t="s">
        <v>128</v>
      </c>
      <c r="AQ468" t="s">
        <v>128</v>
      </c>
      <c r="AR468" t="s">
        <v>128</v>
      </c>
      <c r="AS468" t="s">
        <v>1188</v>
      </c>
      <c r="AT468" t="s">
        <v>1188</v>
      </c>
      <c r="AU468" t="s">
        <v>1188</v>
      </c>
      <c r="AV468" t="s">
        <v>1188</v>
      </c>
      <c r="AW468" t="s">
        <v>1188</v>
      </c>
      <c r="AX468" t="s">
        <v>1188</v>
      </c>
      <c r="AY468" s="123">
        <v>0</v>
      </c>
      <c r="BB468" t="str">
        <f>VLOOKUP(A468,'[2]القائمة الكاملة 1'!$A$5:$U$6650,21,0)</f>
        <v>الثالثة</v>
      </c>
    </row>
    <row r="469" spans="1:54" x14ac:dyDescent="0.3">
      <c r="A469" s="114">
        <v>808530</v>
      </c>
      <c r="B469" s="123" t="s">
        <v>823</v>
      </c>
      <c r="C469" t="s">
        <v>1188</v>
      </c>
      <c r="D469" t="s">
        <v>1188</v>
      </c>
      <c r="E469" t="s">
        <v>1188</v>
      </c>
      <c r="F469" t="s">
        <v>1188</v>
      </c>
      <c r="G469" t="s">
        <v>1188</v>
      </c>
      <c r="H469" t="s">
        <v>1188</v>
      </c>
      <c r="I469" t="s">
        <v>1188</v>
      </c>
      <c r="J469" t="s">
        <v>1188</v>
      </c>
      <c r="K469" t="s">
        <v>1188</v>
      </c>
      <c r="L469" t="s">
        <v>1188</v>
      </c>
      <c r="M469" t="s">
        <v>1188</v>
      </c>
      <c r="N469" t="s">
        <v>1188</v>
      </c>
      <c r="O469" t="s">
        <v>128</v>
      </c>
      <c r="P469" t="s">
        <v>1188</v>
      </c>
      <c r="Q469" t="s">
        <v>1188</v>
      </c>
      <c r="R469" t="s">
        <v>1188</v>
      </c>
      <c r="S469" t="s">
        <v>1188</v>
      </c>
      <c r="T469" t="s">
        <v>1188</v>
      </c>
      <c r="U469" t="s">
        <v>1188</v>
      </c>
      <c r="V469" t="s">
        <v>1188</v>
      </c>
      <c r="W469" t="s">
        <v>1188</v>
      </c>
      <c r="X469" t="s">
        <v>1188</v>
      </c>
      <c r="Y469" t="s">
        <v>1188</v>
      </c>
      <c r="Z469" t="s">
        <v>1188</v>
      </c>
      <c r="AA469" t="s">
        <v>1188</v>
      </c>
      <c r="AB469" t="s">
        <v>1188</v>
      </c>
      <c r="AC469" t="s">
        <v>1188</v>
      </c>
      <c r="AD469" t="s">
        <v>1188</v>
      </c>
      <c r="AE469" t="s">
        <v>1188</v>
      </c>
      <c r="AF469" t="s">
        <v>1188</v>
      </c>
      <c r="AG469" t="s">
        <v>1188</v>
      </c>
      <c r="AH469" t="s">
        <v>1188</v>
      </c>
      <c r="AI469" t="s">
        <v>1188</v>
      </c>
      <c r="AJ469" t="s">
        <v>1188</v>
      </c>
      <c r="AK469" t="s">
        <v>128</v>
      </c>
      <c r="AL469" t="s">
        <v>1188</v>
      </c>
      <c r="AM469" t="s">
        <v>1188</v>
      </c>
      <c r="AN469" t="s">
        <v>129</v>
      </c>
      <c r="AO469" t="s">
        <v>128</v>
      </c>
      <c r="AP469" t="s">
        <v>1188</v>
      </c>
      <c r="AQ469" t="s">
        <v>1188</v>
      </c>
      <c r="AR469" t="s">
        <v>128</v>
      </c>
      <c r="AS469" t="s">
        <v>128</v>
      </c>
      <c r="AT469" t="s">
        <v>128</v>
      </c>
      <c r="AU469" t="s">
        <v>128</v>
      </c>
      <c r="AV469" t="s">
        <v>128</v>
      </c>
      <c r="AW469" t="s">
        <v>128</v>
      </c>
      <c r="AX469" t="s">
        <v>128</v>
      </c>
      <c r="AY469" s="123">
        <v>0</v>
      </c>
      <c r="BB469" t="str">
        <f>VLOOKUP(A469,'[2]القائمة الكاملة 1'!$A$5:$U$6650,21,0)</f>
        <v>الرابعة حديث</v>
      </c>
    </row>
    <row r="470" spans="1:54" x14ac:dyDescent="0.3">
      <c r="A470" s="114">
        <v>808535</v>
      </c>
      <c r="B470" s="123" t="s">
        <v>823</v>
      </c>
      <c r="C470" t="s">
        <v>1188</v>
      </c>
      <c r="D470" t="s">
        <v>1188</v>
      </c>
      <c r="E470" t="s">
        <v>1188</v>
      </c>
      <c r="F470" t="s">
        <v>1188</v>
      </c>
      <c r="G470" t="s">
        <v>1188</v>
      </c>
      <c r="H470" t="s">
        <v>1188</v>
      </c>
      <c r="I470" t="s">
        <v>1188</v>
      </c>
      <c r="J470" t="s">
        <v>1188</v>
      </c>
      <c r="K470" t="s">
        <v>1188</v>
      </c>
      <c r="L470" t="s">
        <v>1188</v>
      </c>
      <c r="M470" t="s">
        <v>1188</v>
      </c>
      <c r="N470" t="s">
        <v>1188</v>
      </c>
      <c r="O470" t="s">
        <v>129</v>
      </c>
      <c r="P470" t="s">
        <v>1188</v>
      </c>
      <c r="Q470" t="s">
        <v>1188</v>
      </c>
      <c r="R470" t="s">
        <v>1188</v>
      </c>
      <c r="S470" t="s">
        <v>1188</v>
      </c>
      <c r="T470" t="s">
        <v>1188</v>
      </c>
      <c r="U470" t="s">
        <v>1188</v>
      </c>
      <c r="V470" t="s">
        <v>1188</v>
      </c>
      <c r="W470" t="s">
        <v>1188</v>
      </c>
      <c r="X470" t="s">
        <v>1188</v>
      </c>
      <c r="Y470" t="s">
        <v>1188</v>
      </c>
      <c r="Z470" t="s">
        <v>1188</v>
      </c>
      <c r="AA470" t="s">
        <v>1188</v>
      </c>
      <c r="AB470" t="s">
        <v>1188</v>
      </c>
      <c r="AC470" t="s">
        <v>128</v>
      </c>
      <c r="AD470" t="s">
        <v>1188</v>
      </c>
      <c r="AE470" t="s">
        <v>1188</v>
      </c>
      <c r="AF470" t="s">
        <v>1188</v>
      </c>
      <c r="AG470" t="s">
        <v>127</v>
      </c>
      <c r="AH470" t="s">
        <v>1188</v>
      </c>
      <c r="AI470" t="s">
        <v>1188</v>
      </c>
      <c r="AJ470" t="s">
        <v>1188</v>
      </c>
      <c r="AK470" t="s">
        <v>1188</v>
      </c>
      <c r="AL470" t="s">
        <v>1188</v>
      </c>
      <c r="AM470" t="s">
        <v>127</v>
      </c>
      <c r="AN470" t="s">
        <v>129</v>
      </c>
      <c r="AO470" t="s">
        <v>129</v>
      </c>
      <c r="AP470" t="s">
        <v>128</v>
      </c>
      <c r="AQ470" t="s">
        <v>129</v>
      </c>
      <c r="AR470" t="s">
        <v>128</v>
      </c>
      <c r="AS470" t="s">
        <v>128</v>
      </c>
      <c r="AT470" t="s">
        <v>128</v>
      </c>
      <c r="AU470" t="s">
        <v>128</v>
      </c>
      <c r="AV470" t="s">
        <v>128</v>
      </c>
      <c r="AW470" t="s">
        <v>128</v>
      </c>
      <c r="AX470" t="s">
        <v>128</v>
      </c>
      <c r="AY470" s="123">
        <v>0</v>
      </c>
      <c r="BB470" t="str">
        <f>VLOOKUP(A470,'[2]القائمة الكاملة 1'!$A$5:$U$6650,21,0)</f>
        <v>الرابعة</v>
      </c>
    </row>
    <row r="471" spans="1:54" x14ac:dyDescent="0.3">
      <c r="A471" s="114">
        <v>808578</v>
      </c>
      <c r="B471" s="123" t="s">
        <v>823</v>
      </c>
      <c r="C471" t="s">
        <v>1188</v>
      </c>
      <c r="D471" t="s">
        <v>1188</v>
      </c>
      <c r="E471" t="s">
        <v>1188</v>
      </c>
      <c r="F471" t="s">
        <v>1188</v>
      </c>
      <c r="G471" t="s">
        <v>1188</v>
      </c>
      <c r="H471" t="s">
        <v>1188</v>
      </c>
      <c r="I471" t="s">
        <v>1188</v>
      </c>
      <c r="J471" t="s">
        <v>1188</v>
      </c>
      <c r="K471" t="s">
        <v>1188</v>
      </c>
      <c r="L471" t="s">
        <v>1188</v>
      </c>
      <c r="M471" t="s">
        <v>1188</v>
      </c>
      <c r="N471" t="s">
        <v>1188</v>
      </c>
      <c r="O471" t="s">
        <v>1188</v>
      </c>
      <c r="P471" t="s">
        <v>1188</v>
      </c>
      <c r="Q471" t="s">
        <v>1188</v>
      </c>
      <c r="R471" t="s">
        <v>1188</v>
      </c>
      <c r="S471" t="s">
        <v>1188</v>
      </c>
      <c r="T471" t="s">
        <v>1188</v>
      </c>
      <c r="U471" t="s">
        <v>1188</v>
      </c>
      <c r="V471" t="s">
        <v>1188</v>
      </c>
      <c r="W471" t="s">
        <v>1188</v>
      </c>
      <c r="X471" t="s">
        <v>1188</v>
      </c>
      <c r="Y471" t="s">
        <v>1188</v>
      </c>
      <c r="Z471" t="s">
        <v>1188</v>
      </c>
      <c r="AA471" t="s">
        <v>1188</v>
      </c>
      <c r="AB471" t="s">
        <v>1188</v>
      </c>
      <c r="AC471" t="s">
        <v>1188</v>
      </c>
      <c r="AD471" t="s">
        <v>1188</v>
      </c>
      <c r="AE471" t="s">
        <v>1188</v>
      </c>
      <c r="AF471" t="s">
        <v>1188</v>
      </c>
      <c r="AG471" t="s">
        <v>1188</v>
      </c>
      <c r="AH471" t="s">
        <v>1188</v>
      </c>
      <c r="AI471" t="s">
        <v>1188</v>
      </c>
      <c r="AJ471" t="s">
        <v>1188</v>
      </c>
      <c r="AK471" t="s">
        <v>1188</v>
      </c>
      <c r="AL471" t="s">
        <v>1188</v>
      </c>
      <c r="AM471" t="s">
        <v>1188</v>
      </c>
      <c r="AN471" t="s">
        <v>1188</v>
      </c>
      <c r="AO471" t="s">
        <v>1188</v>
      </c>
      <c r="AP471" t="s">
        <v>1188</v>
      </c>
      <c r="AQ471" t="s">
        <v>1188</v>
      </c>
      <c r="AR471" t="s">
        <v>127</v>
      </c>
      <c r="AS471" t="s">
        <v>1188</v>
      </c>
      <c r="AT471" t="s">
        <v>1188</v>
      </c>
      <c r="AU471" t="s">
        <v>1188</v>
      </c>
      <c r="AV471" t="s">
        <v>1188</v>
      </c>
      <c r="AW471" t="s">
        <v>1188</v>
      </c>
      <c r="AX471" t="s">
        <v>1188</v>
      </c>
      <c r="AY471" s="123">
        <v>0</v>
      </c>
      <c r="BB471" t="str">
        <f>VLOOKUP(A471,'[2]القائمة الكاملة 1'!$A$5:$U$6650,21,0)</f>
        <v>الرابعة</v>
      </c>
    </row>
    <row r="472" spans="1:54" x14ac:dyDescent="0.3">
      <c r="A472" s="114">
        <v>808582</v>
      </c>
      <c r="B472" s="123" t="s">
        <v>823</v>
      </c>
      <c r="C472" t="s">
        <v>1188</v>
      </c>
      <c r="D472" t="s">
        <v>1188</v>
      </c>
      <c r="E472" t="s">
        <v>1188</v>
      </c>
      <c r="F472" t="s">
        <v>1188</v>
      </c>
      <c r="G472" t="s">
        <v>1188</v>
      </c>
      <c r="H472" t="s">
        <v>1188</v>
      </c>
      <c r="I472" t="s">
        <v>1188</v>
      </c>
      <c r="J472" t="s">
        <v>1188</v>
      </c>
      <c r="K472" t="s">
        <v>1188</v>
      </c>
      <c r="L472" t="s">
        <v>1188</v>
      </c>
      <c r="M472" t="s">
        <v>1188</v>
      </c>
      <c r="N472" t="s">
        <v>1188</v>
      </c>
      <c r="O472" t="s">
        <v>1188</v>
      </c>
      <c r="P472" t="s">
        <v>1188</v>
      </c>
      <c r="Q472" t="s">
        <v>1188</v>
      </c>
      <c r="R472" t="s">
        <v>1188</v>
      </c>
      <c r="S472" t="s">
        <v>1188</v>
      </c>
      <c r="T472" t="s">
        <v>1188</v>
      </c>
      <c r="U472" t="s">
        <v>1188</v>
      </c>
      <c r="V472" t="s">
        <v>1188</v>
      </c>
      <c r="W472" t="s">
        <v>1188</v>
      </c>
      <c r="X472" t="s">
        <v>1188</v>
      </c>
      <c r="Y472" t="s">
        <v>1188</v>
      </c>
      <c r="Z472" t="s">
        <v>1188</v>
      </c>
      <c r="AA472" t="s">
        <v>1188</v>
      </c>
      <c r="AB472" t="s">
        <v>1188</v>
      </c>
      <c r="AC472" t="s">
        <v>1188</v>
      </c>
      <c r="AD472" t="s">
        <v>1188</v>
      </c>
      <c r="AE472" t="s">
        <v>1188</v>
      </c>
      <c r="AF472" t="s">
        <v>1188</v>
      </c>
      <c r="AG472" t="s">
        <v>1188</v>
      </c>
      <c r="AH472" t="s">
        <v>1188</v>
      </c>
      <c r="AI472" t="s">
        <v>1188</v>
      </c>
      <c r="AJ472" t="s">
        <v>1188</v>
      </c>
      <c r="AK472" t="s">
        <v>1188</v>
      </c>
      <c r="AL472" t="s">
        <v>1188</v>
      </c>
      <c r="AM472" t="s">
        <v>1188</v>
      </c>
      <c r="AN472" t="s">
        <v>1188</v>
      </c>
      <c r="AO472" t="s">
        <v>1188</v>
      </c>
      <c r="AP472" t="s">
        <v>1188</v>
      </c>
      <c r="AQ472" t="s">
        <v>1188</v>
      </c>
      <c r="AR472" t="s">
        <v>1188</v>
      </c>
      <c r="AS472" t="s">
        <v>1188</v>
      </c>
      <c r="AT472" t="s">
        <v>129</v>
      </c>
      <c r="AU472" t="s">
        <v>1188</v>
      </c>
      <c r="AV472" t="s">
        <v>1188</v>
      </c>
      <c r="AW472" t="s">
        <v>1188</v>
      </c>
      <c r="AX472" t="s">
        <v>1188</v>
      </c>
      <c r="AY472" s="123">
        <v>0</v>
      </c>
      <c r="BB472" t="str">
        <f>VLOOKUP(A472,'[2]القائمة الكاملة 1'!$A$5:$U$6650,21,0)</f>
        <v>الرابعة</v>
      </c>
    </row>
    <row r="473" spans="1:54" x14ac:dyDescent="0.3">
      <c r="A473" s="114">
        <v>808601</v>
      </c>
      <c r="B473" s="123" t="s">
        <v>824</v>
      </c>
      <c r="C473" t="s">
        <v>1188</v>
      </c>
      <c r="D473" t="s">
        <v>1188</v>
      </c>
      <c r="E473" t="s">
        <v>1188</v>
      </c>
      <c r="F473" t="s">
        <v>1188</v>
      </c>
      <c r="G473" t="s">
        <v>1188</v>
      </c>
      <c r="H473" t="s">
        <v>1188</v>
      </c>
      <c r="I473" t="s">
        <v>1188</v>
      </c>
      <c r="J473" t="s">
        <v>1188</v>
      </c>
      <c r="K473" t="s">
        <v>1188</v>
      </c>
      <c r="L473" t="s">
        <v>1188</v>
      </c>
      <c r="M473" t="s">
        <v>1188</v>
      </c>
      <c r="N473" t="s">
        <v>1188</v>
      </c>
      <c r="O473" t="s">
        <v>1188</v>
      </c>
      <c r="P473" t="s">
        <v>1188</v>
      </c>
      <c r="Q473" t="s">
        <v>1188</v>
      </c>
      <c r="R473" t="s">
        <v>127</v>
      </c>
      <c r="S473" t="s">
        <v>1188</v>
      </c>
      <c r="T473" t="s">
        <v>1188</v>
      </c>
      <c r="U473" t="s">
        <v>1188</v>
      </c>
      <c r="V473" t="s">
        <v>1188</v>
      </c>
      <c r="W473" t="s">
        <v>1188</v>
      </c>
      <c r="X473" t="s">
        <v>1188</v>
      </c>
      <c r="Y473" t="s">
        <v>1188</v>
      </c>
      <c r="Z473" t="s">
        <v>1188</v>
      </c>
      <c r="AA473" t="s">
        <v>1188</v>
      </c>
      <c r="AB473" t="s">
        <v>1188</v>
      </c>
      <c r="AC473" t="s">
        <v>1188</v>
      </c>
      <c r="AD473" t="s">
        <v>127</v>
      </c>
      <c r="AE473" t="s">
        <v>127</v>
      </c>
      <c r="AF473" t="s">
        <v>127</v>
      </c>
      <c r="AG473" t="s">
        <v>1188</v>
      </c>
      <c r="AH473" t="s">
        <v>1188</v>
      </c>
      <c r="AI473" t="s">
        <v>1188</v>
      </c>
      <c r="AJ473" t="s">
        <v>1188</v>
      </c>
      <c r="AK473" t="s">
        <v>1188</v>
      </c>
      <c r="AL473" t="s">
        <v>129</v>
      </c>
      <c r="AM473" t="s">
        <v>128</v>
      </c>
      <c r="AN473" t="s">
        <v>128</v>
      </c>
      <c r="AO473" t="s">
        <v>128</v>
      </c>
      <c r="AP473" t="s">
        <v>128</v>
      </c>
      <c r="AQ473" t="s">
        <v>128</v>
      </c>
      <c r="AR473" t="s">
        <v>128</v>
      </c>
      <c r="AS473" t="s">
        <v>1188</v>
      </c>
      <c r="AT473" t="s">
        <v>1188</v>
      </c>
      <c r="AU473" t="s">
        <v>1188</v>
      </c>
      <c r="AV473" t="s">
        <v>1188</v>
      </c>
      <c r="AW473" t="s">
        <v>1188</v>
      </c>
      <c r="AX473" t="s">
        <v>1188</v>
      </c>
      <c r="AY473" s="123">
        <v>0</v>
      </c>
      <c r="BB473" t="str">
        <f>VLOOKUP(A473,'[2]القائمة الكاملة 1'!$A$5:$U$6650,21,0)</f>
        <v>الثالثة</v>
      </c>
    </row>
    <row r="474" spans="1:54" x14ac:dyDescent="0.3">
      <c r="A474" s="114">
        <v>808606</v>
      </c>
      <c r="B474" s="123" t="s">
        <v>824</v>
      </c>
      <c r="C474" t="s">
        <v>1188</v>
      </c>
      <c r="D474" t="s">
        <v>1188</v>
      </c>
      <c r="E474" t="s">
        <v>1188</v>
      </c>
      <c r="F474" t="s">
        <v>1188</v>
      </c>
      <c r="G474" t="s">
        <v>1188</v>
      </c>
      <c r="H474" t="s">
        <v>1188</v>
      </c>
      <c r="I474" t="s">
        <v>1188</v>
      </c>
      <c r="J474" t="s">
        <v>129</v>
      </c>
      <c r="K474" t="s">
        <v>1188</v>
      </c>
      <c r="L474" t="s">
        <v>1188</v>
      </c>
      <c r="M474" t="s">
        <v>1188</v>
      </c>
      <c r="N474" t="s">
        <v>1188</v>
      </c>
      <c r="O474" t="s">
        <v>1188</v>
      </c>
      <c r="P474" t="s">
        <v>1188</v>
      </c>
      <c r="Q474" t="s">
        <v>1188</v>
      </c>
      <c r="R474" t="s">
        <v>1188</v>
      </c>
      <c r="S474" t="s">
        <v>1188</v>
      </c>
      <c r="T474" t="s">
        <v>1188</v>
      </c>
      <c r="U474" t="s">
        <v>1188</v>
      </c>
      <c r="V474" t="s">
        <v>1188</v>
      </c>
      <c r="W474" t="s">
        <v>1188</v>
      </c>
      <c r="X474" t="s">
        <v>1188</v>
      </c>
      <c r="Y474" t="s">
        <v>1188</v>
      </c>
      <c r="Z474" t="s">
        <v>1188</v>
      </c>
      <c r="AA474" t="s">
        <v>1188</v>
      </c>
      <c r="AB474" t="s">
        <v>1188</v>
      </c>
      <c r="AC474" t="s">
        <v>1188</v>
      </c>
      <c r="AD474" t="s">
        <v>1188</v>
      </c>
      <c r="AE474" t="s">
        <v>129</v>
      </c>
      <c r="AF474" t="s">
        <v>1188</v>
      </c>
      <c r="AG474" t="s">
        <v>1188</v>
      </c>
      <c r="AH474" t="s">
        <v>1188</v>
      </c>
      <c r="AI474" t="s">
        <v>1188</v>
      </c>
      <c r="AJ474" t="s">
        <v>1188</v>
      </c>
      <c r="AK474" t="s">
        <v>128</v>
      </c>
      <c r="AL474" t="s">
        <v>1188</v>
      </c>
      <c r="AM474" t="s">
        <v>128</v>
      </c>
      <c r="AN474" t="s">
        <v>128</v>
      </c>
      <c r="AO474" t="s">
        <v>128</v>
      </c>
      <c r="AP474" t="s">
        <v>128</v>
      </c>
      <c r="AQ474" t="s">
        <v>128</v>
      </c>
      <c r="AR474" t="s">
        <v>128</v>
      </c>
      <c r="AS474" t="s">
        <v>1188</v>
      </c>
      <c r="AT474" t="s">
        <v>1188</v>
      </c>
      <c r="AU474" t="s">
        <v>1188</v>
      </c>
      <c r="AV474" t="s">
        <v>1188</v>
      </c>
      <c r="AW474" t="s">
        <v>1188</v>
      </c>
      <c r="AX474" t="s">
        <v>1188</v>
      </c>
      <c r="AY474" s="123">
        <v>0</v>
      </c>
      <c r="BB474" t="str">
        <f>VLOOKUP(A474,'[2]القائمة الكاملة 1'!$A$5:$U$6650,21,0)</f>
        <v>الثالثة</v>
      </c>
    </row>
    <row r="475" spans="1:54" x14ac:dyDescent="0.3">
      <c r="A475" s="114">
        <v>808610</v>
      </c>
      <c r="B475" s="123" t="s">
        <v>823</v>
      </c>
      <c r="C475" t="s">
        <v>1188</v>
      </c>
      <c r="D475" t="s">
        <v>1188</v>
      </c>
      <c r="E475" t="s">
        <v>1188</v>
      </c>
      <c r="F475" t="s">
        <v>1188</v>
      </c>
      <c r="G475" t="s">
        <v>1188</v>
      </c>
      <c r="H475" t="s">
        <v>1188</v>
      </c>
      <c r="I475" t="s">
        <v>1188</v>
      </c>
      <c r="J475" t="s">
        <v>1188</v>
      </c>
      <c r="K475" t="s">
        <v>1188</v>
      </c>
      <c r="L475" t="s">
        <v>1188</v>
      </c>
      <c r="M475" t="s">
        <v>1188</v>
      </c>
      <c r="N475" t="s">
        <v>1188</v>
      </c>
      <c r="O475" t="s">
        <v>1188</v>
      </c>
      <c r="P475" t="s">
        <v>1188</v>
      </c>
      <c r="Q475" t="s">
        <v>1188</v>
      </c>
      <c r="R475" t="s">
        <v>1188</v>
      </c>
      <c r="S475" t="s">
        <v>1188</v>
      </c>
      <c r="T475" t="s">
        <v>1188</v>
      </c>
      <c r="U475" t="s">
        <v>1188</v>
      </c>
      <c r="V475" t="s">
        <v>1188</v>
      </c>
      <c r="W475" t="s">
        <v>1188</v>
      </c>
      <c r="X475" t="s">
        <v>1188</v>
      </c>
      <c r="Y475" t="s">
        <v>1188</v>
      </c>
      <c r="Z475" t="s">
        <v>1188</v>
      </c>
      <c r="AA475" t="s">
        <v>1188</v>
      </c>
      <c r="AB475" t="s">
        <v>1188</v>
      </c>
      <c r="AC475" t="s">
        <v>1188</v>
      </c>
      <c r="AD475" t="s">
        <v>1188</v>
      </c>
      <c r="AE475" t="s">
        <v>1188</v>
      </c>
      <c r="AF475" t="s">
        <v>1188</v>
      </c>
      <c r="AG475" t="s">
        <v>1188</v>
      </c>
      <c r="AH475" t="s">
        <v>1188</v>
      </c>
      <c r="AI475" t="s">
        <v>1188</v>
      </c>
      <c r="AJ475" t="s">
        <v>1188</v>
      </c>
      <c r="AK475" t="s">
        <v>1188</v>
      </c>
      <c r="AL475" t="s">
        <v>1188</v>
      </c>
      <c r="AM475" t="s">
        <v>1188</v>
      </c>
      <c r="AN475" t="s">
        <v>1188</v>
      </c>
      <c r="AO475" t="s">
        <v>1188</v>
      </c>
      <c r="AP475" t="s">
        <v>128</v>
      </c>
      <c r="AQ475" t="s">
        <v>1188</v>
      </c>
      <c r="AR475" t="s">
        <v>1188</v>
      </c>
      <c r="AS475" t="s">
        <v>128</v>
      </c>
      <c r="AT475" t="s">
        <v>128</v>
      </c>
      <c r="AU475" t="s">
        <v>128</v>
      </c>
      <c r="AV475" t="s">
        <v>128</v>
      </c>
      <c r="AW475" t="s">
        <v>128</v>
      </c>
      <c r="AX475" t="s">
        <v>128</v>
      </c>
      <c r="AY475" s="123">
        <v>0</v>
      </c>
      <c r="BB475" t="str">
        <f>VLOOKUP(A475,'[2]القائمة الكاملة 1'!$A$5:$U$6650,21,0)</f>
        <v>الرابعة</v>
      </c>
    </row>
    <row r="476" spans="1:54" x14ac:dyDescent="0.3">
      <c r="A476" s="114">
        <v>808617</v>
      </c>
      <c r="B476" s="123" t="s">
        <v>823</v>
      </c>
      <c r="C476" t="s">
        <v>1188</v>
      </c>
      <c r="D476" t="s">
        <v>1188</v>
      </c>
      <c r="E476" t="s">
        <v>1188</v>
      </c>
      <c r="F476" t="s">
        <v>1188</v>
      </c>
      <c r="G476" t="s">
        <v>1188</v>
      </c>
      <c r="H476" t="s">
        <v>1188</v>
      </c>
      <c r="I476" t="s">
        <v>1188</v>
      </c>
      <c r="J476" t="s">
        <v>1188</v>
      </c>
      <c r="K476" t="s">
        <v>1188</v>
      </c>
      <c r="L476" t="s">
        <v>1188</v>
      </c>
      <c r="M476" t="s">
        <v>1188</v>
      </c>
      <c r="N476" t="s">
        <v>1188</v>
      </c>
      <c r="O476" t="s">
        <v>128</v>
      </c>
      <c r="P476" t="s">
        <v>1188</v>
      </c>
      <c r="Q476" t="s">
        <v>1188</v>
      </c>
      <c r="R476" t="s">
        <v>1188</v>
      </c>
      <c r="S476" t="s">
        <v>1188</v>
      </c>
      <c r="T476" t="s">
        <v>1188</v>
      </c>
      <c r="U476" t="s">
        <v>1188</v>
      </c>
      <c r="V476" t="s">
        <v>1188</v>
      </c>
      <c r="W476" t="s">
        <v>1188</v>
      </c>
      <c r="X476" t="s">
        <v>1188</v>
      </c>
      <c r="Y476" t="s">
        <v>1188</v>
      </c>
      <c r="Z476" t="s">
        <v>1188</v>
      </c>
      <c r="AA476" t="s">
        <v>1188</v>
      </c>
      <c r="AB476" t="s">
        <v>1188</v>
      </c>
      <c r="AC476" t="s">
        <v>1188</v>
      </c>
      <c r="AD476" t="s">
        <v>1188</v>
      </c>
      <c r="AE476" t="s">
        <v>1188</v>
      </c>
      <c r="AF476" t="s">
        <v>1188</v>
      </c>
      <c r="AG476" t="s">
        <v>1188</v>
      </c>
      <c r="AH476" t="s">
        <v>1188</v>
      </c>
      <c r="AI476" t="s">
        <v>1188</v>
      </c>
      <c r="AJ476" t="s">
        <v>1188</v>
      </c>
      <c r="AK476" t="s">
        <v>128</v>
      </c>
      <c r="AL476" t="s">
        <v>1188</v>
      </c>
      <c r="AM476" t="s">
        <v>1188</v>
      </c>
      <c r="AN476" t="s">
        <v>127</v>
      </c>
      <c r="AO476" t="s">
        <v>128</v>
      </c>
      <c r="AP476" t="s">
        <v>1188</v>
      </c>
      <c r="AQ476" t="s">
        <v>1188</v>
      </c>
      <c r="AR476" t="s">
        <v>1188</v>
      </c>
      <c r="AS476" t="s">
        <v>1188</v>
      </c>
      <c r="AT476" t="s">
        <v>129</v>
      </c>
      <c r="AU476" t="s">
        <v>128</v>
      </c>
      <c r="AV476" t="s">
        <v>1188</v>
      </c>
      <c r="AW476" t="s">
        <v>128</v>
      </c>
      <c r="AX476" t="s">
        <v>128</v>
      </c>
      <c r="AY476" s="123">
        <v>0</v>
      </c>
      <c r="BB476" t="str">
        <f>VLOOKUP(A476,'[2]القائمة الكاملة 1'!$A$5:$U$6650,21,0)</f>
        <v>الرابعة</v>
      </c>
    </row>
    <row r="477" spans="1:54" x14ac:dyDescent="0.3">
      <c r="A477" s="114">
        <v>808622</v>
      </c>
      <c r="B477" s="123" t="s">
        <v>823</v>
      </c>
      <c r="C477" t="s">
        <v>1188</v>
      </c>
      <c r="D477" t="s">
        <v>1188</v>
      </c>
      <c r="E477" t="s">
        <v>1188</v>
      </c>
      <c r="F477" t="s">
        <v>1188</v>
      </c>
      <c r="G477" t="s">
        <v>1188</v>
      </c>
      <c r="H477" t="s">
        <v>1188</v>
      </c>
      <c r="I477" t="s">
        <v>1188</v>
      </c>
      <c r="J477" t="s">
        <v>1188</v>
      </c>
      <c r="K477" t="s">
        <v>1188</v>
      </c>
      <c r="L477" t="s">
        <v>1188</v>
      </c>
      <c r="M477" t="s">
        <v>1188</v>
      </c>
      <c r="N477" t="s">
        <v>1188</v>
      </c>
      <c r="O477" t="s">
        <v>128</v>
      </c>
      <c r="P477" t="s">
        <v>1188</v>
      </c>
      <c r="Q477" t="s">
        <v>1188</v>
      </c>
      <c r="R477" t="s">
        <v>1188</v>
      </c>
      <c r="S477" t="s">
        <v>1188</v>
      </c>
      <c r="T477" t="s">
        <v>1188</v>
      </c>
      <c r="U477" t="s">
        <v>1188</v>
      </c>
      <c r="V477" t="s">
        <v>127</v>
      </c>
      <c r="W477" t="s">
        <v>1188</v>
      </c>
      <c r="X477" t="s">
        <v>1188</v>
      </c>
      <c r="Y477" t="s">
        <v>1188</v>
      </c>
      <c r="Z477" t="s">
        <v>1188</v>
      </c>
      <c r="AA477" t="s">
        <v>1188</v>
      </c>
      <c r="AB477" t="s">
        <v>1188</v>
      </c>
      <c r="AC477" t="s">
        <v>1188</v>
      </c>
      <c r="AD477" t="s">
        <v>1188</v>
      </c>
      <c r="AE477" t="s">
        <v>1188</v>
      </c>
      <c r="AF477" t="s">
        <v>1188</v>
      </c>
      <c r="AG477" t="s">
        <v>1188</v>
      </c>
      <c r="AH477" t="s">
        <v>127</v>
      </c>
      <c r="AI477" t="s">
        <v>1188</v>
      </c>
      <c r="AJ477" t="s">
        <v>1188</v>
      </c>
      <c r="AK477" t="s">
        <v>128</v>
      </c>
      <c r="AL477" t="s">
        <v>1188</v>
      </c>
      <c r="AM477" t="s">
        <v>128</v>
      </c>
      <c r="AN477" t="s">
        <v>129</v>
      </c>
      <c r="AO477" t="s">
        <v>129</v>
      </c>
      <c r="AP477" t="s">
        <v>1188</v>
      </c>
      <c r="AQ477" t="s">
        <v>129</v>
      </c>
      <c r="AR477" t="s">
        <v>128</v>
      </c>
      <c r="AS477" t="s">
        <v>128</v>
      </c>
      <c r="AT477" t="s">
        <v>128</v>
      </c>
      <c r="AU477" t="s">
        <v>128</v>
      </c>
      <c r="AV477" t="s">
        <v>128</v>
      </c>
      <c r="AW477" t="s">
        <v>128</v>
      </c>
      <c r="AX477" t="s">
        <v>128</v>
      </c>
      <c r="AY477" s="123">
        <v>0</v>
      </c>
      <c r="BB477" t="str">
        <f>VLOOKUP(A477,'[2]القائمة الكاملة 1'!$A$5:$U$6650,21,0)</f>
        <v>الرابعة حديث</v>
      </c>
    </row>
    <row r="478" spans="1:54" x14ac:dyDescent="0.3">
      <c r="A478" s="114">
        <v>808627</v>
      </c>
      <c r="B478" s="123" t="s">
        <v>824</v>
      </c>
      <c r="C478" t="s">
        <v>1188</v>
      </c>
      <c r="D478" t="s">
        <v>1188</v>
      </c>
      <c r="E478" t="s">
        <v>1188</v>
      </c>
      <c r="F478" t="s">
        <v>1188</v>
      </c>
      <c r="G478" t="s">
        <v>1188</v>
      </c>
      <c r="H478" t="s">
        <v>1188</v>
      </c>
      <c r="I478" t="s">
        <v>1188</v>
      </c>
      <c r="J478" t="s">
        <v>1188</v>
      </c>
      <c r="K478" t="s">
        <v>1188</v>
      </c>
      <c r="L478" t="s">
        <v>1188</v>
      </c>
      <c r="M478" t="s">
        <v>1188</v>
      </c>
      <c r="N478" t="s">
        <v>127</v>
      </c>
      <c r="O478" t="s">
        <v>129</v>
      </c>
      <c r="P478" t="s">
        <v>127</v>
      </c>
      <c r="Q478" t="s">
        <v>1188</v>
      </c>
      <c r="R478" t="s">
        <v>1188</v>
      </c>
      <c r="S478" t="s">
        <v>1188</v>
      </c>
      <c r="T478" t="s">
        <v>1188</v>
      </c>
      <c r="U478" t="s">
        <v>1188</v>
      </c>
      <c r="V478" t="s">
        <v>1188</v>
      </c>
      <c r="W478" t="s">
        <v>1188</v>
      </c>
      <c r="X478" t="s">
        <v>1188</v>
      </c>
      <c r="Y478" t="s">
        <v>1188</v>
      </c>
      <c r="Z478" t="s">
        <v>1188</v>
      </c>
      <c r="AA478" t="s">
        <v>1188</v>
      </c>
      <c r="AB478" t="s">
        <v>1188</v>
      </c>
      <c r="AC478" t="s">
        <v>1188</v>
      </c>
      <c r="AD478" t="s">
        <v>1188</v>
      </c>
      <c r="AE478" t="s">
        <v>1188</v>
      </c>
      <c r="AF478" t="s">
        <v>1188</v>
      </c>
      <c r="AG478" t="s">
        <v>1188</v>
      </c>
      <c r="AH478" t="s">
        <v>1188</v>
      </c>
      <c r="AI478" t="s">
        <v>1188</v>
      </c>
      <c r="AJ478" t="s">
        <v>127</v>
      </c>
      <c r="AK478" t="s">
        <v>128</v>
      </c>
      <c r="AL478" t="s">
        <v>1188</v>
      </c>
      <c r="AM478" t="s">
        <v>128</v>
      </c>
      <c r="AN478" t="s">
        <v>128</v>
      </c>
      <c r="AO478" t="s">
        <v>128</v>
      </c>
      <c r="AP478" t="s">
        <v>128</v>
      </c>
      <c r="AQ478" t="s">
        <v>128</v>
      </c>
      <c r="AR478" t="s">
        <v>128</v>
      </c>
      <c r="AS478" t="s">
        <v>1188</v>
      </c>
      <c r="AT478" t="s">
        <v>1188</v>
      </c>
      <c r="AU478" t="s">
        <v>1188</v>
      </c>
      <c r="AV478" t="s">
        <v>1188</v>
      </c>
      <c r="AW478" t="s">
        <v>1188</v>
      </c>
      <c r="AX478" t="s">
        <v>129</v>
      </c>
      <c r="AY478" s="123">
        <v>0</v>
      </c>
      <c r="BB478" t="str">
        <f>VLOOKUP(A478,'[2]القائمة الكاملة 1'!$A$5:$U$6650,21,0)</f>
        <v>الثالثة</v>
      </c>
    </row>
    <row r="479" spans="1:54" x14ac:dyDescent="0.3">
      <c r="A479" s="114">
        <v>808649</v>
      </c>
      <c r="B479" s="123" t="s">
        <v>823</v>
      </c>
      <c r="C479" t="s">
        <v>1188</v>
      </c>
      <c r="D479" t="s">
        <v>1188</v>
      </c>
      <c r="E479" t="s">
        <v>1188</v>
      </c>
      <c r="F479" t="s">
        <v>1188</v>
      </c>
      <c r="G479" t="s">
        <v>1188</v>
      </c>
      <c r="H479" t="s">
        <v>1188</v>
      </c>
      <c r="I479" t="s">
        <v>1188</v>
      </c>
      <c r="J479" t="s">
        <v>1188</v>
      </c>
      <c r="K479" t="s">
        <v>1188</v>
      </c>
      <c r="L479" t="s">
        <v>1188</v>
      </c>
      <c r="M479" t="s">
        <v>1188</v>
      </c>
      <c r="N479" t="s">
        <v>1188</v>
      </c>
      <c r="O479" t="s">
        <v>1188</v>
      </c>
      <c r="P479" t="s">
        <v>1188</v>
      </c>
      <c r="Q479" t="s">
        <v>1188</v>
      </c>
      <c r="R479" t="s">
        <v>1188</v>
      </c>
      <c r="S479" t="s">
        <v>1188</v>
      </c>
      <c r="T479" t="s">
        <v>1188</v>
      </c>
      <c r="U479" t="s">
        <v>1188</v>
      </c>
      <c r="V479" t="s">
        <v>1188</v>
      </c>
      <c r="W479" t="s">
        <v>1188</v>
      </c>
      <c r="X479" t="s">
        <v>1188</v>
      </c>
      <c r="Y479" t="s">
        <v>1188</v>
      </c>
      <c r="Z479" t="s">
        <v>1188</v>
      </c>
      <c r="AA479" t="s">
        <v>1188</v>
      </c>
      <c r="AB479" t="s">
        <v>1188</v>
      </c>
      <c r="AC479" t="s">
        <v>127</v>
      </c>
      <c r="AD479" t="s">
        <v>1188</v>
      </c>
      <c r="AE479" t="s">
        <v>1188</v>
      </c>
      <c r="AF479" t="s">
        <v>1188</v>
      </c>
      <c r="AG479" t="s">
        <v>1188</v>
      </c>
      <c r="AH479" t="s">
        <v>1188</v>
      </c>
      <c r="AI479" t="s">
        <v>1188</v>
      </c>
      <c r="AJ479" t="s">
        <v>127</v>
      </c>
      <c r="AK479" t="s">
        <v>1188</v>
      </c>
      <c r="AL479" t="s">
        <v>1188</v>
      </c>
      <c r="AM479" t="s">
        <v>1188</v>
      </c>
      <c r="AN479" t="s">
        <v>1188</v>
      </c>
      <c r="AO479" t="s">
        <v>1188</v>
      </c>
      <c r="AP479" t="s">
        <v>128</v>
      </c>
      <c r="AQ479" t="s">
        <v>129</v>
      </c>
      <c r="AR479" t="s">
        <v>129</v>
      </c>
      <c r="AS479" t="s">
        <v>128</v>
      </c>
      <c r="AT479" t="s">
        <v>128</v>
      </c>
      <c r="AU479" t="s">
        <v>128</v>
      </c>
      <c r="AV479" t="s">
        <v>128</v>
      </c>
      <c r="AW479" t="s">
        <v>128</v>
      </c>
      <c r="AX479" t="s">
        <v>128</v>
      </c>
      <c r="AY479" s="123">
        <v>0</v>
      </c>
      <c r="BB479" t="str">
        <f>VLOOKUP(A479,'[2]القائمة الكاملة 1'!$A$5:$U$6650,21,0)</f>
        <v>الرابعة حديث</v>
      </c>
    </row>
    <row r="480" spans="1:54" x14ac:dyDescent="0.3">
      <c r="A480" s="114">
        <v>808654</v>
      </c>
      <c r="B480" s="123" t="s">
        <v>823</v>
      </c>
      <c r="C480" t="s">
        <v>1188</v>
      </c>
      <c r="D480" t="s">
        <v>1188</v>
      </c>
      <c r="E480" t="s">
        <v>1188</v>
      </c>
      <c r="F480" t="s">
        <v>1188</v>
      </c>
      <c r="G480" t="s">
        <v>1188</v>
      </c>
      <c r="H480" t="s">
        <v>1188</v>
      </c>
      <c r="I480" t="s">
        <v>1188</v>
      </c>
      <c r="J480" t="s">
        <v>1188</v>
      </c>
      <c r="K480" t="s">
        <v>1188</v>
      </c>
      <c r="L480" t="s">
        <v>1188</v>
      </c>
      <c r="M480" t="s">
        <v>1188</v>
      </c>
      <c r="N480" t="s">
        <v>1188</v>
      </c>
      <c r="O480" t="s">
        <v>1188</v>
      </c>
      <c r="P480" t="s">
        <v>1188</v>
      </c>
      <c r="Q480" t="s">
        <v>1188</v>
      </c>
      <c r="R480" t="s">
        <v>1188</v>
      </c>
      <c r="S480" t="s">
        <v>1188</v>
      </c>
      <c r="T480" t="s">
        <v>1188</v>
      </c>
      <c r="U480" t="s">
        <v>1188</v>
      </c>
      <c r="V480" t="s">
        <v>1188</v>
      </c>
      <c r="W480" t="s">
        <v>1188</v>
      </c>
      <c r="X480" t="s">
        <v>1188</v>
      </c>
      <c r="Y480" t="s">
        <v>1188</v>
      </c>
      <c r="Z480" t="s">
        <v>1188</v>
      </c>
      <c r="AA480" t="s">
        <v>1188</v>
      </c>
      <c r="AB480" t="s">
        <v>1188</v>
      </c>
      <c r="AC480" t="s">
        <v>1188</v>
      </c>
      <c r="AD480" t="s">
        <v>1188</v>
      </c>
      <c r="AE480" t="s">
        <v>1188</v>
      </c>
      <c r="AF480" t="s">
        <v>1188</v>
      </c>
      <c r="AG480" t="s">
        <v>1188</v>
      </c>
      <c r="AH480" t="s">
        <v>1188</v>
      </c>
      <c r="AI480" t="s">
        <v>1188</v>
      </c>
      <c r="AJ480" t="s">
        <v>1188</v>
      </c>
      <c r="AK480" t="s">
        <v>1188</v>
      </c>
      <c r="AL480" t="s">
        <v>1188</v>
      </c>
      <c r="AM480" t="s">
        <v>1188</v>
      </c>
      <c r="AN480" t="s">
        <v>1188</v>
      </c>
      <c r="AO480" t="s">
        <v>127</v>
      </c>
      <c r="AP480" t="s">
        <v>1188</v>
      </c>
      <c r="AQ480" t="s">
        <v>1188</v>
      </c>
      <c r="AR480" t="s">
        <v>1188</v>
      </c>
      <c r="AS480" t="s">
        <v>1188</v>
      </c>
      <c r="AT480" t="s">
        <v>1188</v>
      </c>
      <c r="AU480" t="s">
        <v>1188</v>
      </c>
      <c r="AV480" t="s">
        <v>129</v>
      </c>
      <c r="AW480" t="s">
        <v>129</v>
      </c>
      <c r="AX480" t="s">
        <v>1188</v>
      </c>
      <c r="AY480" s="123">
        <v>0</v>
      </c>
      <c r="BB480" t="str">
        <f>VLOOKUP(A480,'[2]القائمة الكاملة 1'!$A$5:$U$6650,21,0)</f>
        <v>الرابعة</v>
      </c>
    </row>
    <row r="481" spans="1:54" x14ac:dyDescent="0.3">
      <c r="A481" s="114">
        <v>808655</v>
      </c>
      <c r="B481" s="123" t="s">
        <v>824</v>
      </c>
      <c r="C481" t="s">
        <v>1188</v>
      </c>
      <c r="D481" t="s">
        <v>1188</v>
      </c>
      <c r="E481" t="s">
        <v>1188</v>
      </c>
      <c r="F481" t="s">
        <v>1188</v>
      </c>
      <c r="G481" t="s">
        <v>1188</v>
      </c>
      <c r="H481" t="s">
        <v>1188</v>
      </c>
      <c r="I481" t="s">
        <v>1188</v>
      </c>
      <c r="J481" t="s">
        <v>1188</v>
      </c>
      <c r="K481" t="s">
        <v>1188</v>
      </c>
      <c r="L481" t="s">
        <v>1188</v>
      </c>
      <c r="M481" t="s">
        <v>1188</v>
      </c>
      <c r="N481" t="s">
        <v>1188</v>
      </c>
      <c r="O481" t="s">
        <v>128</v>
      </c>
      <c r="P481" t="s">
        <v>1188</v>
      </c>
      <c r="Q481" t="s">
        <v>1188</v>
      </c>
      <c r="R481" t="s">
        <v>1188</v>
      </c>
      <c r="S481" t="s">
        <v>1188</v>
      </c>
      <c r="T481" t="s">
        <v>1188</v>
      </c>
      <c r="U481" t="s">
        <v>1188</v>
      </c>
      <c r="V481" t="s">
        <v>1188</v>
      </c>
      <c r="W481" t="s">
        <v>1188</v>
      </c>
      <c r="X481" t="s">
        <v>1188</v>
      </c>
      <c r="Y481" t="s">
        <v>1188</v>
      </c>
      <c r="Z481" t="s">
        <v>1188</v>
      </c>
      <c r="AA481" t="s">
        <v>1188</v>
      </c>
      <c r="AB481" t="s">
        <v>1188</v>
      </c>
      <c r="AC481" t="s">
        <v>1188</v>
      </c>
      <c r="AD481" t="s">
        <v>1188</v>
      </c>
      <c r="AE481" t="s">
        <v>127</v>
      </c>
      <c r="AF481" t="s">
        <v>1188</v>
      </c>
      <c r="AG481" t="s">
        <v>1188</v>
      </c>
      <c r="AH481" t="s">
        <v>1188</v>
      </c>
      <c r="AI481" t="s">
        <v>1188</v>
      </c>
      <c r="AJ481" t="s">
        <v>1188</v>
      </c>
      <c r="AK481" t="s">
        <v>128</v>
      </c>
      <c r="AL481" t="s">
        <v>1188</v>
      </c>
      <c r="AM481" t="s">
        <v>128</v>
      </c>
      <c r="AN481" t="s">
        <v>128</v>
      </c>
      <c r="AO481" t="s">
        <v>128</v>
      </c>
      <c r="AP481" t="s">
        <v>128</v>
      </c>
      <c r="AQ481" t="s">
        <v>128</v>
      </c>
      <c r="AR481" t="s">
        <v>128</v>
      </c>
      <c r="AS481" t="s">
        <v>1188</v>
      </c>
      <c r="AT481" t="s">
        <v>1188</v>
      </c>
      <c r="AU481" t="s">
        <v>1188</v>
      </c>
      <c r="AV481" t="s">
        <v>1188</v>
      </c>
      <c r="AW481" t="s">
        <v>1188</v>
      </c>
      <c r="AX481" t="s">
        <v>1188</v>
      </c>
      <c r="AY481" s="123">
        <v>0</v>
      </c>
      <c r="BB481" t="str">
        <f>VLOOKUP(A481,'[2]القائمة الكاملة 1'!$A$5:$U$6650,21,0)</f>
        <v>الثالثة</v>
      </c>
    </row>
    <row r="482" spans="1:54" x14ac:dyDescent="0.3">
      <c r="A482" s="114">
        <v>808667</v>
      </c>
      <c r="B482" s="123" t="s">
        <v>823</v>
      </c>
      <c r="C482" t="s">
        <v>1188</v>
      </c>
      <c r="D482" t="s">
        <v>1188</v>
      </c>
      <c r="E482" t="s">
        <v>1188</v>
      </c>
      <c r="F482" t="s">
        <v>1188</v>
      </c>
      <c r="G482" t="s">
        <v>1188</v>
      </c>
      <c r="H482" t="s">
        <v>1188</v>
      </c>
      <c r="I482" t="s">
        <v>1188</v>
      </c>
      <c r="J482" t="s">
        <v>1188</v>
      </c>
      <c r="K482" t="s">
        <v>1188</v>
      </c>
      <c r="L482" t="s">
        <v>1188</v>
      </c>
      <c r="M482" t="s">
        <v>1188</v>
      </c>
      <c r="N482" t="s">
        <v>1188</v>
      </c>
      <c r="O482" t="s">
        <v>1188</v>
      </c>
      <c r="P482" t="s">
        <v>1188</v>
      </c>
      <c r="Q482" t="s">
        <v>1188</v>
      </c>
      <c r="R482" t="s">
        <v>1188</v>
      </c>
      <c r="S482" t="s">
        <v>1188</v>
      </c>
      <c r="T482" t="s">
        <v>1188</v>
      </c>
      <c r="U482" t="s">
        <v>1188</v>
      </c>
      <c r="V482" t="s">
        <v>1188</v>
      </c>
      <c r="W482" t="s">
        <v>1188</v>
      </c>
      <c r="X482" t="s">
        <v>1188</v>
      </c>
      <c r="Y482" t="s">
        <v>1188</v>
      </c>
      <c r="Z482" t="s">
        <v>1188</v>
      </c>
      <c r="AA482" t="s">
        <v>1188</v>
      </c>
      <c r="AB482" t="s">
        <v>1188</v>
      </c>
      <c r="AC482" t="s">
        <v>1188</v>
      </c>
      <c r="AD482" t="s">
        <v>1188</v>
      </c>
      <c r="AE482" t="s">
        <v>1188</v>
      </c>
      <c r="AF482" t="s">
        <v>1188</v>
      </c>
      <c r="AG482" t="s">
        <v>1188</v>
      </c>
      <c r="AH482" t="s">
        <v>1188</v>
      </c>
      <c r="AI482" t="s">
        <v>1188</v>
      </c>
      <c r="AJ482" t="s">
        <v>1188</v>
      </c>
      <c r="AK482" t="s">
        <v>1188</v>
      </c>
      <c r="AL482" t="s">
        <v>1188</v>
      </c>
      <c r="AM482" t="s">
        <v>1188</v>
      </c>
      <c r="AN482" t="s">
        <v>1188</v>
      </c>
      <c r="AO482" t="s">
        <v>1188</v>
      </c>
      <c r="AP482" t="s">
        <v>1188</v>
      </c>
      <c r="AQ482" t="s">
        <v>1188</v>
      </c>
      <c r="AR482" t="s">
        <v>1188</v>
      </c>
      <c r="AS482" t="s">
        <v>1188</v>
      </c>
      <c r="AT482" t="s">
        <v>1188</v>
      </c>
      <c r="AU482" t="s">
        <v>129</v>
      </c>
      <c r="AV482" t="s">
        <v>1188</v>
      </c>
      <c r="AW482" t="s">
        <v>1188</v>
      </c>
      <c r="AX482" t="s">
        <v>1188</v>
      </c>
      <c r="AY482" s="123">
        <v>0</v>
      </c>
      <c r="BB482" t="str">
        <f>VLOOKUP(A482,'[2]القائمة الكاملة 1'!$A$5:$U$6650,21,0)</f>
        <v>الرابعة</v>
      </c>
    </row>
    <row r="483" spans="1:54" x14ac:dyDescent="0.3">
      <c r="A483" s="114">
        <v>808668</v>
      </c>
      <c r="B483" s="123" t="s">
        <v>823</v>
      </c>
      <c r="C483" t="s">
        <v>1188</v>
      </c>
      <c r="D483" t="s">
        <v>1188</v>
      </c>
      <c r="E483" t="s">
        <v>1188</v>
      </c>
      <c r="F483" t="s">
        <v>1188</v>
      </c>
      <c r="G483" t="s">
        <v>1188</v>
      </c>
      <c r="H483" t="s">
        <v>1188</v>
      </c>
      <c r="I483" t="s">
        <v>1188</v>
      </c>
      <c r="J483" t="s">
        <v>1188</v>
      </c>
      <c r="K483" t="s">
        <v>1188</v>
      </c>
      <c r="L483" t="s">
        <v>1188</v>
      </c>
      <c r="M483" t="s">
        <v>1188</v>
      </c>
      <c r="N483" t="s">
        <v>1188</v>
      </c>
      <c r="O483" t="s">
        <v>2104</v>
      </c>
      <c r="P483" t="s">
        <v>1188</v>
      </c>
      <c r="Q483" t="s">
        <v>1188</v>
      </c>
      <c r="R483" t="s">
        <v>1188</v>
      </c>
      <c r="S483" t="s">
        <v>1188</v>
      </c>
      <c r="T483" t="s">
        <v>1188</v>
      </c>
      <c r="U483" t="s">
        <v>1188</v>
      </c>
      <c r="V483" t="s">
        <v>1188</v>
      </c>
      <c r="W483" t="s">
        <v>1188</v>
      </c>
      <c r="X483" t="s">
        <v>1188</v>
      </c>
      <c r="Y483" t="s">
        <v>1188</v>
      </c>
      <c r="Z483" t="s">
        <v>1188</v>
      </c>
      <c r="AA483" t="s">
        <v>1188</v>
      </c>
      <c r="AB483" t="s">
        <v>1188</v>
      </c>
      <c r="AC483" t="s">
        <v>1188</v>
      </c>
      <c r="AD483" t="s">
        <v>1188</v>
      </c>
      <c r="AE483" t="s">
        <v>1188</v>
      </c>
      <c r="AF483" t="s">
        <v>1188</v>
      </c>
      <c r="AG483" t="s">
        <v>1188</v>
      </c>
      <c r="AH483" t="s">
        <v>1188</v>
      </c>
      <c r="AI483" t="s">
        <v>1188</v>
      </c>
      <c r="AJ483" t="s">
        <v>1188</v>
      </c>
      <c r="AK483" t="s">
        <v>2104</v>
      </c>
      <c r="AL483" t="s">
        <v>1188</v>
      </c>
      <c r="AM483" t="s">
        <v>1188</v>
      </c>
      <c r="AN483" t="s">
        <v>1188</v>
      </c>
      <c r="AO483" t="s">
        <v>1188</v>
      </c>
      <c r="AP483" t="s">
        <v>2104</v>
      </c>
      <c r="AQ483" t="s">
        <v>2104</v>
      </c>
      <c r="AR483" t="s">
        <v>2104</v>
      </c>
      <c r="AS483" t="s">
        <v>1188</v>
      </c>
      <c r="AT483" t="s">
        <v>2104</v>
      </c>
      <c r="AU483" t="s">
        <v>1188</v>
      </c>
      <c r="AV483" t="s">
        <v>2104</v>
      </c>
      <c r="AW483" t="s">
        <v>2104</v>
      </c>
      <c r="AX483" t="s">
        <v>1188</v>
      </c>
      <c r="AY483" s="123" t="s">
        <v>2125</v>
      </c>
      <c r="BB483" t="str">
        <f>VLOOKUP(A483,'[2]القائمة الكاملة 1'!$A$5:$U$6650,21,0)</f>
        <v>الرابعة</v>
      </c>
    </row>
    <row r="484" spans="1:54" x14ac:dyDescent="0.3">
      <c r="A484" s="114">
        <v>808671</v>
      </c>
      <c r="B484" s="123" t="s">
        <v>824</v>
      </c>
      <c r="C484" t="s">
        <v>1188</v>
      </c>
      <c r="D484" t="s">
        <v>1188</v>
      </c>
      <c r="E484" t="s">
        <v>1188</v>
      </c>
      <c r="F484" t="s">
        <v>1188</v>
      </c>
      <c r="G484" t="s">
        <v>1188</v>
      </c>
      <c r="H484" t="s">
        <v>1188</v>
      </c>
      <c r="I484" t="s">
        <v>1188</v>
      </c>
      <c r="J484" t="s">
        <v>1188</v>
      </c>
      <c r="K484" t="s">
        <v>1188</v>
      </c>
      <c r="L484" t="s">
        <v>1188</v>
      </c>
      <c r="M484" t="s">
        <v>1188</v>
      </c>
      <c r="N484" t="s">
        <v>1188</v>
      </c>
      <c r="O484" t="s">
        <v>129</v>
      </c>
      <c r="P484" t="s">
        <v>1188</v>
      </c>
      <c r="Q484" t="s">
        <v>1188</v>
      </c>
      <c r="R484" t="s">
        <v>1188</v>
      </c>
      <c r="S484" t="s">
        <v>1188</v>
      </c>
      <c r="T484" t="s">
        <v>1188</v>
      </c>
      <c r="U484" t="s">
        <v>1188</v>
      </c>
      <c r="V484" t="s">
        <v>1188</v>
      </c>
      <c r="W484" t="s">
        <v>1188</v>
      </c>
      <c r="X484" t="s">
        <v>1188</v>
      </c>
      <c r="Y484" t="s">
        <v>1188</v>
      </c>
      <c r="Z484" t="s">
        <v>1188</v>
      </c>
      <c r="AA484" t="s">
        <v>1188</v>
      </c>
      <c r="AB484" t="s">
        <v>1188</v>
      </c>
      <c r="AC484" t="s">
        <v>1188</v>
      </c>
      <c r="AD484" t="s">
        <v>127</v>
      </c>
      <c r="AE484" t="s">
        <v>1188</v>
      </c>
      <c r="AF484" t="s">
        <v>1188</v>
      </c>
      <c r="AG484" t="s">
        <v>129</v>
      </c>
      <c r="AH484" t="s">
        <v>1188</v>
      </c>
      <c r="AI484" t="s">
        <v>1188</v>
      </c>
      <c r="AJ484" t="s">
        <v>1188</v>
      </c>
      <c r="AK484" t="s">
        <v>128</v>
      </c>
      <c r="AL484" t="s">
        <v>127</v>
      </c>
      <c r="AM484" t="s">
        <v>128</v>
      </c>
      <c r="AN484" t="s">
        <v>128</v>
      </c>
      <c r="AO484" t="s">
        <v>128</v>
      </c>
      <c r="AP484" t="s">
        <v>128</v>
      </c>
      <c r="AQ484" t="s">
        <v>128</v>
      </c>
      <c r="AR484" t="s">
        <v>128</v>
      </c>
      <c r="AS484" t="s">
        <v>1188</v>
      </c>
      <c r="AT484" t="s">
        <v>1188</v>
      </c>
      <c r="AU484" t="s">
        <v>1188</v>
      </c>
      <c r="AV484" t="s">
        <v>1188</v>
      </c>
      <c r="AW484" t="s">
        <v>1188</v>
      </c>
      <c r="AX484" t="s">
        <v>1188</v>
      </c>
      <c r="AY484" s="123">
        <v>0</v>
      </c>
      <c r="BB484" t="str">
        <f>VLOOKUP(A484,'[2]القائمة الكاملة 1'!$A$5:$U$6650,21,0)</f>
        <v>الثالثة</v>
      </c>
    </row>
    <row r="485" spans="1:54" x14ac:dyDescent="0.3">
      <c r="A485" s="114">
        <v>808682</v>
      </c>
      <c r="B485" s="123" t="s">
        <v>823</v>
      </c>
      <c r="C485" t="s">
        <v>1188</v>
      </c>
      <c r="D485" t="s">
        <v>1188</v>
      </c>
      <c r="E485" t="s">
        <v>1188</v>
      </c>
      <c r="F485" t="s">
        <v>1188</v>
      </c>
      <c r="G485" t="s">
        <v>1188</v>
      </c>
      <c r="H485" t="s">
        <v>1188</v>
      </c>
      <c r="I485" t="s">
        <v>1188</v>
      </c>
      <c r="J485" t="s">
        <v>1188</v>
      </c>
      <c r="K485" t="s">
        <v>1188</v>
      </c>
      <c r="L485" t="s">
        <v>1188</v>
      </c>
      <c r="M485" t="s">
        <v>1188</v>
      </c>
      <c r="N485" t="s">
        <v>1188</v>
      </c>
      <c r="O485" t="s">
        <v>1188</v>
      </c>
      <c r="P485" t="s">
        <v>1188</v>
      </c>
      <c r="Q485" t="s">
        <v>1188</v>
      </c>
      <c r="R485" t="s">
        <v>1188</v>
      </c>
      <c r="S485" t="s">
        <v>1188</v>
      </c>
      <c r="T485" t="s">
        <v>1188</v>
      </c>
      <c r="U485" t="s">
        <v>1188</v>
      </c>
      <c r="V485" t="s">
        <v>1188</v>
      </c>
      <c r="W485" t="s">
        <v>1188</v>
      </c>
      <c r="X485" t="s">
        <v>1188</v>
      </c>
      <c r="Y485" t="s">
        <v>1188</v>
      </c>
      <c r="Z485" t="s">
        <v>1188</v>
      </c>
      <c r="AA485" t="s">
        <v>1188</v>
      </c>
      <c r="AB485" t="s">
        <v>1188</v>
      </c>
      <c r="AC485" t="s">
        <v>1188</v>
      </c>
      <c r="AD485" t="s">
        <v>1188</v>
      </c>
      <c r="AE485" t="s">
        <v>127</v>
      </c>
      <c r="AF485" t="s">
        <v>1188</v>
      </c>
      <c r="AG485" t="s">
        <v>1188</v>
      </c>
      <c r="AH485" t="s">
        <v>127</v>
      </c>
      <c r="AI485" t="s">
        <v>1188</v>
      </c>
      <c r="AJ485" t="s">
        <v>1188</v>
      </c>
      <c r="AK485" t="s">
        <v>1188</v>
      </c>
      <c r="AL485" t="s">
        <v>1188</v>
      </c>
      <c r="AM485" t="s">
        <v>1188</v>
      </c>
      <c r="AN485" t="s">
        <v>1188</v>
      </c>
      <c r="AO485" t="s">
        <v>1188</v>
      </c>
      <c r="AP485" t="s">
        <v>1188</v>
      </c>
      <c r="AQ485" t="s">
        <v>127</v>
      </c>
      <c r="AR485" t="s">
        <v>1188</v>
      </c>
      <c r="AS485" t="s">
        <v>1188</v>
      </c>
      <c r="AT485" t="s">
        <v>1188</v>
      </c>
      <c r="AU485" t="s">
        <v>1188</v>
      </c>
      <c r="AV485" t="s">
        <v>1188</v>
      </c>
      <c r="AW485" t="s">
        <v>1188</v>
      </c>
      <c r="AX485" t="s">
        <v>1188</v>
      </c>
      <c r="AY485" s="123">
        <v>0</v>
      </c>
      <c r="BB485" t="str">
        <f>VLOOKUP(A485,'[2]القائمة الكاملة 1'!$A$5:$U$6650,21,0)</f>
        <v>الرابعة</v>
      </c>
    </row>
    <row r="486" spans="1:54" x14ac:dyDescent="0.3">
      <c r="A486" s="114">
        <v>808691</v>
      </c>
      <c r="B486" s="123" t="s">
        <v>823</v>
      </c>
      <c r="C486" t="s">
        <v>1188</v>
      </c>
      <c r="D486" t="s">
        <v>1188</v>
      </c>
      <c r="E486" t="s">
        <v>1188</v>
      </c>
      <c r="F486" t="s">
        <v>1188</v>
      </c>
      <c r="G486" t="s">
        <v>1188</v>
      </c>
      <c r="H486" t="s">
        <v>1188</v>
      </c>
      <c r="I486" t="s">
        <v>1188</v>
      </c>
      <c r="J486" t="s">
        <v>1188</v>
      </c>
      <c r="K486" t="s">
        <v>1188</v>
      </c>
      <c r="L486" t="s">
        <v>1188</v>
      </c>
      <c r="M486" t="s">
        <v>1188</v>
      </c>
      <c r="N486" t="s">
        <v>1188</v>
      </c>
      <c r="O486" t="s">
        <v>127</v>
      </c>
      <c r="P486" t="s">
        <v>1188</v>
      </c>
      <c r="Q486" t="s">
        <v>1188</v>
      </c>
      <c r="R486" t="s">
        <v>1188</v>
      </c>
      <c r="S486" t="s">
        <v>1188</v>
      </c>
      <c r="T486" t="s">
        <v>1188</v>
      </c>
      <c r="U486" t="s">
        <v>1188</v>
      </c>
      <c r="V486" t="s">
        <v>127</v>
      </c>
      <c r="W486" t="s">
        <v>1188</v>
      </c>
      <c r="X486" t="s">
        <v>1188</v>
      </c>
      <c r="Y486" t="s">
        <v>1188</v>
      </c>
      <c r="Z486" t="s">
        <v>1188</v>
      </c>
      <c r="AA486" t="s">
        <v>1188</v>
      </c>
      <c r="AB486" t="s">
        <v>1188</v>
      </c>
      <c r="AC486" t="s">
        <v>129</v>
      </c>
      <c r="AD486" t="s">
        <v>1188</v>
      </c>
      <c r="AE486" t="s">
        <v>1188</v>
      </c>
      <c r="AF486" t="s">
        <v>1188</v>
      </c>
      <c r="AG486" t="s">
        <v>1188</v>
      </c>
      <c r="AH486" t="s">
        <v>1188</v>
      </c>
      <c r="AI486" t="s">
        <v>1188</v>
      </c>
      <c r="AJ486" t="s">
        <v>1188</v>
      </c>
      <c r="AK486" t="s">
        <v>129</v>
      </c>
      <c r="AL486" t="s">
        <v>1188</v>
      </c>
      <c r="AM486" t="s">
        <v>128</v>
      </c>
      <c r="AN486" t="s">
        <v>128</v>
      </c>
      <c r="AO486" t="s">
        <v>128</v>
      </c>
      <c r="AP486" t="s">
        <v>128</v>
      </c>
      <c r="AQ486" t="s">
        <v>128</v>
      </c>
      <c r="AR486" t="s">
        <v>128</v>
      </c>
      <c r="AS486" t="s">
        <v>128</v>
      </c>
      <c r="AT486" t="s">
        <v>128</v>
      </c>
      <c r="AU486" t="s">
        <v>128</v>
      </c>
      <c r="AV486" t="s">
        <v>128</v>
      </c>
      <c r="AW486" t="s">
        <v>128</v>
      </c>
      <c r="AX486" t="s">
        <v>128</v>
      </c>
      <c r="AY486" s="123">
        <v>0</v>
      </c>
      <c r="BB486" t="str">
        <f>VLOOKUP(A486,'[2]القائمة الكاملة 1'!$A$5:$U$6650,21,0)</f>
        <v>الرابعة</v>
      </c>
    </row>
    <row r="487" spans="1:54" x14ac:dyDescent="0.3">
      <c r="A487" s="114">
        <v>808709</v>
      </c>
      <c r="B487" s="123" t="s">
        <v>823</v>
      </c>
      <c r="C487" t="s">
        <v>1188</v>
      </c>
      <c r="D487" t="s">
        <v>1188</v>
      </c>
      <c r="E487" t="s">
        <v>1188</v>
      </c>
      <c r="F487" t="s">
        <v>1188</v>
      </c>
      <c r="G487" t="s">
        <v>1188</v>
      </c>
      <c r="H487" t="s">
        <v>1188</v>
      </c>
      <c r="I487" t="s">
        <v>1188</v>
      </c>
      <c r="J487" t="s">
        <v>1188</v>
      </c>
      <c r="K487" t="s">
        <v>1188</v>
      </c>
      <c r="L487" t="s">
        <v>1188</v>
      </c>
      <c r="M487" t="s">
        <v>1188</v>
      </c>
      <c r="N487" t="s">
        <v>1188</v>
      </c>
      <c r="O487" t="s">
        <v>127</v>
      </c>
      <c r="P487" t="s">
        <v>1188</v>
      </c>
      <c r="Q487" t="s">
        <v>1188</v>
      </c>
      <c r="R487" t="s">
        <v>1188</v>
      </c>
      <c r="S487" t="s">
        <v>1188</v>
      </c>
      <c r="T487" t="s">
        <v>1188</v>
      </c>
      <c r="U487" t="s">
        <v>1188</v>
      </c>
      <c r="V487" t="s">
        <v>1188</v>
      </c>
      <c r="W487" t="s">
        <v>1188</v>
      </c>
      <c r="X487" t="s">
        <v>1188</v>
      </c>
      <c r="Y487" t="s">
        <v>1188</v>
      </c>
      <c r="Z487" t="s">
        <v>1188</v>
      </c>
      <c r="AA487" t="s">
        <v>1188</v>
      </c>
      <c r="AB487" t="s">
        <v>1188</v>
      </c>
      <c r="AC487" t="s">
        <v>1188</v>
      </c>
      <c r="AD487" t="s">
        <v>127</v>
      </c>
      <c r="AE487" t="s">
        <v>1188</v>
      </c>
      <c r="AF487" t="s">
        <v>1188</v>
      </c>
      <c r="AG487" t="s">
        <v>1188</v>
      </c>
      <c r="AH487" t="s">
        <v>127</v>
      </c>
      <c r="AI487" t="s">
        <v>1188</v>
      </c>
      <c r="AJ487" t="s">
        <v>1188</v>
      </c>
      <c r="AK487" t="s">
        <v>127</v>
      </c>
      <c r="AL487" t="s">
        <v>1188</v>
      </c>
      <c r="AM487" t="s">
        <v>128</v>
      </c>
      <c r="AN487" t="s">
        <v>129</v>
      </c>
      <c r="AO487" t="s">
        <v>128</v>
      </c>
      <c r="AP487" t="s">
        <v>128</v>
      </c>
      <c r="AQ487" t="s">
        <v>128</v>
      </c>
      <c r="AR487" t="s">
        <v>128</v>
      </c>
      <c r="AS487" t="s">
        <v>128</v>
      </c>
      <c r="AT487" t="s">
        <v>128</v>
      </c>
      <c r="AU487" t="s">
        <v>128</v>
      </c>
      <c r="AV487" t="s">
        <v>128</v>
      </c>
      <c r="AW487" t="s">
        <v>128</v>
      </c>
      <c r="AX487" t="s">
        <v>128</v>
      </c>
      <c r="AY487" s="123">
        <v>0</v>
      </c>
      <c r="BB487" t="str">
        <f>VLOOKUP(A487,'[2]القائمة الكاملة 1'!$A$5:$U$6650,21,0)</f>
        <v>الرابعة</v>
      </c>
    </row>
    <row r="488" spans="1:54" x14ac:dyDescent="0.3">
      <c r="A488" s="114">
        <v>808721</v>
      </c>
      <c r="B488" s="123" t="s">
        <v>823</v>
      </c>
      <c r="C488" t="s">
        <v>1188</v>
      </c>
      <c r="D488" t="s">
        <v>1188</v>
      </c>
      <c r="E488" t="s">
        <v>1188</v>
      </c>
      <c r="F488" t="s">
        <v>1188</v>
      </c>
      <c r="G488" t="s">
        <v>1188</v>
      </c>
      <c r="H488" t="s">
        <v>1188</v>
      </c>
      <c r="I488" t="s">
        <v>1188</v>
      </c>
      <c r="J488" t="s">
        <v>1188</v>
      </c>
      <c r="K488" t="s">
        <v>1188</v>
      </c>
      <c r="L488" t="s">
        <v>1188</v>
      </c>
      <c r="M488" t="s">
        <v>1188</v>
      </c>
      <c r="N488" t="s">
        <v>1188</v>
      </c>
      <c r="O488" t="s">
        <v>1188</v>
      </c>
      <c r="P488" t="s">
        <v>1188</v>
      </c>
      <c r="Q488" t="s">
        <v>1188</v>
      </c>
      <c r="R488" t="s">
        <v>1188</v>
      </c>
      <c r="S488" t="s">
        <v>1188</v>
      </c>
      <c r="T488" t="s">
        <v>1188</v>
      </c>
      <c r="U488" t="s">
        <v>1188</v>
      </c>
      <c r="V488" t="s">
        <v>1188</v>
      </c>
      <c r="W488" t="s">
        <v>1188</v>
      </c>
      <c r="X488" t="s">
        <v>1188</v>
      </c>
      <c r="Y488" t="s">
        <v>1188</v>
      </c>
      <c r="Z488" t="s">
        <v>1188</v>
      </c>
      <c r="AA488" t="s">
        <v>1188</v>
      </c>
      <c r="AB488" t="s">
        <v>1188</v>
      </c>
      <c r="AC488" t="s">
        <v>1188</v>
      </c>
      <c r="AD488" t="s">
        <v>1188</v>
      </c>
      <c r="AE488" t="s">
        <v>1188</v>
      </c>
      <c r="AF488" t="s">
        <v>1188</v>
      </c>
      <c r="AG488" t="s">
        <v>1188</v>
      </c>
      <c r="AH488" t="s">
        <v>1188</v>
      </c>
      <c r="AI488" t="s">
        <v>1188</v>
      </c>
      <c r="AJ488" t="s">
        <v>1188</v>
      </c>
      <c r="AK488" t="s">
        <v>1188</v>
      </c>
      <c r="AL488" t="s">
        <v>1188</v>
      </c>
      <c r="AM488" t="s">
        <v>1188</v>
      </c>
      <c r="AN488" t="s">
        <v>1188</v>
      </c>
      <c r="AO488" t="s">
        <v>1188</v>
      </c>
      <c r="AP488" t="s">
        <v>1188</v>
      </c>
      <c r="AQ488" t="s">
        <v>1188</v>
      </c>
      <c r="AR488" t="s">
        <v>1188</v>
      </c>
      <c r="AS488" t="s">
        <v>1188</v>
      </c>
      <c r="AT488" t="s">
        <v>129</v>
      </c>
      <c r="AU488" t="s">
        <v>129</v>
      </c>
      <c r="AV488" t="s">
        <v>129</v>
      </c>
      <c r="AW488" t="s">
        <v>1188</v>
      </c>
      <c r="AX488" t="s">
        <v>129</v>
      </c>
      <c r="AY488" s="123">
        <v>0</v>
      </c>
      <c r="BB488" t="str">
        <f>VLOOKUP(A488,'[2]القائمة الكاملة 1'!$A$5:$U$6650,21,0)</f>
        <v>الرابعة</v>
      </c>
    </row>
    <row r="489" spans="1:54" x14ac:dyDescent="0.3">
      <c r="A489" s="114">
        <v>808730</v>
      </c>
      <c r="B489" s="123" t="s">
        <v>823</v>
      </c>
      <c r="C489" t="s">
        <v>1188</v>
      </c>
      <c r="D489" t="s">
        <v>1188</v>
      </c>
      <c r="E489" t="s">
        <v>1188</v>
      </c>
      <c r="F489" t="s">
        <v>1188</v>
      </c>
      <c r="G489" t="s">
        <v>1188</v>
      </c>
      <c r="H489" t="s">
        <v>1188</v>
      </c>
      <c r="I489" t="s">
        <v>1188</v>
      </c>
      <c r="J489" t="s">
        <v>1188</v>
      </c>
      <c r="K489" t="s">
        <v>1188</v>
      </c>
      <c r="L489" t="s">
        <v>1188</v>
      </c>
      <c r="M489" t="s">
        <v>1188</v>
      </c>
      <c r="N489" t="s">
        <v>1188</v>
      </c>
      <c r="O489" t="s">
        <v>1188</v>
      </c>
      <c r="P489" t="s">
        <v>1188</v>
      </c>
      <c r="Q489" t="s">
        <v>1188</v>
      </c>
      <c r="R489" t="s">
        <v>1188</v>
      </c>
      <c r="S489" t="s">
        <v>1188</v>
      </c>
      <c r="T489" t="s">
        <v>1188</v>
      </c>
      <c r="U489" t="s">
        <v>1188</v>
      </c>
      <c r="V489" t="s">
        <v>1188</v>
      </c>
      <c r="W489" t="s">
        <v>1188</v>
      </c>
      <c r="X489" t="s">
        <v>1188</v>
      </c>
      <c r="Y489" t="s">
        <v>1188</v>
      </c>
      <c r="Z489" t="s">
        <v>1188</v>
      </c>
      <c r="AA489" t="s">
        <v>1188</v>
      </c>
      <c r="AB489" t="s">
        <v>1188</v>
      </c>
      <c r="AC489" t="s">
        <v>1188</v>
      </c>
      <c r="AD489" t="s">
        <v>129</v>
      </c>
      <c r="AE489" t="s">
        <v>1188</v>
      </c>
      <c r="AF489" t="s">
        <v>1188</v>
      </c>
      <c r="AG489" t="s">
        <v>1188</v>
      </c>
      <c r="AH489" t="s">
        <v>1188</v>
      </c>
      <c r="AI489" t="s">
        <v>1188</v>
      </c>
      <c r="AJ489" t="s">
        <v>1188</v>
      </c>
      <c r="AK489" t="s">
        <v>1188</v>
      </c>
      <c r="AL489" t="s">
        <v>1188</v>
      </c>
      <c r="AM489" t="s">
        <v>1188</v>
      </c>
      <c r="AN489" t="s">
        <v>1188</v>
      </c>
      <c r="AO489" t="s">
        <v>1188</v>
      </c>
      <c r="AP489" t="s">
        <v>1188</v>
      </c>
      <c r="AQ489" t="s">
        <v>1188</v>
      </c>
      <c r="AR489" t="s">
        <v>1188</v>
      </c>
      <c r="AS489" t="s">
        <v>1188</v>
      </c>
      <c r="AT489" t="s">
        <v>128</v>
      </c>
      <c r="AU489" t="s">
        <v>1188</v>
      </c>
      <c r="AV489" t="s">
        <v>1188</v>
      </c>
      <c r="AW489" t="s">
        <v>1188</v>
      </c>
      <c r="AX489" t="s">
        <v>1188</v>
      </c>
      <c r="AY489" s="123">
        <v>0</v>
      </c>
      <c r="BB489" t="str">
        <f>VLOOKUP(A489,'[2]القائمة الكاملة 1'!$A$5:$U$6650,21,0)</f>
        <v>الرابعة</v>
      </c>
    </row>
    <row r="490" spans="1:54" x14ac:dyDescent="0.3">
      <c r="A490" s="114">
        <v>808734</v>
      </c>
      <c r="B490" s="123" t="s">
        <v>823</v>
      </c>
      <c r="C490" t="s">
        <v>1188</v>
      </c>
      <c r="D490" t="s">
        <v>1188</v>
      </c>
      <c r="E490" t="s">
        <v>1188</v>
      </c>
      <c r="F490" t="s">
        <v>1188</v>
      </c>
      <c r="G490" t="s">
        <v>1188</v>
      </c>
      <c r="H490" t="s">
        <v>1188</v>
      </c>
      <c r="I490" t="s">
        <v>1188</v>
      </c>
      <c r="J490" t="s">
        <v>1188</v>
      </c>
      <c r="K490" t="s">
        <v>1188</v>
      </c>
      <c r="L490" t="s">
        <v>1188</v>
      </c>
      <c r="M490" t="s">
        <v>1188</v>
      </c>
      <c r="N490" t="s">
        <v>1188</v>
      </c>
      <c r="O490" t="s">
        <v>1188</v>
      </c>
      <c r="P490" t="s">
        <v>1188</v>
      </c>
      <c r="Q490" t="s">
        <v>1188</v>
      </c>
      <c r="R490" t="s">
        <v>127</v>
      </c>
      <c r="S490" t="s">
        <v>1188</v>
      </c>
      <c r="T490" t="s">
        <v>1188</v>
      </c>
      <c r="U490" t="s">
        <v>1188</v>
      </c>
      <c r="V490" t="s">
        <v>1188</v>
      </c>
      <c r="W490" t="s">
        <v>1188</v>
      </c>
      <c r="X490" t="s">
        <v>1188</v>
      </c>
      <c r="Y490" t="s">
        <v>1188</v>
      </c>
      <c r="Z490" t="s">
        <v>1188</v>
      </c>
      <c r="AA490" t="s">
        <v>1188</v>
      </c>
      <c r="AB490" t="s">
        <v>1188</v>
      </c>
      <c r="AC490" t="s">
        <v>1188</v>
      </c>
      <c r="AD490" t="s">
        <v>1188</v>
      </c>
      <c r="AE490" t="s">
        <v>1188</v>
      </c>
      <c r="AF490" t="s">
        <v>1188</v>
      </c>
      <c r="AG490" t="s">
        <v>1188</v>
      </c>
      <c r="AH490" t="s">
        <v>127</v>
      </c>
      <c r="AI490" t="s">
        <v>1188</v>
      </c>
      <c r="AJ490" t="s">
        <v>1188</v>
      </c>
      <c r="AK490" t="s">
        <v>1188</v>
      </c>
      <c r="AL490" t="s">
        <v>1188</v>
      </c>
      <c r="AM490" t="s">
        <v>1188</v>
      </c>
      <c r="AN490" t="s">
        <v>1188</v>
      </c>
      <c r="AO490" t="s">
        <v>1188</v>
      </c>
      <c r="AP490" t="s">
        <v>1188</v>
      </c>
      <c r="AQ490" t="s">
        <v>1188</v>
      </c>
      <c r="AR490" t="s">
        <v>1188</v>
      </c>
      <c r="AS490" t="s">
        <v>1188</v>
      </c>
      <c r="AT490" t="s">
        <v>1188</v>
      </c>
      <c r="AU490" t="s">
        <v>1188</v>
      </c>
      <c r="AV490" t="s">
        <v>1188</v>
      </c>
      <c r="AW490" t="s">
        <v>1188</v>
      </c>
      <c r="AX490" t="s">
        <v>1188</v>
      </c>
      <c r="AY490" s="123">
        <v>0</v>
      </c>
      <c r="BB490" t="str">
        <f>VLOOKUP(A490,'[2]القائمة الكاملة 1'!$A$5:$U$6650,21,0)</f>
        <v>الرابعة</v>
      </c>
    </row>
    <row r="491" spans="1:54" x14ac:dyDescent="0.3">
      <c r="A491" s="114">
        <v>808755</v>
      </c>
      <c r="B491" s="123" t="s">
        <v>823</v>
      </c>
      <c r="C491" t="s">
        <v>1188</v>
      </c>
      <c r="D491" t="s">
        <v>1188</v>
      </c>
      <c r="E491" t="s">
        <v>1188</v>
      </c>
      <c r="F491" t="s">
        <v>1188</v>
      </c>
      <c r="G491" t="s">
        <v>1188</v>
      </c>
      <c r="H491" t="s">
        <v>1188</v>
      </c>
      <c r="I491" t="s">
        <v>1188</v>
      </c>
      <c r="J491" t="s">
        <v>1188</v>
      </c>
      <c r="K491" t="s">
        <v>1188</v>
      </c>
      <c r="L491" t="s">
        <v>1188</v>
      </c>
      <c r="M491" t="s">
        <v>1188</v>
      </c>
      <c r="N491" t="s">
        <v>1188</v>
      </c>
      <c r="O491" t="s">
        <v>1188</v>
      </c>
      <c r="P491" t="s">
        <v>1188</v>
      </c>
      <c r="Q491" t="s">
        <v>1188</v>
      </c>
      <c r="R491" t="s">
        <v>1188</v>
      </c>
      <c r="S491" t="s">
        <v>1188</v>
      </c>
      <c r="T491" t="s">
        <v>1188</v>
      </c>
      <c r="U491" t="s">
        <v>1188</v>
      </c>
      <c r="V491" t="s">
        <v>1188</v>
      </c>
      <c r="W491" t="s">
        <v>1188</v>
      </c>
      <c r="X491" t="s">
        <v>1188</v>
      </c>
      <c r="Y491" t="s">
        <v>127</v>
      </c>
      <c r="Z491" t="s">
        <v>1188</v>
      </c>
      <c r="AA491" t="s">
        <v>1188</v>
      </c>
      <c r="AB491" t="s">
        <v>1188</v>
      </c>
      <c r="AC491" t="s">
        <v>1188</v>
      </c>
      <c r="AD491" t="s">
        <v>127</v>
      </c>
      <c r="AE491" t="s">
        <v>127</v>
      </c>
      <c r="AF491" t="s">
        <v>1188</v>
      </c>
      <c r="AG491" t="s">
        <v>1188</v>
      </c>
      <c r="AH491" t="s">
        <v>1188</v>
      </c>
      <c r="AI491" t="s">
        <v>1188</v>
      </c>
      <c r="AJ491" t="s">
        <v>1188</v>
      </c>
      <c r="AK491" t="s">
        <v>1188</v>
      </c>
      <c r="AL491" t="s">
        <v>127</v>
      </c>
      <c r="AM491" t="s">
        <v>1188</v>
      </c>
      <c r="AN491" t="s">
        <v>127</v>
      </c>
      <c r="AO491" t="s">
        <v>1188</v>
      </c>
      <c r="AP491" t="s">
        <v>1188</v>
      </c>
      <c r="AQ491" t="s">
        <v>127</v>
      </c>
      <c r="AR491" t="s">
        <v>1188</v>
      </c>
      <c r="AS491" t="s">
        <v>1188</v>
      </c>
      <c r="AT491" t="s">
        <v>129</v>
      </c>
      <c r="AU491" t="s">
        <v>1188</v>
      </c>
      <c r="AV491" t="s">
        <v>129</v>
      </c>
      <c r="AW491" t="s">
        <v>129</v>
      </c>
      <c r="AX491" t="s">
        <v>1188</v>
      </c>
      <c r="AY491" s="123">
        <v>0</v>
      </c>
      <c r="BB491" t="str">
        <f>VLOOKUP(A491,'[2]القائمة الكاملة 1'!$A$5:$U$6650,21,0)</f>
        <v>الرابعة</v>
      </c>
    </row>
    <row r="492" spans="1:54" x14ac:dyDescent="0.3">
      <c r="A492" s="114">
        <v>808760</v>
      </c>
      <c r="B492" s="123" t="s">
        <v>824</v>
      </c>
      <c r="C492" t="s">
        <v>1188</v>
      </c>
      <c r="D492" t="s">
        <v>1188</v>
      </c>
      <c r="E492" t="s">
        <v>1188</v>
      </c>
      <c r="F492" t="s">
        <v>1188</v>
      </c>
      <c r="G492" t="s">
        <v>1188</v>
      </c>
      <c r="H492" t="s">
        <v>1188</v>
      </c>
      <c r="I492" t="s">
        <v>1188</v>
      </c>
      <c r="J492" t="s">
        <v>1188</v>
      </c>
      <c r="K492" t="s">
        <v>1188</v>
      </c>
      <c r="L492" t="s">
        <v>1188</v>
      </c>
      <c r="M492" t="s">
        <v>1188</v>
      </c>
      <c r="N492" t="s">
        <v>1188</v>
      </c>
      <c r="O492" t="s">
        <v>2104</v>
      </c>
      <c r="P492" t="s">
        <v>1188</v>
      </c>
      <c r="Q492" t="s">
        <v>1188</v>
      </c>
      <c r="R492" t="s">
        <v>1188</v>
      </c>
      <c r="S492" t="s">
        <v>1188</v>
      </c>
      <c r="T492" t="s">
        <v>1188</v>
      </c>
      <c r="U492" t="s">
        <v>1188</v>
      </c>
      <c r="V492" t="s">
        <v>1188</v>
      </c>
      <c r="W492" t="s">
        <v>1188</v>
      </c>
      <c r="X492" t="s">
        <v>1188</v>
      </c>
      <c r="Y492" t="s">
        <v>1188</v>
      </c>
      <c r="Z492" t="s">
        <v>1188</v>
      </c>
      <c r="AA492" t="s">
        <v>1188</v>
      </c>
      <c r="AB492" t="s">
        <v>1188</v>
      </c>
      <c r="AC492" t="s">
        <v>1188</v>
      </c>
      <c r="AD492" t="s">
        <v>1188</v>
      </c>
      <c r="AE492" t="s">
        <v>1188</v>
      </c>
      <c r="AF492" t="s">
        <v>1188</v>
      </c>
      <c r="AG492" t="s">
        <v>2104</v>
      </c>
      <c r="AH492" t="s">
        <v>2104</v>
      </c>
      <c r="AI492" t="s">
        <v>1188</v>
      </c>
      <c r="AJ492" t="s">
        <v>2104</v>
      </c>
      <c r="AK492" t="s">
        <v>2104</v>
      </c>
      <c r="AL492" t="s">
        <v>1188</v>
      </c>
      <c r="AM492" t="s">
        <v>2104</v>
      </c>
      <c r="AN492" t="s">
        <v>2104</v>
      </c>
      <c r="AO492" t="s">
        <v>2104</v>
      </c>
      <c r="AP492" t="s">
        <v>2104</v>
      </c>
      <c r="AQ492" t="s">
        <v>2104</v>
      </c>
      <c r="AR492" t="s">
        <v>2104</v>
      </c>
      <c r="AS492" t="s">
        <v>1188</v>
      </c>
      <c r="AT492" t="s">
        <v>1188</v>
      </c>
      <c r="AU492" t="s">
        <v>1188</v>
      </c>
      <c r="AV492" t="s">
        <v>1188</v>
      </c>
      <c r="AW492" t="s">
        <v>1188</v>
      </c>
      <c r="AX492" t="s">
        <v>1188</v>
      </c>
      <c r="AY492" s="123" t="s">
        <v>2125</v>
      </c>
      <c r="BB492" t="str">
        <f>VLOOKUP(A492,'[2]القائمة الكاملة 1'!$A$5:$U$6650,21,0)</f>
        <v>الثالثة</v>
      </c>
    </row>
    <row r="493" spans="1:54" x14ac:dyDescent="0.3">
      <c r="A493" s="114">
        <v>808766</v>
      </c>
      <c r="B493" s="123" t="s">
        <v>824</v>
      </c>
      <c r="C493" t="s">
        <v>1188</v>
      </c>
      <c r="D493" t="s">
        <v>1188</v>
      </c>
      <c r="E493" t="s">
        <v>1188</v>
      </c>
      <c r="F493" t="s">
        <v>1188</v>
      </c>
      <c r="G493" t="s">
        <v>1188</v>
      </c>
      <c r="H493" t="s">
        <v>1188</v>
      </c>
      <c r="I493" t="s">
        <v>1188</v>
      </c>
      <c r="J493" t="s">
        <v>1188</v>
      </c>
      <c r="K493" t="s">
        <v>1188</v>
      </c>
      <c r="L493" t="s">
        <v>1188</v>
      </c>
      <c r="M493" t="s">
        <v>1188</v>
      </c>
      <c r="N493" t="s">
        <v>127</v>
      </c>
      <c r="O493" t="s">
        <v>1188</v>
      </c>
      <c r="P493" t="s">
        <v>1188</v>
      </c>
      <c r="Q493" t="s">
        <v>1188</v>
      </c>
      <c r="R493" t="s">
        <v>1188</v>
      </c>
      <c r="S493" t="s">
        <v>1188</v>
      </c>
      <c r="T493" t="s">
        <v>1188</v>
      </c>
      <c r="U493" t="s">
        <v>1188</v>
      </c>
      <c r="V493" t="s">
        <v>1188</v>
      </c>
      <c r="W493" t="s">
        <v>1188</v>
      </c>
      <c r="X493" t="s">
        <v>1188</v>
      </c>
      <c r="Y493" t="s">
        <v>1188</v>
      </c>
      <c r="Z493" t="s">
        <v>129</v>
      </c>
      <c r="AA493" t="s">
        <v>127</v>
      </c>
      <c r="AB493" t="s">
        <v>1188</v>
      </c>
      <c r="AC493" t="s">
        <v>1188</v>
      </c>
      <c r="AD493" t="s">
        <v>1188</v>
      </c>
      <c r="AE493" t="s">
        <v>1188</v>
      </c>
      <c r="AF493" t="s">
        <v>1188</v>
      </c>
      <c r="AG493" t="s">
        <v>1188</v>
      </c>
      <c r="AH493" t="s">
        <v>1188</v>
      </c>
      <c r="AI493" t="s">
        <v>1188</v>
      </c>
      <c r="AJ493" t="s">
        <v>127</v>
      </c>
      <c r="AK493" t="s">
        <v>128</v>
      </c>
      <c r="AL493" t="s">
        <v>1188</v>
      </c>
      <c r="AM493" t="s">
        <v>128</v>
      </c>
      <c r="AN493" t="s">
        <v>128</v>
      </c>
      <c r="AO493" t="s">
        <v>128</v>
      </c>
      <c r="AP493" t="s">
        <v>128</v>
      </c>
      <c r="AQ493" t="s">
        <v>128</v>
      </c>
      <c r="AR493" t="s">
        <v>128</v>
      </c>
      <c r="AS493" t="s">
        <v>1188</v>
      </c>
      <c r="AT493" t="s">
        <v>1188</v>
      </c>
      <c r="AU493" t="s">
        <v>1188</v>
      </c>
      <c r="AV493" t="s">
        <v>1188</v>
      </c>
      <c r="AW493" t="s">
        <v>1188</v>
      </c>
      <c r="AX493" t="s">
        <v>1188</v>
      </c>
      <c r="AY493" s="123">
        <v>0</v>
      </c>
      <c r="BB493" t="str">
        <f>VLOOKUP(A493,'[2]القائمة الكاملة 1'!$A$5:$U$6650,21,0)</f>
        <v>الثالثة</v>
      </c>
    </row>
    <row r="494" spans="1:54" x14ac:dyDescent="0.3">
      <c r="A494" s="114">
        <v>808779</v>
      </c>
      <c r="B494" s="123" t="s">
        <v>823</v>
      </c>
      <c r="C494" t="s">
        <v>1188</v>
      </c>
      <c r="D494" t="s">
        <v>1188</v>
      </c>
      <c r="E494" t="s">
        <v>1188</v>
      </c>
      <c r="F494" t="s">
        <v>1188</v>
      </c>
      <c r="G494" t="s">
        <v>1188</v>
      </c>
      <c r="H494" t="s">
        <v>1188</v>
      </c>
      <c r="I494" t="s">
        <v>1188</v>
      </c>
      <c r="J494" t="s">
        <v>1188</v>
      </c>
      <c r="K494" t="s">
        <v>1188</v>
      </c>
      <c r="L494" t="s">
        <v>1188</v>
      </c>
      <c r="M494" t="s">
        <v>1188</v>
      </c>
      <c r="N494" t="s">
        <v>1188</v>
      </c>
      <c r="O494" t="s">
        <v>2104</v>
      </c>
      <c r="P494" t="s">
        <v>1188</v>
      </c>
      <c r="Q494" t="s">
        <v>1188</v>
      </c>
      <c r="R494" t="s">
        <v>1188</v>
      </c>
      <c r="S494" t="s">
        <v>1188</v>
      </c>
      <c r="T494" t="s">
        <v>1188</v>
      </c>
      <c r="U494" t="s">
        <v>1188</v>
      </c>
      <c r="V494" t="s">
        <v>2104</v>
      </c>
      <c r="W494" t="s">
        <v>1188</v>
      </c>
      <c r="X494" t="s">
        <v>1188</v>
      </c>
      <c r="Y494" t="s">
        <v>1188</v>
      </c>
      <c r="Z494" t="s">
        <v>1188</v>
      </c>
      <c r="AA494" t="s">
        <v>1188</v>
      </c>
      <c r="AB494" t="s">
        <v>1188</v>
      </c>
      <c r="AC494" t="s">
        <v>1188</v>
      </c>
      <c r="AD494" t="s">
        <v>2104</v>
      </c>
      <c r="AE494" t="s">
        <v>1188</v>
      </c>
      <c r="AF494" t="s">
        <v>1188</v>
      </c>
      <c r="AG494" t="s">
        <v>1188</v>
      </c>
      <c r="AH494" t="s">
        <v>1188</v>
      </c>
      <c r="AI494" t="s">
        <v>1188</v>
      </c>
      <c r="AJ494" t="s">
        <v>1188</v>
      </c>
      <c r="AK494" t="s">
        <v>2104</v>
      </c>
      <c r="AL494" t="s">
        <v>1188</v>
      </c>
      <c r="AM494" t="s">
        <v>2104</v>
      </c>
      <c r="AN494" t="s">
        <v>2104</v>
      </c>
      <c r="AO494" t="s">
        <v>2104</v>
      </c>
      <c r="AP494" t="s">
        <v>2104</v>
      </c>
      <c r="AQ494" t="s">
        <v>2104</v>
      </c>
      <c r="AR494" t="s">
        <v>2104</v>
      </c>
      <c r="AS494" t="s">
        <v>2104</v>
      </c>
      <c r="AT494" t="s">
        <v>2104</v>
      </c>
      <c r="AU494" t="s">
        <v>2104</v>
      </c>
      <c r="AV494" t="s">
        <v>2104</v>
      </c>
      <c r="AW494" t="s">
        <v>2104</v>
      </c>
      <c r="AX494" t="s">
        <v>2104</v>
      </c>
      <c r="AY494" s="123" t="s">
        <v>2125</v>
      </c>
      <c r="BB494" t="str">
        <f>VLOOKUP(A494,'[2]القائمة الكاملة 1'!$A$5:$U$6650,21,0)</f>
        <v>الرابعة</v>
      </c>
    </row>
    <row r="495" spans="1:54" x14ac:dyDescent="0.3">
      <c r="A495" s="114">
        <v>808798</v>
      </c>
      <c r="B495" s="123" t="s">
        <v>823</v>
      </c>
      <c r="C495" t="s">
        <v>1188</v>
      </c>
      <c r="D495" t="s">
        <v>1188</v>
      </c>
      <c r="E495" t="s">
        <v>1188</v>
      </c>
      <c r="F495" t="s">
        <v>1188</v>
      </c>
      <c r="G495" t="s">
        <v>1188</v>
      </c>
      <c r="H495" t="s">
        <v>1188</v>
      </c>
      <c r="I495" t="s">
        <v>1188</v>
      </c>
      <c r="J495" t="s">
        <v>1188</v>
      </c>
      <c r="K495" t="s">
        <v>1188</v>
      </c>
      <c r="L495" t="s">
        <v>1188</v>
      </c>
      <c r="M495" t="s">
        <v>1188</v>
      </c>
      <c r="N495" t="s">
        <v>1188</v>
      </c>
      <c r="O495" t="s">
        <v>1188</v>
      </c>
      <c r="P495" t="s">
        <v>1188</v>
      </c>
      <c r="Q495" t="s">
        <v>1188</v>
      </c>
      <c r="R495" t="s">
        <v>1188</v>
      </c>
      <c r="S495" t="s">
        <v>1188</v>
      </c>
      <c r="T495" t="s">
        <v>1188</v>
      </c>
      <c r="U495" t="s">
        <v>1188</v>
      </c>
      <c r="V495" t="s">
        <v>1188</v>
      </c>
      <c r="W495" t="s">
        <v>1188</v>
      </c>
      <c r="X495" t="s">
        <v>1188</v>
      </c>
      <c r="Y495" t="s">
        <v>1188</v>
      </c>
      <c r="Z495" t="s">
        <v>1188</v>
      </c>
      <c r="AA495" t="s">
        <v>1188</v>
      </c>
      <c r="AB495" t="s">
        <v>1188</v>
      </c>
      <c r="AC495" t="s">
        <v>1188</v>
      </c>
      <c r="AD495" t="s">
        <v>1188</v>
      </c>
      <c r="AE495" t="s">
        <v>1188</v>
      </c>
      <c r="AF495" t="s">
        <v>1188</v>
      </c>
      <c r="AG495" t="s">
        <v>1188</v>
      </c>
      <c r="AH495" t="s">
        <v>1188</v>
      </c>
      <c r="AI495" t="s">
        <v>1188</v>
      </c>
      <c r="AJ495" t="s">
        <v>1188</v>
      </c>
      <c r="AK495" t="s">
        <v>1188</v>
      </c>
      <c r="AL495" t="s">
        <v>1188</v>
      </c>
      <c r="AM495" t="s">
        <v>1188</v>
      </c>
      <c r="AN495" t="s">
        <v>129</v>
      </c>
      <c r="AO495" t="s">
        <v>1188</v>
      </c>
      <c r="AP495" t="s">
        <v>1188</v>
      </c>
      <c r="AQ495" t="s">
        <v>1188</v>
      </c>
      <c r="AR495" t="s">
        <v>1188</v>
      </c>
      <c r="AS495" t="s">
        <v>128</v>
      </c>
      <c r="AT495" t="s">
        <v>128</v>
      </c>
      <c r="AU495" t="s">
        <v>128</v>
      </c>
      <c r="AV495" t="s">
        <v>128</v>
      </c>
      <c r="AW495" t="s">
        <v>128</v>
      </c>
      <c r="AX495" t="s">
        <v>128</v>
      </c>
      <c r="AY495" s="123">
        <v>0</v>
      </c>
      <c r="BB495" t="str">
        <f>VLOOKUP(A495,'[2]القائمة الكاملة 1'!$A$5:$U$6650,21,0)</f>
        <v>الرابعة حديث</v>
      </c>
    </row>
    <row r="496" spans="1:54" x14ac:dyDescent="0.3">
      <c r="A496" s="114">
        <v>808802</v>
      </c>
      <c r="B496" s="123" t="s">
        <v>823</v>
      </c>
      <c r="C496" t="s">
        <v>1188</v>
      </c>
      <c r="D496" t="s">
        <v>1188</v>
      </c>
      <c r="E496" t="s">
        <v>1188</v>
      </c>
      <c r="F496" t="s">
        <v>1188</v>
      </c>
      <c r="G496" t="s">
        <v>1188</v>
      </c>
      <c r="H496" t="s">
        <v>1188</v>
      </c>
      <c r="I496" t="s">
        <v>1188</v>
      </c>
      <c r="J496" t="s">
        <v>1188</v>
      </c>
      <c r="K496" t="s">
        <v>1188</v>
      </c>
      <c r="L496" t="s">
        <v>1188</v>
      </c>
      <c r="M496" t="s">
        <v>1188</v>
      </c>
      <c r="N496" t="s">
        <v>1188</v>
      </c>
      <c r="O496" t="s">
        <v>1188</v>
      </c>
      <c r="P496" t="s">
        <v>1188</v>
      </c>
      <c r="Q496" t="s">
        <v>1188</v>
      </c>
      <c r="R496" t="s">
        <v>129</v>
      </c>
      <c r="S496" t="s">
        <v>1188</v>
      </c>
      <c r="T496" t="s">
        <v>1188</v>
      </c>
      <c r="U496" t="s">
        <v>1188</v>
      </c>
      <c r="V496" t="s">
        <v>1188</v>
      </c>
      <c r="W496" t="s">
        <v>1188</v>
      </c>
      <c r="X496" t="s">
        <v>1188</v>
      </c>
      <c r="Y496" t="s">
        <v>1188</v>
      </c>
      <c r="Z496" t="s">
        <v>1188</v>
      </c>
      <c r="AA496" t="s">
        <v>1188</v>
      </c>
      <c r="AB496" t="s">
        <v>1188</v>
      </c>
      <c r="AC496" t="s">
        <v>1188</v>
      </c>
      <c r="AD496" t="s">
        <v>1188</v>
      </c>
      <c r="AE496" t="s">
        <v>1188</v>
      </c>
      <c r="AF496" t="s">
        <v>1188</v>
      </c>
      <c r="AG496" t="s">
        <v>1188</v>
      </c>
      <c r="AH496" t="s">
        <v>127</v>
      </c>
      <c r="AI496" t="s">
        <v>1188</v>
      </c>
      <c r="AJ496" t="s">
        <v>1188</v>
      </c>
      <c r="AK496" t="s">
        <v>1188</v>
      </c>
      <c r="AL496" t="s">
        <v>127</v>
      </c>
      <c r="AM496" t="s">
        <v>1188</v>
      </c>
      <c r="AN496" t="s">
        <v>129</v>
      </c>
      <c r="AO496" t="s">
        <v>129</v>
      </c>
      <c r="AP496" t="s">
        <v>1188</v>
      </c>
      <c r="AQ496" t="s">
        <v>129</v>
      </c>
      <c r="AR496" t="s">
        <v>127</v>
      </c>
      <c r="AS496" t="s">
        <v>128</v>
      </c>
      <c r="AT496" t="s">
        <v>128</v>
      </c>
      <c r="AU496" t="s">
        <v>1188</v>
      </c>
      <c r="AV496" t="s">
        <v>128</v>
      </c>
      <c r="AW496" t="s">
        <v>129</v>
      </c>
      <c r="AX496" t="s">
        <v>1188</v>
      </c>
      <c r="AY496" s="123">
        <v>0</v>
      </c>
      <c r="BB496" t="str">
        <f>VLOOKUP(A496,'[2]القائمة الكاملة 1'!$A$5:$U$6650,21,0)</f>
        <v>الرابعة</v>
      </c>
    </row>
    <row r="497" spans="1:54" x14ac:dyDescent="0.3">
      <c r="A497" s="114">
        <v>808826</v>
      </c>
      <c r="B497" s="123" t="s">
        <v>824</v>
      </c>
      <c r="C497" t="s">
        <v>1188</v>
      </c>
      <c r="D497" t="s">
        <v>1188</v>
      </c>
      <c r="E497" t="s">
        <v>1188</v>
      </c>
      <c r="F497" t="s">
        <v>1188</v>
      </c>
      <c r="G497" t="s">
        <v>1188</v>
      </c>
      <c r="H497" t="s">
        <v>1188</v>
      </c>
      <c r="I497" t="s">
        <v>1188</v>
      </c>
      <c r="J497" t="s">
        <v>1188</v>
      </c>
      <c r="K497" t="s">
        <v>1188</v>
      </c>
      <c r="L497" t="s">
        <v>1188</v>
      </c>
      <c r="M497" t="s">
        <v>1188</v>
      </c>
      <c r="N497" t="s">
        <v>1188</v>
      </c>
      <c r="O497" t="s">
        <v>128</v>
      </c>
      <c r="P497" t="s">
        <v>1188</v>
      </c>
      <c r="Q497" t="s">
        <v>1188</v>
      </c>
      <c r="R497" t="s">
        <v>1188</v>
      </c>
      <c r="S497" t="s">
        <v>1188</v>
      </c>
      <c r="T497" t="s">
        <v>1188</v>
      </c>
      <c r="U497" t="s">
        <v>1188</v>
      </c>
      <c r="V497" t="s">
        <v>1188</v>
      </c>
      <c r="W497" t="s">
        <v>1188</v>
      </c>
      <c r="X497" t="s">
        <v>1188</v>
      </c>
      <c r="Y497" t="s">
        <v>1188</v>
      </c>
      <c r="Z497" t="s">
        <v>128</v>
      </c>
      <c r="AA497" t="s">
        <v>1188</v>
      </c>
      <c r="AB497" t="s">
        <v>1188</v>
      </c>
      <c r="AC497" t="s">
        <v>1188</v>
      </c>
      <c r="AD497" t="s">
        <v>128</v>
      </c>
      <c r="AE497" t="s">
        <v>127</v>
      </c>
      <c r="AF497" t="s">
        <v>1188</v>
      </c>
      <c r="AG497" t="s">
        <v>1188</v>
      </c>
      <c r="AH497" t="s">
        <v>1188</v>
      </c>
      <c r="AI497" t="s">
        <v>1188</v>
      </c>
      <c r="AJ497" t="s">
        <v>127</v>
      </c>
      <c r="AK497" t="s">
        <v>128</v>
      </c>
      <c r="AL497" t="s">
        <v>1188</v>
      </c>
      <c r="AM497" t="s">
        <v>128</v>
      </c>
      <c r="AN497" t="s">
        <v>128</v>
      </c>
      <c r="AO497" t="s">
        <v>128</v>
      </c>
      <c r="AP497" t="s">
        <v>128</v>
      </c>
      <c r="AQ497" t="s">
        <v>128</v>
      </c>
      <c r="AR497" t="s">
        <v>128</v>
      </c>
      <c r="AS497" t="s">
        <v>1188</v>
      </c>
      <c r="AT497" t="s">
        <v>1188</v>
      </c>
      <c r="AU497" t="s">
        <v>1188</v>
      </c>
      <c r="AV497" t="s">
        <v>1188</v>
      </c>
      <c r="AW497" t="s">
        <v>1188</v>
      </c>
      <c r="AX497" t="s">
        <v>1188</v>
      </c>
      <c r="AY497" s="123">
        <v>0</v>
      </c>
      <c r="BB497" t="str">
        <f>VLOOKUP(A497,'[2]القائمة الكاملة 1'!$A$5:$U$6650,21,0)</f>
        <v>الثالثة</v>
      </c>
    </row>
    <row r="498" spans="1:54" x14ac:dyDescent="0.3">
      <c r="A498" s="114">
        <v>808852</v>
      </c>
      <c r="B498" s="123" t="s">
        <v>823</v>
      </c>
      <c r="C498" t="s">
        <v>1188</v>
      </c>
      <c r="D498" t="s">
        <v>1188</v>
      </c>
      <c r="E498" t="s">
        <v>1188</v>
      </c>
      <c r="F498" t="s">
        <v>1188</v>
      </c>
      <c r="G498" t="s">
        <v>1188</v>
      </c>
      <c r="H498" t="s">
        <v>1188</v>
      </c>
      <c r="I498" t="s">
        <v>1188</v>
      </c>
      <c r="J498" t="s">
        <v>1188</v>
      </c>
      <c r="K498" t="s">
        <v>1188</v>
      </c>
      <c r="L498" t="s">
        <v>1188</v>
      </c>
      <c r="M498" t="s">
        <v>1188</v>
      </c>
      <c r="N498" t="s">
        <v>1188</v>
      </c>
      <c r="O498" t="s">
        <v>1188</v>
      </c>
      <c r="P498" t="s">
        <v>1188</v>
      </c>
      <c r="Q498" t="s">
        <v>1188</v>
      </c>
      <c r="R498" t="s">
        <v>1188</v>
      </c>
      <c r="S498" t="s">
        <v>1188</v>
      </c>
      <c r="T498" t="s">
        <v>1188</v>
      </c>
      <c r="U498" t="s">
        <v>1188</v>
      </c>
      <c r="V498" t="s">
        <v>1188</v>
      </c>
      <c r="W498" t="s">
        <v>1188</v>
      </c>
      <c r="X498" t="s">
        <v>1188</v>
      </c>
      <c r="Y498" t="s">
        <v>1188</v>
      </c>
      <c r="Z498" t="s">
        <v>127</v>
      </c>
      <c r="AA498" t="s">
        <v>1188</v>
      </c>
      <c r="AB498" t="s">
        <v>1188</v>
      </c>
      <c r="AC498" t="s">
        <v>1188</v>
      </c>
      <c r="AD498" t="s">
        <v>1188</v>
      </c>
      <c r="AE498" t="s">
        <v>1188</v>
      </c>
      <c r="AF498" t="s">
        <v>1188</v>
      </c>
      <c r="AG498" t="s">
        <v>1188</v>
      </c>
      <c r="AH498" t="s">
        <v>1188</v>
      </c>
      <c r="AI498" t="s">
        <v>1188</v>
      </c>
      <c r="AJ498" t="s">
        <v>1188</v>
      </c>
      <c r="AK498" t="s">
        <v>127</v>
      </c>
      <c r="AL498" t="s">
        <v>1188</v>
      </c>
      <c r="AM498" t="s">
        <v>1188</v>
      </c>
      <c r="AN498" t="s">
        <v>129</v>
      </c>
      <c r="AO498" t="s">
        <v>129</v>
      </c>
      <c r="AP498" t="s">
        <v>1188</v>
      </c>
      <c r="AQ498" t="s">
        <v>129</v>
      </c>
      <c r="AR498" t="s">
        <v>1188</v>
      </c>
      <c r="AS498" t="s">
        <v>128</v>
      </c>
      <c r="AT498" t="s">
        <v>128</v>
      </c>
      <c r="AU498" t="s">
        <v>128</v>
      </c>
      <c r="AV498" t="s">
        <v>128</v>
      </c>
      <c r="AW498" t="s">
        <v>128</v>
      </c>
      <c r="AX498" t="s">
        <v>128</v>
      </c>
      <c r="AY498" s="123">
        <v>0</v>
      </c>
      <c r="BB498" t="str">
        <f>VLOOKUP(A498,'[2]القائمة الكاملة 1'!$A$5:$U$6650,21,0)</f>
        <v>الرابعة حديث</v>
      </c>
    </row>
    <row r="499" spans="1:54" x14ac:dyDescent="0.3">
      <c r="A499" s="114">
        <v>808853</v>
      </c>
      <c r="B499" s="123" t="s">
        <v>823</v>
      </c>
      <c r="C499" t="s">
        <v>1188</v>
      </c>
      <c r="D499" t="s">
        <v>1188</v>
      </c>
      <c r="E499" t="s">
        <v>1188</v>
      </c>
      <c r="F499" t="s">
        <v>1188</v>
      </c>
      <c r="G499" t="s">
        <v>1188</v>
      </c>
      <c r="H499" t="s">
        <v>1188</v>
      </c>
      <c r="I499" t="s">
        <v>1188</v>
      </c>
      <c r="J499" t="s">
        <v>1188</v>
      </c>
      <c r="K499" t="s">
        <v>1188</v>
      </c>
      <c r="L499" t="s">
        <v>1188</v>
      </c>
      <c r="M499" t="s">
        <v>1188</v>
      </c>
      <c r="N499" t="s">
        <v>127</v>
      </c>
      <c r="O499" t="s">
        <v>128</v>
      </c>
      <c r="P499" t="s">
        <v>1188</v>
      </c>
      <c r="Q499" t="s">
        <v>1188</v>
      </c>
      <c r="R499" t="s">
        <v>1188</v>
      </c>
      <c r="S499" t="s">
        <v>1188</v>
      </c>
      <c r="T499" t="s">
        <v>1188</v>
      </c>
      <c r="U499" t="s">
        <v>1188</v>
      </c>
      <c r="V499" t="s">
        <v>1188</v>
      </c>
      <c r="W499" t="s">
        <v>1188</v>
      </c>
      <c r="X499" t="s">
        <v>1188</v>
      </c>
      <c r="Y499" t="s">
        <v>1188</v>
      </c>
      <c r="Z499" t="s">
        <v>129</v>
      </c>
      <c r="AA499" t="s">
        <v>1188</v>
      </c>
      <c r="AB499" t="s">
        <v>1188</v>
      </c>
      <c r="AC499" t="s">
        <v>1188</v>
      </c>
      <c r="AD499" t="s">
        <v>1188</v>
      </c>
      <c r="AE499" t="s">
        <v>1188</v>
      </c>
      <c r="AF499" t="s">
        <v>1188</v>
      </c>
      <c r="AG499" t="s">
        <v>1188</v>
      </c>
      <c r="AH499" t="s">
        <v>1188</v>
      </c>
      <c r="AI499" t="s">
        <v>1188</v>
      </c>
      <c r="AJ499" t="s">
        <v>1188</v>
      </c>
      <c r="AK499" t="s">
        <v>129</v>
      </c>
      <c r="AL499" t="s">
        <v>1188</v>
      </c>
      <c r="AM499" t="s">
        <v>1188</v>
      </c>
      <c r="AN499" t="s">
        <v>129</v>
      </c>
      <c r="AO499" t="s">
        <v>128</v>
      </c>
      <c r="AP499" t="s">
        <v>1188</v>
      </c>
      <c r="AQ499" t="s">
        <v>1188</v>
      </c>
      <c r="AR499" t="s">
        <v>128</v>
      </c>
      <c r="AS499" t="s">
        <v>128</v>
      </c>
      <c r="AT499" t="s">
        <v>128</v>
      </c>
      <c r="AU499" t="s">
        <v>128</v>
      </c>
      <c r="AV499" t="s">
        <v>128</v>
      </c>
      <c r="AW499" t="s">
        <v>128</v>
      </c>
      <c r="AX499" t="s">
        <v>128</v>
      </c>
      <c r="AY499" s="123">
        <v>0</v>
      </c>
      <c r="BB499" t="str">
        <f>VLOOKUP(A499,'[2]القائمة الكاملة 1'!$A$5:$U$6650,21,0)</f>
        <v>الرابعة حديث</v>
      </c>
    </row>
    <row r="500" spans="1:54" x14ac:dyDescent="0.3">
      <c r="A500" s="114">
        <v>808891</v>
      </c>
      <c r="B500" s="123" t="s">
        <v>823</v>
      </c>
      <c r="C500" t="s">
        <v>1188</v>
      </c>
      <c r="D500" t="s">
        <v>1188</v>
      </c>
      <c r="E500" t="s">
        <v>127</v>
      </c>
      <c r="F500" t="s">
        <v>1188</v>
      </c>
      <c r="G500" t="s">
        <v>1188</v>
      </c>
      <c r="H500" t="s">
        <v>1188</v>
      </c>
      <c r="I500" t="s">
        <v>1188</v>
      </c>
      <c r="J500" t="s">
        <v>1188</v>
      </c>
      <c r="K500" t="s">
        <v>1188</v>
      </c>
      <c r="L500" t="s">
        <v>1188</v>
      </c>
      <c r="M500" t="s">
        <v>1188</v>
      </c>
      <c r="N500" t="s">
        <v>1188</v>
      </c>
      <c r="O500" t="s">
        <v>129</v>
      </c>
      <c r="P500" t="s">
        <v>1188</v>
      </c>
      <c r="Q500" t="s">
        <v>1188</v>
      </c>
      <c r="R500" t="s">
        <v>1188</v>
      </c>
      <c r="S500" t="s">
        <v>1188</v>
      </c>
      <c r="T500" t="s">
        <v>1188</v>
      </c>
      <c r="U500" t="s">
        <v>1188</v>
      </c>
      <c r="V500" t="s">
        <v>1188</v>
      </c>
      <c r="W500" t="s">
        <v>1188</v>
      </c>
      <c r="X500" t="s">
        <v>1188</v>
      </c>
      <c r="Y500" t="s">
        <v>1188</v>
      </c>
      <c r="Z500" t="s">
        <v>1188</v>
      </c>
      <c r="AA500" t="s">
        <v>1188</v>
      </c>
      <c r="AB500" t="s">
        <v>1188</v>
      </c>
      <c r="AC500" t="s">
        <v>1188</v>
      </c>
      <c r="AD500" t="s">
        <v>128</v>
      </c>
      <c r="AE500" t="s">
        <v>1188</v>
      </c>
      <c r="AF500" t="s">
        <v>1188</v>
      </c>
      <c r="AG500" t="s">
        <v>1188</v>
      </c>
      <c r="AH500" t="s">
        <v>1188</v>
      </c>
      <c r="AI500" t="s">
        <v>1188</v>
      </c>
      <c r="AJ500" t="s">
        <v>1188</v>
      </c>
      <c r="AK500" t="s">
        <v>1188</v>
      </c>
      <c r="AL500" t="s">
        <v>129</v>
      </c>
      <c r="AM500" t="s">
        <v>128</v>
      </c>
      <c r="AN500" t="s">
        <v>128</v>
      </c>
      <c r="AO500" t="s">
        <v>128</v>
      </c>
      <c r="AP500" t="s">
        <v>128</v>
      </c>
      <c r="AQ500" t="s">
        <v>128</v>
      </c>
      <c r="AR500" t="s">
        <v>128</v>
      </c>
      <c r="AS500" t="s">
        <v>128</v>
      </c>
      <c r="AT500" t="s">
        <v>128</v>
      </c>
      <c r="AU500" t="s">
        <v>128</v>
      </c>
      <c r="AV500" t="s">
        <v>128</v>
      </c>
      <c r="AW500" t="s">
        <v>128</v>
      </c>
      <c r="AX500" t="s">
        <v>128</v>
      </c>
      <c r="AY500" s="123">
        <v>0</v>
      </c>
      <c r="BB500" t="str">
        <f>VLOOKUP(A500,'[2]القائمة الكاملة 1'!$A$5:$U$6650,21,0)</f>
        <v>الرابعة</v>
      </c>
    </row>
    <row r="501" spans="1:54" x14ac:dyDescent="0.3">
      <c r="A501" s="114">
        <v>808910</v>
      </c>
      <c r="B501" s="123" t="s">
        <v>824</v>
      </c>
      <c r="C501" t="s">
        <v>1188</v>
      </c>
      <c r="D501" t="s">
        <v>1188</v>
      </c>
      <c r="E501" t="s">
        <v>1188</v>
      </c>
      <c r="F501" t="s">
        <v>1188</v>
      </c>
      <c r="G501" t="s">
        <v>1188</v>
      </c>
      <c r="H501" t="s">
        <v>1188</v>
      </c>
      <c r="I501" t="s">
        <v>1188</v>
      </c>
      <c r="J501" t="s">
        <v>1188</v>
      </c>
      <c r="K501" t="s">
        <v>1188</v>
      </c>
      <c r="L501" t="s">
        <v>1188</v>
      </c>
      <c r="M501" t="s">
        <v>1188</v>
      </c>
      <c r="N501" t="s">
        <v>1188</v>
      </c>
      <c r="O501" t="s">
        <v>127</v>
      </c>
      <c r="P501" t="s">
        <v>1188</v>
      </c>
      <c r="Q501" t="s">
        <v>1188</v>
      </c>
      <c r="R501" t="s">
        <v>1188</v>
      </c>
      <c r="S501" t="s">
        <v>1188</v>
      </c>
      <c r="T501" t="s">
        <v>1188</v>
      </c>
      <c r="U501" t="s">
        <v>1188</v>
      </c>
      <c r="V501" t="s">
        <v>127</v>
      </c>
      <c r="W501" t="s">
        <v>1188</v>
      </c>
      <c r="X501" t="s">
        <v>1188</v>
      </c>
      <c r="Y501" t="s">
        <v>1188</v>
      </c>
      <c r="Z501" t="s">
        <v>1188</v>
      </c>
      <c r="AA501" t="s">
        <v>1188</v>
      </c>
      <c r="AB501" t="s">
        <v>1188</v>
      </c>
      <c r="AC501" t="s">
        <v>127</v>
      </c>
      <c r="AD501" t="s">
        <v>127</v>
      </c>
      <c r="AE501" t="s">
        <v>1188</v>
      </c>
      <c r="AF501" t="s">
        <v>1188</v>
      </c>
      <c r="AG501" t="s">
        <v>1188</v>
      </c>
      <c r="AH501" t="s">
        <v>1188</v>
      </c>
      <c r="AI501" t="s">
        <v>1188</v>
      </c>
      <c r="AJ501" t="s">
        <v>1188</v>
      </c>
      <c r="AK501" t="s">
        <v>128</v>
      </c>
      <c r="AL501" t="s">
        <v>1188</v>
      </c>
      <c r="AM501" t="s">
        <v>128</v>
      </c>
      <c r="AN501" t="s">
        <v>128</v>
      </c>
      <c r="AO501" t="s">
        <v>128</v>
      </c>
      <c r="AP501" t="s">
        <v>128</v>
      </c>
      <c r="AQ501" t="s">
        <v>128</v>
      </c>
      <c r="AR501" t="s">
        <v>128</v>
      </c>
      <c r="AS501" t="s">
        <v>1188</v>
      </c>
      <c r="AT501" t="s">
        <v>1188</v>
      </c>
      <c r="AU501" t="s">
        <v>1188</v>
      </c>
      <c r="AV501" t="s">
        <v>1188</v>
      </c>
      <c r="AW501" t="s">
        <v>1188</v>
      </c>
      <c r="AX501" t="s">
        <v>1188</v>
      </c>
      <c r="AY501" s="123">
        <v>0</v>
      </c>
      <c r="BB501" t="str">
        <f>VLOOKUP(A501,'[2]القائمة الكاملة 1'!$A$5:$U$6650,21,0)</f>
        <v>الثالثة</v>
      </c>
    </row>
    <row r="502" spans="1:54" x14ac:dyDescent="0.3">
      <c r="A502" s="114">
        <v>808974</v>
      </c>
      <c r="B502" s="123" t="s">
        <v>823</v>
      </c>
      <c r="C502" t="s">
        <v>1188</v>
      </c>
      <c r="D502" t="s">
        <v>1188</v>
      </c>
      <c r="E502" t="s">
        <v>1188</v>
      </c>
      <c r="F502" t="s">
        <v>1188</v>
      </c>
      <c r="G502" t="s">
        <v>1188</v>
      </c>
      <c r="H502" t="s">
        <v>1188</v>
      </c>
      <c r="I502" t="s">
        <v>1188</v>
      </c>
      <c r="J502" t="s">
        <v>1188</v>
      </c>
      <c r="K502" t="s">
        <v>1188</v>
      </c>
      <c r="L502" t="s">
        <v>1188</v>
      </c>
      <c r="M502" t="s">
        <v>1188</v>
      </c>
      <c r="N502" t="s">
        <v>1188</v>
      </c>
      <c r="O502" t="s">
        <v>1188</v>
      </c>
      <c r="P502" t="s">
        <v>1188</v>
      </c>
      <c r="Q502" t="s">
        <v>1188</v>
      </c>
      <c r="R502" t="s">
        <v>1188</v>
      </c>
      <c r="S502" t="s">
        <v>1188</v>
      </c>
      <c r="T502" t="s">
        <v>1188</v>
      </c>
      <c r="U502" t="s">
        <v>1188</v>
      </c>
      <c r="V502" t="s">
        <v>1188</v>
      </c>
      <c r="W502" t="s">
        <v>1188</v>
      </c>
      <c r="X502" t="s">
        <v>1188</v>
      </c>
      <c r="Y502" t="s">
        <v>1188</v>
      </c>
      <c r="Z502" t="s">
        <v>1188</v>
      </c>
      <c r="AA502" t="s">
        <v>1188</v>
      </c>
      <c r="AB502" t="s">
        <v>1188</v>
      </c>
      <c r="AC502" t="s">
        <v>1188</v>
      </c>
      <c r="AD502" t="s">
        <v>1188</v>
      </c>
      <c r="AE502" t="s">
        <v>127</v>
      </c>
      <c r="AF502" t="s">
        <v>1188</v>
      </c>
      <c r="AG502" t="s">
        <v>1188</v>
      </c>
      <c r="AH502" t="s">
        <v>1188</v>
      </c>
      <c r="AI502" t="s">
        <v>1188</v>
      </c>
      <c r="AJ502" t="s">
        <v>127</v>
      </c>
      <c r="AK502" t="s">
        <v>129</v>
      </c>
      <c r="AL502" t="s">
        <v>127</v>
      </c>
      <c r="AM502" t="s">
        <v>128</v>
      </c>
      <c r="AN502" t="s">
        <v>1188</v>
      </c>
      <c r="AO502" t="s">
        <v>128</v>
      </c>
      <c r="AP502" t="s">
        <v>1188</v>
      </c>
      <c r="AQ502" t="s">
        <v>129</v>
      </c>
      <c r="AR502" t="s">
        <v>129</v>
      </c>
      <c r="AS502" t="s">
        <v>128</v>
      </c>
      <c r="AT502" t="s">
        <v>128</v>
      </c>
      <c r="AU502" t="s">
        <v>128</v>
      </c>
      <c r="AV502" t="s">
        <v>128</v>
      </c>
      <c r="AW502" t="s">
        <v>128</v>
      </c>
      <c r="AX502" t="s">
        <v>128</v>
      </c>
      <c r="AY502" s="123">
        <v>0</v>
      </c>
      <c r="BB502" t="str">
        <f>VLOOKUP(A502,'[2]القائمة الكاملة 1'!$A$5:$U$6650,21,0)</f>
        <v>الرابعة حديث</v>
      </c>
    </row>
    <row r="503" spans="1:54" x14ac:dyDescent="0.3">
      <c r="A503" s="114">
        <v>808979</v>
      </c>
      <c r="B503" s="123" t="s">
        <v>823</v>
      </c>
      <c r="C503" t="s">
        <v>1188</v>
      </c>
      <c r="D503" t="s">
        <v>1188</v>
      </c>
      <c r="E503" t="s">
        <v>1188</v>
      </c>
      <c r="F503" t="s">
        <v>1188</v>
      </c>
      <c r="G503" t="s">
        <v>1188</v>
      </c>
      <c r="H503" t="s">
        <v>1188</v>
      </c>
      <c r="I503" t="s">
        <v>1188</v>
      </c>
      <c r="J503" t="s">
        <v>1188</v>
      </c>
      <c r="K503" t="s">
        <v>1188</v>
      </c>
      <c r="L503" t="s">
        <v>1188</v>
      </c>
      <c r="M503" t="s">
        <v>1188</v>
      </c>
      <c r="N503" t="s">
        <v>1188</v>
      </c>
      <c r="O503" t="s">
        <v>127</v>
      </c>
      <c r="P503" t="s">
        <v>1188</v>
      </c>
      <c r="Q503" t="s">
        <v>1188</v>
      </c>
      <c r="R503" t="s">
        <v>1188</v>
      </c>
      <c r="S503" t="s">
        <v>1188</v>
      </c>
      <c r="T503" t="s">
        <v>1188</v>
      </c>
      <c r="U503" t="s">
        <v>1188</v>
      </c>
      <c r="V503" t="s">
        <v>1188</v>
      </c>
      <c r="W503" t="s">
        <v>1188</v>
      </c>
      <c r="X503" t="s">
        <v>1188</v>
      </c>
      <c r="Y503" t="s">
        <v>1188</v>
      </c>
      <c r="Z503" t="s">
        <v>1188</v>
      </c>
      <c r="AA503" t="s">
        <v>1188</v>
      </c>
      <c r="AB503" t="s">
        <v>1188</v>
      </c>
      <c r="AC503" t="s">
        <v>1188</v>
      </c>
      <c r="AD503" t="s">
        <v>1188</v>
      </c>
      <c r="AE503" t="s">
        <v>127</v>
      </c>
      <c r="AF503" t="s">
        <v>1188</v>
      </c>
      <c r="AG503" t="s">
        <v>1188</v>
      </c>
      <c r="AH503" t="s">
        <v>1188</v>
      </c>
      <c r="AI503" t="s">
        <v>1188</v>
      </c>
      <c r="AJ503" t="s">
        <v>1188</v>
      </c>
      <c r="AK503" t="s">
        <v>129</v>
      </c>
      <c r="AL503" t="s">
        <v>1188</v>
      </c>
      <c r="AM503" t="s">
        <v>1188</v>
      </c>
      <c r="AN503" t="s">
        <v>129</v>
      </c>
      <c r="AO503" t="s">
        <v>129</v>
      </c>
      <c r="AP503" t="s">
        <v>1188</v>
      </c>
      <c r="AQ503" t="s">
        <v>129</v>
      </c>
      <c r="AR503" t="s">
        <v>129</v>
      </c>
      <c r="AS503" t="s">
        <v>128</v>
      </c>
      <c r="AT503" t="s">
        <v>128</v>
      </c>
      <c r="AU503" t="s">
        <v>128</v>
      </c>
      <c r="AV503" t="s">
        <v>128</v>
      </c>
      <c r="AW503" t="s">
        <v>128</v>
      </c>
      <c r="AX503" t="s">
        <v>128</v>
      </c>
      <c r="AY503" s="123">
        <v>0</v>
      </c>
      <c r="BB503" t="str">
        <f>VLOOKUP(A503,'[2]القائمة الكاملة 1'!$A$5:$U$6650,21,0)</f>
        <v>الرابعة حديث</v>
      </c>
    </row>
    <row r="504" spans="1:54" x14ac:dyDescent="0.3">
      <c r="A504" s="114">
        <v>808982</v>
      </c>
      <c r="B504" s="123" t="s">
        <v>823</v>
      </c>
      <c r="C504" t="s">
        <v>1188</v>
      </c>
      <c r="D504" t="s">
        <v>1188</v>
      </c>
      <c r="E504" t="s">
        <v>1188</v>
      </c>
      <c r="F504" t="s">
        <v>1188</v>
      </c>
      <c r="G504" t="s">
        <v>1188</v>
      </c>
      <c r="H504" t="s">
        <v>1188</v>
      </c>
      <c r="I504" t="s">
        <v>1188</v>
      </c>
      <c r="J504" t="s">
        <v>1188</v>
      </c>
      <c r="K504" t="s">
        <v>1188</v>
      </c>
      <c r="L504" t="s">
        <v>1188</v>
      </c>
      <c r="M504" t="s">
        <v>1188</v>
      </c>
      <c r="N504" t="s">
        <v>1188</v>
      </c>
      <c r="O504" t="s">
        <v>1188</v>
      </c>
      <c r="P504" t="s">
        <v>1188</v>
      </c>
      <c r="Q504" t="s">
        <v>1188</v>
      </c>
      <c r="R504" t="s">
        <v>1188</v>
      </c>
      <c r="S504" t="s">
        <v>1188</v>
      </c>
      <c r="T504" t="s">
        <v>1188</v>
      </c>
      <c r="U504" t="s">
        <v>1188</v>
      </c>
      <c r="V504" t="s">
        <v>127</v>
      </c>
      <c r="W504" t="s">
        <v>1188</v>
      </c>
      <c r="X504" t="s">
        <v>1188</v>
      </c>
      <c r="Y504" t="s">
        <v>1188</v>
      </c>
      <c r="Z504" t="s">
        <v>1188</v>
      </c>
      <c r="AA504" t="s">
        <v>1188</v>
      </c>
      <c r="AB504" t="s">
        <v>1188</v>
      </c>
      <c r="AC504" t="s">
        <v>1188</v>
      </c>
      <c r="AD504" t="s">
        <v>1188</v>
      </c>
      <c r="AE504" t="s">
        <v>127</v>
      </c>
      <c r="AF504" t="s">
        <v>1188</v>
      </c>
      <c r="AG504" t="s">
        <v>1188</v>
      </c>
      <c r="AH504" t="s">
        <v>1188</v>
      </c>
      <c r="AI504" t="s">
        <v>1188</v>
      </c>
      <c r="AJ504" t="s">
        <v>127</v>
      </c>
      <c r="AK504" t="s">
        <v>129</v>
      </c>
      <c r="AL504" t="s">
        <v>1188</v>
      </c>
      <c r="AM504" t="s">
        <v>1188</v>
      </c>
      <c r="AN504" t="s">
        <v>129</v>
      </c>
      <c r="AO504" t="s">
        <v>1188</v>
      </c>
      <c r="AP504" t="s">
        <v>129</v>
      </c>
      <c r="AQ504" t="s">
        <v>1188</v>
      </c>
      <c r="AR504" t="s">
        <v>129</v>
      </c>
      <c r="AS504" t="s">
        <v>128</v>
      </c>
      <c r="AT504" t="s">
        <v>128</v>
      </c>
      <c r="AU504" t="s">
        <v>128</v>
      </c>
      <c r="AV504" t="s">
        <v>128</v>
      </c>
      <c r="AW504" t="s">
        <v>128</v>
      </c>
      <c r="AX504" t="s">
        <v>128</v>
      </c>
      <c r="AY504" s="123">
        <v>0</v>
      </c>
      <c r="BB504" t="str">
        <f>VLOOKUP(A504,'[2]القائمة الكاملة 1'!$A$5:$U$6650,21,0)</f>
        <v>الرابعة حديث</v>
      </c>
    </row>
    <row r="505" spans="1:54" x14ac:dyDescent="0.3">
      <c r="A505" s="114">
        <v>808986</v>
      </c>
      <c r="B505" s="123" t="s">
        <v>823</v>
      </c>
      <c r="C505" t="s">
        <v>1188</v>
      </c>
      <c r="D505" t="s">
        <v>1188</v>
      </c>
      <c r="E505" t="s">
        <v>1188</v>
      </c>
      <c r="F505" t="s">
        <v>1188</v>
      </c>
      <c r="G505" t="s">
        <v>1188</v>
      </c>
      <c r="H505" t="s">
        <v>1188</v>
      </c>
      <c r="I505" t="s">
        <v>1188</v>
      </c>
      <c r="J505" t="s">
        <v>1188</v>
      </c>
      <c r="K505" t="s">
        <v>1188</v>
      </c>
      <c r="L505" t="s">
        <v>1188</v>
      </c>
      <c r="M505" t="s">
        <v>1188</v>
      </c>
      <c r="N505" t="s">
        <v>1188</v>
      </c>
      <c r="O505" t="s">
        <v>1188</v>
      </c>
      <c r="P505" t="s">
        <v>1188</v>
      </c>
      <c r="Q505" t="s">
        <v>1188</v>
      </c>
      <c r="R505" t="s">
        <v>1188</v>
      </c>
      <c r="S505" t="s">
        <v>1188</v>
      </c>
      <c r="T505" t="s">
        <v>1188</v>
      </c>
      <c r="U505" t="s">
        <v>1188</v>
      </c>
      <c r="V505" t="s">
        <v>127</v>
      </c>
      <c r="W505" t="s">
        <v>1188</v>
      </c>
      <c r="X505" t="s">
        <v>1188</v>
      </c>
      <c r="Y505" t="s">
        <v>1188</v>
      </c>
      <c r="Z505" t="s">
        <v>1188</v>
      </c>
      <c r="AA505" t="s">
        <v>1188</v>
      </c>
      <c r="AB505" t="s">
        <v>1188</v>
      </c>
      <c r="AC505" t="s">
        <v>1188</v>
      </c>
      <c r="AD505" t="s">
        <v>1188</v>
      </c>
      <c r="AE505" t="s">
        <v>1188</v>
      </c>
      <c r="AF505" t="s">
        <v>1188</v>
      </c>
      <c r="AG505" t="s">
        <v>1188</v>
      </c>
      <c r="AH505" t="s">
        <v>1188</v>
      </c>
      <c r="AI505" t="s">
        <v>1188</v>
      </c>
      <c r="AJ505" t="s">
        <v>1188</v>
      </c>
      <c r="AK505" t="s">
        <v>129</v>
      </c>
      <c r="AL505" t="s">
        <v>127</v>
      </c>
      <c r="AM505" t="s">
        <v>128</v>
      </c>
      <c r="AN505" t="s">
        <v>1188</v>
      </c>
      <c r="AO505" t="s">
        <v>127</v>
      </c>
      <c r="AP505" t="s">
        <v>128</v>
      </c>
      <c r="AQ505" t="s">
        <v>128</v>
      </c>
      <c r="AR505" t="s">
        <v>1188</v>
      </c>
      <c r="AS505" t="s">
        <v>128</v>
      </c>
      <c r="AT505" t="s">
        <v>128</v>
      </c>
      <c r="AU505" t="s">
        <v>128</v>
      </c>
      <c r="AV505" t="s">
        <v>128</v>
      </c>
      <c r="AW505" t="s">
        <v>128</v>
      </c>
      <c r="AX505" t="s">
        <v>129</v>
      </c>
      <c r="AY505" s="123">
        <v>0</v>
      </c>
      <c r="BB505" t="str">
        <f>VLOOKUP(A505,'[2]القائمة الكاملة 1'!$A$5:$U$6650,21,0)</f>
        <v>الرابعة</v>
      </c>
    </row>
    <row r="506" spans="1:54" x14ac:dyDescent="0.3">
      <c r="A506" s="114">
        <v>808996</v>
      </c>
      <c r="B506" s="123" t="s">
        <v>823</v>
      </c>
      <c r="C506" t="s">
        <v>1188</v>
      </c>
      <c r="D506" t="s">
        <v>1188</v>
      </c>
      <c r="E506" t="s">
        <v>1188</v>
      </c>
      <c r="F506" t="s">
        <v>1188</v>
      </c>
      <c r="G506" t="s">
        <v>1188</v>
      </c>
      <c r="H506" t="s">
        <v>1188</v>
      </c>
      <c r="I506" t="s">
        <v>1188</v>
      </c>
      <c r="J506" t="s">
        <v>1188</v>
      </c>
      <c r="K506" t="s">
        <v>1188</v>
      </c>
      <c r="L506" t="s">
        <v>1188</v>
      </c>
      <c r="M506" t="s">
        <v>1188</v>
      </c>
      <c r="N506" t="s">
        <v>1188</v>
      </c>
      <c r="O506" t="s">
        <v>1188</v>
      </c>
      <c r="P506" t="s">
        <v>1188</v>
      </c>
      <c r="Q506" t="s">
        <v>1188</v>
      </c>
      <c r="R506" t="s">
        <v>1188</v>
      </c>
      <c r="S506" t="s">
        <v>1188</v>
      </c>
      <c r="T506" t="s">
        <v>1188</v>
      </c>
      <c r="U506" t="s">
        <v>1188</v>
      </c>
      <c r="V506" t="s">
        <v>1188</v>
      </c>
      <c r="W506" t="s">
        <v>1188</v>
      </c>
      <c r="X506" t="s">
        <v>1188</v>
      </c>
      <c r="Y506" t="s">
        <v>1188</v>
      </c>
      <c r="Z506" t="s">
        <v>1188</v>
      </c>
      <c r="AA506" t="s">
        <v>129</v>
      </c>
      <c r="AB506" t="s">
        <v>1188</v>
      </c>
      <c r="AC506" t="s">
        <v>1188</v>
      </c>
      <c r="AD506" t="s">
        <v>129</v>
      </c>
      <c r="AE506" t="s">
        <v>1188</v>
      </c>
      <c r="AF506" t="s">
        <v>1188</v>
      </c>
      <c r="AG506" t="s">
        <v>1188</v>
      </c>
      <c r="AH506" t="s">
        <v>1188</v>
      </c>
      <c r="AI506" t="s">
        <v>1188</v>
      </c>
      <c r="AJ506" t="s">
        <v>129</v>
      </c>
      <c r="AK506" t="s">
        <v>1188</v>
      </c>
      <c r="AL506" t="s">
        <v>1188</v>
      </c>
      <c r="AM506" t="s">
        <v>128</v>
      </c>
      <c r="AN506" t="s">
        <v>128</v>
      </c>
      <c r="AO506" t="s">
        <v>128</v>
      </c>
      <c r="AP506" t="s">
        <v>128</v>
      </c>
      <c r="AQ506" t="s">
        <v>128</v>
      </c>
      <c r="AR506" t="s">
        <v>128</v>
      </c>
      <c r="AS506" t="s">
        <v>128</v>
      </c>
      <c r="AT506" t="s">
        <v>128</v>
      </c>
      <c r="AU506" t="s">
        <v>128</v>
      </c>
      <c r="AV506" t="s">
        <v>128</v>
      </c>
      <c r="AW506" t="s">
        <v>128</v>
      </c>
      <c r="AX506" t="s">
        <v>128</v>
      </c>
      <c r="AY506" s="123">
        <v>0</v>
      </c>
      <c r="BB506" t="str">
        <f>VLOOKUP(A506,'[2]القائمة الكاملة 1'!$A$5:$U$6650,21,0)</f>
        <v>الرابعة</v>
      </c>
    </row>
    <row r="507" spans="1:54" x14ac:dyDescent="0.3">
      <c r="A507" s="114">
        <v>809014</v>
      </c>
      <c r="B507" s="123" t="s">
        <v>823</v>
      </c>
      <c r="C507" t="s">
        <v>1188</v>
      </c>
      <c r="D507" t="s">
        <v>1188</v>
      </c>
      <c r="E507" t="s">
        <v>1188</v>
      </c>
      <c r="F507" t="s">
        <v>1188</v>
      </c>
      <c r="G507" t="s">
        <v>1188</v>
      </c>
      <c r="H507" t="s">
        <v>1188</v>
      </c>
      <c r="I507" t="s">
        <v>1188</v>
      </c>
      <c r="J507" t="s">
        <v>1188</v>
      </c>
      <c r="K507" t="s">
        <v>1188</v>
      </c>
      <c r="L507" t="s">
        <v>1188</v>
      </c>
      <c r="M507" t="s">
        <v>1188</v>
      </c>
      <c r="N507" t="s">
        <v>1188</v>
      </c>
      <c r="O507" t="s">
        <v>1188</v>
      </c>
      <c r="P507" t="s">
        <v>1188</v>
      </c>
      <c r="Q507" t="s">
        <v>1188</v>
      </c>
      <c r="R507" t="s">
        <v>1188</v>
      </c>
      <c r="S507" t="s">
        <v>1188</v>
      </c>
      <c r="T507" t="s">
        <v>1188</v>
      </c>
      <c r="U507" t="s">
        <v>1188</v>
      </c>
      <c r="V507" t="s">
        <v>127</v>
      </c>
      <c r="W507" t="s">
        <v>1188</v>
      </c>
      <c r="X507" t="s">
        <v>1188</v>
      </c>
      <c r="Y507" t="s">
        <v>1188</v>
      </c>
      <c r="Z507" t="s">
        <v>1188</v>
      </c>
      <c r="AA507" t="s">
        <v>1188</v>
      </c>
      <c r="AB507" t="s">
        <v>1188</v>
      </c>
      <c r="AC507" t="s">
        <v>1188</v>
      </c>
      <c r="AD507" t="s">
        <v>1188</v>
      </c>
      <c r="AE507" t="s">
        <v>1188</v>
      </c>
      <c r="AF507" t="s">
        <v>1188</v>
      </c>
      <c r="AG507" t="s">
        <v>1188</v>
      </c>
      <c r="AH507" t="s">
        <v>1188</v>
      </c>
      <c r="AI507" t="s">
        <v>1188</v>
      </c>
      <c r="AJ507" t="s">
        <v>1188</v>
      </c>
      <c r="AK507" t="s">
        <v>1188</v>
      </c>
      <c r="AL507" t="s">
        <v>1188</v>
      </c>
      <c r="AM507" t="s">
        <v>1188</v>
      </c>
      <c r="AN507" t="s">
        <v>129</v>
      </c>
      <c r="AO507" t="s">
        <v>128</v>
      </c>
      <c r="AP507" t="s">
        <v>129</v>
      </c>
      <c r="AQ507" t="s">
        <v>129</v>
      </c>
      <c r="AR507" t="s">
        <v>129</v>
      </c>
      <c r="AS507" t="s">
        <v>128</v>
      </c>
      <c r="AT507" t="s">
        <v>128</v>
      </c>
      <c r="AU507" t="s">
        <v>128</v>
      </c>
      <c r="AV507" t="s">
        <v>128</v>
      </c>
      <c r="AW507" t="s">
        <v>128</v>
      </c>
      <c r="AX507" t="s">
        <v>128</v>
      </c>
      <c r="AY507" s="123">
        <v>0</v>
      </c>
      <c r="BB507" t="str">
        <f>VLOOKUP(A507,'[2]القائمة الكاملة 1'!$A$5:$U$6650,21,0)</f>
        <v>الرابعة حديث</v>
      </c>
    </row>
    <row r="508" spans="1:54" x14ac:dyDescent="0.3">
      <c r="A508" s="114">
        <v>809020</v>
      </c>
      <c r="B508" s="123" t="s">
        <v>823</v>
      </c>
      <c r="C508" t="s">
        <v>1188</v>
      </c>
      <c r="D508" t="s">
        <v>1188</v>
      </c>
      <c r="E508" t="s">
        <v>1188</v>
      </c>
      <c r="F508" t="s">
        <v>1188</v>
      </c>
      <c r="G508" t="s">
        <v>1188</v>
      </c>
      <c r="H508" t="s">
        <v>1188</v>
      </c>
      <c r="I508" t="s">
        <v>1188</v>
      </c>
      <c r="J508" t="s">
        <v>1188</v>
      </c>
      <c r="K508" t="s">
        <v>1188</v>
      </c>
      <c r="L508" t="s">
        <v>1188</v>
      </c>
      <c r="M508" t="s">
        <v>1188</v>
      </c>
      <c r="N508" t="s">
        <v>1188</v>
      </c>
      <c r="O508" t="s">
        <v>127</v>
      </c>
      <c r="P508" t="s">
        <v>1188</v>
      </c>
      <c r="Q508" t="s">
        <v>1188</v>
      </c>
      <c r="R508" t="s">
        <v>1188</v>
      </c>
      <c r="S508" t="s">
        <v>1188</v>
      </c>
      <c r="T508" t="s">
        <v>1188</v>
      </c>
      <c r="U508" t="s">
        <v>1188</v>
      </c>
      <c r="V508" t="s">
        <v>1188</v>
      </c>
      <c r="W508" t="s">
        <v>1188</v>
      </c>
      <c r="X508" t="s">
        <v>1188</v>
      </c>
      <c r="Y508" t="s">
        <v>1188</v>
      </c>
      <c r="Z508" t="s">
        <v>1188</v>
      </c>
      <c r="AA508" t="s">
        <v>1188</v>
      </c>
      <c r="AB508" t="s">
        <v>1188</v>
      </c>
      <c r="AC508" t="s">
        <v>1188</v>
      </c>
      <c r="AD508" t="s">
        <v>1188</v>
      </c>
      <c r="AE508" t="s">
        <v>127</v>
      </c>
      <c r="AF508" t="s">
        <v>1188</v>
      </c>
      <c r="AG508" t="s">
        <v>1188</v>
      </c>
      <c r="AH508" t="s">
        <v>1188</v>
      </c>
      <c r="AI508" t="s">
        <v>1188</v>
      </c>
      <c r="AJ508" t="s">
        <v>1188</v>
      </c>
      <c r="AK508" t="s">
        <v>127</v>
      </c>
      <c r="AL508" t="s">
        <v>1188</v>
      </c>
      <c r="AM508" t="s">
        <v>1188</v>
      </c>
      <c r="AN508" t="s">
        <v>1188</v>
      </c>
      <c r="AO508" t="s">
        <v>128</v>
      </c>
      <c r="AP508" t="s">
        <v>1188</v>
      </c>
      <c r="AQ508" t="s">
        <v>1188</v>
      </c>
      <c r="AR508" t="s">
        <v>1188</v>
      </c>
      <c r="AS508" t="s">
        <v>128</v>
      </c>
      <c r="AT508" t="s">
        <v>128</v>
      </c>
      <c r="AU508" t="s">
        <v>129</v>
      </c>
      <c r="AV508" t="s">
        <v>1188</v>
      </c>
      <c r="AW508" t="s">
        <v>128</v>
      </c>
      <c r="AX508" t="s">
        <v>1188</v>
      </c>
      <c r="AY508" s="123">
        <v>0</v>
      </c>
      <c r="BB508" t="str">
        <f>VLOOKUP(A508,'[2]القائمة الكاملة 1'!$A$5:$U$6650,21,0)</f>
        <v>الرابعة</v>
      </c>
    </row>
    <row r="509" spans="1:54" x14ac:dyDescent="0.3">
      <c r="A509" s="114">
        <v>809030</v>
      </c>
      <c r="B509" s="123" t="s">
        <v>823</v>
      </c>
      <c r="C509" t="s">
        <v>1188</v>
      </c>
      <c r="D509" t="s">
        <v>1188</v>
      </c>
      <c r="E509" t="s">
        <v>1188</v>
      </c>
      <c r="F509" t="s">
        <v>1188</v>
      </c>
      <c r="G509" t="s">
        <v>1188</v>
      </c>
      <c r="H509" t="s">
        <v>1188</v>
      </c>
      <c r="I509" t="s">
        <v>1188</v>
      </c>
      <c r="J509" t="s">
        <v>1188</v>
      </c>
      <c r="K509" t="s">
        <v>1188</v>
      </c>
      <c r="L509" t="s">
        <v>1188</v>
      </c>
      <c r="M509" t="s">
        <v>1188</v>
      </c>
      <c r="N509" t="s">
        <v>1188</v>
      </c>
      <c r="O509" t="s">
        <v>1188</v>
      </c>
      <c r="P509" t="s">
        <v>1188</v>
      </c>
      <c r="Q509" t="s">
        <v>1188</v>
      </c>
      <c r="R509" t="s">
        <v>1188</v>
      </c>
      <c r="S509" t="s">
        <v>1188</v>
      </c>
      <c r="T509" t="s">
        <v>1188</v>
      </c>
      <c r="U509" t="s">
        <v>1188</v>
      </c>
      <c r="V509" t="s">
        <v>127</v>
      </c>
      <c r="W509" t="s">
        <v>1188</v>
      </c>
      <c r="X509" t="s">
        <v>1188</v>
      </c>
      <c r="Y509" t="s">
        <v>1188</v>
      </c>
      <c r="Z509" t="s">
        <v>1188</v>
      </c>
      <c r="AA509" t="s">
        <v>1188</v>
      </c>
      <c r="AB509" t="s">
        <v>1188</v>
      </c>
      <c r="AC509" t="s">
        <v>1188</v>
      </c>
      <c r="AD509" t="s">
        <v>1188</v>
      </c>
      <c r="AE509" t="s">
        <v>1188</v>
      </c>
      <c r="AF509" t="s">
        <v>1188</v>
      </c>
      <c r="AG509" t="s">
        <v>1188</v>
      </c>
      <c r="AH509" t="s">
        <v>1188</v>
      </c>
      <c r="AI509" t="s">
        <v>1188</v>
      </c>
      <c r="AJ509" t="s">
        <v>1188</v>
      </c>
      <c r="AK509" t="s">
        <v>1188</v>
      </c>
      <c r="AL509" t="s">
        <v>1188</v>
      </c>
      <c r="AM509" t="s">
        <v>1188</v>
      </c>
      <c r="AN509" t="s">
        <v>129</v>
      </c>
      <c r="AO509" t="s">
        <v>128</v>
      </c>
      <c r="AP509" t="s">
        <v>1188</v>
      </c>
      <c r="AQ509" t="s">
        <v>1188</v>
      </c>
      <c r="AR509" t="s">
        <v>128</v>
      </c>
      <c r="AS509" t="s">
        <v>128</v>
      </c>
      <c r="AT509" t="s">
        <v>128</v>
      </c>
      <c r="AU509" t="s">
        <v>128</v>
      </c>
      <c r="AV509" t="s">
        <v>128</v>
      </c>
      <c r="AW509" t="s">
        <v>128</v>
      </c>
      <c r="AX509" t="s">
        <v>128</v>
      </c>
      <c r="AY509" s="123">
        <v>0</v>
      </c>
      <c r="BB509" t="str">
        <f>VLOOKUP(A509,'[2]القائمة الكاملة 1'!$A$5:$U$6650,21,0)</f>
        <v>الرابعة حديث</v>
      </c>
    </row>
    <row r="510" spans="1:54" x14ac:dyDescent="0.3">
      <c r="A510" s="114">
        <v>809040</v>
      </c>
      <c r="B510" s="123" t="s">
        <v>824</v>
      </c>
      <c r="C510" t="s">
        <v>1188</v>
      </c>
      <c r="D510" t="s">
        <v>1188</v>
      </c>
      <c r="E510" t="s">
        <v>1188</v>
      </c>
      <c r="F510" t="s">
        <v>1188</v>
      </c>
      <c r="G510" t="s">
        <v>1188</v>
      </c>
      <c r="H510" t="s">
        <v>1188</v>
      </c>
      <c r="I510" t="s">
        <v>1188</v>
      </c>
      <c r="J510" t="s">
        <v>1188</v>
      </c>
      <c r="K510" t="s">
        <v>1188</v>
      </c>
      <c r="L510" t="s">
        <v>1188</v>
      </c>
      <c r="M510" t="s">
        <v>1188</v>
      </c>
      <c r="N510" t="s">
        <v>1188</v>
      </c>
      <c r="O510" t="s">
        <v>129</v>
      </c>
      <c r="P510" t="s">
        <v>1188</v>
      </c>
      <c r="Q510" t="s">
        <v>1188</v>
      </c>
      <c r="R510" t="s">
        <v>1188</v>
      </c>
      <c r="S510" t="s">
        <v>1188</v>
      </c>
      <c r="T510" t="s">
        <v>1188</v>
      </c>
      <c r="U510" t="s">
        <v>1188</v>
      </c>
      <c r="V510" t="s">
        <v>1188</v>
      </c>
      <c r="W510" t="s">
        <v>1188</v>
      </c>
      <c r="X510" t="s">
        <v>1188</v>
      </c>
      <c r="Y510" t="s">
        <v>1188</v>
      </c>
      <c r="Z510" t="s">
        <v>1188</v>
      </c>
      <c r="AA510" t="s">
        <v>1188</v>
      </c>
      <c r="AB510" t="s">
        <v>1188</v>
      </c>
      <c r="AC510" t="s">
        <v>1188</v>
      </c>
      <c r="AD510" t="s">
        <v>127</v>
      </c>
      <c r="AE510" t="s">
        <v>1188</v>
      </c>
      <c r="AF510" t="s">
        <v>1188</v>
      </c>
      <c r="AG510" t="s">
        <v>1188</v>
      </c>
      <c r="AH510" t="s">
        <v>1188</v>
      </c>
      <c r="AI510" t="s">
        <v>1188</v>
      </c>
      <c r="AJ510" t="s">
        <v>1188</v>
      </c>
      <c r="AK510" t="s">
        <v>128</v>
      </c>
      <c r="AL510" t="s">
        <v>127</v>
      </c>
      <c r="AM510" t="s">
        <v>128</v>
      </c>
      <c r="AN510" t="s">
        <v>128</v>
      </c>
      <c r="AO510" t="s">
        <v>128</v>
      </c>
      <c r="AP510" t="s">
        <v>128</v>
      </c>
      <c r="AQ510" t="s">
        <v>128</v>
      </c>
      <c r="AR510" t="s">
        <v>128</v>
      </c>
      <c r="AS510" t="s">
        <v>1188</v>
      </c>
      <c r="AT510" t="s">
        <v>1188</v>
      </c>
      <c r="AU510" t="s">
        <v>1188</v>
      </c>
      <c r="AV510" t="s">
        <v>1188</v>
      </c>
      <c r="AW510" t="s">
        <v>1188</v>
      </c>
      <c r="AX510" t="s">
        <v>1188</v>
      </c>
      <c r="AY510" s="123">
        <v>0</v>
      </c>
      <c r="BB510" t="str">
        <f>VLOOKUP(A510,'[2]القائمة الكاملة 1'!$A$5:$U$6650,21,0)</f>
        <v>الثالثة</v>
      </c>
    </row>
    <row r="511" spans="1:54" x14ac:dyDescent="0.3">
      <c r="A511" s="114">
        <v>809042</v>
      </c>
      <c r="B511" s="123" t="s">
        <v>823</v>
      </c>
      <c r="C511" t="s">
        <v>1188</v>
      </c>
      <c r="D511" t="s">
        <v>1188</v>
      </c>
      <c r="E511" t="s">
        <v>1188</v>
      </c>
      <c r="F511" t="s">
        <v>1188</v>
      </c>
      <c r="G511" t="s">
        <v>1188</v>
      </c>
      <c r="H511" t="s">
        <v>1188</v>
      </c>
      <c r="I511" t="s">
        <v>1188</v>
      </c>
      <c r="J511" t="s">
        <v>1188</v>
      </c>
      <c r="K511" t="s">
        <v>1188</v>
      </c>
      <c r="L511" t="s">
        <v>1188</v>
      </c>
      <c r="M511" t="s">
        <v>1188</v>
      </c>
      <c r="N511" t="s">
        <v>1188</v>
      </c>
      <c r="O511" t="s">
        <v>1188</v>
      </c>
      <c r="P511" t="s">
        <v>1188</v>
      </c>
      <c r="Q511" t="s">
        <v>1188</v>
      </c>
      <c r="R511" t="s">
        <v>1188</v>
      </c>
      <c r="S511" t="s">
        <v>1188</v>
      </c>
      <c r="T511" t="s">
        <v>1188</v>
      </c>
      <c r="U511" t="s">
        <v>1188</v>
      </c>
      <c r="V511" t="s">
        <v>1188</v>
      </c>
      <c r="W511" t="s">
        <v>1188</v>
      </c>
      <c r="X511" t="s">
        <v>1188</v>
      </c>
      <c r="Y511" t="s">
        <v>1188</v>
      </c>
      <c r="Z511" t="s">
        <v>127</v>
      </c>
      <c r="AA511" t="s">
        <v>1188</v>
      </c>
      <c r="AB511" t="s">
        <v>1188</v>
      </c>
      <c r="AC511" t="s">
        <v>1188</v>
      </c>
      <c r="AD511" t="s">
        <v>1188</v>
      </c>
      <c r="AE511" t="s">
        <v>1188</v>
      </c>
      <c r="AF511" t="s">
        <v>1188</v>
      </c>
      <c r="AG511" t="s">
        <v>1188</v>
      </c>
      <c r="AH511" t="s">
        <v>1188</v>
      </c>
      <c r="AI511" t="s">
        <v>1188</v>
      </c>
      <c r="AJ511" t="s">
        <v>1188</v>
      </c>
      <c r="AK511" t="s">
        <v>1188</v>
      </c>
      <c r="AL511" t="s">
        <v>1188</v>
      </c>
      <c r="AM511" t="s">
        <v>1188</v>
      </c>
      <c r="AN511" t="s">
        <v>129</v>
      </c>
      <c r="AO511" t="s">
        <v>129</v>
      </c>
      <c r="AP511" t="s">
        <v>1188</v>
      </c>
      <c r="AQ511" t="s">
        <v>129</v>
      </c>
      <c r="AR511" t="s">
        <v>129</v>
      </c>
      <c r="AS511" t="s">
        <v>128</v>
      </c>
      <c r="AT511" t="s">
        <v>128</v>
      </c>
      <c r="AU511" t="s">
        <v>128</v>
      </c>
      <c r="AV511" t="s">
        <v>128</v>
      </c>
      <c r="AW511" t="s">
        <v>128</v>
      </c>
      <c r="AX511" t="s">
        <v>128</v>
      </c>
      <c r="AY511" s="123">
        <v>0</v>
      </c>
      <c r="BB511" t="str">
        <f>VLOOKUP(A511,'[2]القائمة الكاملة 1'!$A$5:$U$6650,21,0)</f>
        <v>الرابعة حديث</v>
      </c>
    </row>
    <row r="512" spans="1:54" x14ac:dyDescent="0.3">
      <c r="A512" s="114">
        <v>809044</v>
      </c>
      <c r="B512" s="123" t="s">
        <v>823</v>
      </c>
      <c r="C512" t="s">
        <v>1188</v>
      </c>
      <c r="D512" t="s">
        <v>1188</v>
      </c>
      <c r="E512" t="s">
        <v>1188</v>
      </c>
      <c r="F512" t="s">
        <v>1188</v>
      </c>
      <c r="G512" t="s">
        <v>1188</v>
      </c>
      <c r="H512" t="s">
        <v>1188</v>
      </c>
      <c r="I512" t="s">
        <v>1188</v>
      </c>
      <c r="J512" t="s">
        <v>1188</v>
      </c>
      <c r="K512" t="s">
        <v>1188</v>
      </c>
      <c r="L512" t="s">
        <v>1188</v>
      </c>
      <c r="M512" t="s">
        <v>1188</v>
      </c>
      <c r="N512" t="s">
        <v>1188</v>
      </c>
      <c r="O512" t="s">
        <v>1188</v>
      </c>
      <c r="P512" t="s">
        <v>1188</v>
      </c>
      <c r="Q512" t="s">
        <v>1188</v>
      </c>
      <c r="R512" t="s">
        <v>1188</v>
      </c>
      <c r="S512" t="s">
        <v>1188</v>
      </c>
      <c r="T512" t="s">
        <v>1188</v>
      </c>
      <c r="U512" t="s">
        <v>1188</v>
      </c>
      <c r="V512" t="s">
        <v>129</v>
      </c>
      <c r="W512" t="s">
        <v>1188</v>
      </c>
      <c r="X512" t="s">
        <v>1188</v>
      </c>
      <c r="Y512" t="s">
        <v>1188</v>
      </c>
      <c r="Z512" t="s">
        <v>128</v>
      </c>
      <c r="AA512" t="s">
        <v>1188</v>
      </c>
      <c r="AB512" t="s">
        <v>1188</v>
      </c>
      <c r="AC512" t="s">
        <v>1188</v>
      </c>
      <c r="AD512" t="s">
        <v>1188</v>
      </c>
      <c r="AE512" t="s">
        <v>1188</v>
      </c>
      <c r="AF512" t="s">
        <v>1188</v>
      </c>
      <c r="AG512" t="s">
        <v>1188</v>
      </c>
      <c r="AH512" t="s">
        <v>128</v>
      </c>
      <c r="AI512" t="s">
        <v>1188</v>
      </c>
      <c r="AJ512" t="s">
        <v>1188</v>
      </c>
      <c r="AK512" t="s">
        <v>1188</v>
      </c>
      <c r="AL512" t="s">
        <v>1188</v>
      </c>
      <c r="AM512" t="s">
        <v>1188</v>
      </c>
      <c r="AN512" t="s">
        <v>128</v>
      </c>
      <c r="AO512" t="s">
        <v>128</v>
      </c>
      <c r="AP512" t="s">
        <v>1188</v>
      </c>
      <c r="AQ512" t="s">
        <v>128</v>
      </c>
      <c r="AR512" t="s">
        <v>1188</v>
      </c>
      <c r="AS512" t="s">
        <v>128</v>
      </c>
      <c r="AT512" t="s">
        <v>1188</v>
      </c>
      <c r="AU512" t="s">
        <v>1188</v>
      </c>
      <c r="AV512" t="s">
        <v>1188</v>
      </c>
      <c r="AW512" t="s">
        <v>128</v>
      </c>
      <c r="AX512" t="s">
        <v>1188</v>
      </c>
      <c r="AY512" s="123">
        <v>0</v>
      </c>
      <c r="BB512" t="str">
        <f>VLOOKUP(A512,'[2]القائمة الكاملة 1'!$A$5:$U$6650,21,0)</f>
        <v>الرابعة</v>
      </c>
    </row>
    <row r="513" spans="1:54" x14ac:dyDescent="0.3">
      <c r="A513" s="114">
        <v>809046</v>
      </c>
      <c r="B513" s="123" t="s">
        <v>823</v>
      </c>
      <c r="C513" t="s">
        <v>1188</v>
      </c>
      <c r="D513" t="s">
        <v>1188</v>
      </c>
      <c r="E513" t="s">
        <v>1188</v>
      </c>
      <c r="F513" t="s">
        <v>1188</v>
      </c>
      <c r="G513" t="s">
        <v>1188</v>
      </c>
      <c r="H513" t="s">
        <v>1188</v>
      </c>
      <c r="I513" t="s">
        <v>1188</v>
      </c>
      <c r="J513" t="s">
        <v>1188</v>
      </c>
      <c r="K513" t="s">
        <v>1188</v>
      </c>
      <c r="L513" t="s">
        <v>1188</v>
      </c>
      <c r="M513" t="s">
        <v>1188</v>
      </c>
      <c r="N513" t="s">
        <v>1188</v>
      </c>
      <c r="O513" t="s">
        <v>128</v>
      </c>
      <c r="P513" t="s">
        <v>1188</v>
      </c>
      <c r="Q513" t="s">
        <v>1188</v>
      </c>
      <c r="R513" t="s">
        <v>1188</v>
      </c>
      <c r="S513" t="s">
        <v>1188</v>
      </c>
      <c r="T513" t="s">
        <v>1188</v>
      </c>
      <c r="U513" t="s">
        <v>1188</v>
      </c>
      <c r="V513" t="s">
        <v>1188</v>
      </c>
      <c r="W513" t="s">
        <v>1188</v>
      </c>
      <c r="X513" t="s">
        <v>1188</v>
      </c>
      <c r="Y513" t="s">
        <v>1188</v>
      </c>
      <c r="Z513" t="s">
        <v>1188</v>
      </c>
      <c r="AA513" t="s">
        <v>1188</v>
      </c>
      <c r="AB513" t="s">
        <v>1188</v>
      </c>
      <c r="AC513" t="s">
        <v>1188</v>
      </c>
      <c r="AD513" t="s">
        <v>1188</v>
      </c>
      <c r="AE513" t="s">
        <v>1188</v>
      </c>
      <c r="AF513" t="s">
        <v>1188</v>
      </c>
      <c r="AG513" t="s">
        <v>1188</v>
      </c>
      <c r="AH513" t="s">
        <v>1188</v>
      </c>
      <c r="AI513" t="s">
        <v>1188</v>
      </c>
      <c r="AJ513" t="s">
        <v>1188</v>
      </c>
      <c r="AK513" t="s">
        <v>129</v>
      </c>
      <c r="AL513" t="s">
        <v>1188</v>
      </c>
      <c r="AM513" t="s">
        <v>1188</v>
      </c>
      <c r="AN513" t="s">
        <v>1188</v>
      </c>
      <c r="AO513" t="s">
        <v>1188</v>
      </c>
      <c r="AP513" t="s">
        <v>1188</v>
      </c>
      <c r="AQ513" t="s">
        <v>1188</v>
      </c>
      <c r="AR513" t="s">
        <v>1188</v>
      </c>
      <c r="AS513" t="s">
        <v>1188</v>
      </c>
      <c r="AT513" t="s">
        <v>1188</v>
      </c>
      <c r="AU513" t="s">
        <v>127</v>
      </c>
      <c r="AV513" t="s">
        <v>1188</v>
      </c>
      <c r="AW513" t="s">
        <v>1188</v>
      </c>
      <c r="AX513" t="s">
        <v>1188</v>
      </c>
      <c r="AY513" s="123">
        <v>0</v>
      </c>
      <c r="BB513" t="str">
        <f>VLOOKUP(A513,'[2]القائمة الكاملة 1'!$A$5:$U$6650,21,0)</f>
        <v>الرابعة</v>
      </c>
    </row>
    <row r="514" spans="1:54" x14ac:dyDescent="0.3">
      <c r="A514" s="114">
        <v>809068</v>
      </c>
      <c r="B514" s="123" t="s">
        <v>823</v>
      </c>
      <c r="C514" t="s">
        <v>1188</v>
      </c>
      <c r="D514" t="s">
        <v>1188</v>
      </c>
      <c r="E514" t="s">
        <v>1188</v>
      </c>
      <c r="F514" t="s">
        <v>1188</v>
      </c>
      <c r="G514" t="s">
        <v>1188</v>
      </c>
      <c r="H514" t="s">
        <v>1188</v>
      </c>
      <c r="I514" t="s">
        <v>1188</v>
      </c>
      <c r="J514" t="s">
        <v>1188</v>
      </c>
      <c r="K514" t="s">
        <v>1188</v>
      </c>
      <c r="L514" t="s">
        <v>1188</v>
      </c>
      <c r="M514" t="s">
        <v>1188</v>
      </c>
      <c r="N514" t="s">
        <v>1188</v>
      </c>
      <c r="O514" t="s">
        <v>1188</v>
      </c>
      <c r="P514" t="s">
        <v>1188</v>
      </c>
      <c r="Q514" t="s">
        <v>1188</v>
      </c>
      <c r="R514" t="s">
        <v>1188</v>
      </c>
      <c r="S514" t="s">
        <v>1188</v>
      </c>
      <c r="T514" t="s">
        <v>1188</v>
      </c>
      <c r="U514" t="s">
        <v>1188</v>
      </c>
      <c r="V514" t="s">
        <v>129</v>
      </c>
      <c r="W514" t="s">
        <v>1188</v>
      </c>
      <c r="X514" t="s">
        <v>1188</v>
      </c>
      <c r="Y514" t="s">
        <v>1188</v>
      </c>
      <c r="Z514" t="s">
        <v>1188</v>
      </c>
      <c r="AA514" t="s">
        <v>1188</v>
      </c>
      <c r="AB514" t="s">
        <v>1188</v>
      </c>
      <c r="AC514" t="s">
        <v>1188</v>
      </c>
      <c r="AD514" t="s">
        <v>1188</v>
      </c>
      <c r="AE514" t="s">
        <v>1188</v>
      </c>
      <c r="AF514" t="s">
        <v>1188</v>
      </c>
      <c r="AG514" t="s">
        <v>1188</v>
      </c>
      <c r="AH514" t="s">
        <v>1188</v>
      </c>
      <c r="AI514" t="s">
        <v>1188</v>
      </c>
      <c r="AJ514" t="s">
        <v>127</v>
      </c>
      <c r="AK514" t="s">
        <v>1188</v>
      </c>
      <c r="AL514" t="s">
        <v>1188</v>
      </c>
      <c r="AM514" t="s">
        <v>1188</v>
      </c>
      <c r="AN514" t="s">
        <v>129</v>
      </c>
      <c r="AO514" t="s">
        <v>129</v>
      </c>
      <c r="AP514" t="s">
        <v>129</v>
      </c>
      <c r="AQ514" t="s">
        <v>129</v>
      </c>
      <c r="AR514" t="s">
        <v>129</v>
      </c>
      <c r="AS514" t="s">
        <v>128</v>
      </c>
      <c r="AT514" t="s">
        <v>128</v>
      </c>
      <c r="AU514" t="s">
        <v>128</v>
      </c>
      <c r="AV514" t="s">
        <v>128</v>
      </c>
      <c r="AW514" t="s">
        <v>128</v>
      </c>
      <c r="AX514" t="s">
        <v>128</v>
      </c>
      <c r="AY514" s="123">
        <v>0</v>
      </c>
      <c r="BB514" t="str">
        <f>VLOOKUP(A514,'[2]القائمة الكاملة 1'!$A$5:$U$6650,21,0)</f>
        <v>الرابعة حديث</v>
      </c>
    </row>
    <row r="515" spans="1:54" x14ac:dyDescent="0.3">
      <c r="A515" s="114">
        <v>809073</v>
      </c>
      <c r="B515" s="123" t="s">
        <v>824</v>
      </c>
      <c r="C515" t="s">
        <v>1188</v>
      </c>
      <c r="D515" t="s">
        <v>1188</v>
      </c>
      <c r="E515" t="s">
        <v>1188</v>
      </c>
      <c r="F515" t="s">
        <v>1188</v>
      </c>
      <c r="G515" t="s">
        <v>1188</v>
      </c>
      <c r="H515" t="s">
        <v>1188</v>
      </c>
      <c r="I515" t="s">
        <v>1188</v>
      </c>
      <c r="J515" t="s">
        <v>1188</v>
      </c>
      <c r="K515" t="s">
        <v>1188</v>
      </c>
      <c r="L515" t="s">
        <v>1188</v>
      </c>
      <c r="M515" t="s">
        <v>1188</v>
      </c>
      <c r="N515" t="s">
        <v>1188</v>
      </c>
      <c r="O515" t="s">
        <v>1188</v>
      </c>
      <c r="P515" t="s">
        <v>1188</v>
      </c>
      <c r="Q515" t="s">
        <v>1188</v>
      </c>
      <c r="R515" t="s">
        <v>2104</v>
      </c>
      <c r="S515" t="s">
        <v>1188</v>
      </c>
      <c r="T515" t="s">
        <v>1188</v>
      </c>
      <c r="U515" t="s">
        <v>1188</v>
      </c>
      <c r="V515" t="s">
        <v>1188</v>
      </c>
      <c r="W515" t="s">
        <v>1188</v>
      </c>
      <c r="X515" t="s">
        <v>1188</v>
      </c>
      <c r="Y515" t="s">
        <v>1188</v>
      </c>
      <c r="Z515" t="s">
        <v>1188</v>
      </c>
      <c r="AA515" t="s">
        <v>1188</v>
      </c>
      <c r="AB515" t="s">
        <v>1188</v>
      </c>
      <c r="AC515" t="s">
        <v>1188</v>
      </c>
      <c r="AD515" t="s">
        <v>1188</v>
      </c>
      <c r="AE515" t="s">
        <v>2104</v>
      </c>
      <c r="AF515" t="s">
        <v>1188</v>
      </c>
      <c r="AG515" t="s">
        <v>2104</v>
      </c>
      <c r="AH515" t="s">
        <v>1188</v>
      </c>
      <c r="AI515" t="s">
        <v>1188</v>
      </c>
      <c r="AJ515" t="s">
        <v>2104</v>
      </c>
      <c r="AK515" t="s">
        <v>1188</v>
      </c>
      <c r="AL515" t="s">
        <v>2104</v>
      </c>
      <c r="AM515" t="s">
        <v>2104</v>
      </c>
      <c r="AN515" t="s">
        <v>2104</v>
      </c>
      <c r="AO515" t="s">
        <v>2104</v>
      </c>
      <c r="AP515" t="s">
        <v>2104</v>
      </c>
      <c r="AQ515" t="s">
        <v>2104</v>
      </c>
      <c r="AR515" t="s">
        <v>2104</v>
      </c>
      <c r="AS515" t="s">
        <v>1188</v>
      </c>
      <c r="AT515" t="s">
        <v>1188</v>
      </c>
      <c r="AU515" t="s">
        <v>1188</v>
      </c>
      <c r="AV515" t="s">
        <v>1188</v>
      </c>
      <c r="AW515" t="s">
        <v>1188</v>
      </c>
      <c r="AX515" t="s">
        <v>1188</v>
      </c>
      <c r="AY515" s="123" t="s">
        <v>2125</v>
      </c>
      <c r="BB515" t="str">
        <f>VLOOKUP(A515,'[2]القائمة الكاملة 1'!$A$5:$U$6650,21,0)</f>
        <v>الثالثة</v>
      </c>
    </row>
    <row r="516" spans="1:54" x14ac:dyDescent="0.3">
      <c r="A516" s="114">
        <v>809074</v>
      </c>
      <c r="B516" s="123" t="s">
        <v>823</v>
      </c>
      <c r="C516" t="s">
        <v>1188</v>
      </c>
      <c r="D516" t="s">
        <v>1188</v>
      </c>
      <c r="E516" t="s">
        <v>1188</v>
      </c>
      <c r="F516" t="s">
        <v>1188</v>
      </c>
      <c r="G516" t="s">
        <v>1188</v>
      </c>
      <c r="H516" t="s">
        <v>1188</v>
      </c>
      <c r="I516" t="s">
        <v>1188</v>
      </c>
      <c r="J516" t="s">
        <v>1188</v>
      </c>
      <c r="K516" t="s">
        <v>1188</v>
      </c>
      <c r="L516" t="s">
        <v>1188</v>
      </c>
      <c r="M516" t="s">
        <v>1188</v>
      </c>
      <c r="N516" t="s">
        <v>1188</v>
      </c>
      <c r="O516" t="s">
        <v>127</v>
      </c>
      <c r="P516" t="s">
        <v>1188</v>
      </c>
      <c r="Q516" t="s">
        <v>1188</v>
      </c>
      <c r="R516" t="s">
        <v>1188</v>
      </c>
      <c r="S516" t="s">
        <v>1188</v>
      </c>
      <c r="T516" t="s">
        <v>1188</v>
      </c>
      <c r="U516" t="s">
        <v>1188</v>
      </c>
      <c r="V516" t="s">
        <v>1188</v>
      </c>
      <c r="W516" t="s">
        <v>1188</v>
      </c>
      <c r="X516" t="s">
        <v>1188</v>
      </c>
      <c r="Y516" t="s">
        <v>1188</v>
      </c>
      <c r="Z516" t="s">
        <v>1188</v>
      </c>
      <c r="AA516" t="s">
        <v>1188</v>
      </c>
      <c r="AB516" t="s">
        <v>1188</v>
      </c>
      <c r="AC516" t="s">
        <v>1188</v>
      </c>
      <c r="AD516" t="s">
        <v>1188</v>
      </c>
      <c r="AE516" t="s">
        <v>1188</v>
      </c>
      <c r="AF516" t="s">
        <v>1188</v>
      </c>
      <c r="AG516" t="s">
        <v>1188</v>
      </c>
      <c r="AH516" t="s">
        <v>1188</v>
      </c>
      <c r="AI516" t="s">
        <v>1188</v>
      </c>
      <c r="AJ516" t="s">
        <v>127</v>
      </c>
      <c r="AK516" t="s">
        <v>127</v>
      </c>
      <c r="AL516" t="s">
        <v>1188</v>
      </c>
      <c r="AM516" t="s">
        <v>127</v>
      </c>
      <c r="AN516" t="s">
        <v>127</v>
      </c>
      <c r="AO516" t="s">
        <v>129</v>
      </c>
      <c r="AP516" t="s">
        <v>127</v>
      </c>
      <c r="AQ516" t="s">
        <v>1188</v>
      </c>
      <c r="AR516" t="s">
        <v>129</v>
      </c>
      <c r="AS516" t="s">
        <v>127</v>
      </c>
      <c r="AT516" t="s">
        <v>128</v>
      </c>
      <c r="AU516" t="s">
        <v>128</v>
      </c>
      <c r="AV516" t="s">
        <v>129</v>
      </c>
      <c r="AW516" t="s">
        <v>129</v>
      </c>
      <c r="AX516" t="s">
        <v>128</v>
      </c>
      <c r="AY516" s="123">
        <v>0</v>
      </c>
      <c r="BB516" t="str">
        <f>VLOOKUP(A516,'[2]القائمة الكاملة 1'!$A$5:$U$6650,21,0)</f>
        <v>الرابعة</v>
      </c>
    </row>
    <row r="517" spans="1:54" x14ac:dyDescent="0.3">
      <c r="A517" s="114">
        <v>809077</v>
      </c>
      <c r="B517" s="123" t="s">
        <v>823</v>
      </c>
      <c r="C517" t="s">
        <v>1188</v>
      </c>
      <c r="D517" t="s">
        <v>1188</v>
      </c>
      <c r="E517" t="s">
        <v>1188</v>
      </c>
      <c r="F517" t="s">
        <v>1188</v>
      </c>
      <c r="G517" t="s">
        <v>1188</v>
      </c>
      <c r="H517" t="s">
        <v>1188</v>
      </c>
      <c r="I517" t="s">
        <v>1188</v>
      </c>
      <c r="J517" t="s">
        <v>1188</v>
      </c>
      <c r="K517" t="s">
        <v>1188</v>
      </c>
      <c r="L517" t="s">
        <v>1188</v>
      </c>
      <c r="M517" t="s">
        <v>1188</v>
      </c>
      <c r="N517" t="s">
        <v>1188</v>
      </c>
      <c r="O517" t="s">
        <v>129</v>
      </c>
      <c r="P517" t="s">
        <v>1188</v>
      </c>
      <c r="Q517" t="s">
        <v>1188</v>
      </c>
      <c r="R517" t="s">
        <v>1188</v>
      </c>
      <c r="S517" t="s">
        <v>1188</v>
      </c>
      <c r="T517" t="s">
        <v>1188</v>
      </c>
      <c r="U517" t="s">
        <v>1188</v>
      </c>
      <c r="V517" t="s">
        <v>1188</v>
      </c>
      <c r="W517" t="s">
        <v>1188</v>
      </c>
      <c r="X517" t="s">
        <v>1188</v>
      </c>
      <c r="Y517" t="s">
        <v>1188</v>
      </c>
      <c r="Z517" t="s">
        <v>1188</v>
      </c>
      <c r="AA517" t="s">
        <v>1188</v>
      </c>
      <c r="AB517" t="s">
        <v>1188</v>
      </c>
      <c r="AC517" t="s">
        <v>1188</v>
      </c>
      <c r="AD517" t="s">
        <v>1188</v>
      </c>
      <c r="AE517" t="s">
        <v>1188</v>
      </c>
      <c r="AF517" t="s">
        <v>1188</v>
      </c>
      <c r="AG517" t="s">
        <v>1188</v>
      </c>
      <c r="AH517" t="s">
        <v>1188</v>
      </c>
      <c r="AI517" t="s">
        <v>1188</v>
      </c>
      <c r="AJ517" t="s">
        <v>1188</v>
      </c>
      <c r="AK517" t="s">
        <v>128</v>
      </c>
      <c r="AL517" t="s">
        <v>1188</v>
      </c>
      <c r="AM517" t="s">
        <v>1188</v>
      </c>
      <c r="AN517" t="s">
        <v>1188</v>
      </c>
      <c r="AO517" t="s">
        <v>1188</v>
      </c>
      <c r="AP517" t="s">
        <v>1188</v>
      </c>
      <c r="AQ517" t="s">
        <v>1188</v>
      </c>
      <c r="AR517" t="s">
        <v>1188</v>
      </c>
      <c r="AS517" t="s">
        <v>1188</v>
      </c>
      <c r="AT517" t="s">
        <v>1188</v>
      </c>
      <c r="AU517" t="s">
        <v>128</v>
      </c>
      <c r="AV517" t="s">
        <v>1188</v>
      </c>
      <c r="AW517" t="s">
        <v>1188</v>
      </c>
      <c r="AX517" t="s">
        <v>1188</v>
      </c>
      <c r="AY517" s="123">
        <v>0</v>
      </c>
      <c r="BB517" t="str">
        <f>VLOOKUP(A517,'[2]القائمة الكاملة 1'!$A$5:$U$6650,21,0)</f>
        <v>الرابعة</v>
      </c>
    </row>
    <row r="518" spans="1:54" x14ac:dyDescent="0.3">
      <c r="A518" s="114">
        <v>809081</v>
      </c>
      <c r="B518" s="123" t="s">
        <v>824</v>
      </c>
      <c r="C518" t="s">
        <v>1188</v>
      </c>
      <c r="D518" t="s">
        <v>1188</v>
      </c>
      <c r="E518" t="s">
        <v>1188</v>
      </c>
      <c r="F518" t="s">
        <v>1188</v>
      </c>
      <c r="G518" t="s">
        <v>1188</v>
      </c>
      <c r="H518" t="s">
        <v>1188</v>
      </c>
      <c r="I518" t="s">
        <v>1188</v>
      </c>
      <c r="J518" t="s">
        <v>1188</v>
      </c>
      <c r="K518" t="s">
        <v>1188</v>
      </c>
      <c r="L518" t="s">
        <v>1188</v>
      </c>
      <c r="M518" t="s">
        <v>1188</v>
      </c>
      <c r="N518" t="s">
        <v>1188</v>
      </c>
      <c r="O518" t="s">
        <v>1188</v>
      </c>
      <c r="P518" t="s">
        <v>1188</v>
      </c>
      <c r="Q518" t="s">
        <v>127</v>
      </c>
      <c r="R518" t="s">
        <v>1188</v>
      </c>
      <c r="S518" t="s">
        <v>1188</v>
      </c>
      <c r="T518" t="s">
        <v>1188</v>
      </c>
      <c r="U518" t="s">
        <v>1188</v>
      </c>
      <c r="V518" t="s">
        <v>1188</v>
      </c>
      <c r="W518" t="s">
        <v>1188</v>
      </c>
      <c r="X518" t="s">
        <v>1188</v>
      </c>
      <c r="Y518" t="s">
        <v>129</v>
      </c>
      <c r="Z518" t="s">
        <v>1188</v>
      </c>
      <c r="AA518" t="s">
        <v>127</v>
      </c>
      <c r="AB518" t="s">
        <v>1188</v>
      </c>
      <c r="AC518" t="s">
        <v>1188</v>
      </c>
      <c r="AD518" t="s">
        <v>1188</v>
      </c>
      <c r="AE518" t="s">
        <v>1188</v>
      </c>
      <c r="AF518" t="s">
        <v>1188</v>
      </c>
      <c r="AG518" t="s">
        <v>127</v>
      </c>
      <c r="AH518" t="s">
        <v>1188</v>
      </c>
      <c r="AI518" t="s">
        <v>1188</v>
      </c>
      <c r="AJ518" t="s">
        <v>127</v>
      </c>
      <c r="AK518" t="s">
        <v>1188</v>
      </c>
      <c r="AL518" t="s">
        <v>128</v>
      </c>
      <c r="AM518" t="s">
        <v>128</v>
      </c>
      <c r="AN518" t="s">
        <v>128</v>
      </c>
      <c r="AO518" t="s">
        <v>128</v>
      </c>
      <c r="AP518" t="s">
        <v>128</v>
      </c>
      <c r="AQ518" t="s">
        <v>128</v>
      </c>
      <c r="AR518" t="s">
        <v>128</v>
      </c>
      <c r="AS518" t="s">
        <v>1188</v>
      </c>
      <c r="AT518" t="s">
        <v>1188</v>
      </c>
      <c r="AU518" t="s">
        <v>1188</v>
      </c>
      <c r="AV518" t="s">
        <v>1188</v>
      </c>
      <c r="AW518" t="s">
        <v>1188</v>
      </c>
      <c r="AX518" t="s">
        <v>1188</v>
      </c>
      <c r="AY518" s="123">
        <v>0</v>
      </c>
      <c r="BB518" t="str">
        <f>VLOOKUP(A518,'[2]القائمة الكاملة 1'!$A$5:$U$6650,21,0)</f>
        <v>الثالثة</v>
      </c>
    </row>
    <row r="519" spans="1:54" x14ac:dyDescent="0.3">
      <c r="A519" s="114">
        <v>809101</v>
      </c>
      <c r="B519" s="123" t="s">
        <v>824</v>
      </c>
      <c r="C519" t="s">
        <v>1188</v>
      </c>
      <c r="D519" t="s">
        <v>1188</v>
      </c>
      <c r="E519" t="s">
        <v>1188</v>
      </c>
      <c r="F519" t="s">
        <v>1188</v>
      </c>
      <c r="G519" t="s">
        <v>1188</v>
      </c>
      <c r="H519" t="s">
        <v>1188</v>
      </c>
      <c r="I519" t="s">
        <v>1188</v>
      </c>
      <c r="J519" t="s">
        <v>1188</v>
      </c>
      <c r="K519" t="s">
        <v>1188</v>
      </c>
      <c r="L519" t="s">
        <v>1188</v>
      </c>
      <c r="M519" t="s">
        <v>1188</v>
      </c>
      <c r="N519" t="s">
        <v>1188</v>
      </c>
      <c r="O519" t="s">
        <v>127</v>
      </c>
      <c r="P519" t="s">
        <v>1188</v>
      </c>
      <c r="Q519" t="s">
        <v>1188</v>
      </c>
      <c r="R519" t="s">
        <v>1188</v>
      </c>
      <c r="S519" t="s">
        <v>1188</v>
      </c>
      <c r="T519" t="s">
        <v>1188</v>
      </c>
      <c r="U519" t="s">
        <v>1188</v>
      </c>
      <c r="V519" t="s">
        <v>1188</v>
      </c>
      <c r="W519" t="s">
        <v>1188</v>
      </c>
      <c r="X519" t="s">
        <v>1188</v>
      </c>
      <c r="Y519" t="s">
        <v>1188</v>
      </c>
      <c r="Z519" t="s">
        <v>1188</v>
      </c>
      <c r="AA519" t="s">
        <v>1188</v>
      </c>
      <c r="AB519" t="s">
        <v>1188</v>
      </c>
      <c r="AC519" t="s">
        <v>1188</v>
      </c>
      <c r="AD519" t="s">
        <v>1188</v>
      </c>
      <c r="AE519" t="s">
        <v>127</v>
      </c>
      <c r="AF519" t="s">
        <v>1188</v>
      </c>
      <c r="AG519" t="s">
        <v>1188</v>
      </c>
      <c r="AH519" t="s">
        <v>1188</v>
      </c>
      <c r="AI519" t="s">
        <v>1188</v>
      </c>
      <c r="AJ519" t="s">
        <v>1188</v>
      </c>
      <c r="AK519" t="s">
        <v>129</v>
      </c>
      <c r="AL519" t="s">
        <v>1188</v>
      </c>
      <c r="AM519" t="s">
        <v>128</v>
      </c>
      <c r="AN519" t="s">
        <v>128</v>
      </c>
      <c r="AO519" t="s">
        <v>128</v>
      </c>
      <c r="AP519" t="s">
        <v>128</v>
      </c>
      <c r="AQ519" t="s">
        <v>128</v>
      </c>
      <c r="AR519" t="s">
        <v>128</v>
      </c>
      <c r="AS519" t="s">
        <v>1188</v>
      </c>
      <c r="AT519" t="s">
        <v>1188</v>
      </c>
      <c r="AU519" t="s">
        <v>1188</v>
      </c>
      <c r="AV519" t="s">
        <v>1188</v>
      </c>
      <c r="AW519" t="s">
        <v>1188</v>
      </c>
      <c r="AX519" t="s">
        <v>1188</v>
      </c>
      <c r="AY519" s="123">
        <v>0</v>
      </c>
      <c r="BB519" t="str">
        <f>VLOOKUP(A519,'[2]القائمة الكاملة 1'!$A$5:$U$6650,21,0)</f>
        <v>الثالثة</v>
      </c>
    </row>
    <row r="520" spans="1:54" x14ac:dyDescent="0.3">
      <c r="A520" s="114">
        <v>809116</v>
      </c>
      <c r="B520" s="123" t="s">
        <v>824</v>
      </c>
      <c r="C520" t="s">
        <v>1188</v>
      </c>
      <c r="D520" t="s">
        <v>1188</v>
      </c>
      <c r="E520" t="s">
        <v>1188</v>
      </c>
      <c r="F520" t="s">
        <v>1188</v>
      </c>
      <c r="G520" t="s">
        <v>1188</v>
      </c>
      <c r="H520" t="s">
        <v>1188</v>
      </c>
      <c r="I520" t="s">
        <v>1188</v>
      </c>
      <c r="J520" t="s">
        <v>1188</v>
      </c>
      <c r="K520" t="s">
        <v>1188</v>
      </c>
      <c r="L520" t="s">
        <v>1188</v>
      </c>
      <c r="M520" t="s">
        <v>1188</v>
      </c>
      <c r="N520" t="s">
        <v>1188</v>
      </c>
      <c r="O520" t="s">
        <v>1188</v>
      </c>
      <c r="P520" t="s">
        <v>1188</v>
      </c>
      <c r="Q520" t="s">
        <v>1188</v>
      </c>
      <c r="R520" t="s">
        <v>1188</v>
      </c>
      <c r="S520" t="s">
        <v>1188</v>
      </c>
      <c r="T520" t="s">
        <v>1188</v>
      </c>
      <c r="U520" t="s">
        <v>1188</v>
      </c>
      <c r="V520" t="s">
        <v>1188</v>
      </c>
      <c r="W520" t="s">
        <v>1188</v>
      </c>
      <c r="X520" t="s">
        <v>1188</v>
      </c>
      <c r="Y520" t="s">
        <v>1188</v>
      </c>
      <c r="Z520" t="s">
        <v>1188</v>
      </c>
      <c r="AA520" t="s">
        <v>1188</v>
      </c>
      <c r="AB520" t="s">
        <v>1188</v>
      </c>
      <c r="AC520" t="s">
        <v>1188</v>
      </c>
      <c r="AD520" t="s">
        <v>1188</v>
      </c>
      <c r="AE520" t="s">
        <v>127</v>
      </c>
      <c r="AF520" t="s">
        <v>1188</v>
      </c>
      <c r="AG520" t="s">
        <v>1188</v>
      </c>
      <c r="AH520" t="s">
        <v>1188</v>
      </c>
      <c r="AI520" t="s">
        <v>1188</v>
      </c>
      <c r="AJ520" t="s">
        <v>1188</v>
      </c>
      <c r="AK520" t="s">
        <v>1188</v>
      </c>
      <c r="AL520" t="s">
        <v>127</v>
      </c>
      <c r="AM520" t="s">
        <v>128</v>
      </c>
      <c r="AN520" t="s">
        <v>128</v>
      </c>
      <c r="AO520" t="s">
        <v>128</v>
      </c>
      <c r="AP520" t="s">
        <v>128</v>
      </c>
      <c r="AQ520" t="s">
        <v>128</v>
      </c>
      <c r="AR520" t="s">
        <v>128</v>
      </c>
      <c r="AS520" t="s">
        <v>1188</v>
      </c>
      <c r="AT520" t="s">
        <v>1188</v>
      </c>
      <c r="AU520" t="s">
        <v>1188</v>
      </c>
      <c r="AV520" t="s">
        <v>1188</v>
      </c>
      <c r="AW520" t="s">
        <v>1188</v>
      </c>
      <c r="AX520" t="s">
        <v>1188</v>
      </c>
      <c r="AY520" s="123">
        <v>0</v>
      </c>
      <c r="BB520" t="str">
        <f>VLOOKUP(A520,'[2]القائمة الكاملة 1'!$A$5:$U$6650,21,0)</f>
        <v>الثالثة</v>
      </c>
    </row>
    <row r="521" spans="1:54" x14ac:dyDescent="0.3">
      <c r="A521" s="114">
        <v>809117</v>
      </c>
      <c r="B521" s="123" t="s">
        <v>823</v>
      </c>
      <c r="C521" t="s">
        <v>1188</v>
      </c>
      <c r="D521" t="s">
        <v>1188</v>
      </c>
      <c r="E521" t="s">
        <v>1188</v>
      </c>
      <c r="F521" t="s">
        <v>1188</v>
      </c>
      <c r="G521" t="s">
        <v>1188</v>
      </c>
      <c r="H521" t="s">
        <v>1188</v>
      </c>
      <c r="I521" t="s">
        <v>1188</v>
      </c>
      <c r="J521" t="s">
        <v>1188</v>
      </c>
      <c r="K521" t="s">
        <v>1188</v>
      </c>
      <c r="L521" t="s">
        <v>1188</v>
      </c>
      <c r="M521" t="s">
        <v>1188</v>
      </c>
      <c r="N521" t="s">
        <v>1188</v>
      </c>
      <c r="O521" t="s">
        <v>1188</v>
      </c>
      <c r="P521" t="s">
        <v>1188</v>
      </c>
      <c r="Q521" t="s">
        <v>1188</v>
      </c>
      <c r="R521" t="s">
        <v>1188</v>
      </c>
      <c r="S521" t="s">
        <v>1188</v>
      </c>
      <c r="T521" t="s">
        <v>1188</v>
      </c>
      <c r="U521" t="s">
        <v>1188</v>
      </c>
      <c r="V521" t="s">
        <v>1188</v>
      </c>
      <c r="W521" t="s">
        <v>1188</v>
      </c>
      <c r="X521" t="s">
        <v>1188</v>
      </c>
      <c r="Y521" t="s">
        <v>1188</v>
      </c>
      <c r="Z521" t="s">
        <v>1188</v>
      </c>
      <c r="AA521" t="s">
        <v>1188</v>
      </c>
      <c r="AB521" t="s">
        <v>1188</v>
      </c>
      <c r="AC521" t="s">
        <v>1188</v>
      </c>
      <c r="AD521" t="s">
        <v>1188</v>
      </c>
      <c r="AE521" t="s">
        <v>1188</v>
      </c>
      <c r="AF521" t="s">
        <v>1188</v>
      </c>
      <c r="AG521" t="s">
        <v>1188</v>
      </c>
      <c r="AH521" t="s">
        <v>1188</v>
      </c>
      <c r="AI521" t="s">
        <v>1188</v>
      </c>
      <c r="AJ521" t="s">
        <v>127</v>
      </c>
      <c r="AK521" t="s">
        <v>1188</v>
      </c>
      <c r="AL521" t="s">
        <v>1188</v>
      </c>
      <c r="AM521" t="s">
        <v>1188</v>
      </c>
      <c r="AN521" t="s">
        <v>1188</v>
      </c>
      <c r="AO521" t="s">
        <v>1188</v>
      </c>
      <c r="AP521" t="s">
        <v>1188</v>
      </c>
      <c r="AQ521" t="s">
        <v>1188</v>
      </c>
      <c r="AR521" t="s">
        <v>1188</v>
      </c>
      <c r="AS521" t="s">
        <v>1188</v>
      </c>
      <c r="AT521" t="s">
        <v>127</v>
      </c>
      <c r="AU521" t="s">
        <v>1188</v>
      </c>
      <c r="AV521" t="s">
        <v>1188</v>
      </c>
      <c r="AW521" t="s">
        <v>1188</v>
      </c>
      <c r="AX521" t="s">
        <v>1188</v>
      </c>
      <c r="AY521" s="123">
        <v>0</v>
      </c>
      <c r="BB521" t="str">
        <f>VLOOKUP(A521,'[2]القائمة الكاملة 1'!$A$5:$U$6650,21,0)</f>
        <v>الرابعة</v>
      </c>
    </row>
    <row r="522" spans="1:54" x14ac:dyDescent="0.3">
      <c r="A522" s="114">
        <v>809118</v>
      </c>
      <c r="B522" s="123" t="s">
        <v>823</v>
      </c>
      <c r="C522" t="s">
        <v>1188</v>
      </c>
      <c r="D522" t="s">
        <v>1188</v>
      </c>
      <c r="E522" t="s">
        <v>1188</v>
      </c>
      <c r="F522" t="s">
        <v>1188</v>
      </c>
      <c r="G522" t="s">
        <v>1188</v>
      </c>
      <c r="H522" t="s">
        <v>1188</v>
      </c>
      <c r="I522" t="s">
        <v>1188</v>
      </c>
      <c r="J522" t="s">
        <v>1188</v>
      </c>
      <c r="K522" t="s">
        <v>1188</v>
      </c>
      <c r="L522" t="s">
        <v>1188</v>
      </c>
      <c r="M522" t="s">
        <v>1188</v>
      </c>
      <c r="N522" t="s">
        <v>1188</v>
      </c>
      <c r="O522" t="s">
        <v>1188</v>
      </c>
      <c r="P522" t="s">
        <v>1188</v>
      </c>
      <c r="Q522" t="s">
        <v>1188</v>
      </c>
      <c r="R522" t="s">
        <v>1188</v>
      </c>
      <c r="S522" t="s">
        <v>1188</v>
      </c>
      <c r="T522" t="s">
        <v>1188</v>
      </c>
      <c r="U522" t="s">
        <v>1188</v>
      </c>
      <c r="V522" t="s">
        <v>1188</v>
      </c>
      <c r="W522" t="s">
        <v>1188</v>
      </c>
      <c r="X522" t="s">
        <v>1188</v>
      </c>
      <c r="Y522" t="s">
        <v>1188</v>
      </c>
      <c r="Z522" t="s">
        <v>1188</v>
      </c>
      <c r="AA522" t="s">
        <v>1188</v>
      </c>
      <c r="AB522" t="s">
        <v>127</v>
      </c>
      <c r="AC522" t="s">
        <v>1188</v>
      </c>
      <c r="AD522" t="s">
        <v>1188</v>
      </c>
      <c r="AE522" t="s">
        <v>127</v>
      </c>
      <c r="AF522" t="s">
        <v>1188</v>
      </c>
      <c r="AG522" t="s">
        <v>1188</v>
      </c>
      <c r="AH522" t="s">
        <v>1188</v>
      </c>
      <c r="AI522" t="s">
        <v>1188</v>
      </c>
      <c r="AJ522" t="s">
        <v>127</v>
      </c>
      <c r="AK522" t="s">
        <v>127</v>
      </c>
      <c r="AL522" t="s">
        <v>1188</v>
      </c>
      <c r="AM522" t="s">
        <v>129</v>
      </c>
      <c r="AN522" t="s">
        <v>129</v>
      </c>
      <c r="AO522" t="s">
        <v>128</v>
      </c>
      <c r="AP522" t="s">
        <v>129</v>
      </c>
      <c r="AQ522" t="s">
        <v>129</v>
      </c>
      <c r="AR522" t="s">
        <v>129</v>
      </c>
      <c r="AS522" t="s">
        <v>128</v>
      </c>
      <c r="AT522" t="s">
        <v>128</v>
      </c>
      <c r="AU522" t="s">
        <v>128</v>
      </c>
      <c r="AV522" t="s">
        <v>128</v>
      </c>
      <c r="AW522" t="s">
        <v>128</v>
      </c>
      <c r="AX522" t="s">
        <v>128</v>
      </c>
      <c r="AY522" s="123">
        <v>0</v>
      </c>
      <c r="BB522" t="str">
        <f>VLOOKUP(A522,'[2]القائمة الكاملة 1'!$A$5:$U$6650,21,0)</f>
        <v>الرابعة حديث</v>
      </c>
    </row>
    <row r="523" spans="1:54" x14ac:dyDescent="0.3">
      <c r="A523" s="114">
        <v>809127</v>
      </c>
      <c r="B523" s="123" t="s">
        <v>823</v>
      </c>
      <c r="C523" t="s">
        <v>1188</v>
      </c>
      <c r="D523" t="s">
        <v>1188</v>
      </c>
      <c r="E523" t="s">
        <v>1188</v>
      </c>
      <c r="F523" t="s">
        <v>1188</v>
      </c>
      <c r="G523" t="s">
        <v>1188</v>
      </c>
      <c r="H523" t="s">
        <v>1188</v>
      </c>
      <c r="I523" t="s">
        <v>1188</v>
      </c>
      <c r="J523" t="s">
        <v>1188</v>
      </c>
      <c r="K523" t="s">
        <v>1188</v>
      </c>
      <c r="L523" t="s">
        <v>1188</v>
      </c>
      <c r="M523" t="s">
        <v>1188</v>
      </c>
      <c r="N523" t="s">
        <v>1188</v>
      </c>
      <c r="O523" t="s">
        <v>1188</v>
      </c>
      <c r="P523" t="s">
        <v>1188</v>
      </c>
      <c r="Q523" t="s">
        <v>1188</v>
      </c>
      <c r="R523" t="s">
        <v>1188</v>
      </c>
      <c r="S523" t="s">
        <v>1188</v>
      </c>
      <c r="T523" t="s">
        <v>1188</v>
      </c>
      <c r="U523" t="s">
        <v>1188</v>
      </c>
      <c r="V523" t="s">
        <v>1188</v>
      </c>
      <c r="W523" t="s">
        <v>1188</v>
      </c>
      <c r="X523" t="s">
        <v>1188</v>
      </c>
      <c r="Y523" t="s">
        <v>1188</v>
      </c>
      <c r="Z523" t="s">
        <v>1188</v>
      </c>
      <c r="AA523" t="s">
        <v>1188</v>
      </c>
      <c r="AB523" t="s">
        <v>1188</v>
      </c>
      <c r="AC523" t="s">
        <v>1188</v>
      </c>
      <c r="AD523" t="s">
        <v>1188</v>
      </c>
      <c r="AE523" t="s">
        <v>1188</v>
      </c>
      <c r="AF523" t="s">
        <v>1188</v>
      </c>
      <c r="AG523" t="s">
        <v>1188</v>
      </c>
      <c r="AH523" t="s">
        <v>1188</v>
      </c>
      <c r="AI523" t="s">
        <v>129</v>
      </c>
      <c r="AJ523" t="s">
        <v>1188</v>
      </c>
      <c r="AK523" t="s">
        <v>1188</v>
      </c>
      <c r="AL523" t="s">
        <v>1188</v>
      </c>
      <c r="AM523" t="s">
        <v>1188</v>
      </c>
      <c r="AN523" t="s">
        <v>129</v>
      </c>
      <c r="AO523" t="s">
        <v>128</v>
      </c>
      <c r="AP523" t="s">
        <v>1188</v>
      </c>
      <c r="AQ523" t="s">
        <v>1188</v>
      </c>
      <c r="AR523" t="s">
        <v>1188</v>
      </c>
      <c r="AS523" t="s">
        <v>128</v>
      </c>
      <c r="AT523" t="s">
        <v>128</v>
      </c>
      <c r="AU523" t="s">
        <v>128</v>
      </c>
      <c r="AV523" t="s">
        <v>128</v>
      </c>
      <c r="AW523" t="s">
        <v>128</v>
      </c>
      <c r="AX523" t="s">
        <v>128</v>
      </c>
      <c r="AY523" s="123">
        <v>0</v>
      </c>
      <c r="BB523" t="str">
        <f>VLOOKUP(A523,'[2]القائمة الكاملة 1'!$A$5:$U$6650,21,0)</f>
        <v>الرابعة حديث</v>
      </c>
    </row>
    <row r="524" spans="1:54" x14ac:dyDescent="0.3">
      <c r="A524" s="114">
        <v>809135</v>
      </c>
      <c r="B524" s="123" t="s">
        <v>823</v>
      </c>
      <c r="C524" t="s">
        <v>1188</v>
      </c>
      <c r="D524" t="s">
        <v>1188</v>
      </c>
      <c r="E524" t="s">
        <v>1188</v>
      </c>
      <c r="F524" t="s">
        <v>1188</v>
      </c>
      <c r="G524" t="s">
        <v>1188</v>
      </c>
      <c r="H524" t="s">
        <v>1188</v>
      </c>
      <c r="I524" t="s">
        <v>1188</v>
      </c>
      <c r="J524" t="s">
        <v>1188</v>
      </c>
      <c r="K524" t="s">
        <v>1188</v>
      </c>
      <c r="L524" t="s">
        <v>1188</v>
      </c>
      <c r="M524" t="s">
        <v>1188</v>
      </c>
      <c r="N524" t="s">
        <v>1188</v>
      </c>
      <c r="O524" t="s">
        <v>1188</v>
      </c>
      <c r="P524" t="s">
        <v>1188</v>
      </c>
      <c r="Q524" t="s">
        <v>1188</v>
      </c>
      <c r="R524" t="s">
        <v>1188</v>
      </c>
      <c r="S524" t="s">
        <v>1188</v>
      </c>
      <c r="T524" t="s">
        <v>1188</v>
      </c>
      <c r="U524" t="s">
        <v>1188</v>
      </c>
      <c r="V524" t="s">
        <v>1188</v>
      </c>
      <c r="W524" t="s">
        <v>1188</v>
      </c>
      <c r="X524" t="s">
        <v>1188</v>
      </c>
      <c r="Y524" t="s">
        <v>1188</v>
      </c>
      <c r="Z524" t="s">
        <v>1188</v>
      </c>
      <c r="AA524" t="s">
        <v>1188</v>
      </c>
      <c r="AB524" t="s">
        <v>1188</v>
      </c>
      <c r="AC524" t="s">
        <v>1188</v>
      </c>
      <c r="AD524" t="s">
        <v>1188</v>
      </c>
      <c r="AE524" t="s">
        <v>1188</v>
      </c>
      <c r="AF524" t="s">
        <v>1188</v>
      </c>
      <c r="AG524" t="s">
        <v>1188</v>
      </c>
      <c r="AH524" t="s">
        <v>1188</v>
      </c>
      <c r="AI524" t="s">
        <v>1188</v>
      </c>
      <c r="AJ524" t="s">
        <v>1188</v>
      </c>
      <c r="AK524" t="s">
        <v>1188</v>
      </c>
      <c r="AL524" t="s">
        <v>1188</v>
      </c>
      <c r="AM524" t="s">
        <v>1188</v>
      </c>
      <c r="AN524" t="s">
        <v>1188</v>
      </c>
      <c r="AO524" t="s">
        <v>1188</v>
      </c>
      <c r="AP524" t="s">
        <v>1188</v>
      </c>
      <c r="AQ524" t="s">
        <v>1188</v>
      </c>
      <c r="AR524" t="s">
        <v>1188</v>
      </c>
      <c r="AS524" t="s">
        <v>1188</v>
      </c>
      <c r="AT524" t="s">
        <v>1188</v>
      </c>
      <c r="AU524" t="s">
        <v>1188</v>
      </c>
      <c r="AV524" t="s">
        <v>1188</v>
      </c>
      <c r="AW524" t="s">
        <v>1188</v>
      </c>
      <c r="AX524" t="s">
        <v>1188</v>
      </c>
      <c r="AY524" s="123">
        <v>0</v>
      </c>
      <c r="BB524" t="str">
        <f>VLOOKUP(A524,'[2]القائمة الكاملة 1'!$A$5:$U$6650,21,0)</f>
        <v>الرابعة</v>
      </c>
    </row>
    <row r="525" spans="1:54" x14ac:dyDescent="0.3">
      <c r="A525" s="114">
        <v>809144</v>
      </c>
      <c r="B525" s="123" t="s">
        <v>823</v>
      </c>
      <c r="C525" t="s">
        <v>1188</v>
      </c>
      <c r="D525" t="s">
        <v>1188</v>
      </c>
      <c r="E525" t="s">
        <v>1188</v>
      </c>
      <c r="F525" t="s">
        <v>1188</v>
      </c>
      <c r="G525" t="s">
        <v>1188</v>
      </c>
      <c r="H525" t="s">
        <v>1188</v>
      </c>
      <c r="I525" t="s">
        <v>1188</v>
      </c>
      <c r="J525" t="s">
        <v>1188</v>
      </c>
      <c r="K525" t="s">
        <v>1188</v>
      </c>
      <c r="L525" t="s">
        <v>1188</v>
      </c>
      <c r="M525" t="s">
        <v>1188</v>
      </c>
      <c r="N525" t="s">
        <v>1188</v>
      </c>
      <c r="O525" t="s">
        <v>1188</v>
      </c>
      <c r="P525" t="s">
        <v>1188</v>
      </c>
      <c r="Q525" t="s">
        <v>1188</v>
      </c>
      <c r="R525" t="s">
        <v>1188</v>
      </c>
      <c r="S525" t="s">
        <v>1188</v>
      </c>
      <c r="T525" t="s">
        <v>1188</v>
      </c>
      <c r="U525" t="s">
        <v>1188</v>
      </c>
      <c r="V525" t="s">
        <v>1188</v>
      </c>
      <c r="W525" t="s">
        <v>1188</v>
      </c>
      <c r="X525" t="s">
        <v>1188</v>
      </c>
      <c r="Y525" t="s">
        <v>1188</v>
      </c>
      <c r="Z525" t="s">
        <v>1188</v>
      </c>
      <c r="AA525" t="s">
        <v>1188</v>
      </c>
      <c r="AB525" t="s">
        <v>1188</v>
      </c>
      <c r="AC525" t="s">
        <v>1188</v>
      </c>
      <c r="AD525" t="s">
        <v>1188</v>
      </c>
      <c r="AE525" t="s">
        <v>127</v>
      </c>
      <c r="AF525" t="s">
        <v>1188</v>
      </c>
      <c r="AG525" t="s">
        <v>1188</v>
      </c>
      <c r="AH525" t="s">
        <v>1188</v>
      </c>
      <c r="AI525" t="s">
        <v>1188</v>
      </c>
      <c r="AJ525" t="s">
        <v>1188</v>
      </c>
      <c r="AK525" t="s">
        <v>1188</v>
      </c>
      <c r="AL525" t="s">
        <v>1188</v>
      </c>
      <c r="AM525" t="s">
        <v>1188</v>
      </c>
      <c r="AN525" t="s">
        <v>129</v>
      </c>
      <c r="AO525" t="s">
        <v>1188</v>
      </c>
      <c r="AP525" t="s">
        <v>1188</v>
      </c>
      <c r="AQ525" t="s">
        <v>1188</v>
      </c>
      <c r="AR525" t="s">
        <v>129</v>
      </c>
      <c r="AS525" t="s">
        <v>128</v>
      </c>
      <c r="AT525" t="s">
        <v>128</v>
      </c>
      <c r="AU525" t="s">
        <v>128</v>
      </c>
      <c r="AV525" t="s">
        <v>128</v>
      </c>
      <c r="AW525" t="s">
        <v>128</v>
      </c>
      <c r="AX525" t="s">
        <v>128</v>
      </c>
      <c r="AY525" s="123">
        <v>0</v>
      </c>
      <c r="BB525" t="str">
        <f>VLOOKUP(A525,'[2]القائمة الكاملة 1'!$A$5:$U$6650,21,0)</f>
        <v>الرابعة حديث</v>
      </c>
    </row>
    <row r="526" spans="1:54" x14ac:dyDescent="0.3">
      <c r="A526" s="114">
        <v>809161</v>
      </c>
      <c r="B526" s="123" t="s">
        <v>824</v>
      </c>
      <c r="C526" t="s">
        <v>1188</v>
      </c>
      <c r="D526" t="s">
        <v>1188</v>
      </c>
      <c r="E526" t="s">
        <v>1188</v>
      </c>
      <c r="F526" t="s">
        <v>1188</v>
      </c>
      <c r="G526" t="s">
        <v>1188</v>
      </c>
      <c r="H526" t="s">
        <v>1188</v>
      </c>
      <c r="I526" t="s">
        <v>1188</v>
      </c>
      <c r="J526" t="s">
        <v>1188</v>
      </c>
      <c r="K526" t="s">
        <v>1188</v>
      </c>
      <c r="L526" t="s">
        <v>1188</v>
      </c>
      <c r="M526" t="s">
        <v>1188</v>
      </c>
      <c r="N526" t="s">
        <v>1188</v>
      </c>
      <c r="O526" t="s">
        <v>127</v>
      </c>
      <c r="P526" t="s">
        <v>1188</v>
      </c>
      <c r="Q526" t="s">
        <v>1188</v>
      </c>
      <c r="R526" t="s">
        <v>1188</v>
      </c>
      <c r="S526" t="s">
        <v>1188</v>
      </c>
      <c r="T526" t="s">
        <v>1188</v>
      </c>
      <c r="U526" t="s">
        <v>1188</v>
      </c>
      <c r="V526" t="s">
        <v>127</v>
      </c>
      <c r="W526" t="s">
        <v>1188</v>
      </c>
      <c r="X526" t="s">
        <v>1188</v>
      </c>
      <c r="Y526" t="s">
        <v>1188</v>
      </c>
      <c r="Z526" t="s">
        <v>129</v>
      </c>
      <c r="AA526" t="s">
        <v>1188</v>
      </c>
      <c r="AB526" t="s">
        <v>1188</v>
      </c>
      <c r="AC526" t="s">
        <v>1188</v>
      </c>
      <c r="AD526" t="s">
        <v>1188</v>
      </c>
      <c r="AE526" t="s">
        <v>127</v>
      </c>
      <c r="AF526" t="s">
        <v>1188</v>
      </c>
      <c r="AG526" t="s">
        <v>1188</v>
      </c>
      <c r="AH526" t="s">
        <v>1188</v>
      </c>
      <c r="AI526" t="s">
        <v>1188</v>
      </c>
      <c r="AJ526" t="s">
        <v>1188</v>
      </c>
      <c r="AK526" t="s">
        <v>1188</v>
      </c>
      <c r="AL526" t="s">
        <v>1188</v>
      </c>
      <c r="AM526" t="s">
        <v>128</v>
      </c>
      <c r="AN526" t="s">
        <v>128</v>
      </c>
      <c r="AO526" t="s">
        <v>128</v>
      </c>
      <c r="AP526" t="s">
        <v>128</v>
      </c>
      <c r="AQ526" t="s">
        <v>128</v>
      </c>
      <c r="AR526" t="s">
        <v>128</v>
      </c>
      <c r="AS526" t="s">
        <v>1188</v>
      </c>
      <c r="AT526" t="s">
        <v>1188</v>
      </c>
      <c r="AU526" t="s">
        <v>1188</v>
      </c>
      <c r="AV526" t="s">
        <v>1188</v>
      </c>
      <c r="AW526" t="s">
        <v>1188</v>
      </c>
      <c r="AX526" t="s">
        <v>1188</v>
      </c>
      <c r="AY526" s="123">
        <v>0</v>
      </c>
      <c r="BB526" t="str">
        <f>VLOOKUP(A526,'[2]القائمة الكاملة 1'!$A$5:$U$6650,21,0)</f>
        <v>الثالثة</v>
      </c>
    </row>
    <row r="527" spans="1:54" x14ac:dyDescent="0.3">
      <c r="A527" s="114">
        <v>809184</v>
      </c>
      <c r="B527" s="123" t="s">
        <v>824</v>
      </c>
      <c r="C527" t="s">
        <v>1188</v>
      </c>
      <c r="D527" t="s">
        <v>1188</v>
      </c>
      <c r="E527" t="s">
        <v>1188</v>
      </c>
      <c r="F527" t="s">
        <v>1188</v>
      </c>
      <c r="G527" t="s">
        <v>1188</v>
      </c>
      <c r="H527" t="s">
        <v>1188</v>
      </c>
      <c r="I527" t="s">
        <v>1188</v>
      </c>
      <c r="J527" t="s">
        <v>1188</v>
      </c>
      <c r="K527" t="s">
        <v>129</v>
      </c>
      <c r="L527" t="s">
        <v>127</v>
      </c>
      <c r="M527" t="s">
        <v>1188</v>
      </c>
      <c r="N527" t="s">
        <v>1188</v>
      </c>
      <c r="O527" t="s">
        <v>1188</v>
      </c>
      <c r="P527" t="s">
        <v>1188</v>
      </c>
      <c r="Q527" t="s">
        <v>1188</v>
      </c>
      <c r="R527" t="s">
        <v>1188</v>
      </c>
      <c r="S527" t="s">
        <v>127</v>
      </c>
      <c r="T527" t="s">
        <v>1188</v>
      </c>
      <c r="U527" t="s">
        <v>1188</v>
      </c>
      <c r="V527" t="s">
        <v>127</v>
      </c>
      <c r="W527" t="s">
        <v>1188</v>
      </c>
      <c r="X527" t="s">
        <v>1188</v>
      </c>
      <c r="Y527" t="s">
        <v>1188</v>
      </c>
      <c r="Z527" t="s">
        <v>1188</v>
      </c>
      <c r="AA527" t="s">
        <v>1188</v>
      </c>
      <c r="AB527" t="s">
        <v>1188</v>
      </c>
      <c r="AC527" t="s">
        <v>1188</v>
      </c>
      <c r="AD527" t="s">
        <v>127</v>
      </c>
      <c r="AE527" t="s">
        <v>1188</v>
      </c>
      <c r="AF527" t="s">
        <v>1188</v>
      </c>
      <c r="AG527" t="s">
        <v>1188</v>
      </c>
      <c r="AH527" t="s">
        <v>1188</v>
      </c>
      <c r="AI527" t="s">
        <v>1188</v>
      </c>
      <c r="AJ527" t="s">
        <v>127</v>
      </c>
      <c r="AK527" t="s">
        <v>1188</v>
      </c>
      <c r="AL527" t="s">
        <v>1188</v>
      </c>
      <c r="AM527" t="s">
        <v>128</v>
      </c>
      <c r="AN527" t="s">
        <v>128</v>
      </c>
      <c r="AO527" t="s">
        <v>128</v>
      </c>
      <c r="AP527" t="s">
        <v>128</v>
      </c>
      <c r="AQ527" t="s">
        <v>128</v>
      </c>
      <c r="AR527" t="s">
        <v>128</v>
      </c>
      <c r="AS527" t="s">
        <v>1188</v>
      </c>
      <c r="AT527" t="s">
        <v>1188</v>
      </c>
      <c r="AU527" t="s">
        <v>1188</v>
      </c>
      <c r="AV527" t="s">
        <v>1188</v>
      </c>
      <c r="AW527" t="s">
        <v>1188</v>
      </c>
      <c r="AX527" t="s">
        <v>1188</v>
      </c>
      <c r="AY527" s="123">
        <v>0</v>
      </c>
      <c r="BB527" t="str">
        <f>VLOOKUP(A527,'[2]القائمة الكاملة 1'!$A$5:$U$6650,21,0)</f>
        <v>الثالثة</v>
      </c>
    </row>
    <row r="528" spans="1:54" x14ac:dyDescent="0.3">
      <c r="A528" s="114">
        <v>809190</v>
      </c>
      <c r="B528" s="123" t="s">
        <v>824</v>
      </c>
      <c r="C528" t="s">
        <v>1188</v>
      </c>
      <c r="D528" t="s">
        <v>1188</v>
      </c>
      <c r="E528" t="s">
        <v>1188</v>
      </c>
      <c r="F528" t="s">
        <v>1188</v>
      </c>
      <c r="G528" t="s">
        <v>1188</v>
      </c>
      <c r="H528" t="s">
        <v>1188</v>
      </c>
      <c r="I528" t="s">
        <v>1188</v>
      </c>
      <c r="J528" t="s">
        <v>1188</v>
      </c>
      <c r="K528" t="s">
        <v>1188</v>
      </c>
      <c r="L528" t="s">
        <v>1188</v>
      </c>
      <c r="M528" t="s">
        <v>1188</v>
      </c>
      <c r="N528" t="s">
        <v>1188</v>
      </c>
      <c r="O528" t="s">
        <v>1188</v>
      </c>
      <c r="P528" t="s">
        <v>1188</v>
      </c>
      <c r="Q528" t="s">
        <v>1188</v>
      </c>
      <c r="R528" t="s">
        <v>1188</v>
      </c>
      <c r="S528" t="s">
        <v>1188</v>
      </c>
      <c r="T528" t="s">
        <v>1188</v>
      </c>
      <c r="U528" t="s">
        <v>1188</v>
      </c>
      <c r="V528" t="s">
        <v>1188</v>
      </c>
      <c r="W528" t="s">
        <v>1188</v>
      </c>
      <c r="X528" t="s">
        <v>1188</v>
      </c>
      <c r="Y528" t="s">
        <v>1188</v>
      </c>
      <c r="Z528" t="s">
        <v>1188</v>
      </c>
      <c r="AA528" t="s">
        <v>1188</v>
      </c>
      <c r="AB528" t="s">
        <v>1188</v>
      </c>
      <c r="AC528" t="s">
        <v>128</v>
      </c>
      <c r="AD528" t="s">
        <v>1188</v>
      </c>
      <c r="AE528" t="s">
        <v>1188</v>
      </c>
      <c r="AF528" t="s">
        <v>1188</v>
      </c>
      <c r="AG528" t="s">
        <v>1188</v>
      </c>
      <c r="AH528" t="s">
        <v>129</v>
      </c>
      <c r="AI528" t="s">
        <v>1188</v>
      </c>
      <c r="AJ528" t="s">
        <v>1188</v>
      </c>
      <c r="AK528" t="s">
        <v>1188</v>
      </c>
      <c r="AL528" t="s">
        <v>1188</v>
      </c>
      <c r="AM528" t="s">
        <v>128</v>
      </c>
      <c r="AN528" t="s">
        <v>128</v>
      </c>
      <c r="AO528" t="s">
        <v>128</v>
      </c>
      <c r="AP528" t="s">
        <v>128</v>
      </c>
      <c r="AQ528" t="s">
        <v>128</v>
      </c>
      <c r="AR528" t="s">
        <v>128</v>
      </c>
      <c r="AS528" t="s">
        <v>1188</v>
      </c>
      <c r="AT528" t="s">
        <v>1188</v>
      </c>
      <c r="AU528" t="s">
        <v>1188</v>
      </c>
      <c r="AV528" t="s">
        <v>1188</v>
      </c>
      <c r="AW528" t="s">
        <v>1188</v>
      </c>
      <c r="AX528" t="s">
        <v>1188</v>
      </c>
      <c r="AY528" s="123">
        <v>0</v>
      </c>
      <c r="BB528" t="str">
        <f>VLOOKUP(A528,'[2]القائمة الكاملة 1'!$A$5:$U$6650,21,0)</f>
        <v>الثالثة</v>
      </c>
    </row>
    <row r="529" spans="1:54" x14ac:dyDescent="0.3">
      <c r="A529" s="114">
        <v>809230</v>
      </c>
      <c r="B529" s="123" t="s">
        <v>824</v>
      </c>
      <c r="C529" t="s">
        <v>1188</v>
      </c>
      <c r="D529" t="s">
        <v>1188</v>
      </c>
      <c r="E529" t="s">
        <v>1188</v>
      </c>
      <c r="F529" t="s">
        <v>1188</v>
      </c>
      <c r="G529" t="s">
        <v>1188</v>
      </c>
      <c r="H529" t="s">
        <v>1188</v>
      </c>
      <c r="I529" t="s">
        <v>1188</v>
      </c>
      <c r="J529" t="s">
        <v>1188</v>
      </c>
      <c r="K529" t="s">
        <v>1188</v>
      </c>
      <c r="L529" t="s">
        <v>1188</v>
      </c>
      <c r="M529" t="s">
        <v>1188</v>
      </c>
      <c r="N529" t="s">
        <v>1188</v>
      </c>
      <c r="O529" t="s">
        <v>129</v>
      </c>
      <c r="P529" t="s">
        <v>1188</v>
      </c>
      <c r="Q529" t="s">
        <v>1188</v>
      </c>
      <c r="R529" t="s">
        <v>1188</v>
      </c>
      <c r="S529" t="s">
        <v>1188</v>
      </c>
      <c r="T529" t="s">
        <v>1188</v>
      </c>
      <c r="U529" t="s">
        <v>1188</v>
      </c>
      <c r="V529" t="s">
        <v>1188</v>
      </c>
      <c r="W529" t="s">
        <v>1188</v>
      </c>
      <c r="X529" t="s">
        <v>1188</v>
      </c>
      <c r="Y529" t="s">
        <v>1188</v>
      </c>
      <c r="Z529" t="s">
        <v>128</v>
      </c>
      <c r="AA529" t="s">
        <v>1188</v>
      </c>
      <c r="AB529" t="s">
        <v>1188</v>
      </c>
      <c r="AC529" t="s">
        <v>1188</v>
      </c>
      <c r="AD529" t="s">
        <v>1188</v>
      </c>
      <c r="AE529" t="s">
        <v>1188</v>
      </c>
      <c r="AF529" t="s">
        <v>129</v>
      </c>
      <c r="AG529" t="s">
        <v>129</v>
      </c>
      <c r="AH529" t="s">
        <v>1188</v>
      </c>
      <c r="AI529" t="s">
        <v>128</v>
      </c>
      <c r="AJ529" t="s">
        <v>1188</v>
      </c>
      <c r="AK529" t="s">
        <v>128</v>
      </c>
      <c r="AL529" t="s">
        <v>1188</v>
      </c>
      <c r="AM529" t="s">
        <v>128</v>
      </c>
      <c r="AN529" t="s">
        <v>128</v>
      </c>
      <c r="AO529" t="s">
        <v>128</v>
      </c>
      <c r="AP529" t="s">
        <v>128</v>
      </c>
      <c r="AQ529" t="s">
        <v>128</v>
      </c>
      <c r="AR529" t="s">
        <v>128</v>
      </c>
      <c r="AS529" t="s">
        <v>1188</v>
      </c>
      <c r="AT529" t="s">
        <v>1188</v>
      </c>
      <c r="AU529" t="s">
        <v>1188</v>
      </c>
      <c r="AV529" t="s">
        <v>1188</v>
      </c>
      <c r="AW529" t="s">
        <v>1188</v>
      </c>
      <c r="AX529" t="s">
        <v>1188</v>
      </c>
      <c r="AY529" s="123">
        <v>0</v>
      </c>
      <c r="BB529" t="str">
        <f>VLOOKUP(A529,'[2]القائمة الكاملة 1'!$A$5:$U$6650,21,0)</f>
        <v>الثالثة</v>
      </c>
    </row>
    <row r="530" spans="1:54" x14ac:dyDescent="0.3">
      <c r="A530" s="114">
        <v>809241</v>
      </c>
      <c r="B530" s="123" t="s">
        <v>823</v>
      </c>
      <c r="C530" t="s">
        <v>1188</v>
      </c>
      <c r="D530" t="s">
        <v>1188</v>
      </c>
      <c r="E530" t="s">
        <v>1188</v>
      </c>
      <c r="F530" t="s">
        <v>1188</v>
      </c>
      <c r="G530" t="s">
        <v>1188</v>
      </c>
      <c r="H530" t="s">
        <v>1188</v>
      </c>
      <c r="I530" t="s">
        <v>1188</v>
      </c>
      <c r="J530" t="s">
        <v>1188</v>
      </c>
      <c r="K530" t="s">
        <v>1188</v>
      </c>
      <c r="L530" t="s">
        <v>129</v>
      </c>
      <c r="M530" t="s">
        <v>1188</v>
      </c>
      <c r="N530" t="s">
        <v>1188</v>
      </c>
      <c r="O530" t="s">
        <v>1188</v>
      </c>
      <c r="P530" t="s">
        <v>1188</v>
      </c>
      <c r="Q530" t="s">
        <v>1188</v>
      </c>
      <c r="R530" t="s">
        <v>1188</v>
      </c>
      <c r="S530" t="s">
        <v>1188</v>
      </c>
      <c r="T530" t="s">
        <v>1188</v>
      </c>
      <c r="U530" t="s">
        <v>1188</v>
      </c>
      <c r="V530" t="s">
        <v>1188</v>
      </c>
      <c r="W530" t="s">
        <v>1188</v>
      </c>
      <c r="X530" t="s">
        <v>1188</v>
      </c>
      <c r="Y530" t="s">
        <v>1188</v>
      </c>
      <c r="Z530" t="s">
        <v>1188</v>
      </c>
      <c r="AA530" t="s">
        <v>1188</v>
      </c>
      <c r="AB530" t="s">
        <v>1188</v>
      </c>
      <c r="AC530" t="s">
        <v>129</v>
      </c>
      <c r="AD530" t="s">
        <v>1188</v>
      </c>
      <c r="AE530" t="s">
        <v>1188</v>
      </c>
      <c r="AF530" t="s">
        <v>1188</v>
      </c>
      <c r="AG530" t="s">
        <v>1188</v>
      </c>
      <c r="AH530" t="s">
        <v>1188</v>
      </c>
      <c r="AI530" t="s">
        <v>1188</v>
      </c>
      <c r="AJ530" t="s">
        <v>1188</v>
      </c>
      <c r="AK530" t="s">
        <v>1188</v>
      </c>
      <c r="AL530" t="s">
        <v>1188</v>
      </c>
      <c r="AM530" t="s">
        <v>1188</v>
      </c>
      <c r="AN530" t="s">
        <v>1188</v>
      </c>
      <c r="AO530" t="s">
        <v>127</v>
      </c>
      <c r="AP530" t="s">
        <v>1188</v>
      </c>
      <c r="AQ530" t="s">
        <v>127</v>
      </c>
      <c r="AR530" t="s">
        <v>127</v>
      </c>
      <c r="AS530" t="s">
        <v>127</v>
      </c>
      <c r="AT530" t="s">
        <v>1188</v>
      </c>
      <c r="AU530" t="s">
        <v>1188</v>
      </c>
      <c r="AV530" t="s">
        <v>127</v>
      </c>
      <c r="AW530" t="s">
        <v>127</v>
      </c>
      <c r="AX530" t="s">
        <v>129</v>
      </c>
      <c r="AY530" s="123">
        <v>0</v>
      </c>
      <c r="BB530" t="str">
        <f>VLOOKUP(A530,'[2]القائمة الكاملة 1'!$A$5:$U$6650,21,0)</f>
        <v>الرابعة</v>
      </c>
    </row>
    <row r="531" spans="1:54" x14ac:dyDescent="0.3">
      <c r="A531" s="114">
        <v>809269</v>
      </c>
      <c r="B531" s="123" t="s">
        <v>823</v>
      </c>
      <c r="C531" t="s">
        <v>1188</v>
      </c>
      <c r="D531" t="s">
        <v>1188</v>
      </c>
      <c r="E531" t="s">
        <v>1188</v>
      </c>
      <c r="F531" t="s">
        <v>1188</v>
      </c>
      <c r="G531" t="s">
        <v>1188</v>
      </c>
      <c r="H531" t="s">
        <v>1188</v>
      </c>
      <c r="I531" t="s">
        <v>1188</v>
      </c>
      <c r="J531" t="s">
        <v>1188</v>
      </c>
      <c r="K531" t="s">
        <v>1188</v>
      </c>
      <c r="L531" t="s">
        <v>1188</v>
      </c>
      <c r="M531" t="s">
        <v>1188</v>
      </c>
      <c r="N531" t="s">
        <v>1188</v>
      </c>
      <c r="O531" t="s">
        <v>1188</v>
      </c>
      <c r="P531" t="s">
        <v>1188</v>
      </c>
      <c r="Q531" t="s">
        <v>1188</v>
      </c>
      <c r="R531" t="s">
        <v>1188</v>
      </c>
      <c r="S531" t="s">
        <v>1188</v>
      </c>
      <c r="T531" t="s">
        <v>1188</v>
      </c>
      <c r="U531" t="s">
        <v>1188</v>
      </c>
      <c r="V531" t="s">
        <v>1188</v>
      </c>
      <c r="W531" t="s">
        <v>1188</v>
      </c>
      <c r="X531" t="s">
        <v>1188</v>
      </c>
      <c r="Y531" t="s">
        <v>1188</v>
      </c>
      <c r="Z531" t="s">
        <v>1188</v>
      </c>
      <c r="AA531" t="s">
        <v>1188</v>
      </c>
      <c r="AB531" t="s">
        <v>1188</v>
      </c>
      <c r="AC531" t="s">
        <v>1188</v>
      </c>
      <c r="AD531" t="s">
        <v>1188</v>
      </c>
      <c r="AE531" t="s">
        <v>1188</v>
      </c>
      <c r="AF531" t="s">
        <v>1188</v>
      </c>
      <c r="AG531" t="s">
        <v>1188</v>
      </c>
      <c r="AH531" t="s">
        <v>1188</v>
      </c>
      <c r="AI531" t="s">
        <v>1188</v>
      </c>
      <c r="AJ531" t="s">
        <v>127</v>
      </c>
      <c r="AK531" t="s">
        <v>127</v>
      </c>
      <c r="AL531" t="s">
        <v>127</v>
      </c>
      <c r="AM531" t="s">
        <v>128</v>
      </c>
      <c r="AN531" t="s">
        <v>129</v>
      </c>
      <c r="AO531" t="s">
        <v>128</v>
      </c>
      <c r="AP531" t="s">
        <v>128</v>
      </c>
      <c r="AQ531" t="s">
        <v>129</v>
      </c>
      <c r="AR531" t="s">
        <v>128</v>
      </c>
      <c r="AS531" t="s">
        <v>128</v>
      </c>
      <c r="AT531" t="s">
        <v>128</v>
      </c>
      <c r="AU531" t="s">
        <v>128</v>
      </c>
      <c r="AV531" t="s">
        <v>128</v>
      </c>
      <c r="AW531" t="s">
        <v>128</v>
      </c>
      <c r="AX531" t="s">
        <v>128</v>
      </c>
      <c r="AY531" s="123">
        <v>0</v>
      </c>
      <c r="BB531" t="str">
        <f>VLOOKUP(A531,'[2]القائمة الكاملة 1'!$A$5:$U$6650,21,0)</f>
        <v>الرابعة حديث</v>
      </c>
    </row>
    <row r="532" spans="1:54" x14ac:dyDescent="0.3">
      <c r="A532" s="114">
        <v>809272</v>
      </c>
      <c r="B532" s="123" t="s">
        <v>823</v>
      </c>
      <c r="C532" t="s">
        <v>1188</v>
      </c>
      <c r="D532" t="s">
        <v>1188</v>
      </c>
      <c r="E532" t="s">
        <v>1188</v>
      </c>
      <c r="F532" t="s">
        <v>1188</v>
      </c>
      <c r="G532" t="s">
        <v>1188</v>
      </c>
      <c r="H532" t="s">
        <v>1188</v>
      </c>
      <c r="I532" t="s">
        <v>1188</v>
      </c>
      <c r="J532" t="s">
        <v>1188</v>
      </c>
      <c r="K532" t="s">
        <v>1188</v>
      </c>
      <c r="L532" t="s">
        <v>1188</v>
      </c>
      <c r="M532" t="s">
        <v>1188</v>
      </c>
      <c r="N532" t="s">
        <v>1188</v>
      </c>
      <c r="O532" t="s">
        <v>1188</v>
      </c>
      <c r="P532" t="s">
        <v>1188</v>
      </c>
      <c r="Q532" t="s">
        <v>1188</v>
      </c>
      <c r="R532" t="s">
        <v>1188</v>
      </c>
      <c r="S532" t="s">
        <v>1188</v>
      </c>
      <c r="T532" t="s">
        <v>1188</v>
      </c>
      <c r="U532" t="s">
        <v>1188</v>
      </c>
      <c r="V532" t="s">
        <v>1188</v>
      </c>
      <c r="W532" t="s">
        <v>1188</v>
      </c>
      <c r="X532" t="s">
        <v>1188</v>
      </c>
      <c r="Y532" t="s">
        <v>1188</v>
      </c>
      <c r="Z532" t="s">
        <v>1188</v>
      </c>
      <c r="AA532" t="s">
        <v>1188</v>
      </c>
      <c r="AB532" t="s">
        <v>1188</v>
      </c>
      <c r="AC532" t="s">
        <v>1188</v>
      </c>
      <c r="AD532" t="s">
        <v>1188</v>
      </c>
      <c r="AE532" t="s">
        <v>1188</v>
      </c>
      <c r="AF532" t="s">
        <v>1188</v>
      </c>
      <c r="AG532" t="s">
        <v>1188</v>
      </c>
      <c r="AH532" t="s">
        <v>1188</v>
      </c>
      <c r="AI532" t="s">
        <v>1188</v>
      </c>
      <c r="AJ532" t="s">
        <v>1188</v>
      </c>
      <c r="AK532" t="s">
        <v>127</v>
      </c>
      <c r="AL532" t="s">
        <v>1188</v>
      </c>
      <c r="AM532" t="s">
        <v>129</v>
      </c>
      <c r="AN532" t="s">
        <v>128</v>
      </c>
      <c r="AO532" t="s">
        <v>1188</v>
      </c>
      <c r="AP532" t="s">
        <v>129</v>
      </c>
      <c r="AQ532" t="s">
        <v>129</v>
      </c>
      <c r="AR532" t="s">
        <v>128</v>
      </c>
      <c r="AS532" t="s">
        <v>1188</v>
      </c>
      <c r="AT532" t="s">
        <v>129</v>
      </c>
      <c r="AU532" t="s">
        <v>128</v>
      </c>
      <c r="AV532" t="s">
        <v>1188</v>
      </c>
      <c r="AW532" t="s">
        <v>128</v>
      </c>
      <c r="AX532" t="s">
        <v>1188</v>
      </c>
      <c r="AY532" s="123">
        <v>0</v>
      </c>
      <c r="BB532" t="str">
        <f>VLOOKUP(A532,'[2]القائمة الكاملة 1'!$A$5:$U$6650,21,0)</f>
        <v>الرابعة</v>
      </c>
    </row>
    <row r="533" spans="1:54" x14ac:dyDescent="0.3">
      <c r="A533" s="114">
        <v>809276</v>
      </c>
      <c r="B533" s="123" t="s">
        <v>823</v>
      </c>
      <c r="C533" t="s">
        <v>1188</v>
      </c>
      <c r="D533" t="s">
        <v>1188</v>
      </c>
      <c r="E533" t="s">
        <v>1188</v>
      </c>
      <c r="F533" t="s">
        <v>1188</v>
      </c>
      <c r="G533" t="s">
        <v>1188</v>
      </c>
      <c r="H533" t="s">
        <v>1188</v>
      </c>
      <c r="I533" t="s">
        <v>1188</v>
      </c>
      <c r="J533" t="s">
        <v>1188</v>
      </c>
      <c r="K533" t="s">
        <v>1188</v>
      </c>
      <c r="L533" t="s">
        <v>1188</v>
      </c>
      <c r="M533" t="s">
        <v>1188</v>
      </c>
      <c r="N533" t="s">
        <v>1188</v>
      </c>
      <c r="O533" t="s">
        <v>1188</v>
      </c>
      <c r="P533" t="s">
        <v>1188</v>
      </c>
      <c r="Q533" t="s">
        <v>1188</v>
      </c>
      <c r="R533" t="s">
        <v>1188</v>
      </c>
      <c r="S533" t="s">
        <v>1188</v>
      </c>
      <c r="T533" t="s">
        <v>1188</v>
      </c>
      <c r="U533" t="s">
        <v>1188</v>
      </c>
      <c r="V533" t="s">
        <v>1188</v>
      </c>
      <c r="W533" t="s">
        <v>1188</v>
      </c>
      <c r="X533" t="s">
        <v>1188</v>
      </c>
      <c r="Y533" t="s">
        <v>127</v>
      </c>
      <c r="Z533" t="s">
        <v>1188</v>
      </c>
      <c r="AA533" t="s">
        <v>129</v>
      </c>
      <c r="AB533" t="s">
        <v>1188</v>
      </c>
      <c r="AC533" t="s">
        <v>1188</v>
      </c>
      <c r="AD533" t="s">
        <v>1188</v>
      </c>
      <c r="AE533" t="s">
        <v>1188</v>
      </c>
      <c r="AF533" t="s">
        <v>1188</v>
      </c>
      <c r="AG533" t="s">
        <v>1188</v>
      </c>
      <c r="AH533" t="s">
        <v>1188</v>
      </c>
      <c r="AI533" t="s">
        <v>1188</v>
      </c>
      <c r="AJ533" t="s">
        <v>127</v>
      </c>
      <c r="AK533" t="s">
        <v>129</v>
      </c>
      <c r="AL533" t="s">
        <v>1188</v>
      </c>
      <c r="AM533" t="s">
        <v>127</v>
      </c>
      <c r="AN533" t="s">
        <v>127</v>
      </c>
      <c r="AO533" t="s">
        <v>127</v>
      </c>
      <c r="AP533" t="s">
        <v>127</v>
      </c>
      <c r="AQ533" t="s">
        <v>127</v>
      </c>
      <c r="AR533" t="s">
        <v>127</v>
      </c>
      <c r="AS533" t="s">
        <v>128</v>
      </c>
      <c r="AT533" t="s">
        <v>128</v>
      </c>
      <c r="AU533" t="s">
        <v>128</v>
      </c>
      <c r="AV533" t="s">
        <v>128</v>
      </c>
      <c r="AW533" t="s">
        <v>128</v>
      </c>
      <c r="AX533" t="s">
        <v>128</v>
      </c>
      <c r="AY533" s="123">
        <v>0</v>
      </c>
      <c r="BB533" t="str">
        <f>VLOOKUP(A533,'[2]القائمة الكاملة 1'!$A$5:$U$6650,21,0)</f>
        <v>الرابعة</v>
      </c>
    </row>
    <row r="534" spans="1:54" x14ac:dyDescent="0.3">
      <c r="A534" s="114">
        <v>809279</v>
      </c>
      <c r="B534" s="123" t="s">
        <v>823</v>
      </c>
      <c r="C534" t="s">
        <v>1188</v>
      </c>
      <c r="D534" t="s">
        <v>1188</v>
      </c>
      <c r="E534" t="s">
        <v>1188</v>
      </c>
      <c r="F534" t="s">
        <v>1188</v>
      </c>
      <c r="G534" t="s">
        <v>1188</v>
      </c>
      <c r="H534" t="s">
        <v>1188</v>
      </c>
      <c r="I534" t="s">
        <v>1188</v>
      </c>
      <c r="J534" t="s">
        <v>1188</v>
      </c>
      <c r="K534" t="s">
        <v>1188</v>
      </c>
      <c r="L534" t="s">
        <v>1188</v>
      </c>
      <c r="M534" t="s">
        <v>1188</v>
      </c>
      <c r="N534" t="s">
        <v>1188</v>
      </c>
      <c r="O534" t="s">
        <v>129</v>
      </c>
      <c r="P534" t="s">
        <v>1188</v>
      </c>
      <c r="Q534" t="s">
        <v>1188</v>
      </c>
      <c r="R534" t="s">
        <v>1188</v>
      </c>
      <c r="S534" t="s">
        <v>1188</v>
      </c>
      <c r="T534" t="s">
        <v>1188</v>
      </c>
      <c r="U534" t="s">
        <v>1188</v>
      </c>
      <c r="V534" t="s">
        <v>1188</v>
      </c>
      <c r="W534" t="s">
        <v>1188</v>
      </c>
      <c r="X534" t="s">
        <v>1188</v>
      </c>
      <c r="Y534" t="s">
        <v>1188</v>
      </c>
      <c r="Z534" t="s">
        <v>1188</v>
      </c>
      <c r="AA534" t="s">
        <v>1188</v>
      </c>
      <c r="AB534" t="s">
        <v>1188</v>
      </c>
      <c r="AC534" t="s">
        <v>1188</v>
      </c>
      <c r="AD534" t="s">
        <v>1188</v>
      </c>
      <c r="AE534" t="s">
        <v>1188</v>
      </c>
      <c r="AF534" t="s">
        <v>1188</v>
      </c>
      <c r="AG534" t="s">
        <v>1188</v>
      </c>
      <c r="AH534" t="s">
        <v>1188</v>
      </c>
      <c r="AI534" t="s">
        <v>1188</v>
      </c>
      <c r="AJ534" t="s">
        <v>1188</v>
      </c>
      <c r="AK534" t="s">
        <v>128</v>
      </c>
      <c r="AL534" t="s">
        <v>1188</v>
      </c>
      <c r="AM534" t="s">
        <v>1188</v>
      </c>
      <c r="AN534" t="s">
        <v>129</v>
      </c>
      <c r="AO534" t="s">
        <v>129</v>
      </c>
      <c r="AP534" t="s">
        <v>128</v>
      </c>
      <c r="AQ534" t="s">
        <v>1188</v>
      </c>
      <c r="AR534" t="s">
        <v>129</v>
      </c>
      <c r="AS534" t="s">
        <v>128</v>
      </c>
      <c r="AT534" t="s">
        <v>128</v>
      </c>
      <c r="AU534" t="s">
        <v>128</v>
      </c>
      <c r="AV534" t="s">
        <v>128</v>
      </c>
      <c r="AW534" t="s">
        <v>128</v>
      </c>
      <c r="AX534" t="s">
        <v>128</v>
      </c>
      <c r="AY534" s="123">
        <v>0</v>
      </c>
      <c r="BB534" t="str">
        <f>VLOOKUP(A534,'[2]القائمة الكاملة 1'!$A$5:$U$6650,21,0)</f>
        <v>الرابعة حديث</v>
      </c>
    </row>
    <row r="535" spans="1:54" x14ac:dyDescent="0.3">
      <c r="A535" s="114">
        <v>809285</v>
      </c>
      <c r="B535" s="123" t="s">
        <v>823</v>
      </c>
      <c r="C535" t="s">
        <v>1188</v>
      </c>
      <c r="D535" t="s">
        <v>1188</v>
      </c>
      <c r="E535" t="s">
        <v>1188</v>
      </c>
      <c r="F535" t="s">
        <v>1188</v>
      </c>
      <c r="G535" t="s">
        <v>1188</v>
      </c>
      <c r="H535" t="s">
        <v>1188</v>
      </c>
      <c r="I535" t="s">
        <v>1188</v>
      </c>
      <c r="J535" t="s">
        <v>1188</v>
      </c>
      <c r="K535" t="s">
        <v>1188</v>
      </c>
      <c r="L535" t="s">
        <v>1188</v>
      </c>
      <c r="M535" t="s">
        <v>1188</v>
      </c>
      <c r="N535" t="s">
        <v>1188</v>
      </c>
      <c r="O535" t="s">
        <v>1188</v>
      </c>
      <c r="P535" t="s">
        <v>1188</v>
      </c>
      <c r="Q535" t="s">
        <v>1188</v>
      </c>
      <c r="R535" t="s">
        <v>1188</v>
      </c>
      <c r="S535" t="s">
        <v>1188</v>
      </c>
      <c r="T535" t="s">
        <v>1188</v>
      </c>
      <c r="U535" t="s">
        <v>1188</v>
      </c>
      <c r="V535" t="s">
        <v>1188</v>
      </c>
      <c r="W535" t="s">
        <v>1188</v>
      </c>
      <c r="X535" t="s">
        <v>1188</v>
      </c>
      <c r="Y535" t="s">
        <v>1188</v>
      </c>
      <c r="Z535" t="s">
        <v>1188</v>
      </c>
      <c r="AA535" t="s">
        <v>1188</v>
      </c>
      <c r="AB535" t="s">
        <v>1188</v>
      </c>
      <c r="AC535" t="s">
        <v>1188</v>
      </c>
      <c r="AD535" t="s">
        <v>1188</v>
      </c>
      <c r="AE535" t="s">
        <v>1188</v>
      </c>
      <c r="AF535" t="s">
        <v>1188</v>
      </c>
      <c r="AG535" t="s">
        <v>1188</v>
      </c>
      <c r="AH535" t="s">
        <v>127</v>
      </c>
      <c r="AI535" t="s">
        <v>1188</v>
      </c>
      <c r="AJ535" t="s">
        <v>1188</v>
      </c>
      <c r="AK535" t="s">
        <v>127</v>
      </c>
      <c r="AL535" t="s">
        <v>1188</v>
      </c>
      <c r="AM535" t="s">
        <v>1188</v>
      </c>
      <c r="AN535" t="s">
        <v>127</v>
      </c>
      <c r="AO535" t="s">
        <v>1188</v>
      </c>
      <c r="AP535" t="s">
        <v>127</v>
      </c>
      <c r="AQ535" t="s">
        <v>1188</v>
      </c>
      <c r="AR535" t="s">
        <v>1188</v>
      </c>
      <c r="AS535" t="s">
        <v>1188</v>
      </c>
      <c r="AT535" t="s">
        <v>1188</v>
      </c>
      <c r="AU535" t="s">
        <v>127</v>
      </c>
      <c r="AV535" t="s">
        <v>1188</v>
      </c>
      <c r="AW535" t="s">
        <v>1188</v>
      </c>
      <c r="AX535" t="s">
        <v>1188</v>
      </c>
      <c r="AY535" s="123">
        <v>0</v>
      </c>
      <c r="BB535" t="str">
        <f>VLOOKUP(A535,'[2]القائمة الكاملة 1'!$A$5:$U$6650,21,0)</f>
        <v>الرابعة</v>
      </c>
    </row>
    <row r="536" spans="1:54" x14ac:dyDescent="0.3">
      <c r="A536" s="114">
        <v>809286</v>
      </c>
      <c r="B536" s="123" t="s">
        <v>823</v>
      </c>
      <c r="C536" t="s">
        <v>1188</v>
      </c>
      <c r="D536" t="s">
        <v>1188</v>
      </c>
      <c r="E536" t="s">
        <v>1188</v>
      </c>
      <c r="F536" t="s">
        <v>1188</v>
      </c>
      <c r="G536" t="s">
        <v>1188</v>
      </c>
      <c r="H536" t="s">
        <v>1188</v>
      </c>
      <c r="I536" t="s">
        <v>1188</v>
      </c>
      <c r="J536" t="s">
        <v>1188</v>
      </c>
      <c r="K536" t="s">
        <v>1188</v>
      </c>
      <c r="L536" t="s">
        <v>1188</v>
      </c>
      <c r="M536" t="s">
        <v>1188</v>
      </c>
      <c r="N536" t="s">
        <v>1188</v>
      </c>
      <c r="O536" t="s">
        <v>1188</v>
      </c>
      <c r="P536" t="s">
        <v>1188</v>
      </c>
      <c r="Q536" t="s">
        <v>1188</v>
      </c>
      <c r="R536" t="s">
        <v>1188</v>
      </c>
      <c r="S536" t="s">
        <v>1188</v>
      </c>
      <c r="T536" t="s">
        <v>1188</v>
      </c>
      <c r="U536" t="s">
        <v>1188</v>
      </c>
      <c r="V536" t="s">
        <v>1188</v>
      </c>
      <c r="W536" t="s">
        <v>1188</v>
      </c>
      <c r="X536" t="s">
        <v>1188</v>
      </c>
      <c r="Y536" t="s">
        <v>1188</v>
      </c>
      <c r="Z536" t="s">
        <v>1188</v>
      </c>
      <c r="AA536" t="s">
        <v>1188</v>
      </c>
      <c r="AB536" t="s">
        <v>1188</v>
      </c>
      <c r="AC536" t="s">
        <v>1188</v>
      </c>
      <c r="AD536" t="s">
        <v>1188</v>
      </c>
      <c r="AE536" t="s">
        <v>1188</v>
      </c>
      <c r="AF536" t="s">
        <v>1188</v>
      </c>
      <c r="AG536" t="s">
        <v>1188</v>
      </c>
      <c r="AH536" t="s">
        <v>1188</v>
      </c>
      <c r="AI536" t="s">
        <v>1188</v>
      </c>
      <c r="AJ536" t="s">
        <v>1188</v>
      </c>
      <c r="AK536" t="s">
        <v>1188</v>
      </c>
      <c r="AL536" t="s">
        <v>1188</v>
      </c>
      <c r="AM536" t="s">
        <v>1188</v>
      </c>
      <c r="AN536" t="s">
        <v>1188</v>
      </c>
      <c r="AO536" t="s">
        <v>1188</v>
      </c>
      <c r="AP536" t="s">
        <v>128</v>
      </c>
      <c r="AQ536" t="s">
        <v>1188</v>
      </c>
      <c r="AR536" t="s">
        <v>1188</v>
      </c>
      <c r="AS536" t="s">
        <v>1188</v>
      </c>
      <c r="AT536" t="s">
        <v>1188</v>
      </c>
      <c r="AU536" t="s">
        <v>1188</v>
      </c>
      <c r="AV536" t="s">
        <v>1188</v>
      </c>
      <c r="AW536" t="s">
        <v>1188</v>
      </c>
      <c r="AX536" t="s">
        <v>129</v>
      </c>
      <c r="AY536" s="123">
        <v>0</v>
      </c>
      <c r="BB536" t="str">
        <f>VLOOKUP(A536,'[2]القائمة الكاملة 1'!$A$5:$U$6650,21,0)</f>
        <v>الرابعة</v>
      </c>
    </row>
    <row r="537" spans="1:54" x14ac:dyDescent="0.3">
      <c r="A537" s="114">
        <v>809311</v>
      </c>
      <c r="B537" s="123" t="s">
        <v>823</v>
      </c>
      <c r="C537" t="s">
        <v>1188</v>
      </c>
      <c r="D537" t="s">
        <v>1188</v>
      </c>
      <c r="E537" t="s">
        <v>1188</v>
      </c>
      <c r="F537" t="s">
        <v>1188</v>
      </c>
      <c r="G537" t="s">
        <v>1188</v>
      </c>
      <c r="H537" t="s">
        <v>1188</v>
      </c>
      <c r="I537" t="s">
        <v>1188</v>
      </c>
      <c r="J537" t="s">
        <v>1188</v>
      </c>
      <c r="K537" t="s">
        <v>1188</v>
      </c>
      <c r="L537" t="s">
        <v>1188</v>
      </c>
      <c r="M537" t="s">
        <v>1188</v>
      </c>
      <c r="N537" t="s">
        <v>1188</v>
      </c>
      <c r="O537" t="s">
        <v>1188</v>
      </c>
      <c r="P537" t="s">
        <v>1188</v>
      </c>
      <c r="Q537" t="s">
        <v>1188</v>
      </c>
      <c r="R537" t="s">
        <v>1188</v>
      </c>
      <c r="S537" t="s">
        <v>1188</v>
      </c>
      <c r="T537" t="s">
        <v>1188</v>
      </c>
      <c r="U537" t="s">
        <v>1188</v>
      </c>
      <c r="V537" t="s">
        <v>1188</v>
      </c>
      <c r="W537" t="s">
        <v>1188</v>
      </c>
      <c r="X537" t="s">
        <v>1188</v>
      </c>
      <c r="Y537" t="s">
        <v>1188</v>
      </c>
      <c r="Z537" t="s">
        <v>1188</v>
      </c>
      <c r="AA537" t="s">
        <v>1188</v>
      </c>
      <c r="AB537" t="s">
        <v>1188</v>
      </c>
      <c r="AC537" t="s">
        <v>1188</v>
      </c>
      <c r="AD537" t="s">
        <v>1188</v>
      </c>
      <c r="AE537" t="s">
        <v>1188</v>
      </c>
      <c r="AF537" t="s">
        <v>1188</v>
      </c>
      <c r="AG537" t="s">
        <v>1188</v>
      </c>
      <c r="AH537" t="s">
        <v>1188</v>
      </c>
      <c r="AI537" t="s">
        <v>1188</v>
      </c>
      <c r="AJ537" t="s">
        <v>1188</v>
      </c>
      <c r="AK537" t="s">
        <v>1188</v>
      </c>
      <c r="AL537" t="s">
        <v>1188</v>
      </c>
      <c r="AM537" t="s">
        <v>1188</v>
      </c>
      <c r="AN537" t="s">
        <v>1188</v>
      </c>
      <c r="AO537" t="s">
        <v>128</v>
      </c>
      <c r="AP537" t="s">
        <v>1188</v>
      </c>
      <c r="AQ537" t="s">
        <v>1188</v>
      </c>
      <c r="AR537" t="s">
        <v>1188</v>
      </c>
      <c r="AS537" t="s">
        <v>128</v>
      </c>
      <c r="AT537" t="s">
        <v>128</v>
      </c>
      <c r="AU537" t="s">
        <v>128</v>
      </c>
      <c r="AV537" t="s">
        <v>128</v>
      </c>
      <c r="AW537" t="s">
        <v>128</v>
      </c>
      <c r="AX537" t="s">
        <v>128</v>
      </c>
      <c r="AY537" s="123">
        <v>0</v>
      </c>
      <c r="BB537" t="str">
        <f>VLOOKUP(A537,'[2]القائمة الكاملة 1'!$A$5:$U$6650,21,0)</f>
        <v>الرابعة حديث</v>
      </c>
    </row>
    <row r="538" spans="1:54" x14ac:dyDescent="0.3">
      <c r="A538" s="114">
        <v>809313</v>
      </c>
      <c r="B538" s="123" t="s">
        <v>824</v>
      </c>
      <c r="C538" t="s">
        <v>1188</v>
      </c>
      <c r="D538" t="s">
        <v>127</v>
      </c>
      <c r="E538" t="s">
        <v>129</v>
      </c>
      <c r="F538" t="s">
        <v>1188</v>
      </c>
      <c r="G538" t="s">
        <v>1188</v>
      </c>
      <c r="H538" t="s">
        <v>1188</v>
      </c>
      <c r="I538" t="s">
        <v>1188</v>
      </c>
      <c r="J538" t="s">
        <v>1188</v>
      </c>
      <c r="K538" t="s">
        <v>1188</v>
      </c>
      <c r="L538" t="s">
        <v>1188</v>
      </c>
      <c r="M538" t="s">
        <v>1188</v>
      </c>
      <c r="N538" t="s">
        <v>1188</v>
      </c>
      <c r="O538" t="s">
        <v>128</v>
      </c>
      <c r="P538" t="s">
        <v>1188</v>
      </c>
      <c r="Q538" t="s">
        <v>1188</v>
      </c>
      <c r="R538" t="s">
        <v>1188</v>
      </c>
      <c r="S538" t="s">
        <v>1188</v>
      </c>
      <c r="T538" t="s">
        <v>1188</v>
      </c>
      <c r="U538" t="s">
        <v>1188</v>
      </c>
      <c r="V538" t="s">
        <v>128</v>
      </c>
      <c r="W538" t="s">
        <v>1188</v>
      </c>
      <c r="X538" t="s">
        <v>1188</v>
      </c>
      <c r="Y538" t="s">
        <v>1188</v>
      </c>
      <c r="Z538" t="s">
        <v>1188</v>
      </c>
      <c r="AA538" t="s">
        <v>1188</v>
      </c>
      <c r="AB538" t="s">
        <v>1188</v>
      </c>
      <c r="AC538" t="s">
        <v>1188</v>
      </c>
      <c r="AD538" t="s">
        <v>1188</v>
      </c>
      <c r="AE538" t="s">
        <v>1188</v>
      </c>
      <c r="AF538" t="s">
        <v>1188</v>
      </c>
      <c r="AG538" t="s">
        <v>1188</v>
      </c>
      <c r="AH538" t="s">
        <v>1188</v>
      </c>
      <c r="AI538" t="s">
        <v>1188</v>
      </c>
      <c r="AJ538" t="s">
        <v>1188</v>
      </c>
      <c r="AK538" t="s">
        <v>128</v>
      </c>
      <c r="AL538" t="s">
        <v>1188</v>
      </c>
      <c r="AM538" t="s">
        <v>128</v>
      </c>
      <c r="AN538" t="s">
        <v>128</v>
      </c>
      <c r="AO538" t="s">
        <v>128</v>
      </c>
      <c r="AP538" t="s">
        <v>128</v>
      </c>
      <c r="AQ538" t="s">
        <v>128</v>
      </c>
      <c r="AR538" t="s">
        <v>128</v>
      </c>
      <c r="AS538" t="s">
        <v>1188</v>
      </c>
      <c r="AT538" t="s">
        <v>1188</v>
      </c>
      <c r="AU538" t="s">
        <v>1188</v>
      </c>
      <c r="AV538" t="s">
        <v>1188</v>
      </c>
      <c r="AW538" t="s">
        <v>1188</v>
      </c>
      <c r="AX538" t="s">
        <v>1188</v>
      </c>
      <c r="AY538" s="123">
        <v>0</v>
      </c>
      <c r="BB538" t="str">
        <f>VLOOKUP(A538,'[2]القائمة الكاملة 1'!$A$5:$U$6650,21,0)</f>
        <v>الثالثة</v>
      </c>
    </row>
    <row r="539" spans="1:54" x14ac:dyDescent="0.3">
      <c r="A539" s="114">
        <v>809336</v>
      </c>
      <c r="B539" s="123" t="s">
        <v>823</v>
      </c>
      <c r="C539" t="s">
        <v>1188</v>
      </c>
      <c r="D539" t="s">
        <v>1188</v>
      </c>
      <c r="E539" t="s">
        <v>1188</v>
      </c>
      <c r="F539" t="s">
        <v>1188</v>
      </c>
      <c r="G539" t="s">
        <v>1188</v>
      </c>
      <c r="H539" t="s">
        <v>1188</v>
      </c>
      <c r="I539" t="s">
        <v>1188</v>
      </c>
      <c r="J539" t="s">
        <v>1188</v>
      </c>
      <c r="K539" t="s">
        <v>1188</v>
      </c>
      <c r="L539" t="s">
        <v>1188</v>
      </c>
      <c r="M539" t="s">
        <v>1188</v>
      </c>
      <c r="N539" t="s">
        <v>1188</v>
      </c>
      <c r="O539" t="s">
        <v>1188</v>
      </c>
      <c r="P539" t="s">
        <v>1188</v>
      </c>
      <c r="Q539" t="s">
        <v>1188</v>
      </c>
      <c r="R539" t="s">
        <v>1188</v>
      </c>
      <c r="S539" t="s">
        <v>1188</v>
      </c>
      <c r="T539" t="s">
        <v>1188</v>
      </c>
      <c r="U539" t="s">
        <v>1188</v>
      </c>
      <c r="V539" t="s">
        <v>1188</v>
      </c>
      <c r="W539" t="s">
        <v>1188</v>
      </c>
      <c r="X539" t="s">
        <v>1188</v>
      </c>
      <c r="Y539" t="s">
        <v>1188</v>
      </c>
      <c r="Z539" t="s">
        <v>1188</v>
      </c>
      <c r="AA539" t="s">
        <v>1188</v>
      </c>
      <c r="AB539" t="s">
        <v>1188</v>
      </c>
      <c r="AC539" t="s">
        <v>1188</v>
      </c>
      <c r="AD539" t="s">
        <v>1188</v>
      </c>
      <c r="AE539" t="s">
        <v>1188</v>
      </c>
      <c r="AF539" t="s">
        <v>1188</v>
      </c>
      <c r="AG539" t="s">
        <v>1188</v>
      </c>
      <c r="AH539" t="s">
        <v>1188</v>
      </c>
      <c r="AI539" t="s">
        <v>1188</v>
      </c>
      <c r="AJ539" t="s">
        <v>1188</v>
      </c>
      <c r="AK539" t="s">
        <v>1188</v>
      </c>
      <c r="AL539" t="s">
        <v>1188</v>
      </c>
      <c r="AM539" t="s">
        <v>1188</v>
      </c>
      <c r="AN539" t="s">
        <v>1188</v>
      </c>
      <c r="AO539" t="s">
        <v>129</v>
      </c>
      <c r="AP539" t="s">
        <v>1188</v>
      </c>
      <c r="AQ539" t="s">
        <v>1188</v>
      </c>
      <c r="AR539" t="s">
        <v>1188</v>
      </c>
      <c r="AS539" t="s">
        <v>128</v>
      </c>
      <c r="AT539" t="s">
        <v>128</v>
      </c>
      <c r="AU539" t="s">
        <v>128</v>
      </c>
      <c r="AV539" t="s">
        <v>128</v>
      </c>
      <c r="AW539" t="s">
        <v>128</v>
      </c>
      <c r="AX539" t="s">
        <v>128</v>
      </c>
      <c r="AY539" s="123">
        <v>0</v>
      </c>
      <c r="BB539" t="str">
        <f>VLOOKUP(A539,'[2]القائمة الكاملة 1'!$A$5:$U$6650,21,0)</f>
        <v>الرابعة حديث</v>
      </c>
    </row>
    <row r="540" spans="1:54" x14ac:dyDescent="0.3">
      <c r="A540" s="114">
        <v>809352</v>
      </c>
      <c r="B540" s="123" t="s">
        <v>824</v>
      </c>
      <c r="C540" t="s">
        <v>1188</v>
      </c>
      <c r="D540" t="s">
        <v>1188</v>
      </c>
      <c r="E540" t="s">
        <v>1188</v>
      </c>
      <c r="F540" t="s">
        <v>1188</v>
      </c>
      <c r="G540" t="s">
        <v>1188</v>
      </c>
      <c r="H540" t="s">
        <v>1188</v>
      </c>
      <c r="I540" t="s">
        <v>1188</v>
      </c>
      <c r="J540" t="s">
        <v>1188</v>
      </c>
      <c r="K540" t="s">
        <v>1188</v>
      </c>
      <c r="L540" t="s">
        <v>1188</v>
      </c>
      <c r="M540" t="s">
        <v>1188</v>
      </c>
      <c r="N540" t="s">
        <v>1188</v>
      </c>
      <c r="O540" t="s">
        <v>1188</v>
      </c>
      <c r="P540" t="s">
        <v>1188</v>
      </c>
      <c r="Q540" t="s">
        <v>1188</v>
      </c>
      <c r="R540" t="s">
        <v>1188</v>
      </c>
      <c r="S540" t="s">
        <v>1188</v>
      </c>
      <c r="T540" t="s">
        <v>1188</v>
      </c>
      <c r="U540" t="s">
        <v>1188</v>
      </c>
      <c r="V540" t="s">
        <v>1188</v>
      </c>
      <c r="W540" t="s">
        <v>1188</v>
      </c>
      <c r="X540" t="s">
        <v>1188</v>
      </c>
      <c r="Y540" t="s">
        <v>1188</v>
      </c>
      <c r="Z540" t="s">
        <v>129</v>
      </c>
      <c r="AA540" t="s">
        <v>1188</v>
      </c>
      <c r="AB540" t="s">
        <v>1188</v>
      </c>
      <c r="AC540" t="s">
        <v>1188</v>
      </c>
      <c r="AD540" t="s">
        <v>1188</v>
      </c>
      <c r="AE540" t="s">
        <v>127</v>
      </c>
      <c r="AF540" t="s">
        <v>1188</v>
      </c>
      <c r="AG540" t="s">
        <v>1188</v>
      </c>
      <c r="AH540" t="s">
        <v>1188</v>
      </c>
      <c r="AI540" t="s">
        <v>1188</v>
      </c>
      <c r="AJ540" t="s">
        <v>1188</v>
      </c>
      <c r="AK540" t="s">
        <v>129</v>
      </c>
      <c r="AL540" t="s">
        <v>1188</v>
      </c>
      <c r="AM540" t="s">
        <v>128</v>
      </c>
      <c r="AN540" t="s">
        <v>128</v>
      </c>
      <c r="AO540" t="s">
        <v>128</v>
      </c>
      <c r="AP540" t="s">
        <v>128</v>
      </c>
      <c r="AQ540" t="s">
        <v>128</v>
      </c>
      <c r="AR540" t="s">
        <v>128</v>
      </c>
      <c r="AS540" t="s">
        <v>1188</v>
      </c>
      <c r="AT540" t="s">
        <v>1188</v>
      </c>
      <c r="AU540" t="s">
        <v>1188</v>
      </c>
      <c r="AV540" t="s">
        <v>1188</v>
      </c>
      <c r="AW540" t="s">
        <v>1188</v>
      </c>
      <c r="AX540" t="s">
        <v>1188</v>
      </c>
      <c r="AY540" s="123">
        <v>0</v>
      </c>
      <c r="BB540" t="str">
        <f>VLOOKUP(A540,'[2]القائمة الكاملة 1'!$A$5:$U$6650,21,0)</f>
        <v>الثالثة</v>
      </c>
    </row>
    <row r="541" spans="1:54" x14ac:dyDescent="0.3">
      <c r="A541" s="114">
        <v>809354</v>
      </c>
      <c r="B541" s="123" t="s">
        <v>824</v>
      </c>
      <c r="C541" t="s">
        <v>1188</v>
      </c>
      <c r="D541" t="s">
        <v>1188</v>
      </c>
      <c r="E541" t="s">
        <v>1188</v>
      </c>
      <c r="F541" t="s">
        <v>1188</v>
      </c>
      <c r="G541" t="s">
        <v>1188</v>
      </c>
      <c r="H541" t="s">
        <v>1188</v>
      </c>
      <c r="I541" t="s">
        <v>1188</v>
      </c>
      <c r="J541" t="s">
        <v>1188</v>
      </c>
      <c r="K541" t="s">
        <v>127</v>
      </c>
      <c r="L541" t="s">
        <v>1188</v>
      </c>
      <c r="M541" t="s">
        <v>1188</v>
      </c>
      <c r="N541" t="s">
        <v>1188</v>
      </c>
      <c r="O541" t="s">
        <v>1188</v>
      </c>
      <c r="P541" t="s">
        <v>1188</v>
      </c>
      <c r="Q541" t="s">
        <v>1188</v>
      </c>
      <c r="R541" t="s">
        <v>1188</v>
      </c>
      <c r="S541" t="s">
        <v>1188</v>
      </c>
      <c r="T541" t="s">
        <v>1188</v>
      </c>
      <c r="U541" t="s">
        <v>1188</v>
      </c>
      <c r="V541" t="s">
        <v>1188</v>
      </c>
      <c r="W541" t="s">
        <v>1188</v>
      </c>
      <c r="X541" t="s">
        <v>129</v>
      </c>
      <c r="Y541" t="s">
        <v>1188</v>
      </c>
      <c r="Z541" t="s">
        <v>1188</v>
      </c>
      <c r="AA541" t="s">
        <v>1188</v>
      </c>
      <c r="AB541" t="s">
        <v>1188</v>
      </c>
      <c r="AC541" t="s">
        <v>1188</v>
      </c>
      <c r="AD541" t="s">
        <v>1188</v>
      </c>
      <c r="AE541" t="s">
        <v>1188</v>
      </c>
      <c r="AF541" t="s">
        <v>1188</v>
      </c>
      <c r="AG541" t="s">
        <v>1188</v>
      </c>
      <c r="AH541" t="s">
        <v>129</v>
      </c>
      <c r="AI541" t="s">
        <v>1188</v>
      </c>
      <c r="AJ541" t="s">
        <v>1188</v>
      </c>
      <c r="AK541" t="s">
        <v>1188</v>
      </c>
      <c r="AL541" t="s">
        <v>129</v>
      </c>
      <c r="AM541" t="s">
        <v>128</v>
      </c>
      <c r="AN541" t="s">
        <v>128</v>
      </c>
      <c r="AO541" t="s">
        <v>128</v>
      </c>
      <c r="AP541" t="s">
        <v>128</v>
      </c>
      <c r="AQ541" t="s">
        <v>128</v>
      </c>
      <c r="AR541" t="s">
        <v>128</v>
      </c>
      <c r="AS541" t="s">
        <v>1188</v>
      </c>
      <c r="AT541" t="s">
        <v>1188</v>
      </c>
      <c r="AU541" t="s">
        <v>1188</v>
      </c>
      <c r="AV541" t="s">
        <v>1188</v>
      </c>
      <c r="AW541" t="s">
        <v>1188</v>
      </c>
      <c r="AX541" t="s">
        <v>1188</v>
      </c>
      <c r="AY541" s="123">
        <v>0</v>
      </c>
      <c r="BB541" t="str">
        <f>VLOOKUP(A541,'[2]القائمة الكاملة 1'!$A$5:$U$6650,21,0)</f>
        <v>الثالثة</v>
      </c>
    </row>
    <row r="542" spans="1:54" x14ac:dyDescent="0.3">
      <c r="A542" s="114">
        <v>809376</v>
      </c>
      <c r="B542" s="123" t="s">
        <v>824</v>
      </c>
      <c r="C542" t="s">
        <v>1188</v>
      </c>
      <c r="D542" t="s">
        <v>1188</v>
      </c>
      <c r="E542" t="s">
        <v>1188</v>
      </c>
      <c r="F542" t="s">
        <v>1188</v>
      </c>
      <c r="G542" t="s">
        <v>1188</v>
      </c>
      <c r="H542" t="s">
        <v>1188</v>
      </c>
      <c r="I542" t="s">
        <v>1188</v>
      </c>
      <c r="J542" t="s">
        <v>1188</v>
      </c>
      <c r="K542" t="s">
        <v>1188</v>
      </c>
      <c r="L542" t="s">
        <v>1188</v>
      </c>
      <c r="M542" t="s">
        <v>1188</v>
      </c>
      <c r="N542" t="s">
        <v>1188</v>
      </c>
      <c r="O542" t="s">
        <v>1188</v>
      </c>
      <c r="P542" t="s">
        <v>1188</v>
      </c>
      <c r="Q542" t="s">
        <v>1188</v>
      </c>
      <c r="R542" t="s">
        <v>1188</v>
      </c>
      <c r="S542" t="s">
        <v>1188</v>
      </c>
      <c r="T542" t="s">
        <v>1188</v>
      </c>
      <c r="U542" t="s">
        <v>127</v>
      </c>
      <c r="V542" t="s">
        <v>1188</v>
      </c>
      <c r="W542" t="s">
        <v>1188</v>
      </c>
      <c r="X542" t="s">
        <v>1188</v>
      </c>
      <c r="Y542" t="s">
        <v>1188</v>
      </c>
      <c r="Z542" t="s">
        <v>129</v>
      </c>
      <c r="AA542" t="s">
        <v>1188</v>
      </c>
      <c r="AB542" t="s">
        <v>1188</v>
      </c>
      <c r="AC542" t="s">
        <v>1188</v>
      </c>
      <c r="AD542" t="s">
        <v>1188</v>
      </c>
      <c r="AE542" t="s">
        <v>127</v>
      </c>
      <c r="AF542" t="s">
        <v>127</v>
      </c>
      <c r="AG542" t="s">
        <v>1188</v>
      </c>
      <c r="AH542" t="s">
        <v>1188</v>
      </c>
      <c r="AI542" t="s">
        <v>1188</v>
      </c>
      <c r="AJ542" t="s">
        <v>129</v>
      </c>
      <c r="AK542" t="s">
        <v>1188</v>
      </c>
      <c r="AL542" t="s">
        <v>129</v>
      </c>
      <c r="AM542" t="s">
        <v>128</v>
      </c>
      <c r="AN542" t="s">
        <v>128</v>
      </c>
      <c r="AO542" t="s">
        <v>128</v>
      </c>
      <c r="AP542" t="s">
        <v>128</v>
      </c>
      <c r="AQ542" t="s">
        <v>128</v>
      </c>
      <c r="AR542" t="s">
        <v>128</v>
      </c>
      <c r="AS542" t="s">
        <v>1188</v>
      </c>
      <c r="AT542" t="s">
        <v>1188</v>
      </c>
      <c r="AU542" t="s">
        <v>1188</v>
      </c>
      <c r="AV542" t="s">
        <v>1188</v>
      </c>
      <c r="AW542" t="s">
        <v>1188</v>
      </c>
      <c r="AX542" t="s">
        <v>1188</v>
      </c>
      <c r="AY542" s="123">
        <v>0</v>
      </c>
      <c r="BB542" t="str">
        <f>VLOOKUP(A542,'[2]القائمة الكاملة 1'!$A$5:$U$6650,21,0)</f>
        <v>الثالثة</v>
      </c>
    </row>
    <row r="543" spans="1:54" x14ac:dyDescent="0.3">
      <c r="A543" s="114">
        <v>809385</v>
      </c>
      <c r="B543" s="123" t="s">
        <v>823</v>
      </c>
      <c r="C543" t="s">
        <v>1188</v>
      </c>
      <c r="D543" t="s">
        <v>1188</v>
      </c>
      <c r="E543" t="s">
        <v>1188</v>
      </c>
      <c r="F543" t="s">
        <v>1188</v>
      </c>
      <c r="G543" t="s">
        <v>1188</v>
      </c>
      <c r="H543" t="s">
        <v>1188</v>
      </c>
      <c r="I543" t="s">
        <v>1188</v>
      </c>
      <c r="J543" t="s">
        <v>1188</v>
      </c>
      <c r="K543" t="s">
        <v>1188</v>
      </c>
      <c r="L543" t="s">
        <v>1188</v>
      </c>
      <c r="M543" t="s">
        <v>1188</v>
      </c>
      <c r="N543" t="s">
        <v>1188</v>
      </c>
      <c r="O543" t="s">
        <v>127</v>
      </c>
      <c r="P543" t="s">
        <v>1188</v>
      </c>
      <c r="Q543" t="s">
        <v>1188</v>
      </c>
      <c r="R543" t="s">
        <v>1188</v>
      </c>
      <c r="S543" t="s">
        <v>1188</v>
      </c>
      <c r="T543" t="s">
        <v>1188</v>
      </c>
      <c r="U543" t="s">
        <v>1188</v>
      </c>
      <c r="V543" t="s">
        <v>1188</v>
      </c>
      <c r="W543" t="s">
        <v>1188</v>
      </c>
      <c r="X543" t="s">
        <v>1188</v>
      </c>
      <c r="Y543" t="s">
        <v>1188</v>
      </c>
      <c r="Z543" t="s">
        <v>1188</v>
      </c>
      <c r="AA543" t="s">
        <v>1188</v>
      </c>
      <c r="AB543" t="s">
        <v>1188</v>
      </c>
      <c r="AC543" t="s">
        <v>1188</v>
      </c>
      <c r="AD543" t="s">
        <v>1188</v>
      </c>
      <c r="AE543" t="s">
        <v>1188</v>
      </c>
      <c r="AF543" t="s">
        <v>1188</v>
      </c>
      <c r="AG543" t="s">
        <v>1188</v>
      </c>
      <c r="AH543" t="s">
        <v>1188</v>
      </c>
      <c r="AI543" t="s">
        <v>1188</v>
      </c>
      <c r="AJ543" t="s">
        <v>1188</v>
      </c>
      <c r="AK543" t="s">
        <v>1188</v>
      </c>
      <c r="AL543" t="s">
        <v>1188</v>
      </c>
      <c r="AM543" t="s">
        <v>1188</v>
      </c>
      <c r="AN543" t="s">
        <v>1188</v>
      </c>
      <c r="AO543" t="s">
        <v>1188</v>
      </c>
      <c r="AP543" t="s">
        <v>1188</v>
      </c>
      <c r="AQ543" t="s">
        <v>1188</v>
      </c>
      <c r="AR543" t="s">
        <v>1188</v>
      </c>
      <c r="AS543" t="s">
        <v>1188</v>
      </c>
      <c r="AT543" t="s">
        <v>1188</v>
      </c>
      <c r="AU543" t="s">
        <v>129</v>
      </c>
      <c r="AV543" t="s">
        <v>1188</v>
      </c>
      <c r="AW543" t="s">
        <v>1188</v>
      </c>
      <c r="AX543" t="s">
        <v>1188</v>
      </c>
      <c r="AY543" s="123">
        <v>0</v>
      </c>
      <c r="BB543" t="str">
        <f>VLOOKUP(A543,'[2]القائمة الكاملة 1'!$A$5:$U$6650,21,0)</f>
        <v>الرابعة</v>
      </c>
    </row>
    <row r="544" spans="1:54" x14ac:dyDescent="0.3">
      <c r="A544" s="114">
        <v>809405</v>
      </c>
      <c r="B544" s="123" t="s">
        <v>823</v>
      </c>
      <c r="C544" t="s">
        <v>1188</v>
      </c>
      <c r="D544" t="s">
        <v>1188</v>
      </c>
      <c r="E544" t="s">
        <v>1188</v>
      </c>
      <c r="F544" t="s">
        <v>1188</v>
      </c>
      <c r="G544" t="s">
        <v>1188</v>
      </c>
      <c r="H544" t="s">
        <v>1188</v>
      </c>
      <c r="I544" t="s">
        <v>1188</v>
      </c>
      <c r="J544" t="s">
        <v>1188</v>
      </c>
      <c r="K544" t="s">
        <v>1188</v>
      </c>
      <c r="L544" t="s">
        <v>1188</v>
      </c>
      <c r="M544" t="s">
        <v>1188</v>
      </c>
      <c r="N544" t="s">
        <v>1188</v>
      </c>
      <c r="O544" t="s">
        <v>1188</v>
      </c>
      <c r="P544" t="s">
        <v>1188</v>
      </c>
      <c r="Q544" t="s">
        <v>1188</v>
      </c>
      <c r="R544" t="s">
        <v>1188</v>
      </c>
      <c r="S544" t="s">
        <v>1188</v>
      </c>
      <c r="T544" t="s">
        <v>1188</v>
      </c>
      <c r="U544" t="s">
        <v>1188</v>
      </c>
      <c r="V544" t="s">
        <v>1188</v>
      </c>
      <c r="W544" t="s">
        <v>1188</v>
      </c>
      <c r="X544" t="s">
        <v>1188</v>
      </c>
      <c r="Y544" t="s">
        <v>1188</v>
      </c>
      <c r="Z544" t="s">
        <v>1188</v>
      </c>
      <c r="AA544" t="s">
        <v>1188</v>
      </c>
      <c r="AB544" t="s">
        <v>1188</v>
      </c>
      <c r="AC544" t="s">
        <v>1188</v>
      </c>
      <c r="AD544" t="s">
        <v>1188</v>
      </c>
      <c r="AE544" t="s">
        <v>1188</v>
      </c>
      <c r="AF544" t="s">
        <v>1188</v>
      </c>
      <c r="AG544" t="s">
        <v>1188</v>
      </c>
      <c r="AH544" t="s">
        <v>1188</v>
      </c>
      <c r="AI544" t="s">
        <v>1188</v>
      </c>
      <c r="AJ544" t="s">
        <v>1188</v>
      </c>
      <c r="AK544" t="s">
        <v>127</v>
      </c>
      <c r="AL544" t="s">
        <v>129</v>
      </c>
      <c r="AM544" t="s">
        <v>1188</v>
      </c>
      <c r="AN544" t="s">
        <v>1188</v>
      </c>
      <c r="AO544" t="s">
        <v>129</v>
      </c>
      <c r="AP544" t="s">
        <v>129</v>
      </c>
      <c r="AQ544" t="s">
        <v>1188</v>
      </c>
      <c r="AR544" t="s">
        <v>129</v>
      </c>
      <c r="AS544" t="s">
        <v>1188</v>
      </c>
      <c r="AT544" t="s">
        <v>127</v>
      </c>
      <c r="AU544" t="s">
        <v>129</v>
      </c>
      <c r="AV544" t="s">
        <v>128</v>
      </c>
      <c r="AW544" t="s">
        <v>128</v>
      </c>
      <c r="AX544" t="s">
        <v>1188</v>
      </c>
      <c r="AY544" s="123">
        <v>0</v>
      </c>
      <c r="BB544" t="str">
        <f>VLOOKUP(A544,'[2]القائمة الكاملة 1'!$A$5:$U$6650,21,0)</f>
        <v>الرابعة</v>
      </c>
    </row>
    <row r="545" spans="1:54" x14ac:dyDescent="0.3">
      <c r="A545" s="114">
        <v>809536</v>
      </c>
      <c r="B545" s="123" t="s">
        <v>824</v>
      </c>
      <c r="C545" t="s">
        <v>1188</v>
      </c>
      <c r="D545" t="s">
        <v>1188</v>
      </c>
      <c r="E545" t="s">
        <v>1188</v>
      </c>
      <c r="F545" t="s">
        <v>1188</v>
      </c>
      <c r="G545" t="s">
        <v>1188</v>
      </c>
      <c r="H545" t="s">
        <v>1188</v>
      </c>
      <c r="I545" t="s">
        <v>1188</v>
      </c>
      <c r="J545" t="s">
        <v>1188</v>
      </c>
      <c r="K545" t="s">
        <v>1188</v>
      </c>
      <c r="L545" t="s">
        <v>1188</v>
      </c>
      <c r="M545" t="s">
        <v>1188</v>
      </c>
      <c r="N545" t="s">
        <v>1188</v>
      </c>
      <c r="O545" t="s">
        <v>1188</v>
      </c>
      <c r="P545" t="s">
        <v>1188</v>
      </c>
      <c r="Q545" t="s">
        <v>1188</v>
      </c>
      <c r="R545" t="s">
        <v>1188</v>
      </c>
      <c r="S545" t="s">
        <v>1188</v>
      </c>
      <c r="T545" t="s">
        <v>127</v>
      </c>
      <c r="U545" t="s">
        <v>1188</v>
      </c>
      <c r="V545" t="s">
        <v>1188</v>
      </c>
      <c r="W545" t="s">
        <v>1188</v>
      </c>
      <c r="X545" t="s">
        <v>1188</v>
      </c>
      <c r="Y545" t="s">
        <v>1188</v>
      </c>
      <c r="Z545" t="s">
        <v>1188</v>
      </c>
      <c r="AA545" t="s">
        <v>1188</v>
      </c>
      <c r="AB545" t="s">
        <v>1188</v>
      </c>
      <c r="AC545" t="s">
        <v>1188</v>
      </c>
      <c r="AD545" t="s">
        <v>1188</v>
      </c>
      <c r="AE545" t="s">
        <v>1188</v>
      </c>
      <c r="AF545" t="s">
        <v>1188</v>
      </c>
      <c r="AG545" t="s">
        <v>1188</v>
      </c>
      <c r="AH545" t="s">
        <v>1188</v>
      </c>
      <c r="AI545" t="s">
        <v>1188</v>
      </c>
      <c r="AJ545" t="s">
        <v>127</v>
      </c>
      <c r="AK545" t="s">
        <v>129</v>
      </c>
      <c r="AL545" t="s">
        <v>1188</v>
      </c>
      <c r="AM545" t="s">
        <v>128</v>
      </c>
      <c r="AN545" t="s">
        <v>128</v>
      </c>
      <c r="AO545" t="s">
        <v>128</v>
      </c>
      <c r="AP545" t="s">
        <v>128</v>
      </c>
      <c r="AQ545" t="s">
        <v>128</v>
      </c>
      <c r="AR545" t="s">
        <v>128</v>
      </c>
      <c r="AS545" t="s">
        <v>1188</v>
      </c>
      <c r="AT545" t="s">
        <v>1188</v>
      </c>
      <c r="AU545" t="s">
        <v>1188</v>
      </c>
      <c r="AV545" t="s">
        <v>1188</v>
      </c>
      <c r="AW545" t="s">
        <v>1188</v>
      </c>
      <c r="AX545" t="s">
        <v>1188</v>
      </c>
      <c r="AY545" s="123">
        <v>0</v>
      </c>
      <c r="BB545" t="str">
        <f>VLOOKUP(A545,'[2]القائمة الكاملة 1'!$A$5:$U$6650,21,0)</f>
        <v>الثالثة</v>
      </c>
    </row>
    <row r="546" spans="1:54" x14ac:dyDescent="0.3">
      <c r="A546" s="114">
        <v>809562</v>
      </c>
      <c r="B546" s="123" t="s">
        <v>823</v>
      </c>
      <c r="C546" t="s">
        <v>1188</v>
      </c>
      <c r="D546" t="s">
        <v>1188</v>
      </c>
      <c r="E546" t="s">
        <v>1188</v>
      </c>
      <c r="F546" t="s">
        <v>1188</v>
      </c>
      <c r="G546" t="s">
        <v>1188</v>
      </c>
      <c r="H546" t="s">
        <v>1188</v>
      </c>
      <c r="I546" t="s">
        <v>1188</v>
      </c>
      <c r="J546" t="s">
        <v>1188</v>
      </c>
      <c r="K546" t="s">
        <v>1188</v>
      </c>
      <c r="L546" t="s">
        <v>1188</v>
      </c>
      <c r="M546" t="s">
        <v>1188</v>
      </c>
      <c r="N546" t="s">
        <v>1188</v>
      </c>
      <c r="O546" t="s">
        <v>1188</v>
      </c>
      <c r="P546" t="s">
        <v>1188</v>
      </c>
      <c r="Q546" t="s">
        <v>1188</v>
      </c>
      <c r="R546" t="s">
        <v>1188</v>
      </c>
      <c r="S546" t="s">
        <v>1188</v>
      </c>
      <c r="T546" t="s">
        <v>1188</v>
      </c>
      <c r="U546" t="s">
        <v>1188</v>
      </c>
      <c r="V546" t="s">
        <v>1188</v>
      </c>
      <c r="W546" t="s">
        <v>1188</v>
      </c>
      <c r="X546" t="s">
        <v>1188</v>
      </c>
      <c r="Y546" t="s">
        <v>1188</v>
      </c>
      <c r="Z546" t="s">
        <v>1188</v>
      </c>
      <c r="AA546" t="s">
        <v>1188</v>
      </c>
      <c r="AB546" t="s">
        <v>1188</v>
      </c>
      <c r="AC546" t="s">
        <v>1188</v>
      </c>
      <c r="AD546" t="s">
        <v>1188</v>
      </c>
      <c r="AE546" t="s">
        <v>1188</v>
      </c>
      <c r="AF546" t="s">
        <v>1188</v>
      </c>
      <c r="AG546" t="s">
        <v>127</v>
      </c>
      <c r="AH546" t="s">
        <v>129</v>
      </c>
      <c r="AI546" t="s">
        <v>1188</v>
      </c>
      <c r="AJ546" t="s">
        <v>1188</v>
      </c>
      <c r="AK546" t="s">
        <v>127</v>
      </c>
      <c r="AL546" t="s">
        <v>1188</v>
      </c>
      <c r="AM546" t="s">
        <v>128</v>
      </c>
      <c r="AN546" t="s">
        <v>128</v>
      </c>
      <c r="AO546" t="s">
        <v>128</v>
      </c>
      <c r="AP546" t="s">
        <v>128</v>
      </c>
      <c r="AQ546" t="s">
        <v>128</v>
      </c>
      <c r="AR546" t="s">
        <v>128</v>
      </c>
      <c r="AS546" t="s">
        <v>128</v>
      </c>
      <c r="AT546" t="s">
        <v>128</v>
      </c>
      <c r="AU546" t="s">
        <v>128</v>
      </c>
      <c r="AV546" t="s">
        <v>128</v>
      </c>
      <c r="AW546" t="s">
        <v>128</v>
      </c>
      <c r="AX546" t="s">
        <v>1188</v>
      </c>
      <c r="AY546" s="123">
        <v>0</v>
      </c>
      <c r="BB546" t="str">
        <f>VLOOKUP(A546,'[2]القائمة الكاملة 1'!$A$5:$U$6650,21,0)</f>
        <v>الرابعة</v>
      </c>
    </row>
    <row r="547" spans="1:54" x14ac:dyDescent="0.3">
      <c r="A547" s="114">
        <v>809578</v>
      </c>
      <c r="B547" s="123" t="s">
        <v>823</v>
      </c>
      <c r="C547" t="s">
        <v>1188</v>
      </c>
      <c r="D547" t="s">
        <v>1188</v>
      </c>
      <c r="E547" t="s">
        <v>1188</v>
      </c>
      <c r="F547" t="s">
        <v>1188</v>
      </c>
      <c r="G547" t="s">
        <v>1188</v>
      </c>
      <c r="H547" t="s">
        <v>1188</v>
      </c>
      <c r="I547" t="s">
        <v>1188</v>
      </c>
      <c r="J547" t="s">
        <v>1188</v>
      </c>
      <c r="K547" t="s">
        <v>1188</v>
      </c>
      <c r="L547" t="s">
        <v>1188</v>
      </c>
      <c r="M547" t="s">
        <v>1188</v>
      </c>
      <c r="N547" t="s">
        <v>1188</v>
      </c>
      <c r="O547" t="s">
        <v>1188</v>
      </c>
      <c r="P547" t="s">
        <v>1188</v>
      </c>
      <c r="Q547" t="s">
        <v>1188</v>
      </c>
      <c r="R547" t="s">
        <v>1188</v>
      </c>
      <c r="S547" t="s">
        <v>1188</v>
      </c>
      <c r="T547" t="s">
        <v>1188</v>
      </c>
      <c r="U547" t="s">
        <v>1188</v>
      </c>
      <c r="V547" t="s">
        <v>1188</v>
      </c>
      <c r="W547" t="s">
        <v>1188</v>
      </c>
      <c r="X547" t="s">
        <v>1188</v>
      </c>
      <c r="Y547" t="s">
        <v>1188</v>
      </c>
      <c r="Z547" t="s">
        <v>1188</v>
      </c>
      <c r="AA547" t="s">
        <v>1188</v>
      </c>
      <c r="AB547" t="s">
        <v>1188</v>
      </c>
      <c r="AC547" t="s">
        <v>1188</v>
      </c>
      <c r="AD547" t="s">
        <v>1188</v>
      </c>
      <c r="AE547" t="s">
        <v>127</v>
      </c>
      <c r="AF547" t="s">
        <v>1188</v>
      </c>
      <c r="AG547" t="s">
        <v>1188</v>
      </c>
      <c r="AH547" t="s">
        <v>1188</v>
      </c>
      <c r="AI547" t="s">
        <v>1188</v>
      </c>
      <c r="AJ547" t="s">
        <v>1188</v>
      </c>
      <c r="AK547" t="s">
        <v>1188</v>
      </c>
      <c r="AL547" t="s">
        <v>1188</v>
      </c>
      <c r="AM547" t="s">
        <v>1188</v>
      </c>
      <c r="AN547" t="s">
        <v>129</v>
      </c>
      <c r="AO547" t="s">
        <v>1188</v>
      </c>
      <c r="AP547" t="s">
        <v>1188</v>
      </c>
      <c r="AQ547" t="s">
        <v>1188</v>
      </c>
      <c r="AR547" t="s">
        <v>1188</v>
      </c>
      <c r="AS547" t="s">
        <v>128</v>
      </c>
      <c r="AT547" t="s">
        <v>128</v>
      </c>
      <c r="AU547" t="s">
        <v>128</v>
      </c>
      <c r="AV547" t="s">
        <v>128</v>
      </c>
      <c r="AW547" t="s">
        <v>128</v>
      </c>
      <c r="AX547" t="s">
        <v>128</v>
      </c>
      <c r="AY547" s="123">
        <v>0</v>
      </c>
      <c r="BB547" t="str">
        <f>VLOOKUP(A547,'[2]القائمة الكاملة 1'!$A$5:$U$6650,21,0)</f>
        <v>الرابعة حديث</v>
      </c>
    </row>
    <row r="548" spans="1:54" x14ac:dyDescent="0.3">
      <c r="A548" s="114">
        <v>809579</v>
      </c>
      <c r="B548" s="123" t="s">
        <v>823</v>
      </c>
      <c r="C548" t="s">
        <v>1188</v>
      </c>
      <c r="D548" t="s">
        <v>1188</v>
      </c>
      <c r="E548" t="s">
        <v>1188</v>
      </c>
      <c r="F548" t="s">
        <v>1188</v>
      </c>
      <c r="G548" t="s">
        <v>1188</v>
      </c>
      <c r="H548" t="s">
        <v>1188</v>
      </c>
      <c r="I548" t="s">
        <v>1188</v>
      </c>
      <c r="J548" t="s">
        <v>1188</v>
      </c>
      <c r="K548" t="s">
        <v>1188</v>
      </c>
      <c r="L548" t="s">
        <v>1188</v>
      </c>
      <c r="M548" t="s">
        <v>1188</v>
      </c>
      <c r="N548" t="s">
        <v>1188</v>
      </c>
      <c r="O548" t="s">
        <v>1188</v>
      </c>
      <c r="P548" t="s">
        <v>1188</v>
      </c>
      <c r="Q548" t="s">
        <v>1188</v>
      </c>
      <c r="R548" t="s">
        <v>1188</v>
      </c>
      <c r="S548" t="s">
        <v>1188</v>
      </c>
      <c r="T548" t="s">
        <v>1188</v>
      </c>
      <c r="U548" t="s">
        <v>1188</v>
      </c>
      <c r="V548" t="s">
        <v>1188</v>
      </c>
      <c r="W548" t="s">
        <v>1188</v>
      </c>
      <c r="X548" t="s">
        <v>1188</v>
      </c>
      <c r="Y548" t="s">
        <v>1188</v>
      </c>
      <c r="Z548" t="s">
        <v>1188</v>
      </c>
      <c r="AA548" t="s">
        <v>1188</v>
      </c>
      <c r="AB548" t="s">
        <v>1188</v>
      </c>
      <c r="AC548" t="s">
        <v>1188</v>
      </c>
      <c r="AD548" t="s">
        <v>1188</v>
      </c>
      <c r="AE548" t="s">
        <v>1188</v>
      </c>
      <c r="AF548" t="s">
        <v>1188</v>
      </c>
      <c r="AG548" t="s">
        <v>1188</v>
      </c>
      <c r="AH548" t="s">
        <v>1188</v>
      </c>
      <c r="AI548" t="s">
        <v>1188</v>
      </c>
      <c r="AJ548" t="s">
        <v>1188</v>
      </c>
      <c r="AK548" t="s">
        <v>2126</v>
      </c>
      <c r="AL548" t="s">
        <v>1188</v>
      </c>
      <c r="AM548" t="s">
        <v>1188</v>
      </c>
      <c r="AN548" t="s">
        <v>2126</v>
      </c>
      <c r="AO548" t="s">
        <v>1188</v>
      </c>
      <c r="AP548" t="s">
        <v>1188</v>
      </c>
      <c r="AQ548" t="s">
        <v>1188</v>
      </c>
      <c r="AR548" t="s">
        <v>1188</v>
      </c>
      <c r="AS548" t="s">
        <v>1188</v>
      </c>
      <c r="AT548" t="s">
        <v>1188</v>
      </c>
      <c r="AU548" t="s">
        <v>2126</v>
      </c>
      <c r="AV548" t="s">
        <v>1188</v>
      </c>
      <c r="AW548" t="s">
        <v>1188</v>
      </c>
      <c r="AX548" t="s">
        <v>1188</v>
      </c>
      <c r="AY548" s="123">
        <v>0</v>
      </c>
      <c r="BB548" t="str">
        <f>VLOOKUP(A548,'[2]القائمة الكاملة 1'!$A$5:$U$6650,21,0)</f>
        <v>الرابعة</v>
      </c>
    </row>
    <row r="549" spans="1:54" x14ac:dyDescent="0.3">
      <c r="A549" s="114">
        <v>809603</v>
      </c>
      <c r="B549" s="123" t="s">
        <v>823</v>
      </c>
      <c r="C549" t="s">
        <v>1188</v>
      </c>
      <c r="D549" t="s">
        <v>1188</v>
      </c>
      <c r="E549" t="s">
        <v>1188</v>
      </c>
      <c r="F549" t="s">
        <v>1188</v>
      </c>
      <c r="G549" t="s">
        <v>1188</v>
      </c>
      <c r="H549" t="s">
        <v>1188</v>
      </c>
      <c r="I549" t="s">
        <v>1188</v>
      </c>
      <c r="J549" t="s">
        <v>1188</v>
      </c>
      <c r="K549" t="s">
        <v>1188</v>
      </c>
      <c r="L549" t="s">
        <v>1188</v>
      </c>
      <c r="M549" t="s">
        <v>1188</v>
      </c>
      <c r="N549" t="s">
        <v>1188</v>
      </c>
      <c r="O549" t="s">
        <v>1188</v>
      </c>
      <c r="P549" t="s">
        <v>1188</v>
      </c>
      <c r="Q549" t="s">
        <v>1188</v>
      </c>
      <c r="R549" t="s">
        <v>1188</v>
      </c>
      <c r="S549" t="s">
        <v>1188</v>
      </c>
      <c r="T549" t="s">
        <v>1188</v>
      </c>
      <c r="U549" t="s">
        <v>1188</v>
      </c>
      <c r="V549" t="s">
        <v>127</v>
      </c>
      <c r="W549" t="s">
        <v>1188</v>
      </c>
      <c r="X549" t="s">
        <v>1188</v>
      </c>
      <c r="Y549" t="s">
        <v>1188</v>
      </c>
      <c r="Z549" t="s">
        <v>1188</v>
      </c>
      <c r="AA549" t="s">
        <v>1188</v>
      </c>
      <c r="AB549" t="s">
        <v>1188</v>
      </c>
      <c r="AC549" t="s">
        <v>1188</v>
      </c>
      <c r="AD549" t="s">
        <v>1188</v>
      </c>
      <c r="AE549" t="s">
        <v>1188</v>
      </c>
      <c r="AF549" t="s">
        <v>1188</v>
      </c>
      <c r="AG549" t="s">
        <v>1188</v>
      </c>
      <c r="AH549" t="s">
        <v>129</v>
      </c>
      <c r="AI549" t="s">
        <v>1188</v>
      </c>
      <c r="AJ549" t="s">
        <v>1188</v>
      </c>
      <c r="AK549" t="s">
        <v>1188</v>
      </c>
      <c r="AL549" t="s">
        <v>127</v>
      </c>
      <c r="AM549" t="s">
        <v>1188</v>
      </c>
      <c r="AN549" t="s">
        <v>127</v>
      </c>
      <c r="AO549" t="s">
        <v>127</v>
      </c>
      <c r="AP549" t="s">
        <v>1188</v>
      </c>
      <c r="AQ549" t="s">
        <v>1188</v>
      </c>
      <c r="AR549" t="s">
        <v>1188</v>
      </c>
      <c r="AS549" t="s">
        <v>1188</v>
      </c>
      <c r="AT549" t="s">
        <v>1188</v>
      </c>
      <c r="AU549" t="s">
        <v>129</v>
      </c>
      <c r="AV549" t="s">
        <v>1188</v>
      </c>
      <c r="AW549" t="s">
        <v>1188</v>
      </c>
      <c r="AX549" t="s">
        <v>1188</v>
      </c>
      <c r="AY549" s="123">
        <v>0</v>
      </c>
      <c r="BB549" t="str">
        <f>VLOOKUP(A549,'[2]القائمة الكاملة 1'!$A$5:$U$6650,21,0)</f>
        <v>الرابعة</v>
      </c>
    </row>
    <row r="550" spans="1:54" x14ac:dyDescent="0.3">
      <c r="A550" s="114">
        <v>809608</v>
      </c>
      <c r="B550" s="123" t="s">
        <v>824</v>
      </c>
      <c r="C550" t="s">
        <v>1188</v>
      </c>
      <c r="D550" t="s">
        <v>1188</v>
      </c>
      <c r="E550" t="s">
        <v>1188</v>
      </c>
      <c r="F550" t="s">
        <v>1188</v>
      </c>
      <c r="G550" t="s">
        <v>1188</v>
      </c>
      <c r="H550" t="s">
        <v>1188</v>
      </c>
      <c r="I550" t="s">
        <v>1188</v>
      </c>
      <c r="J550" t="s">
        <v>1188</v>
      </c>
      <c r="K550" t="s">
        <v>1188</v>
      </c>
      <c r="L550" t="s">
        <v>1188</v>
      </c>
      <c r="M550" t="s">
        <v>1188</v>
      </c>
      <c r="N550" t="s">
        <v>1188</v>
      </c>
      <c r="O550" t="s">
        <v>1188</v>
      </c>
      <c r="P550" t="s">
        <v>1188</v>
      </c>
      <c r="Q550" t="s">
        <v>1188</v>
      </c>
      <c r="R550" t="s">
        <v>1188</v>
      </c>
      <c r="S550" t="s">
        <v>1188</v>
      </c>
      <c r="T550" t="s">
        <v>1188</v>
      </c>
      <c r="U550" t="s">
        <v>1188</v>
      </c>
      <c r="V550" t="s">
        <v>1188</v>
      </c>
      <c r="W550" t="s">
        <v>1188</v>
      </c>
      <c r="X550" t="s">
        <v>1188</v>
      </c>
      <c r="Y550" t="s">
        <v>1188</v>
      </c>
      <c r="Z550" t="s">
        <v>1188</v>
      </c>
      <c r="AA550" t="s">
        <v>1188</v>
      </c>
      <c r="AB550" t="s">
        <v>1188</v>
      </c>
      <c r="AC550" t="s">
        <v>1188</v>
      </c>
      <c r="AD550" t="s">
        <v>1188</v>
      </c>
      <c r="AE550" t="s">
        <v>1188</v>
      </c>
      <c r="AF550" t="s">
        <v>1188</v>
      </c>
      <c r="AG550" t="s">
        <v>1188</v>
      </c>
      <c r="AH550" t="s">
        <v>1188</v>
      </c>
      <c r="AI550" t="s">
        <v>1188</v>
      </c>
      <c r="AJ550" t="s">
        <v>1188</v>
      </c>
      <c r="AK550" t="s">
        <v>1188</v>
      </c>
      <c r="AL550" t="s">
        <v>1188</v>
      </c>
      <c r="AM550" t="s">
        <v>128</v>
      </c>
      <c r="AN550" t="s">
        <v>128</v>
      </c>
      <c r="AO550" t="s">
        <v>128</v>
      </c>
      <c r="AP550" t="s">
        <v>128</v>
      </c>
      <c r="AQ550" t="s">
        <v>128</v>
      </c>
      <c r="AR550" t="s">
        <v>128</v>
      </c>
      <c r="AS550" t="s">
        <v>1188</v>
      </c>
      <c r="AT550" t="s">
        <v>1188</v>
      </c>
      <c r="AU550" t="s">
        <v>1188</v>
      </c>
      <c r="AV550" t="s">
        <v>1188</v>
      </c>
      <c r="AW550" t="s">
        <v>1188</v>
      </c>
      <c r="AX550" t="s">
        <v>1188</v>
      </c>
      <c r="AY550" s="123">
        <v>0</v>
      </c>
      <c r="BB550" t="str">
        <f>VLOOKUP(A550,'[2]القائمة الكاملة 1'!$A$5:$U$6650,21,0)</f>
        <v>الثالثة</v>
      </c>
    </row>
    <row r="551" spans="1:54" x14ac:dyDescent="0.3">
      <c r="A551" s="114">
        <v>809630</v>
      </c>
      <c r="B551" s="123" t="s">
        <v>823</v>
      </c>
      <c r="C551" t="s">
        <v>1188</v>
      </c>
      <c r="D551" t="s">
        <v>1188</v>
      </c>
      <c r="E551" t="s">
        <v>1188</v>
      </c>
      <c r="F551" t="s">
        <v>1188</v>
      </c>
      <c r="G551" t="s">
        <v>1188</v>
      </c>
      <c r="H551" t="s">
        <v>1188</v>
      </c>
      <c r="I551" t="s">
        <v>1188</v>
      </c>
      <c r="J551" t="s">
        <v>1188</v>
      </c>
      <c r="K551" t="s">
        <v>1188</v>
      </c>
      <c r="L551" t="s">
        <v>1188</v>
      </c>
      <c r="M551" t="s">
        <v>1188</v>
      </c>
      <c r="N551" t="s">
        <v>1188</v>
      </c>
      <c r="O551" t="s">
        <v>127</v>
      </c>
      <c r="P551" t="s">
        <v>1188</v>
      </c>
      <c r="Q551" t="s">
        <v>1188</v>
      </c>
      <c r="R551" t="s">
        <v>1188</v>
      </c>
      <c r="S551" t="s">
        <v>1188</v>
      </c>
      <c r="T551" t="s">
        <v>1188</v>
      </c>
      <c r="U551" t="s">
        <v>1188</v>
      </c>
      <c r="V551" t="s">
        <v>1188</v>
      </c>
      <c r="W551" t="s">
        <v>1188</v>
      </c>
      <c r="X551" t="s">
        <v>1188</v>
      </c>
      <c r="Y551" t="s">
        <v>1188</v>
      </c>
      <c r="Z551" t="s">
        <v>1188</v>
      </c>
      <c r="AA551" t="s">
        <v>1188</v>
      </c>
      <c r="AB551" t="s">
        <v>1188</v>
      </c>
      <c r="AC551" t="s">
        <v>1188</v>
      </c>
      <c r="AD551" t="s">
        <v>1188</v>
      </c>
      <c r="AE551" t="s">
        <v>1188</v>
      </c>
      <c r="AF551" t="s">
        <v>1188</v>
      </c>
      <c r="AG551" t="s">
        <v>1188</v>
      </c>
      <c r="AH551" t="s">
        <v>1188</v>
      </c>
      <c r="AI551" t="s">
        <v>1188</v>
      </c>
      <c r="AJ551" t="s">
        <v>1188</v>
      </c>
      <c r="AK551" t="s">
        <v>1188</v>
      </c>
      <c r="AL551" t="s">
        <v>1188</v>
      </c>
      <c r="AM551" t="s">
        <v>1188</v>
      </c>
      <c r="AN551" t="s">
        <v>1188</v>
      </c>
      <c r="AO551" t="s">
        <v>1188</v>
      </c>
      <c r="AP551" t="s">
        <v>1188</v>
      </c>
      <c r="AQ551" t="s">
        <v>1188</v>
      </c>
      <c r="AR551" t="s">
        <v>1188</v>
      </c>
      <c r="AS551" t="s">
        <v>1188</v>
      </c>
      <c r="AT551" t="s">
        <v>1188</v>
      </c>
      <c r="AU551" t="s">
        <v>1188</v>
      </c>
      <c r="AV551" t="s">
        <v>1188</v>
      </c>
      <c r="AW551" t="s">
        <v>1188</v>
      </c>
      <c r="AX551" t="s">
        <v>1188</v>
      </c>
      <c r="AY551" s="123">
        <v>0</v>
      </c>
      <c r="BB551" t="str">
        <f>VLOOKUP(A551,'[2]القائمة الكاملة 1'!$A$5:$U$6650,21,0)</f>
        <v>الرابعة</v>
      </c>
    </row>
    <row r="552" spans="1:54" x14ac:dyDescent="0.3">
      <c r="A552" s="114">
        <v>809643</v>
      </c>
      <c r="B552" s="123" t="s">
        <v>823</v>
      </c>
      <c r="C552" t="s">
        <v>1188</v>
      </c>
      <c r="D552" t="s">
        <v>1188</v>
      </c>
      <c r="E552" t="s">
        <v>1188</v>
      </c>
      <c r="F552" t="s">
        <v>1188</v>
      </c>
      <c r="G552" t="s">
        <v>1188</v>
      </c>
      <c r="H552" t="s">
        <v>1188</v>
      </c>
      <c r="I552" t="s">
        <v>1188</v>
      </c>
      <c r="J552" t="s">
        <v>1188</v>
      </c>
      <c r="K552" t="s">
        <v>1188</v>
      </c>
      <c r="L552" t="s">
        <v>1188</v>
      </c>
      <c r="M552" t="s">
        <v>1188</v>
      </c>
      <c r="N552" t="s">
        <v>1188</v>
      </c>
      <c r="O552" t="s">
        <v>128</v>
      </c>
      <c r="P552" t="s">
        <v>1188</v>
      </c>
      <c r="Q552" t="s">
        <v>1188</v>
      </c>
      <c r="R552" t="s">
        <v>1188</v>
      </c>
      <c r="S552" t="s">
        <v>1188</v>
      </c>
      <c r="T552" t="s">
        <v>1188</v>
      </c>
      <c r="U552" t="s">
        <v>1188</v>
      </c>
      <c r="V552" t="s">
        <v>1188</v>
      </c>
      <c r="W552" t="s">
        <v>1188</v>
      </c>
      <c r="X552" t="s">
        <v>1188</v>
      </c>
      <c r="Y552" t="s">
        <v>1188</v>
      </c>
      <c r="Z552" t="s">
        <v>128</v>
      </c>
      <c r="AA552" t="s">
        <v>1188</v>
      </c>
      <c r="AB552" t="s">
        <v>1188</v>
      </c>
      <c r="AC552" t="s">
        <v>1188</v>
      </c>
      <c r="AD552" t="s">
        <v>1188</v>
      </c>
      <c r="AE552" t="s">
        <v>1188</v>
      </c>
      <c r="AF552" t="s">
        <v>1188</v>
      </c>
      <c r="AG552" t="s">
        <v>1188</v>
      </c>
      <c r="AH552" t="s">
        <v>1188</v>
      </c>
      <c r="AI552" t="s">
        <v>1188</v>
      </c>
      <c r="AJ552" t="s">
        <v>1188</v>
      </c>
      <c r="AK552" t="s">
        <v>128</v>
      </c>
      <c r="AL552" t="s">
        <v>1188</v>
      </c>
      <c r="AM552" t="s">
        <v>1188</v>
      </c>
      <c r="AN552" t="s">
        <v>1188</v>
      </c>
      <c r="AO552" t="s">
        <v>1188</v>
      </c>
      <c r="AP552" t="s">
        <v>1188</v>
      </c>
      <c r="AQ552" t="s">
        <v>1188</v>
      </c>
      <c r="AR552" t="s">
        <v>1188</v>
      </c>
      <c r="AS552" t="s">
        <v>1188</v>
      </c>
      <c r="AT552" t="s">
        <v>128</v>
      </c>
      <c r="AU552" t="s">
        <v>128</v>
      </c>
      <c r="AV552" t="s">
        <v>128</v>
      </c>
      <c r="AW552" t="s">
        <v>128</v>
      </c>
      <c r="AX552" t="s">
        <v>1188</v>
      </c>
      <c r="AY552" s="123">
        <v>0</v>
      </c>
      <c r="BB552" t="str">
        <f>VLOOKUP(A552,'[2]القائمة الكاملة 1'!$A$5:$U$6650,21,0)</f>
        <v>الرابعة</v>
      </c>
    </row>
    <row r="553" spans="1:54" x14ac:dyDescent="0.3">
      <c r="A553" s="114">
        <v>809645</v>
      </c>
      <c r="B553" s="123" t="s">
        <v>823</v>
      </c>
      <c r="C553" t="s">
        <v>1188</v>
      </c>
      <c r="D553" t="s">
        <v>1188</v>
      </c>
      <c r="E553" t="s">
        <v>1188</v>
      </c>
      <c r="F553" t="s">
        <v>1188</v>
      </c>
      <c r="G553" t="s">
        <v>1188</v>
      </c>
      <c r="H553" t="s">
        <v>1188</v>
      </c>
      <c r="I553" t="s">
        <v>1188</v>
      </c>
      <c r="J553" t="s">
        <v>1188</v>
      </c>
      <c r="K553" t="s">
        <v>1188</v>
      </c>
      <c r="L553" t="s">
        <v>1188</v>
      </c>
      <c r="M553" t="s">
        <v>1188</v>
      </c>
      <c r="N553" t="s">
        <v>1188</v>
      </c>
      <c r="O553" t="s">
        <v>1188</v>
      </c>
      <c r="P553" t="s">
        <v>1188</v>
      </c>
      <c r="Q553" t="s">
        <v>1188</v>
      </c>
      <c r="R553" t="s">
        <v>1188</v>
      </c>
      <c r="S553" t="s">
        <v>1188</v>
      </c>
      <c r="T553" t="s">
        <v>1188</v>
      </c>
      <c r="U553" t="s">
        <v>1188</v>
      </c>
      <c r="V553" t="s">
        <v>1188</v>
      </c>
      <c r="W553" t="s">
        <v>1188</v>
      </c>
      <c r="X553" t="s">
        <v>1188</v>
      </c>
      <c r="Y553" t="s">
        <v>1188</v>
      </c>
      <c r="Z553" t="s">
        <v>1188</v>
      </c>
      <c r="AA553" t="s">
        <v>1188</v>
      </c>
      <c r="AB553" t="s">
        <v>1188</v>
      </c>
      <c r="AC553" t="s">
        <v>1188</v>
      </c>
      <c r="AD553" t="s">
        <v>1188</v>
      </c>
      <c r="AE553" t="s">
        <v>1188</v>
      </c>
      <c r="AF553" t="s">
        <v>1188</v>
      </c>
      <c r="AG553" t="s">
        <v>1188</v>
      </c>
      <c r="AH553" t="s">
        <v>1188</v>
      </c>
      <c r="AI553" t="s">
        <v>1188</v>
      </c>
      <c r="AJ553" t="s">
        <v>1188</v>
      </c>
      <c r="AK553" t="s">
        <v>1188</v>
      </c>
      <c r="AL553" t="s">
        <v>1188</v>
      </c>
      <c r="AM553" t="s">
        <v>1188</v>
      </c>
      <c r="AN553" t="s">
        <v>1188</v>
      </c>
      <c r="AO553" t="s">
        <v>1188</v>
      </c>
      <c r="AP553" t="s">
        <v>1188</v>
      </c>
      <c r="AQ553" t="s">
        <v>1188</v>
      </c>
      <c r="AR553" t="s">
        <v>1188</v>
      </c>
      <c r="AS553" t="s">
        <v>1188</v>
      </c>
      <c r="AT553" t="s">
        <v>129</v>
      </c>
      <c r="AU553" t="s">
        <v>1188</v>
      </c>
      <c r="AV553" t="s">
        <v>1188</v>
      </c>
      <c r="AW553" t="s">
        <v>1188</v>
      </c>
      <c r="AX553" t="s">
        <v>1188</v>
      </c>
      <c r="AY553" s="123">
        <v>0</v>
      </c>
      <c r="BB553" t="str">
        <f>VLOOKUP(A553,'[2]القائمة الكاملة 1'!$A$5:$U$6650,21,0)</f>
        <v>الرابعة</v>
      </c>
    </row>
    <row r="554" spans="1:54" x14ac:dyDescent="0.3">
      <c r="A554" s="114">
        <v>809649</v>
      </c>
      <c r="B554" s="123" t="s">
        <v>823</v>
      </c>
      <c r="C554" t="s">
        <v>1188</v>
      </c>
      <c r="D554" t="s">
        <v>1188</v>
      </c>
      <c r="E554" t="s">
        <v>1188</v>
      </c>
      <c r="F554" t="s">
        <v>1188</v>
      </c>
      <c r="G554" t="s">
        <v>1188</v>
      </c>
      <c r="H554" t="s">
        <v>1188</v>
      </c>
      <c r="I554" t="s">
        <v>1188</v>
      </c>
      <c r="J554" t="s">
        <v>127</v>
      </c>
      <c r="K554" t="s">
        <v>1188</v>
      </c>
      <c r="L554" t="s">
        <v>1188</v>
      </c>
      <c r="M554" t="s">
        <v>1188</v>
      </c>
      <c r="N554" t="s">
        <v>1188</v>
      </c>
      <c r="O554" t="s">
        <v>1188</v>
      </c>
      <c r="P554" t="s">
        <v>1188</v>
      </c>
      <c r="Q554" t="s">
        <v>1188</v>
      </c>
      <c r="R554" t="s">
        <v>1188</v>
      </c>
      <c r="S554" t="s">
        <v>1188</v>
      </c>
      <c r="T554" t="s">
        <v>129</v>
      </c>
      <c r="U554" t="s">
        <v>1188</v>
      </c>
      <c r="V554" t="s">
        <v>1188</v>
      </c>
      <c r="W554" t="s">
        <v>1188</v>
      </c>
      <c r="X554" t="s">
        <v>1188</v>
      </c>
      <c r="Y554" t="s">
        <v>1188</v>
      </c>
      <c r="Z554" t="s">
        <v>1188</v>
      </c>
      <c r="AA554" t="s">
        <v>1188</v>
      </c>
      <c r="AB554" t="s">
        <v>1188</v>
      </c>
      <c r="AC554" t="s">
        <v>1188</v>
      </c>
      <c r="AD554" t="s">
        <v>1188</v>
      </c>
      <c r="AE554" t="s">
        <v>127</v>
      </c>
      <c r="AF554" t="s">
        <v>1188</v>
      </c>
      <c r="AG554" t="s">
        <v>1188</v>
      </c>
      <c r="AH554" t="s">
        <v>1188</v>
      </c>
      <c r="AI554" t="s">
        <v>1188</v>
      </c>
      <c r="AJ554" t="s">
        <v>1188</v>
      </c>
      <c r="AK554" t="s">
        <v>1188</v>
      </c>
      <c r="AL554" t="s">
        <v>1188</v>
      </c>
      <c r="AM554" t="s">
        <v>1188</v>
      </c>
      <c r="AN554" t="s">
        <v>1188</v>
      </c>
      <c r="AO554" t="s">
        <v>127</v>
      </c>
      <c r="AP554" t="s">
        <v>1188</v>
      </c>
      <c r="AQ554" t="s">
        <v>1188</v>
      </c>
      <c r="AR554" t="s">
        <v>1188</v>
      </c>
      <c r="AS554" t="s">
        <v>128</v>
      </c>
      <c r="AT554" t="s">
        <v>1188</v>
      </c>
      <c r="AU554" t="s">
        <v>1188</v>
      </c>
      <c r="AV554" t="s">
        <v>129</v>
      </c>
      <c r="AW554" t="s">
        <v>1188</v>
      </c>
      <c r="AX554" t="s">
        <v>128</v>
      </c>
      <c r="AY554" s="123">
        <v>0</v>
      </c>
      <c r="BB554" t="str">
        <f>VLOOKUP(A554,'[2]القائمة الكاملة 1'!$A$5:$U$6650,21,0)</f>
        <v>الرابعة</v>
      </c>
    </row>
    <row r="555" spans="1:54" x14ac:dyDescent="0.3">
      <c r="A555" s="114">
        <v>809664</v>
      </c>
      <c r="B555" s="123" t="s">
        <v>823</v>
      </c>
      <c r="C555" t="s">
        <v>1188</v>
      </c>
      <c r="D555" t="s">
        <v>1188</v>
      </c>
      <c r="E555" t="s">
        <v>1188</v>
      </c>
      <c r="F555" t="s">
        <v>1188</v>
      </c>
      <c r="G555" t="s">
        <v>1188</v>
      </c>
      <c r="H555" t="s">
        <v>1188</v>
      </c>
      <c r="I555" t="s">
        <v>1188</v>
      </c>
      <c r="J555" t="s">
        <v>1188</v>
      </c>
      <c r="K555" t="s">
        <v>1188</v>
      </c>
      <c r="L555" t="s">
        <v>1188</v>
      </c>
      <c r="M555" t="s">
        <v>1188</v>
      </c>
      <c r="N555" t="s">
        <v>1188</v>
      </c>
      <c r="O555" t="s">
        <v>1188</v>
      </c>
      <c r="P555" t="s">
        <v>1188</v>
      </c>
      <c r="Q555" t="s">
        <v>1188</v>
      </c>
      <c r="R555" t="s">
        <v>1188</v>
      </c>
      <c r="S555" t="s">
        <v>1188</v>
      </c>
      <c r="T555" t="s">
        <v>1188</v>
      </c>
      <c r="U555" t="s">
        <v>1188</v>
      </c>
      <c r="V555" t="s">
        <v>1188</v>
      </c>
      <c r="W555" t="s">
        <v>1188</v>
      </c>
      <c r="X555" t="s">
        <v>1188</v>
      </c>
      <c r="Y555" t="s">
        <v>1188</v>
      </c>
      <c r="Z555" t="s">
        <v>1188</v>
      </c>
      <c r="AA555" t="s">
        <v>1188</v>
      </c>
      <c r="AB555" t="s">
        <v>1188</v>
      </c>
      <c r="AC555" t="s">
        <v>1188</v>
      </c>
      <c r="AD555" t="s">
        <v>1188</v>
      </c>
      <c r="AE555" t="s">
        <v>1188</v>
      </c>
      <c r="AF555" t="s">
        <v>1188</v>
      </c>
      <c r="AG555" t="s">
        <v>1188</v>
      </c>
      <c r="AH555" t="s">
        <v>1188</v>
      </c>
      <c r="AI555" t="s">
        <v>1188</v>
      </c>
      <c r="AJ555" t="s">
        <v>1188</v>
      </c>
      <c r="AK555" t="s">
        <v>129</v>
      </c>
      <c r="AL555" t="s">
        <v>1188</v>
      </c>
      <c r="AM555" t="s">
        <v>1188</v>
      </c>
      <c r="AN555" t="s">
        <v>1188</v>
      </c>
      <c r="AO555" t="s">
        <v>1188</v>
      </c>
      <c r="AP555" t="s">
        <v>1188</v>
      </c>
      <c r="AQ555" t="s">
        <v>1188</v>
      </c>
      <c r="AR555" t="s">
        <v>1188</v>
      </c>
      <c r="AS555" t="s">
        <v>1188</v>
      </c>
      <c r="AT555" t="s">
        <v>1188</v>
      </c>
      <c r="AU555" t="s">
        <v>127</v>
      </c>
      <c r="AV555" t="s">
        <v>1188</v>
      </c>
      <c r="AW555" t="s">
        <v>1188</v>
      </c>
      <c r="AX555" t="s">
        <v>1188</v>
      </c>
      <c r="AY555" s="123">
        <v>0</v>
      </c>
      <c r="BB555" t="str">
        <f>VLOOKUP(A555,'[2]القائمة الكاملة 1'!$A$5:$U$6650,21,0)</f>
        <v>الرابعة</v>
      </c>
    </row>
    <row r="556" spans="1:54" x14ac:dyDescent="0.3">
      <c r="A556" s="114">
        <v>809677</v>
      </c>
      <c r="B556" s="123" t="s">
        <v>824</v>
      </c>
      <c r="C556" t="s">
        <v>1188</v>
      </c>
      <c r="D556" t="s">
        <v>1188</v>
      </c>
      <c r="E556" t="s">
        <v>1188</v>
      </c>
      <c r="F556" t="s">
        <v>1188</v>
      </c>
      <c r="G556" t="s">
        <v>1188</v>
      </c>
      <c r="H556" t="s">
        <v>1188</v>
      </c>
      <c r="I556" t="s">
        <v>1188</v>
      </c>
      <c r="J556" t="s">
        <v>1188</v>
      </c>
      <c r="K556" t="s">
        <v>127</v>
      </c>
      <c r="L556" t="s">
        <v>1188</v>
      </c>
      <c r="M556" t="s">
        <v>1188</v>
      </c>
      <c r="N556" t="s">
        <v>1188</v>
      </c>
      <c r="O556" t="s">
        <v>1188</v>
      </c>
      <c r="P556" t="s">
        <v>1188</v>
      </c>
      <c r="Q556" t="s">
        <v>1188</v>
      </c>
      <c r="R556" t="s">
        <v>128</v>
      </c>
      <c r="S556" t="s">
        <v>1188</v>
      </c>
      <c r="T556" t="s">
        <v>1188</v>
      </c>
      <c r="U556" t="s">
        <v>1188</v>
      </c>
      <c r="V556" t="s">
        <v>1188</v>
      </c>
      <c r="W556" t="s">
        <v>1188</v>
      </c>
      <c r="X556" t="s">
        <v>1188</v>
      </c>
      <c r="Y556" t="s">
        <v>1188</v>
      </c>
      <c r="Z556" t="s">
        <v>1188</v>
      </c>
      <c r="AA556" t="s">
        <v>1188</v>
      </c>
      <c r="AB556" t="s">
        <v>1188</v>
      </c>
      <c r="AC556" t="s">
        <v>128</v>
      </c>
      <c r="AD556" t="s">
        <v>1188</v>
      </c>
      <c r="AE556" t="s">
        <v>1188</v>
      </c>
      <c r="AF556" t="s">
        <v>1188</v>
      </c>
      <c r="AG556" t="s">
        <v>1188</v>
      </c>
      <c r="AH556" t="s">
        <v>129</v>
      </c>
      <c r="AI556" t="s">
        <v>1188</v>
      </c>
      <c r="AJ556" t="s">
        <v>129</v>
      </c>
      <c r="AK556" t="s">
        <v>1188</v>
      </c>
      <c r="AL556" t="s">
        <v>1188</v>
      </c>
      <c r="AM556" t="s">
        <v>128</v>
      </c>
      <c r="AN556" t="s">
        <v>128</v>
      </c>
      <c r="AO556" t="s">
        <v>128</v>
      </c>
      <c r="AP556" t="s">
        <v>128</v>
      </c>
      <c r="AQ556" t="s">
        <v>128</v>
      </c>
      <c r="AR556" t="s">
        <v>128</v>
      </c>
      <c r="AS556" t="s">
        <v>1188</v>
      </c>
      <c r="AT556" t="s">
        <v>1188</v>
      </c>
      <c r="AU556" t="s">
        <v>1188</v>
      </c>
      <c r="AV556" t="s">
        <v>1188</v>
      </c>
      <c r="AW556" t="s">
        <v>1188</v>
      </c>
      <c r="AX556" t="s">
        <v>1188</v>
      </c>
      <c r="AY556" s="123">
        <v>0</v>
      </c>
      <c r="BB556" t="str">
        <f>VLOOKUP(A556,'[2]القائمة الكاملة 1'!$A$5:$U$6650,21,0)</f>
        <v>الثالثة</v>
      </c>
    </row>
    <row r="557" spans="1:54" x14ac:dyDescent="0.3">
      <c r="A557" s="114">
        <v>809708</v>
      </c>
      <c r="B557" s="123" t="s">
        <v>824</v>
      </c>
      <c r="C557" t="s">
        <v>1188</v>
      </c>
      <c r="D557" t="s">
        <v>1188</v>
      </c>
      <c r="E557" t="s">
        <v>1188</v>
      </c>
      <c r="F557" t="s">
        <v>1188</v>
      </c>
      <c r="G557" t="s">
        <v>1188</v>
      </c>
      <c r="H557" t="s">
        <v>1188</v>
      </c>
      <c r="I557" t="s">
        <v>1188</v>
      </c>
      <c r="J557" t="s">
        <v>127</v>
      </c>
      <c r="K557" t="s">
        <v>1188</v>
      </c>
      <c r="L557" t="s">
        <v>1188</v>
      </c>
      <c r="M557" t="s">
        <v>1188</v>
      </c>
      <c r="N557" t="s">
        <v>127</v>
      </c>
      <c r="O557" t="s">
        <v>129</v>
      </c>
      <c r="P557" t="s">
        <v>1188</v>
      </c>
      <c r="Q557" t="s">
        <v>1188</v>
      </c>
      <c r="R557" t="s">
        <v>1188</v>
      </c>
      <c r="S557" t="s">
        <v>1188</v>
      </c>
      <c r="T557" t="s">
        <v>1188</v>
      </c>
      <c r="U557" t="s">
        <v>1188</v>
      </c>
      <c r="V557" t="s">
        <v>1188</v>
      </c>
      <c r="W557" t="s">
        <v>1188</v>
      </c>
      <c r="X557" t="s">
        <v>1188</v>
      </c>
      <c r="Y557" t="s">
        <v>1188</v>
      </c>
      <c r="Z557" t="s">
        <v>129</v>
      </c>
      <c r="AA557" t="s">
        <v>1188</v>
      </c>
      <c r="AB557" t="s">
        <v>1188</v>
      </c>
      <c r="AC557" t="s">
        <v>1188</v>
      </c>
      <c r="AD557" t="s">
        <v>1188</v>
      </c>
      <c r="AE557" t="s">
        <v>1188</v>
      </c>
      <c r="AF557" t="s">
        <v>1188</v>
      </c>
      <c r="AG557" t="s">
        <v>127</v>
      </c>
      <c r="AH557" t="s">
        <v>1188</v>
      </c>
      <c r="AI557" t="s">
        <v>1188</v>
      </c>
      <c r="AJ557" t="s">
        <v>1188</v>
      </c>
      <c r="AK557" t="s">
        <v>129</v>
      </c>
      <c r="AL557" t="s">
        <v>1188</v>
      </c>
      <c r="AM557" t="s">
        <v>128</v>
      </c>
      <c r="AN557" t="s">
        <v>128</v>
      </c>
      <c r="AO557" t="s">
        <v>128</v>
      </c>
      <c r="AP557" t="s">
        <v>128</v>
      </c>
      <c r="AQ557" t="s">
        <v>128</v>
      </c>
      <c r="AR557" t="s">
        <v>128</v>
      </c>
      <c r="AS557" t="s">
        <v>1188</v>
      </c>
      <c r="AT557" t="s">
        <v>1188</v>
      </c>
      <c r="AU557" t="s">
        <v>1188</v>
      </c>
      <c r="AV557" t="s">
        <v>1188</v>
      </c>
      <c r="AW557" t="s">
        <v>1188</v>
      </c>
      <c r="AX557" t="s">
        <v>1188</v>
      </c>
      <c r="AY557" s="123">
        <v>0</v>
      </c>
      <c r="BB557" t="str">
        <f>VLOOKUP(A557,'[2]القائمة الكاملة 1'!$A$5:$U$6650,21,0)</f>
        <v>الثالثة</v>
      </c>
    </row>
    <row r="558" spans="1:54" x14ac:dyDescent="0.3">
      <c r="A558" s="114">
        <v>809726</v>
      </c>
      <c r="B558" s="123" t="s">
        <v>823</v>
      </c>
      <c r="C558" t="s">
        <v>1188</v>
      </c>
      <c r="D558" t="s">
        <v>1188</v>
      </c>
      <c r="E558" t="s">
        <v>1188</v>
      </c>
      <c r="F558" t="s">
        <v>1188</v>
      </c>
      <c r="G558" t="s">
        <v>1188</v>
      </c>
      <c r="H558" t="s">
        <v>1188</v>
      </c>
      <c r="I558" t="s">
        <v>1188</v>
      </c>
      <c r="J558" t="s">
        <v>1188</v>
      </c>
      <c r="K558" t="s">
        <v>1188</v>
      </c>
      <c r="L558" t="s">
        <v>1188</v>
      </c>
      <c r="M558" t="s">
        <v>1188</v>
      </c>
      <c r="N558" t="s">
        <v>1188</v>
      </c>
      <c r="O558" t="s">
        <v>127</v>
      </c>
      <c r="P558" t="s">
        <v>1188</v>
      </c>
      <c r="Q558" t="s">
        <v>1188</v>
      </c>
      <c r="R558" t="s">
        <v>1188</v>
      </c>
      <c r="S558" t="s">
        <v>1188</v>
      </c>
      <c r="T558" t="s">
        <v>1188</v>
      </c>
      <c r="U558" t="s">
        <v>1188</v>
      </c>
      <c r="V558" t="s">
        <v>1188</v>
      </c>
      <c r="W558" t="s">
        <v>1188</v>
      </c>
      <c r="X558" t="s">
        <v>1188</v>
      </c>
      <c r="Y558" t="s">
        <v>1188</v>
      </c>
      <c r="Z558" t="s">
        <v>1188</v>
      </c>
      <c r="AA558" t="s">
        <v>1188</v>
      </c>
      <c r="AB558" t="s">
        <v>1188</v>
      </c>
      <c r="AC558" t="s">
        <v>1188</v>
      </c>
      <c r="AD558" t="s">
        <v>1188</v>
      </c>
      <c r="AE558" t="s">
        <v>127</v>
      </c>
      <c r="AF558" t="s">
        <v>1188</v>
      </c>
      <c r="AG558" t="s">
        <v>1188</v>
      </c>
      <c r="AH558" t="s">
        <v>1188</v>
      </c>
      <c r="AI558" t="s">
        <v>1188</v>
      </c>
      <c r="AJ558" t="s">
        <v>1188</v>
      </c>
      <c r="AK558" t="s">
        <v>1188</v>
      </c>
      <c r="AL558" t="s">
        <v>1188</v>
      </c>
      <c r="AM558" t="s">
        <v>1188</v>
      </c>
      <c r="AN558" t="s">
        <v>1188</v>
      </c>
      <c r="AO558" t="s">
        <v>1188</v>
      </c>
      <c r="AP558" t="s">
        <v>1188</v>
      </c>
      <c r="AQ558" t="s">
        <v>1188</v>
      </c>
      <c r="AR558" t="s">
        <v>128</v>
      </c>
      <c r="AS558" t="s">
        <v>128</v>
      </c>
      <c r="AT558" t="s">
        <v>128</v>
      </c>
      <c r="AU558" t="s">
        <v>128</v>
      </c>
      <c r="AV558" t="s">
        <v>128</v>
      </c>
      <c r="AW558" t="s">
        <v>128</v>
      </c>
      <c r="AX558" t="s">
        <v>128</v>
      </c>
      <c r="AY558" s="123">
        <v>0</v>
      </c>
      <c r="BB558" t="str">
        <f>VLOOKUP(A558,'[2]القائمة الكاملة 1'!$A$5:$U$6650,21,0)</f>
        <v>الرابعة حديث</v>
      </c>
    </row>
    <row r="559" spans="1:54" x14ac:dyDescent="0.3">
      <c r="A559" s="114">
        <v>809765</v>
      </c>
      <c r="B559" s="123" t="s">
        <v>823</v>
      </c>
      <c r="C559" t="s">
        <v>1188</v>
      </c>
      <c r="D559" t="s">
        <v>1188</v>
      </c>
      <c r="E559" t="s">
        <v>1188</v>
      </c>
      <c r="F559" t="s">
        <v>1188</v>
      </c>
      <c r="G559" t="s">
        <v>1188</v>
      </c>
      <c r="H559" t="s">
        <v>1188</v>
      </c>
      <c r="I559" t="s">
        <v>1188</v>
      </c>
      <c r="J559" t="s">
        <v>1188</v>
      </c>
      <c r="K559" t="s">
        <v>1188</v>
      </c>
      <c r="L559" t="s">
        <v>1188</v>
      </c>
      <c r="M559" t="s">
        <v>1188</v>
      </c>
      <c r="N559" t="s">
        <v>127</v>
      </c>
      <c r="O559" t="s">
        <v>128</v>
      </c>
      <c r="P559" t="s">
        <v>1188</v>
      </c>
      <c r="Q559" t="s">
        <v>1188</v>
      </c>
      <c r="R559" t="s">
        <v>1188</v>
      </c>
      <c r="S559" t="s">
        <v>1188</v>
      </c>
      <c r="T559" t="s">
        <v>1188</v>
      </c>
      <c r="U559" t="s">
        <v>1188</v>
      </c>
      <c r="V559" t="s">
        <v>1188</v>
      </c>
      <c r="W559" t="s">
        <v>1188</v>
      </c>
      <c r="X559" t="s">
        <v>1188</v>
      </c>
      <c r="Y559" t="s">
        <v>1188</v>
      </c>
      <c r="Z559" t="s">
        <v>127</v>
      </c>
      <c r="AA559" t="s">
        <v>1188</v>
      </c>
      <c r="AB559" t="s">
        <v>1188</v>
      </c>
      <c r="AC559" t="s">
        <v>1188</v>
      </c>
      <c r="AD559" t="s">
        <v>1188</v>
      </c>
      <c r="AE559" t="s">
        <v>1188</v>
      </c>
      <c r="AF559" t="s">
        <v>1188</v>
      </c>
      <c r="AG559" t="s">
        <v>1188</v>
      </c>
      <c r="AH559" t="s">
        <v>1188</v>
      </c>
      <c r="AI559" t="s">
        <v>1188</v>
      </c>
      <c r="AJ559" t="s">
        <v>1188</v>
      </c>
      <c r="AK559" t="s">
        <v>129</v>
      </c>
      <c r="AL559" t="s">
        <v>1188</v>
      </c>
      <c r="AM559" t="s">
        <v>1188</v>
      </c>
      <c r="AN559" t="s">
        <v>1188</v>
      </c>
      <c r="AO559" t="s">
        <v>129</v>
      </c>
      <c r="AP559" t="s">
        <v>1188</v>
      </c>
      <c r="AQ559" t="s">
        <v>1188</v>
      </c>
      <c r="AR559" t="s">
        <v>128</v>
      </c>
      <c r="AS559" t="s">
        <v>1188</v>
      </c>
      <c r="AT559" t="s">
        <v>128</v>
      </c>
      <c r="AU559" t="s">
        <v>128</v>
      </c>
      <c r="AV559" t="s">
        <v>128</v>
      </c>
      <c r="AW559" t="s">
        <v>128</v>
      </c>
      <c r="AX559" t="s">
        <v>1188</v>
      </c>
      <c r="AY559" s="123">
        <v>0</v>
      </c>
      <c r="BB559" t="str">
        <f>VLOOKUP(A559,'[2]القائمة الكاملة 1'!$A$5:$U$6650,21,0)</f>
        <v>الرابعة</v>
      </c>
    </row>
    <row r="560" spans="1:54" x14ac:dyDescent="0.3">
      <c r="A560" s="114">
        <v>809777</v>
      </c>
      <c r="B560" s="123" t="s">
        <v>823</v>
      </c>
      <c r="C560" t="s">
        <v>1188</v>
      </c>
      <c r="D560" t="s">
        <v>1188</v>
      </c>
      <c r="E560" t="s">
        <v>1188</v>
      </c>
      <c r="F560" t="s">
        <v>1188</v>
      </c>
      <c r="G560" t="s">
        <v>1188</v>
      </c>
      <c r="H560" t="s">
        <v>1188</v>
      </c>
      <c r="I560" t="s">
        <v>1188</v>
      </c>
      <c r="J560" t="s">
        <v>1188</v>
      </c>
      <c r="K560" t="s">
        <v>1188</v>
      </c>
      <c r="L560" t="s">
        <v>1188</v>
      </c>
      <c r="M560" t="s">
        <v>1188</v>
      </c>
      <c r="N560" t="s">
        <v>1188</v>
      </c>
      <c r="O560" t="s">
        <v>129</v>
      </c>
      <c r="P560" t="s">
        <v>1188</v>
      </c>
      <c r="Q560" t="s">
        <v>1188</v>
      </c>
      <c r="R560" t="s">
        <v>1188</v>
      </c>
      <c r="S560" t="s">
        <v>1188</v>
      </c>
      <c r="T560" t="s">
        <v>1188</v>
      </c>
      <c r="U560" t="s">
        <v>1188</v>
      </c>
      <c r="V560" t="s">
        <v>127</v>
      </c>
      <c r="W560" t="s">
        <v>1188</v>
      </c>
      <c r="X560" t="s">
        <v>1188</v>
      </c>
      <c r="Y560" t="s">
        <v>1188</v>
      </c>
      <c r="Z560" t="s">
        <v>1188</v>
      </c>
      <c r="AA560" t="s">
        <v>1188</v>
      </c>
      <c r="AB560" t="s">
        <v>1188</v>
      </c>
      <c r="AC560" t="s">
        <v>1188</v>
      </c>
      <c r="AD560" t="s">
        <v>1188</v>
      </c>
      <c r="AE560" t="s">
        <v>1188</v>
      </c>
      <c r="AF560" t="s">
        <v>1188</v>
      </c>
      <c r="AG560" t="s">
        <v>1188</v>
      </c>
      <c r="AH560" t="s">
        <v>127</v>
      </c>
      <c r="AI560" t="s">
        <v>1188</v>
      </c>
      <c r="AJ560" t="s">
        <v>1188</v>
      </c>
      <c r="AK560" t="s">
        <v>128</v>
      </c>
      <c r="AL560" t="s">
        <v>1188</v>
      </c>
      <c r="AM560" t="s">
        <v>1188</v>
      </c>
      <c r="AN560" t="s">
        <v>129</v>
      </c>
      <c r="AO560" t="s">
        <v>1188</v>
      </c>
      <c r="AP560" t="s">
        <v>129</v>
      </c>
      <c r="AQ560" t="s">
        <v>1188</v>
      </c>
      <c r="AR560" t="s">
        <v>1188</v>
      </c>
      <c r="AS560" t="s">
        <v>128</v>
      </c>
      <c r="AT560" t="s">
        <v>128</v>
      </c>
      <c r="AU560" t="s">
        <v>128</v>
      </c>
      <c r="AV560" t="s">
        <v>1188</v>
      </c>
      <c r="AW560" t="s">
        <v>129</v>
      </c>
      <c r="AX560" t="s">
        <v>128</v>
      </c>
      <c r="AY560" s="123">
        <v>0</v>
      </c>
      <c r="BB560" t="str">
        <f>VLOOKUP(A560,'[2]القائمة الكاملة 1'!$A$5:$U$6650,21,0)</f>
        <v>الرابعة</v>
      </c>
    </row>
    <row r="561" spans="1:54" x14ac:dyDescent="0.3">
      <c r="A561" s="114">
        <v>809802</v>
      </c>
      <c r="B561" s="123" t="s">
        <v>823</v>
      </c>
      <c r="C561" t="s">
        <v>1188</v>
      </c>
      <c r="D561" t="s">
        <v>1188</v>
      </c>
      <c r="E561" t="s">
        <v>1188</v>
      </c>
      <c r="F561" t="s">
        <v>1188</v>
      </c>
      <c r="G561" t="s">
        <v>1188</v>
      </c>
      <c r="H561" t="s">
        <v>1188</v>
      </c>
      <c r="I561" t="s">
        <v>1188</v>
      </c>
      <c r="J561" t="s">
        <v>1188</v>
      </c>
      <c r="K561" t="s">
        <v>1188</v>
      </c>
      <c r="L561" t="s">
        <v>1188</v>
      </c>
      <c r="M561" t="s">
        <v>1188</v>
      </c>
      <c r="N561" t="s">
        <v>1188</v>
      </c>
      <c r="O561" t="s">
        <v>1188</v>
      </c>
      <c r="P561" t="s">
        <v>1188</v>
      </c>
      <c r="Q561" t="s">
        <v>1188</v>
      </c>
      <c r="R561" t="s">
        <v>1188</v>
      </c>
      <c r="S561" t="s">
        <v>1188</v>
      </c>
      <c r="T561" t="s">
        <v>1188</v>
      </c>
      <c r="U561" t="s">
        <v>1188</v>
      </c>
      <c r="V561" t="s">
        <v>1188</v>
      </c>
      <c r="W561" t="s">
        <v>1188</v>
      </c>
      <c r="X561" t="s">
        <v>1188</v>
      </c>
      <c r="Y561" t="s">
        <v>1188</v>
      </c>
      <c r="Z561" t="s">
        <v>129</v>
      </c>
      <c r="AA561" t="s">
        <v>1188</v>
      </c>
      <c r="AB561" t="s">
        <v>127</v>
      </c>
      <c r="AC561" t="s">
        <v>1188</v>
      </c>
      <c r="AD561" t="s">
        <v>1188</v>
      </c>
      <c r="AE561" t="s">
        <v>1188</v>
      </c>
      <c r="AF561" t="s">
        <v>1188</v>
      </c>
      <c r="AG561" t="s">
        <v>1188</v>
      </c>
      <c r="AH561" t="s">
        <v>1188</v>
      </c>
      <c r="AI561" t="s">
        <v>1188</v>
      </c>
      <c r="AJ561" t="s">
        <v>1188</v>
      </c>
      <c r="AK561" t="s">
        <v>129</v>
      </c>
      <c r="AL561" t="s">
        <v>1188</v>
      </c>
      <c r="AM561" t="s">
        <v>1188</v>
      </c>
      <c r="AN561" t="s">
        <v>128</v>
      </c>
      <c r="AO561" t="s">
        <v>129</v>
      </c>
      <c r="AP561" t="s">
        <v>1188</v>
      </c>
      <c r="AQ561" t="s">
        <v>1188</v>
      </c>
      <c r="AR561" t="s">
        <v>1188</v>
      </c>
      <c r="AS561" t="s">
        <v>128</v>
      </c>
      <c r="AT561" t="s">
        <v>128</v>
      </c>
      <c r="AU561" t="s">
        <v>128</v>
      </c>
      <c r="AV561" t="s">
        <v>128</v>
      </c>
      <c r="AW561" t="s">
        <v>128</v>
      </c>
      <c r="AX561" t="s">
        <v>128</v>
      </c>
      <c r="AY561" s="123">
        <v>0</v>
      </c>
      <c r="BB561" t="str">
        <f>VLOOKUP(A561,'[2]القائمة الكاملة 1'!$A$5:$U$6650,21,0)</f>
        <v>الرابعة حديث</v>
      </c>
    </row>
    <row r="562" spans="1:54" x14ac:dyDescent="0.3">
      <c r="A562" s="114">
        <v>809816</v>
      </c>
      <c r="B562" s="123" t="s">
        <v>823</v>
      </c>
      <c r="C562" t="s">
        <v>1188</v>
      </c>
      <c r="D562" t="s">
        <v>1188</v>
      </c>
      <c r="E562" t="s">
        <v>1188</v>
      </c>
      <c r="F562" t="s">
        <v>1188</v>
      </c>
      <c r="G562" t="s">
        <v>1188</v>
      </c>
      <c r="H562" t="s">
        <v>1188</v>
      </c>
      <c r="I562" t="s">
        <v>1188</v>
      </c>
      <c r="J562" t="s">
        <v>1188</v>
      </c>
      <c r="K562" t="s">
        <v>1188</v>
      </c>
      <c r="L562" t="s">
        <v>1188</v>
      </c>
      <c r="M562" t="s">
        <v>1188</v>
      </c>
      <c r="N562" t="s">
        <v>1188</v>
      </c>
      <c r="O562" t="s">
        <v>129</v>
      </c>
      <c r="P562" t="s">
        <v>1188</v>
      </c>
      <c r="Q562" t="s">
        <v>1188</v>
      </c>
      <c r="R562" t="s">
        <v>1188</v>
      </c>
      <c r="S562" t="s">
        <v>1188</v>
      </c>
      <c r="T562" t="s">
        <v>1188</v>
      </c>
      <c r="U562" t="s">
        <v>1188</v>
      </c>
      <c r="V562" t="s">
        <v>1188</v>
      </c>
      <c r="W562" t="s">
        <v>1188</v>
      </c>
      <c r="X562" t="s">
        <v>1188</v>
      </c>
      <c r="Y562" t="s">
        <v>1188</v>
      </c>
      <c r="Z562" t="s">
        <v>1188</v>
      </c>
      <c r="AA562" t="s">
        <v>1188</v>
      </c>
      <c r="AB562" t="s">
        <v>1188</v>
      </c>
      <c r="AC562" t="s">
        <v>1188</v>
      </c>
      <c r="AD562" t="s">
        <v>1188</v>
      </c>
      <c r="AE562" t="s">
        <v>1188</v>
      </c>
      <c r="AF562" t="s">
        <v>1188</v>
      </c>
      <c r="AG562" t="s">
        <v>1188</v>
      </c>
      <c r="AH562" t="s">
        <v>1188</v>
      </c>
      <c r="AI562" t="s">
        <v>1188</v>
      </c>
      <c r="AJ562" t="s">
        <v>1188</v>
      </c>
      <c r="AK562" t="s">
        <v>1188</v>
      </c>
      <c r="AL562" t="s">
        <v>1188</v>
      </c>
      <c r="AM562" t="s">
        <v>1188</v>
      </c>
      <c r="AN562" t="s">
        <v>129</v>
      </c>
      <c r="AO562" t="s">
        <v>129</v>
      </c>
      <c r="AP562" t="s">
        <v>1188</v>
      </c>
      <c r="AQ562" t="s">
        <v>1188</v>
      </c>
      <c r="AR562" t="s">
        <v>128</v>
      </c>
      <c r="AS562" t="s">
        <v>128</v>
      </c>
      <c r="AT562" t="s">
        <v>128</v>
      </c>
      <c r="AU562" t="s">
        <v>128</v>
      </c>
      <c r="AV562" t="s">
        <v>128</v>
      </c>
      <c r="AW562" t="s">
        <v>128</v>
      </c>
      <c r="AX562" t="s">
        <v>128</v>
      </c>
      <c r="AY562" s="123">
        <v>0</v>
      </c>
      <c r="BB562" t="str">
        <f>VLOOKUP(A562,'[2]القائمة الكاملة 1'!$A$5:$U$6650,21,0)</f>
        <v>الرابعة حديث</v>
      </c>
    </row>
    <row r="563" spans="1:54" x14ac:dyDescent="0.3">
      <c r="A563" s="114">
        <v>809817</v>
      </c>
      <c r="B563" s="123" t="s">
        <v>824</v>
      </c>
      <c r="C563" t="s">
        <v>1188</v>
      </c>
      <c r="D563" t="s">
        <v>1188</v>
      </c>
      <c r="E563" t="s">
        <v>1188</v>
      </c>
      <c r="F563" t="s">
        <v>1188</v>
      </c>
      <c r="G563" t="s">
        <v>1188</v>
      </c>
      <c r="H563" t="s">
        <v>1188</v>
      </c>
      <c r="I563" t="s">
        <v>1188</v>
      </c>
      <c r="J563" t="s">
        <v>1188</v>
      </c>
      <c r="K563" t="s">
        <v>1188</v>
      </c>
      <c r="L563" t="s">
        <v>1188</v>
      </c>
      <c r="M563" t="s">
        <v>1188</v>
      </c>
      <c r="N563" t="s">
        <v>1188</v>
      </c>
      <c r="O563" t="s">
        <v>129</v>
      </c>
      <c r="P563" t="s">
        <v>1188</v>
      </c>
      <c r="Q563" t="s">
        <v>1188</v>
      </c>
      <c r="R563" t="s">
        <v>1188</v>
      </c>
      <c r="S563" t="s">
        <v>1188</v>
      </c>
      <c r="T563" t="s">
        <v>1188</v>
      </c>
      <c r="U563" t="s">
        <v>1188</v>
      </c>
      <c r="V563" t="s">
        <v>1188</v>
      </c>
      <c r="W563" t="s">
        <v>1188</v>
      </c>
      <c r="X563" t="s">
        <v>1188</v>
      </c>
      <c r="Y563" t="s">
        <v>1188</v>
      </c>
      <c r="Z563" t="s">
        <v>128</v>
      </c>
      <c r="AA563" t="s">
        <v>1188</v>
      </c>
      <c r="AB563" t="s">
        <v>1188</v>
      </c>
      <c r="AC563" t="s">
        <v>1188</v>
      </c>
      <c r="AD563" t="s">
        <v>1188</v>
      </c>
      <c r="AE563" t="s">
        <v>1188</v>
      </c>
      <c r="AF563" t="s">
        <v>1188</v>
      </c>
      <c r="AG563" t="s">
        <v>1188</v>
      </c>
      <c r="AH563" t="s">
        <v>1188</v>
      </c>
      <c r="AI563" t="s">
        <v>1188</v>
      </c>
      <c r="AJ563" t="s">
        <v>1188</v>
      </c>
      <c r="AK563" t="s">
        <v>129</v>
      </c>
      <c r="AL563" t="s">
        <v>1188</v>
      </c>
      <c r="AM563" t="s">
        <v>128</v>
      </c>
      <c r="AN563" t="s">
        <v>128</v>
      </c>
      <c r="AO563" t="s">
        <v>128</v>
      </c>
      <c r="AP563" t="s">
        <v>128</v>
      </c>
      <c r="AQ563" t="s">
        <v>128</v>
      </c>
      <c r="AR563" t="s">
        <v>128</v>
      </c>
      <c r="AS563" t="s">
        <v>1188</v>
      </c>
      <c r="AT563" t="s">
        <v>1188</v>
      </c>
      <c r="AU563" t="s">
        <v>1188</v>
      </c>
      <c r="AV563" t="s">
        <v>1188</v>
      </c>
      <c r="AW563" t="s">
        <v>1188</v>
      </c>
      <c r="AX563" t="s">
        <v>1188</v>
      </c>
      <c r="AY563" s="123">
        <v>0</v>
      </c>
      <c r="BB563" t="str">
        <f>VLOOKUP(A563,'[2]القائمة الكاملة 1'!$A$5:$U$6650,21,0)</f>
        <v>الثالثة</v>
      </c>
    </row>
    <row r="564" spans="1:54" x14ac:dyDescent="0.3">
      <c r="A564" s="114">
        <v>809834</v>
      </c>
      <c r="B564" s="123" t="s">
        <v>823</v>
      </c>
      <c r="C564" t="s">
        <v>1188</v>
      </c>
      <c r="D564" t="s">
        <v>1188</v>
      </c>
      <c r="E564" t="s">
        <v>1188</v>
      </c>
      <c r="F564" t="s">
        <v>1188</v>
      </c>
      <c r="G564" t="s">
        <v>1188</v>
      </c>
      <c r="H564" t="s">
        <v>1188</v>
      </c>
      <c r="I564" t="s">
        <v>1188</v>
      </c>
      <c r="J564" t="s">
        <v>1188</v>
      </c>
      <c r="K564" t="s">
        <v>1188</v>
      </c>
      <c r="L564" t="s">
        <v>1188</v>
      </c>
      <c r="M564" t="s">
        <v>1188</v>
      </c>
      <c r="N564" t="s">
        <v>1188</v>
      </c>
      <c r="O564" t="s">
        <v>128</v>
      </c>
      <c r="P564" t="s">
        <v>1188</v>
      </c>
      <c r="Q564" t="s">
        <v>1188</v>
      </c>
      <c r="R564" t="s">
        <v>1188</v>
      </c>
      <c r="S564" t="s">
        <v>1188</v>
      </c>
      <c r="T564" t="s">
        <v>1188</v>
      </c>
      <c r="U564" t="s">
        <v>1188</v>
      </c>
      <c r="V564" t="s">
        <v>1188</v>
      </c>
      <c r="W564" t="s">
        <v>1188</v>
      </c>
      <c r="X564" t="s">
        <v>1188</v>
      </c>
      <c r="Y564" t="s">
        <v>1188</v>
      </c>
      <c r="Z564" t="s">
        <v>128</v>
      </c>
      <c r="AA564" t="s">
        <v>1188</v>
      </c>
      <c r="AB564" t="s">
        <v>1188</v>
      </c>
      <c r="AC564" t="s">
        <v>1188</v>
      </c>
      <c r="AD564" t="s">
        <v>1188</v>
      </c>
      <c r="AE564" t="s">
        <v>1188</v>
      </c>
      <c r="AF564" t="s">
        <v>1188</v>
      </c>
      <c r="AG564" t="s">
        <v>1188</v>
      </c>
      <c r="AH564" t="s">
        <v>1188</v>
      </c>
      <c r="AI564" t="s">
        <v>1188</v>
      </c>
      <c r="AJ564" t="s">
        <v>1188</v>
      </c>
      <c r="AK564" t="s">
        <v>128</v>
      </c>
      <c r="AL564" t="s">
        <v>1188</v>
      </c>
      <c r="AM564" t="s">
        <v>1188</v>
      </c>
      <c r="AN564" t="s">
        <v>129</v>
      </c>
      <c r="AO564" t="s">
        <v>1188</v>
      </c>
      <c r="AP564" t="s">
        <v>1188</v>
      </c>
      <c r="AQ564" t="s">
        <v>1188</v>
      </c>
      <c r="AR564" t="s">
        <v>128</v>
      </c>
      <c r="AS564" t="s">
        <v>128</v>
      </c>
      <c r="AT564" t="s">
        <v>128</v>
      </c>
      <c r="AU564" t="s">
        <v>128</v>
      </c>
      <c r="AV564" t="s">
        <v>128</v>
      </c>
      <c r="AW564" t="s">
        <v>128</v>
      </c>
      <c r="AX564" t="s">
        <v>128</v>
      </c>
      <c r="AY564" s="123">
        <v>0</v>
      </c>
      <c r="BB564" t="str">
        <f>VLOOKUP(A564,'[2]القائمة الكاملة 1'!$A$5:$U$6650,21,0)</f>
        <v>الرابعة حديث</v>
      </c>
    </row>
    <row r="565" spans="1:54" x14ac:dyDescent="0.3">
      <c r="A565" s="114">
        <v>809845</v>
      </c>
      <c r="B565" s="123" t="s">
        <v>824</v>
      </c>
      <c r="C565" t="s">
        <v>1188</v>
      </c>
      <c r="D565" t="s">
        <v>1188</v>
      </c>
      <c r="E565" t="s">
        <v>1188</v>
      </c>
      <c r="F565" t="s">
        <v>1188</v>
      </c>
      <c r="G565" t="s">
        <v>1188</v>
      </c>
      <c r="H565" t="s">
        <v>1188</v>
      </c>
      <c r="I565" t="s">
        <v>1188</v>
      </c>
      <c r="J565" t="s">
        <v>1188</v>
      </c>
      <c r="K565" t="s">
        <v>1188</v>
      </c>
      <c r="L565" t="s">
        <v>1188</v>
      </c>
      <c r="M565" t="s">
        <v>1188</v>
      </c>
      <c r="N565" t="s">
        <v>1188</v>
      </c>
      <c r="O565" t="s">
        <v>1188</v>
      </c>
      <c r="P565" t="s">
        <v>1188</v>
      </c>
      <c r="Q565" t="s">
        <v>1188</v>
      </c>
      <c r="R565" t="s">
        <v>127</v>
      </c>
      <c r="S565" t="s">
        <v>1188</v>
      </c>
      <c r="T565" t="s">
        <v>1188</v>
      </c>
      <c r="U565" t="s">
        <v>1188</v>
      </c>
      <c r="V565" t="s">
        <v>1188</v>
      </c>
      <c r="W565" t="s">
        <v>1188</v>
      </c>
      <c r="X565" t="s">
        <v>1188</v>
      </c>
      <c r="Y565" t="s">
        <v>1188</v>
      </c>
      <c r="Z565" t="s">
        <v>1188</v>
      </c>
      <c r="AA565" t="s">
        <v>1188</v>
      </c>
      <c r="AB565" t="s">
        <v>1188</v>
      </c>
      <c r="AC565" t="s">
        <v>1188</v>
      </c>
      <c r="AD565" t="s">
        <v>1188</v>
      </c>
      <c r="AE565" t="s">
        <v>127</v>
      </c>
      <c r="AF565" t="s">
        <v>1188</v>
      </c>
      <c r="AG565" t="s">
        <v>1188</v>
      </c>
      <c r="AH565" t="s">
        <v>127</v>
      </c>
      <c r="AI565" t="s">
        <v>1188</v>
      </c>
      <c r="AJ565" t="s">
        <v>127</v>
      </c>
      <c r="AK565" t="s">
        <v>127</v>
      </c>
      <c r="AL565" t="s">
        <v>1188</v>
      </c>
      <c r="AM565" t="s">
        <v>128</v>
      </c>
      <c r="AN565" t="s">
        <v>128</v>
      </c>
      <c r="AO565" t="s">
        <v>128</v>
      </c>
      <c r="AP565" t="s">
        <v>128</v>
      </c>
      <c r="AQ565" t="s">
        <v>128</v>
      </c>
      <c r="AR565" t="s">
        <v>128</v>
      </c>
      <c r="AS565" t="s">
        <v>1188</v>
      </c>
      <c r="AT565" t="s">
        <v>1188</v>
      </c>
      <c r="AU565" t="s">
        <v>1188</v>
      </c>
      <c r="AV565" t="s">
        <v>1188</v>
      </c>
      <c r="AW565" t="s">
        <v>1188</v>
      </c>
      <c r="AX565" t="s">
        <v>1188</v>
      </c>
      <c r="AY565" s="123">
        <v>0</v>
      </c>
      <c r="BB565" t="str">
        <f>VLOOKUP(A565,'[2]القائمة الكاملة 1'!$A$5:$U$6650,21,0)</f>
        <v>الثالثة</v>
      </c>
    </row>
    <row r="566" spans="1:54" x14ac:dyDescent="0.3">
      <c r="A566" s="114">
        <v>809846</v>
      </c>
      <c r="B566" s="123" t="s">
        <v>823</v>
      </c>
      <c r="C566" t="s">
        <v>1188</v>
      </c>
      <c r="D566" t="s">
        <v>1188</v>
      </c>
      <c r="E566" t="s">
        <v>1188</v>
      </c>
      <c r="F566" t="s">
        <v>1188</v>
      </c>
      <c r="G566" t="s">
        <v>1188</v>
      </c>
      <c r="H566" t="s">
        <v>1188</v>
      </c>
      <c r="I566" t="s">
        <v>1188</v>
      </c>
      <c r="J566" t="s">
        <v>1188</v>
      </c>
      <c r="K566" t="s">
        <v>1188</v>
      </c>
      <c r="L566" t="s">
        <v>1188</v>
      </c>
      <c r="M566" t="s">
        <v>1188</v>
      </c>
      <c r="N566" t="s">
        <v>1188</v>
      </c>
      <c r="O566" t="s">
        <v>1188</v>
      </c>
      <c r="P566" t="s">
        <v>1188</v>
      </c>
      <c r="Q566" t="s">
        <v>1188</v>
      </c>
      <c r="R566" t="s">
        <v>1188</v>
      </c>
      <c r="S566" t="s">
        <v>1188</v>
      </c>
      <c r="T566" t="s">
        <v>1188</v>
      </c>
      <c r="U566" t="s">
        <v>127</v>
      </c>
      <c r="V566" t="s">
        <v>1188</v>
      </c>
      <c r="W566" t="s">
        <v>1188</v>
      </c>
      <c r="X566" t="s">
        <v>1188</v>
      </c>
      <c r="Y566" t="s">
        <v>1188</v>
      </c>
      <c r="Z566" t="s">
        <v>1188</v>
      </c>
      <c r="AA566" t="s">
        <v>1188</v>
      </c>
      <c r="AB566" t="s">
        <v>1188</v>
      </c>
      <c r="AC566" t="s">
        <v>1188</v>
      </c>
      <c r="AD566" t="s">
        <v>1188</v>
      </c>
      <c r="AE566" t="s">
        <v>1188</v>
      </c>
      <c r="AF566" t="s">
        <v>1188</v>
      </c>
      <c r="AG566" t="s">
        <v>1188</v>
      </c>
      <c r="AH566" t="s">
        <v>1188</v>
      </c>
      <c r="AI566" t="s">
        <v>1188</v>
      </c>
      <c r="AJ566" t="s">
        <v>1188</v>
      </c>
      <c r="AK566" t="s">
        <v>1188</v>
      </c>
      <c r="AL566" t="s">
        <v>1188</v>
      </c>
      <c r="AM566" t="s">
        <v>1188</v>
      </c>
      <c r="AN566" t="s">
        <v>1188</v>
      </c>
      <c r="AO566" t="s">
        <v>129</v>
      </c>
      <c r="AP566" t="s">
        <v>1188</v>
      </c>
      <c r="AQ566" t="s">
        <v>1188</v>
      </c>
      <c r="AR566" t="s">
        <v>1188</v>
      </c>
      <c r="AS566" t="s">
        <v>129</v>
      </c>
      <c r="AT566" t="s">
        <v>129</v>
      </c>
      <c r="AU566" t="s">
        <v>129</v>
      </c>
      <c r="AV566" t="s">
        <v>128</v>
      </c>
      <c r="AW566" t="s">
        <v>128</v>
      </c>
      <c r="AX566" t="s">
        <v>1188</v>
      </c>
      <c r="AY566" s="123">
        <v>0</v>
      </c>
      <c r="BB566" t="str">
        <f>VLOOKUP(A566,'[2]القائمة الكاملة 1'!$A$5:$U$6650,21,0)</f>
        <v>الرابعة</v>
      </c>
    </row>
    <row r="567" spans="1:54" x14ac:dyDescent="0.3">
      <c r="A567" s="114">
        <v>809851</v>
      </c>
      <c r="B567" s="123" t="s">
        <v>824</v>
      </c>
      <c r="C567" t="s">
        <v>1188</v>
      </c>
      <c r="D567" t="s">
        <v>1188</v>
      </c>
      <c r="E567" t="s">
        <v>1188</v>
      </c>
      <c r="F567" t="s">
        <v>1188</v>
      </c>
      <c r="G567" t="s">
        <v>1188</v>
      </c>
      <c r="H567" t="s">
        <v>1188</v>
      </c>
      <c r="I567" t="s">
        <v>1188</v>
      </c>
      <c r="J567" t="s">
        <v>1188</v>
      </c>
      <c r="K567" t="s">
        <v>1188</v>
      </c>
      <c r="L567" t="s">
        <v>1188</v>
      </c>
      <c r="M567" t="s">
        <v>1188</v>
      </c>
      <c r="N567" t="s">
        <v>1188</v>
      </c>
      <c r="O567" t="s">
        <v>128</v>
      </c>
      <c r="P567" t="s">
        <v>1188</v>
      </c>
      <c r="Q567" t="s">
        <v>1188</v>
      </c>
      <c r="R567" t="s">
        <v>1188</v>
      </c>
      <c r="S567" t="s">
        <v>1188</v>
      </c>
      <c r="T567" t="s">
        <v>1188</v>
      </c>
      <c r="U567" t="s">
        <v>1188</v>
      </c>
      <c r="V567" t="s">
        <v>1188</v>
      </c>
      <c r="W567" t="s">
        <v>1188</v>
      </c>
      <c r="X567" t="s">
        <v>1188</v>
      </c>
      <c r="Y567" t="s">
        <v>1188</v>
      </c>
      <c r="Z567" t="s">
        <v>1188</v>
      </c>
      <c r="AA567" t="s">
        <v>1188</v>
      </c>
      <c r="AB567" t="s">
        <v>1188</v>
      </c>
      <c r="AC567" t="s">
        <v>1188</v>
      </c>
      <c r="AD567" t="s">
        <v>128</v>
      </c>
      <c r="AE567" t="s">
        <v>1188</v>
      </c>
      <c r="AF567" t="s">
        <v>1188</v>
      </c>
      <c r="AG567" t="s">
        <v>1188</v>
      </c>
      <c r="AH567" t="s">
        <v>1188</v>
      </c>
      <c r="AI567" t="s">
        <v>1188</v>
      </c>
      <c r="AJ567" t="s">
        <v>1188</v>
      </c>
      <c r="AK567" t="s">
        <v>129</v>
      </c>
      <c r="AL567" t="s">
        <v>1188</v>
      </c>
      <c r="AM567" t="s">
        <v>128</v>
      </c>
      <c r="AN567" t="s">
        <v>128</v>
      </c>
      <c r="AO567" t="s">
        <v>128</v>
      </c>
      <c r="AP567" t="s">
        <v>128</v>
      </c>
      <c r="AQ567" t="s">
        <v>128</v>
      </c>
      <c r="AR567" t="s">
        <v>128</v>
      </c>
      <c r="AS567" t="s">
        <v>1188</v>
      </c>
      <c r="AT567" t="s">
        <v>1188</v>
      </c>
      <c r="AU567" t="s">
        <v>1188</v>
      </c>
      <c r="AV567" t="s">
        <v>1188</v>
      </c>
      <c r="AW567" t="s">
        <v>1188</v>
      </c>
      <c r="AX567" t="s">
        <v>1188</v>
      </c>
      <c r="AY567" s="123">
        <v>0</v>
      </c>
      <c r="BB567" t="str">
        <f>VLOOKUP(A567,'[2]القائمة الكاملة 1'!$A$5:$U$6650,21,0)</f>
        <v>الثالثة</v>
      </c>
    </row>
    <row r="568" spans="1:54" x14ac:dyDescent="0.3">
      <c r="A568" s="114">
        <v>809903</v>
      </c>
      <c r="B568" s="123" t="s">
        <v>823</v>
      </c>
      <c r="C568" t="s">
        <v>1188</v>
      </c>
      <c r="D568" t="s">
        <v>1188</v>
      </c>
      <c r="E568" t="s">
        <v>1188</v>
      </c>
      <c r="F568" t="s">
        <v>1188</v>
      </c>
      <c r="G568" t="s">
        <v>1188</v>
      </c>
      <c r="H568" t="s">
        <v>1188</v>
      </c>
      <c r="I568" t="s">
        <v>1188</v>
      </c>
      <c r="J568" t="s">
        <v>1188</v>
      </c>
      <c r="K568" t="s">
        <v>1188</v>
      </c>
      <c r="L568" t="s">
        <v>1188</v>
      </c>
      <c r="M568" t="s">
        <v>1188</v>
      </c>
      <c r="N568" t="s">
        <v>1188</v>
      </c>
      <c r="O568" t="s">
        <v>127</v>
      </c>
      <c r="P568" t="s">
        <v>1188</v>
      </c>
      <c r="Q568" t="s">
        <v>1188</v>
      </c>
      <c r="R568" t="s">
        <v>1188</v>
      </c>
      <c r="S568" t="s">
        <v>1188</v>
      </c>
      <c r="T568" t="s">
        <v>1188</v>
      </c>
      <c r="U568" t="s">
        <v>1188</v>
      </c>
      <c r="V568" t="s">
        <v>1188</v>
      </c>
      <c r="W568" t="s">
        <v>1188</v>
      </c>
      <c r="X568" t="s">
        <v>1188</v>
      </c>
      <c r="Y568" t="s">
        <v>1188</v>
      </c>
      <c r="Z568" t="s">
        <v>1188</v>
      </c>
      <c r="AA568" t="s">
        <v>1188</v>
      </c>
      <c r="AB568" t="s">
        <v>1188</v>
      </c>
      <c r="AC568" t="s">
        <v>1188</v>
      </c>
      <c r="AD568" t="s">
        <v>1188</v>
      </c>
      <c r="AE568" t="s">
        <v>1188</v>
      </c>
      <c r="AF568" t="s">
        <v>1188</v>
      </c>
      <c r="AG568" t="s">
        <v>1188</v>
      </c>
      <c r="AH568" t="s">
        <v>1188</v>
      </c>
      <c r="AI568" t="s">
        <v>1188</v>
      </c>
      <c r="AJ568" t="s">
        <v>1188</v>
      </c>
      <c r="AK568" t="s">
        <v>129</v>
      </c>
      <c r="AL568" t="s">
        <v>1188</v>
      </c>
      <c r="AM568" t="s">
        <v>1188</v>
      </c>
      <c r="AN568" t="s">
        <v>1188</v>
      </c>
      <c r="AO568" t="s">
        <v>129</v>
      </c>
      <c r="AP568" t="s">
        <v>129</v>
      </c>
      <c r="AQ568" t="s">
        <v>1188</v>
      </c>
      <c r="AR568" t="s">
        <v>129</v>
      </c>
      <c r="AS568" t="s">
        <v>129</v>
      </c>
      <c r="AT568" t="s">
        <v>1188</v>
      </c>
      <c r="AU568" t="s">
        <v>129</v>
      </c>
      <c r="AV568" t="s">
        <v>129</v>
      </c>
      <c r="AW568" t="s">
        <v>1188</v>
      </c>
      <c r="AX568" t="s">
        <v>129</v>
      </c>
      <c r="AY568" s="123">
        <v>0</v>
      </c>
      <c r="BB568" t="str">
        <f>VLOOKUP(A568,'[2]القائمة الكاملة 1'!$A$5:$U$6650,21,0)</f>
        <v>الرابعة</v>
      </c>
    </row>
    <row r="569" spans="1:54" x14ac:dyDescent="0.3">
      <c r="A569" s="114">
        <v>809920</v>
      </c>
      <c r="B569" s="123" t="s">
        <v>823</v>
      </c>
      <c r="C569" t="s">
        <v>1188</v>
      </c>
      <c r="D569" t="s">
        <v>1188</v>
      </c>
      <c r="E569" t="s">
        <v>1188</v>
      </c>
      <c r="F569" t="s">
        <v>1188</v>
      </c>
      <c r="G569" t="s">
        <v>1188</v>
      </c>
      <c r="H569" t="s">
        <v>1188</v>
      </c>
      <c r="I569" t="s">
        <v>1188</v>
      </c>
      <c r="J569" t="s">
        <v>1188</v>
      </c>
      <c r="K569" t="s">
        <v>1188</v>
      </c>
      <c r="L569" t="s">
        <v>1188</v>
      </c>
      <c r="M569" t="s">
        <v>1188</v>
      </c>
      <c r="N569" t="s">
        <v>1188</v>
      </c>
      <c r="O569" t="s">
        <v>1188</v>
      </c>
      <c r="P569" t="s">
        <v>1188</v>
      </c>
      <c r="Q569" t="s">
        <v>1188</v>
      </c>
      <c r="R569" t="s">
        <v>1188</v>
      </c>
      <c r="S569" t="s">
        <v>1188</v>
      </c>
      <c r="T569" t="s">
        <v>1188</v>
      </c>
      <c r="U569" t="s">
        <v>1188</v>
      </c>
      <c r="V569" t="s">
        <v>1188</v>
      </c>
      <c r="W569" t="s">
        <v>1188</v>
      </c>
      <c r="X569" t="s">
        <v>1188</v>
      </c>
      <c r="Y569" t="s">
        <v>1188</v>
      </c>
      <c r="Z569" t="s">
        <v>1188</v>
      </c>
      <c r="AA569" t="s">
        <v>1188</v>
      </c>
      <c r="AB569" t="s">
        <v>1188</v>
      </c>
      <c r="AC569" t="s">
        <v>1188</v>
      </c>
      <c r="AD569" t="s">
        <v>1188</v>
      </c>
      <c r="AE569" t="s">
        <v>1188</v>
      </c>
      <c r="AF569" t="s">
        <v>1188</v>
      </c>
      <c r="AG569" t="s">
        <v>1188</v>
      </c>
      <c r="AH569" t="s">
        <v>1188</v>
      </c>
      <c r="AI569" t="s">
        <v>1188</v>
      </c>
      <c r="AJ569" t="s">
        <v>1188</v>
      </c>
      <c r="AK569" t="s">
        <v>1188</v>
      </c>
      <c r="AL569" t="s">
        <v>1188</v>
      </c>
      <c r="AM569" t="s">
        <v>1188</v>
      </c>
      <c r="AN569" t="s">
        <v>1188</v>
      </c>
      <c r="AO569" t="s">
        <v>127</v>
      </c>
      <c r="AP569" t="s">
        <v>1188</v>
      </c>
      <c r="AQ569" t="s">
        <v>1188</v>
      </c>
      <c r="AR569" t="s">
        <v>1188</v>
      </c>
      <c r="AS569" t="s">
        <v>1188</v>
      </c>
      <c r="AT569" t="s">
        <v>1188</v>
      </c>
      <c r="AU569" t="s">
        <v>1188</v>
      </c>
      <c r="AV569" t="s">
        <v>1188</v>
      </c>
      <c r="AW569" t="s">
        <v>1188</v>
      </c>
      <c r="AX569" t="s">
        <v>1188</v>
      </c>
      <c r="AY569" s="123">
        <v>0</v>
      </c>
      <c r="BB569" t="str">
        <f>VLOOKUP(A569,'[2]القائمة الكاملة 1'!$A$5:$U$6650,21,0)</f>
        <v>الرابعة</v>
      </c>
    </row>
    <row r="570" spans="1:54" x14ac:dyDescent="0.3">
      <c r="A570" s="114">
        <v>809931</v>
      </c>
      <c r="B570" s="123" t="s">
        <v>823</v>
      </c>
      <c r="C570" t="s">
        <v>1188</v>
      </c>
      <c r="D570" t="s">
        <v>1188</v>
      </c>
      <c r="E570" t="s">
        <v>1188</v>
      </c>
      <c r="F570" t="s">
        <v>1188</v>
      </c>
      <c r="G570" t="s">
        <v>1188</v>
      </c>
      <c r="H570" t="s">
        <v>1188</v>
      </c>
      <c r="I570" t="s">
        <v>1188</v>
      </c>
      <c r="J570" t="s">
        <v>1188</v>
      </c>
      <c r="K570" t="s">
        <v>1188</v>
      </c>
      <c r="L570" t="s">
        <v>1188</v>
      </c>
      <c r="M570" t="s">
        <v>1188</v>
      </c>
      <c r="N570" t="s">
        <v>1188</v>
      </c>
      <c r="O570" t="s">
        <v>127</v>
      </c>
      <c r="P570" t="s">
        <v>1188</v>
      </c>
      <c r="Q570" t="s">
        <v>1188</v>
      </c>
      <c r="R570" t="s">
        <v>1188</v>
      </c>
      <c r="S570" t="s">
        <v>1188</v>
      </c>
      <c r="T570" t="s">
        <v>1188</v>
      </c>
      <c r="U570" t="s">
        <v>1188</v>
      </c>
      <c r="V570" t="s">
        <v>1188</v>
      </c>
      <c r="W570" t="s">
        <v>1188</v>
      </c>
      <c r="X570" t="s">
        <v>1188</v>
      </c>
      <c r="Y570" t="s">
        <v>1188</v>
      </c>
      <c r="Z570" t="s">
        <v>1188</v>
      </c>
      <c r="AA570" t="s">
        <v>1188</v>
      </c>
      <c r="AB570" t="s">
        <v>1188</v>
      </c>
      <c r="AC570" t="s">
        <v>1188</v>
      </c>
      <c r="AD570" t="s">
        <v>1188</v>
      </c>
      <c r="AE570" t="s">
        <v>1188</v>
      </c>
      <c r="AF570" t="s">
        <v>1188</v>
      </c>
      <c r="AG570" t="s">
        <v>1188</v>
      </c>
      <c r="AH570" t="s">
        <v>1188</v>
      </c>
      <c r="AI570" t="s">
        <v>1188</v>
      </c>
      <c r="AJ570" t="s">
        <v>1188</v>
      </c>
      <c r="AK570" t="s">
        <v>127</v>
      </c>
      <c r="AL570" t="s">
        <v>1188</v>
      </c>
      <c r="AM570" t="s">
        <v>1188</v>
      </c>
      <c r="AN570" t="s">
        <v>127</v>
      </c>
      <c r="AO570" t="s">
        <v>1188</v>
      </c>
      <c r="AP570" t="s">
        <v>1188</v>
      </c>
      <c r="AQ570" t="s">
        <v>1188</v>
      </c>
      <c r="AR570" t="s">
        <v>1188</v>
      </c>
      <c r="AS570" t="s">
        <v>127</v>
      </c>
      <c r="AT570" t="s">
        <v>1188</v>
      </c>
      <c r="AU570" t="s">
        <v>127</v>
      </c>
      <c r="AV570" t="s">
        <v>1188</v>
      </c>
      <c r="AW570" t="s">
        <v>1188</v>
      </c>
      <c r="AX570" t="s">
        <v>1188</v>
      </c>
      <c r="AY570" s="123">
        <v>0</v>
      </c>
      <c r="BB570" t="str">
        <f>VLOOKUP(A570,'[2]القائمة الكاملة 1'!$A$5:$U$6650,21,0)</f>
        <v>الرابعة</v>
      </c>
    </row>
    <row r="571" spans="1:54" x14ac:dyDescent="0.3">
      <c r="A571" s="114">
        <v>809951</v>
      </c>
      <c r="B571" s="123" t="s">
        <v>824</v>
      </c>
      <c r="C571" t="s">
        <v>1188</v>
      </c>
      <c r="D571" t="s">
        <v>1188</v>
      </c>
      <c r="E571" t="s">
        <v>1188</v>
      </c>
      <c r="F571" t="s">
        <v>1188</v>
      </c>
      <c r="G571" t="s">
        <v>1188</v>
      </c>
      <c r="H571" t="s">
        <v>1188</v>
      </c>
      <c r="I571" t="s">
        <v>1188</v>
      </c>
      <c r="J571" t="s">
        <v>1188</v>
      </c>
      <c r="K571" t="s">
        <v>1188</v>
      </c>
      <c r="L571" t="s">
        <v>1188</v>
      </c>
      <c r="M571" t="s">
        <v>1188</v>
      </c>
      <c r="N571" t="s">
        <v>1188</v>
      </c>
      <c r="O571" t="s">
        <v>2104</v>
      </c>
      <c r="P571" t="s">
        <v>1188</v>
      </c>
      <c r="Q571" t="s">
        <v>1188</v>
      </c>
      <c r="R571" t="s">
        <v>1188</v>
      </c>
      <c r="S571" t="s">
        <v>1188</v>
      </c>
      <c r="T571" t="s">
        <v>1188</v>
      </c>
      <c r="U571" t="s">
        <v>1188</v>
      </c>
      <c r="V571" t="s">
        <v>1188</v>
      </c>
      <c r="W571" t="s">
        <v>1188</v>
      </c>
      <c r="X571" t="s">
        <v>1188</v>
      </c>
      <c r="Y571" t="s">
        <v>1188</v>
      </c>
      <c r="Z571" t="s">
        <v>1188</v>
      </c>
      <c r="AA571" t="s">
        <v>1188</v>
      </c>
      <c r="AB571" t="s">
        <v>1188</v>
      </c>
      <c r="AC571" t="s">
        <v>1188</v>
      </c>
      <c r="AD571" t="s">
        <v>2104</v>
      </c>
      <c r="AE571" t="s">
        <v>1188</v>
      </c>
      <c r="AF571" t="s">
        <v>1188</v>
      </c>
      <c r="AG571" t="s">
        <v>1188</v>
      </c>
      <c r="AH571" t="s">
        <v>1188</v>
      </c>
      <c r="AI571" t="s">
        <v>1188</v>
      </c>
      <c r="AJ571" t="s">
        <v>1188</v>
      </c>
      <c r="AK571" t="s">
        <v>2104</v>
      </c>
      <c r="AL571" t="s">
        <v>2104</v>
      </c>
      <c r="AM571" t="s">
        <v>2104</v>
      </c>
      <c r="AN571" t="s">
        <v>2104</v>
      </c>
      <c r="AO571" t="s">
        <v>2104</v>
      </c>
      <c r="AP571" t="s">
        <v>2104</v>
      </c>
      <c r="AQ571" t="s">
        <v>2104</v>
      </c>
      <c r="AR571" t="s">
        <v>2104</v>
      </c>
      <c r="AS571" t="s">
        <v>1188</v>
      </c>
      <c r="AT571" t="s">
        <v>1188</v>
      </c>
      <c r="AU571" t="s">
        <v>1188</v>
      </c>
      <c r="AV571" t="s">
        <v>1188</v>
      </c>
      <c r="AW571" t="s">
        <v>1188</v>
      </c>
      <c r="AX571" t="s">
        <v>1188</v>
      </c>
      <c r="AY571" s="123" t="s">
        <v>2125</v>
      </c>
      <c r="BB571" t="str">
        <f>VLOOKUP(A571,'[2]القائمة الكاملة 1'!$A$5:$U$6650,21,0)</f>
        <v>الثالثة</v>
      </c>
    </row>
    <row r="572" spans="1:54" x14ac:dyDescent="0.3">
      <c r="A572" s="114">
        <v>809961</v>
      </c>
      <c r="B572" s="123" t="s">
        <v>823</v>
      </c>
      <c r="C572" t="s">
        <v>1188</v>
      </c>
      <c r="D572" t="s">
        <v>1188</v>
      </c>
      <c r="E572" t="s">
        <v>1188</v>
      </c>
      <c r="F572" t="s">
        <v>1188</v>
      </c>
      <c r="G572" t="s">
        <v>1188</v>
      </c>
      <c r="H572" t="s">
        <v>1188</v>
      </c>
      <c r="I572" t="s">
        <v>1188</v>
      </c>
      <c r="J572" t="s">
        <v>1188</v>
      </c>
      <c r="K572" t="s">
        <v>1188</v>
      </c>
      <c r="L572" t="s">
        <v>1188</v>
      </c>
      <c r="M572" t="s">
        <v>1188</v>
      </c>
      <c r="N572" t="s">
        <v>1188</v>
      </c>
      <c r="O572" t="s">
        <v>128</v>
      </c>
      <c r="P572" t="s">
        <v>1188</v>
      </c>
      <c r="Q572" t="s">
        <v>1188</v>
      </c>
      <c r="R572" t="s">
        <v>1188</v>
      </c>
      <c r="S572" t="s">
        <v>1188</v>
      </c>
      <c r="T572" t="s">
        <v>1188</v>
      </c>
      <c r="U572" t="s">
        <v>1188</v>
      </c>
      <c r="V572" t="s">
        <v>1188</v>
      </c>
      <c r="W572" t="s">
        <v>1188</v>
      </c>
      <c r="X572" t="s">
        <v>1188</v>
      </c>
      <c r="Y572" t="s">
        <v>1188</v>
      </c>
      <c r="Z572" t="s">
        <v>1188</v>
      </c>
      <c r="AA572" t="s">
        <v>1188</v>
      </c>
      <c r="AB572" t="s">
        <v>1188</v>
      </c>
      <c r="AC572" t="s">
        <v>1188</v>
      </c>
      <c r="AD572" t="s">
        <v>1188</v>
      </c>
      <c r="AE572" t="s">
        <v>1188</v>
      </c>
      <c r="AF572" t="s">
        <v>1188</v>
      </c>
      <c r="AG572" t="s">
        <v>1188</v>
      </c>
      <c r="AH572" t="s">
        <v>1188</v>
      </c>
      <c r="AI572" t="s">
        <v>1188</v>
      </c>
      <c r="AJ572" t="s">
        <v>1188</v>
      </c>
      <c r="AK572" t="s">
        <v>128</v>
      </c>
      <c r="AL572" t="s">
        <v>1188</v>
      </c>
      <c r="AM572" t="s">
        <v>1188</v>
      </c>
      <c r="AN572" t="s">
        <v>1188</v>
      </c>
      <c r="AO572" t="s">
        <v>1188</v>
      </c>
      <c r="AP572" t="s">
        <v>1188</v>
      </c>
      <c r="AQ572" t="s">
        <v>1188</v>
      </c>
      <c r="AR572" t="s">
        <v>1188</v>
      </c>
      <c r="AS572" t="s">
        <v>1188</v>
      </c>
      <c r="AT572" t="s">
        <v>1188</v>
      </c>
      <c r="AU572" t="s">
        <v>129</v>
      </c>
      <c r="AV572" t="s">
        <v>1188</v>
      </c>
      <c r="AW572" t="s">
        <v>1188</v>
      </c>
      <c r="AX572" t="s">
        <v>1188</v>
      </c>
      <c r="AY572" s="123">
        <v>0</v>
      </c>
      <c r="BB572" t="str">
        <f>VLOOKUP(A572,'[2]القائمة الكاملة 1'!$A$5:$U$6650,21,0)</f>
        <v>الرابعة</v>
      </c>
    </row>
    <row r="573" spans="1:54" x14ac:dyDescent="0.3">
      <c r="A573" s="114">
        <v>809961</v>
      </c>
      <c r="B573" s="123" t="s">
        <v>823</v>
      </c>
      <c r="C573" t="s">
        <v>1188</v>
      </c>
      <c r="D573" t="s">
        <v>1188</v>
      </c>
      <c r="E573" t="s">
        <v>1188</v>
      </c>
      <c r="F573" t="s">
        <v>1188</v>
      </c>
      <c r="G573" t="s">
        <v>1188</v>
      </c>
      <c r="H573" t="s">
        <v>1188</v>
      </c>
      <c r="I573" t="s">
        <v>1188</v>
      </c>
      <c r="J573" t="s">
        <v>1188</v>
      </c>
      <c r="K573" t="s">
        <v>1188</v>
      </c>
      <c r="L573" t="s">
        <v>1188</v>
      </c>
      <c r="M573" t="s">
        <v>1188</v>
      </c>
      <c r="N573" t="s">
        <v>1188</v>
      </c>
      <c r="O573" t="s">
        <v>1188</v>
      </c>
      <c r="P573" t="s">
        <v>1188</v>
      </c>
      <c r="Q573" t="s">
        <v>1188</v>
      </c>
      <c r="R573" t="s">
        <v>1188</v>
      </c>
      <c r="S573" t="s">
        <v>1188</v>
      </c>
      <c r="T573" t="s">
        <v>1188</v>
      </c>
      <c r="U573" t="s">
        <v>1188</v>
      </c>
      <c r="V573" t="s">
        <v>1188</v>
      </c>
      <c r="W573" t="s">
        <v>1188</v>
      </c>
      <c r="X573" t="s">
        <v>1188</v>
      </c>
      <c r="Y573" t="s">
        <v>1188</v>
      </c>
      <c r="Z573" t="s">
        <v>1188</v>
      </c>
      <c r="AA573" t="s">
        <v>1188</v>
      </c>
      <c r="AB573" t="s">
        <v>1188</v>
      </c>
      <c r="AC573" t="s">
        <v>1188</v>
      </c>
      <c r="AD573" t="s">
        <v>1188</v>
      </c>
      <c r="AE573" t="s">
        <v>1188</v>
      </c>
      <c r="AF573" t="s">
        <v>1188</v>
      </c>
      <c r="AG573" t="s">
        <v>1188</v>
      </c>
      <c r="AH573" t="s">
        <v>1188</v>
      </c>
      <c r="AI573" t="s">
        <v>1188</v>
      </c>
      <c r="AJ573" t="s">
        <v>1188</v>
      </c>
      <c r="AK573" t="s">
        <v>1188</v>
      </c>
      <c r="AL573" t="s">
        <v>1188</v>
      </c>
      <c r="AM573" t="s">
        <v>1188</v>
      </c>
      <c r="AN573" t="s">
        <v>1188</v>
      </c>
      <c r="AO573" t="s">
        <v>1188</v>
      </c>
      <c r="AP573" t="s">
        <v>1188</v>
      </c>
      <c r="AQ573" t="s">
        <v>1188</v>
      </c>
      <c r="AR573" t="s">
        <v>1188</v>
      </c>
      <c r="AS573" t="s">
        <v>1188</v>
      </c>
      <c r="AT573" t="s">
        <v>1188</v>
      </c>
      <c r="AU573" t="s">
        <v>129</v>
      </c>
      <c r="AV573" t="s">
        <v>1188</v>
      </c>
      <c r="AW573" t="s">
        <v>1188</v>
      </c>
      <c r="AX573" t="s">
        <v>1188</v>
      </c>
      <c r="AY573" s="123">
        <v>0</v>
      </c>
      <c r="BB573" t="str">
        <f>VLOOKUP(A573,'[2]القائمة الكاملة 1'!$A$5:$U$6650,21,0)</f>
        <v>الرابعة</v>
      </c>
    </row>
    <row r="574" spans="1:54" x14ac:dyDescent="0.3">
      <c r="A574" s="114">
        <v>809964</v>
      </c>
      <c r="B574" s="123" t="s">
        <v>823</v>
      </c>
      <c r="C574" t="s">
        <v>1188</v>
      </c>
      <c r="D574" t="s">
        <v>1188</v>
      </c>
      <c r="E574" t="s">
        <v>1188</v>
      </c>
      <c r="F574" t="s">
        <v>1188</v>
      </c>
      <c r="G574" t="s">
        <v>1188</v>
      </c>
      <c r="H574" t="s">
        <v>127</v>
      </c>
      <c r="I574" t="s">
        <v>1188</v>
      </c>
      <c r="J574" t="s">
        <v>1188</v>
      </c>
      <c r="K574" t="s">
        <v>1188</v>
      </c>
      <c r="L574" t="s">
        <v>1188</v>
      </c>
      <c r="M574" t="s">
        <v>1188</v>
      </c>
      <c r="N574" t="s">
        <v>1188</v>
      </c>
      <c r="O574" t="s">
        <v>129</v>
      </c>
      <c r="P574" t="s">
        <v>1188</v>
      </c>
      <c r="Q574" t="s">
        <v>1188</v>
      </c>
      <c r="R574" t="s">
        <v>1188</v>
      </c>
      <c r="S574" t="s">
        <v>1188</v>
      </c>
      <c r="T574" t="s">
        <v>1188</v>
      </c>
      <c r="U574" t="s">
        <v>1188</v>
      </c>
      <c r="V574" t="s">
        <v>1188</v>
      </c>
      <c r="W574" t="s">
        <v>1188</v>
      </c>
      <c r="X574" t="s">
        <v>1188</v>
      </c>
      <c r="Y574" t="s">
        <v>1188</v>
      </c>
      <c r="Z574" t="s">
        <v>1188</v>
      </c>
      <c r="AA574" t="s">
        <v>1188</v>
      </c>
      <c r="AB574" t="s">
        <v>1188</v>
      </c>
      <c r="AC574" t="s">
        <v>1188</v>
      </c>
      <c r="AD574" t="s">
        <v>1188</v>
      </c>
      <c r="AE574" t="s">
        <v>1188</v>
      </c>
      <c r="AF574" t="s">
        <v>1188</v>
      </c>
      <c r="AG574" t="s">
        <v>1188</v>
      </c>
      <c r="AH574" t="s">
        <v>127</v>
      </c>
      <c r="AI574" t="s">
        <v>1188</v>
      </c>
      <c r="AJ574" t="s">
        <v>1188</v>
      </c>
      <c r="AK574" t="s">
        <v>129</v>
      </c>
      <c r="AL574" t="s">
        <v>1188</v>
      </c>
      <c r="AM574" t="s">
        <v>1188</v>
      </c>
      <c r="AN574" t="s">
        <v>127</v>
      </c>
      <c r="AO574" t="s">
        <v>1188</v>
      </c>
      <c r="AP574" t="s">
        <v>1188</v>
      </c>
      <c r="AQ574" t="s">
        <v>1188</v>
      </c>
      <c r="AR574" t="s">
        <v>1188</v>
      </c>
      <c r="AS574" t="s">
        <v>129</v>
      </c>
      <c r="AT574" t="s">
        <v>129</v>
      </c>
      <c r="AU574" t="s">
        <v>129</v>
      </c>
      <c r="AV574" t="s">
        <v>1188</v>
      </c>
      <c r="AW574" t="s">
        <v>129</v>
      </c>
      <c r="AX574" t="s">
        <v>129</v>
      </c>
      <c r="AY574" s="123">
        <v>0</v>
      </c>
      <c r="BB574" t="str">
        <f>VLOOKUP(A574,'[2]القائمة الكاملة 1'!$A$5:$U$6650,21,0)</f>
        <v>الرابعة</v>
      </c>
    </row>
    <row r="575" spans="1:54" x14ac:dyDescent="0.3">
      <c r="A575" s="114">
        <v>809999</v>
      </c>
      <c r="B575" s="123" t="s">
        <v>823</v>
      </c>
      <c r="C575" t="s">
        <v>1188</v>
      </c>
      <c r="D575" t="s">
        <v>1188</v>
      </c>
      <c r="E575" t="s">
        <v>1188</v>
      </c>
      <c r="F575" t="s">
        <v>1188</v>
      </c>
      <c r="G575" t="s">
        <v>1188</v>
      </c>
      <c r="H575" t="s">
        <v>127</v>
      </c>
      <c r="I575" t="s">
        <v>1188</v>
      </c>
      <c r="J575" t="s">
        <v>1188</v>
      </c>
      <c r="K575" t="s">
        <v>1188</v>
      </c>
      <c r="L575" t="s">
        <v>1188</v>
      </c>
      <c r="M575" t="s">
        <v>1188</v>
      </c>
      <c r="N575" t="s">
        <v>1188</v>
      </c>
      <c r="O575" t="s">
        <v>129</v>
      </c>
      <c r="P575" t="s">
        <v>1188</v>
      </c>
      <c r="Q575" t="s">
        <v>1188</v>
      </c>
      <c r="R575" t="s">
        <v>1188</v>
      </c>
      <c r="S575" t="s">
        <v>1188</v>
      </c>
      <c r="T575" t="s">
        <v>1188</v>
      </c>
      <c r="U575" t="s">
        <v>1188</v>
      </c>
      <c r="V575" t="s">
        <v>1188</v>
      </c>
      <c r="W575" t="s">
        <v>1188</v>
      </c>
      <c r="X575" t="s">
        <v>1188</v>
      </c>
      <c r="Y575" t="s">
        <v>1188</v>
      </c>
      <c r="Z575" t="s">
        <v>1188</v>
      </c>
      <c r="AA575" t="s">
        <v>1188</v>
      </c>
      <c r="AB575" t="s">
        <v>1188</v>
      </c>
      <c r="AC575" t="s">
        <v>1188</v>
      </c>
      <c r="AD575" t="s">
        <v>1188</v>
      </c>
      <c r="AE575" t="s">
        <v>1188</v>
      </c>
      <c r="AF575" t="s">
        <v>1188</v>
      </c>
      <c r="AG575" t="s">
        <v>1188</v>
      </c>
      <c r="AH575" t="s">
        <v>1188</v>
      </c>
      <c r="AI575" t="s">
        <v>1188</v>
      </c>
      <c r="AJ575" t="s">
        <v>1188</v>
      </c>
      <c r="AK575" t="s">
        <v>128</v>
      </c>
      <c r="AL575" t="s">
        <v>127</v>
      </c>
      <c r="AM575" t="s">
        <v>1188</v>
      </c>
      <c r="AN575" t="s">
        <v>1188</v>
      </c>
      <c r="AO575" t="s">
        <v>128</v>
      </c>
      <c r="AP575" t="s">
        <v>128</v>
      </c>
      <c r="AQ575" t="s">
        <v>129</v>
      </c>
      <c r="AR575" t="s">
        <v>128</v>
      </c>
      <c r="AS575" t="s">
        <v>128</v>
      </c>
      <c r="AT575" t="s">
        <v>128</v>
      </c>
      <c r="AU575" t="s">
        <v>128</v>
      </c>
      <c r="AV575" t="s">
        <v>129</v>
      </c>
      <c r="AW575" t="s">
        <v>129</v>
      </c>
      <c r="AX575" t="s">
        <v>128</v>
      </c>
      <c r="AY575" s="123">
        <v>0</v>
      </c>
      <c r="BB575" t="str">
        <f>VLOOKUP(A575,'[2]القائمة الكاملة 1'!$A$5:$U$6650,21,0)</f>
        <v>الرابعة</v>
      </c>
    </row>
    <row r="576" spans="1:54" x14ac:dyDescent="0.3">
      <c r="A576" s="114">
        <v>810033</v>
      </c>
      <c r="B576" s="123" t="s">
        <v>823</v>
      </c>
      <c r="C576" t="s">
        <v>1188</v>
      </c>
      <c r="D576" t="s">
        <v>1188</v>
      </c>
      <c r="E576" t="s">
        <v>1188</v>
      </c>
      <c r="F576" t="s">
        <v>1188</v>
      </c>
      <c r="G576" t="s">
        <v>1188</v>
      </c>
      <c r="H576" t="s">
        <v>1188</v>
      </c>
      <c r="I576" t="s">
        <v>1188</v>
      </c>
      <c r="J576" t="s">
        <v>1188</v>
      </c>
      <c r="K576" t="s">
        <v>1188</v>
      </c>
      <c r="L576" t="s">
        <v>1188</v>
      </c>
      <c r="M576" t="s">
        <v>1188</v>
      </c>
      <c r="N576" t="s">
        <v>1188</v>
      </c>
      <c r="O576" t="s">
        <v>1188</v>
      </c>
      <c r="P576" t="s">
        <v>1188</v>
      </c>
      <c r="Q576" t="s">
        <v>1188</v>
      </c>
      <c r="R576" t="s">
        <v>1188</v>
      </c>
      <c r="S576" t="s">
        <v>1188</v>
      </c>
      <c r="T576" t="s">
        <v>1188</v>
      </c>
      <c r="U576" t="s">
        <v>1188</v>
      </c>
      <c r="V576" t="s">
        <v>1188</v>
      </c>
      <c r="W576" t="s">
        <v>1188</v>
      </c>
      <c r="X576" t="s">
        <v>1188</v>
      </c>
      <c r="Y576" t="s">
        <v>1188</v>
      </c>
      <c r="Z576" t="s">
        <v>1188</v>
      </c>
      <c r="AA576" t="s">
        <v>1188</v>
      </c>
      <c r="AB576" t="s">
        <v>1188</v>
      </c>
      <c r="AC576" t="s">
        <v>1188</v>
      </c>
      <c r="AD576" t="s">
        <v>1188</v>
      </c>
      <c r="AE576" t="s">
        <v>1188</v>
      </c>
      <c r="AF576" t="s">
        <v>1188</v>
      </c>
      <c r="AG576" t="s">
        <v>1188</v>
      </c>
      <c r="AH576" t="s">
        <v>1188</v>
      </c>
      <c r="AI576" t="s">
        <v>1188</v>
      </c>
      <c r="AJ576" t="s">
        <v>1188</v>
      </c>
      <c r="AK576" t="s">
        <v>1188</v>
      </c>
      <c r="AL576" t="s">
        <v>1188</v>
      </c>
      <c r="AM576" t="s">
        <v>1188</v>
      </c>
      <c r="AN576" t="s">
        <v>1188</v>
      </c>
      <c r="AO576" t="s">
        <v>1188</v>
      </c>
      <c r="AP576" t="s">
        <v>1188</v>
      </c>
      <c r="AQ576" t="s">
        <v>1188</v>
      </c>
      <c r="AR576" t="s">
        <v>1188</v>
      </c>
      <c r="AS576" t="s">
        <v>1188</v>
      </c>
      <c r="AT576" t="s">
        <v>1188</v>
      </c>
      <c r="AU576" t="s">
        <v>128</v>
      </c>
      <c r="AV576" t="s">
        <v>1188</v>
      </c>
      <c r="AW576" t="s">
        <v>128</v>
      </c>
      <c r="AX576" t="s">
        <v>1188</v>
      </c>
      <c r="AY576" s="123">
        <v>0</v>
      </c>
      <c r="BB576" t="str">
        <f>VLOOKUP(A576,'[2]القائمة الكاملة 1'!$A$5:$U$6650,21,0)</f>
        <v>الرابعة</v>
      </c>
    </row>
    <row r="577" spans="1:54" x14ac:dyDescent="0.3">
      <c r="A577" s="114">
        <v>810055</v>
      </c>
      <c r="B577" s="123" t="s">
        <v>823</v>
      </c>
      <c r="C577" t="s">
        <v>1188</v>
      </c>
      <c r="D577" t="s">
        <v>1188</v>
      </c>
      <c r="E577" t="s">
        <v>1188</v>
      </c>
      <c r="F577" t="s">
        <v>1188</v>
      </c>
      <c r="G577" t="s">
        <v>1188</v>
      </c>
      <c r="H577" t="s">
        <v>1188</v>
      </c>
      <c r="I577" t="s">
        <v>1188</v>
      </c>
      <c r="J577" t="s">
        <v>1188</v>
      </c>
      <c r="K577" t="s">
        <v>1188</v>
      </c>
      <c r="L577" t="s">
        <v>1188</v>
      </c>
      <c r="M577" t="s">
        <v>1188</v>
      </c>
      <c r="N577" t="s">
        <v>1188</v>
      </c>
      <c r="O577" t="s">
        <v>127</v>
      </c>
      <c r="P577" t="s">
        <v>1188</v>
      </c>
      <c r="Q577" t="s">
        <v>1188</v>
      </c>
      <c r="R577" t="s">
        <v>1188</v>
      </c>
      <c r="S577" t="s">
        <v>1188</v>
      </c>
      <c r="T577" t="s">
        <v>1188</v>
      </c>
      <c r="U577" t="s">
        <v>1188</v>
      </c>
      <c r="V577" t="s">
        <v>1188</v>
      </c>
      <c r="W577" t="s">
        <v>1188</v>
      </c>
      <c r="X577" t="s">
        <v>1188</v>
      </c>
      <c r="Y577" t="s">
        <v>1188</v>
      </c>
      <c r="Z577" t="s">
        <v>1188</v>
      </c>
      <c r="AA577" t="s">
        <v>1188</v>
      </c>
      <c r="AB577" t="s">
        <v>1188</v>
      </c>
      <c r="AC577" t="s">
        <v>127</v>
      </c>
      <c r="AD577" t="s">
        <v>1188</v>
      </c>
      <c r="AE577" t="s">
        <v>1188</v>
      </c>
      <c r="AF577" t="s">
        <v>1188</v>
      </c>
      <c r="AG577" t="s">
        <v>1188</v>
      </c>
      <c r="AH577" t="s">
        <v>1188</v>
      </c>
      <c r="AI577" t="s">
        <v>1188</v>
      </c>
      <c r="AJ577" t="s">
        <v>1188</v>
      </c>
      <c r="AK577" t="s">
        <v>128</v>
      </c>
      <c r="AL577" t="s">
        <v>1188</v>
      </c>
      <c r="AM577" t="s">
        <v>1188</v>
      </c>
      <c r="AN577" t="s">
        <v>1188</v>
      </c>
      <c r="AO577" t="s">
        <v>129</v>
      </c>
      <c r="AP577" t="s">
        <v>129</v>
      </c>
      <c r="AQ577" t="s">
        <v>128</v>
      </c>
      <c r="AR577" t="s">
        <v>127</v>
      </c>
      <c r="AS577" t="s">
        <v>128</v>
      </c>
      <c r="AT577" t="s">
        <v>128</v>
      </c>
      <c r="AU577" t="s">
        <v>128</v>
      </c>
      <c r="AV577" t="s">
        <v>128</v>
      </c>
      <c r="AW577" t="s">
        <v>128</v>
      </c>
      <c r="AX577" t="s">
        <v>128</v>
      </c>
      <c r="AY577" s="123">
        <v>0</v>
      </c>
      <c r="BB577" t="str">
        <f>VLOOKUP(A577,'[2]القائمة الكاملة 1'!$A$5:$U$6650,21,0)</f>
        <v>الرابعة</v>
      </c>
    </row>
    <row r="578" spans="1:54" x14ac:dyDescent="0.3">
      <c r="A578" s="114">
        <v>810098</v>
      </c>
      <c r="B578" s="123" t="s">
        <v>823</v>
      </c>
      <c r="C578" t="s">
        <v>1188</v>
      </c>
      <c r="D578" t="s">
        <v>1188</v>
      </c>
      <c r="E578" t="s">
        <v>1188</v>
      </c>
      <c r="F578" t="s">
        <v>1188</v>
      </c>
      <c r="G578" t="s">
        <v>1188</v>
      </c>
      <c r="H578" t="s">
        <v>1188</v>
      </c>
      <c r="I578" t="s">
        <v>1188</v>
      </c>
      <c r="J578" t="s">
        <v>1188</v>
      </c>
      <c r="K578" t="s">
        <v>1188</v>
      </c>
      <c r="L578" t="s">
        <v>1188</v>
      </c>
      <c r="M578" t="s">
        <v>1188</v>
      </c>
      <c r="N578" t="s">
        <v>1188</v>
      </c>
      <c r="O578" t="s">
        <v>1188</v>
      </c>
      <c r="P578" t="s">
        <v>1188</v>
      </c>
      <c r="Q578" t="s">
        <v>1188</v>
      </c>
      <c r="R578" t="s">
        <v>1188</v>
      </c>
      <c r="S578" t="s">
        <v>1188</v>
      </c>
      <c r="T578" t="s">
        <v>1188</v>
      </c>
      <c r="U578" t="s">
        <v>1188</v>
      </c>
      <c r="V578" t="s">
        <v>1188</v>
      </c>
      <c r="W578" t="s">
        <v>1188</v>
      </c>
      <c r="X578" t="s">
        <v>1188</v>
      </c>
      <c r="Y578" t="s">
        <v>1188</v>
      </c>
      <c r="Z578" t="s">
        <v>1188</v>
      </c>
      <c r="AA578" t="s">
        <v>1188</v>
      </c>
      <c r="AB578" t="s">
        <v>127</v>
      </c>
      <c r="AC578" t="s">
        <v>1188</v>
      </c>
      <c r="AD578" t="s">
        <v>1188</v>
      </c>
      <c r="AE578" t="s">
        <v>1188</v>
      </c>
      <c r="AF578" t="s">
        <v>1188</v>
      </c>
      <c r="AG578" t="s">
        <v>1188</v>
      </c>
      <c r="AH578" t="s">
        <v>1188</v>
      </c>
      <c r="AI578" t="s">
        <v>1188</v>
      </c>
      <c r="AJ578" t="s">
        <v>127</v>
      </c>
      <c r="AK578" t="s">
        <v>1188</v>
      </c>
      <c r="AL578" t="s">
        <v>127</v>
      </c>
      <c r="AM578" t="s">
        <v>1188</v>
      </c>
      <c r="AN578" t="s">
        <v>129</v>
      </c>
      <c r="AO578" t="s">
        <v>129</v>
      </c>
      <c r="AP578" t="s">
        <v>1188</v>
      </c>
      <c r="AQ578" t="s">
        <v>1188</v>
      </c>
      <c r="AR578" t="s">
        <v>129</v>
      </c>
      <c r="AS578" t="s">
        <v>128</v>
      </c>
      <c r="AT578" t="s">
        <v>128</v>
      </c>
      <c r="AU578" t="s">
        <v>128</v>
      </c>
      <c r="AV578" t="s">
        <v>128</v>
      </c>
      <c r="AW578" t="s">
        <v>128</v>
      </c>
      <c r="AX578" t="s">
        <v>128</v>
      </c>
      <c r="AY578" s="123">
        <v>0</v>
      </c>
      <c r="BB578" t="str">
        <f>VLOOKUP(A578,'[2]القائمة الكاملة 1'!$A$5:$U$6650,21,0)</f>
        <v>الرابعة حديث</v>
      </c>
    </row>
    <row r="579" spans="1:54" x14ac:dyDescent="0.3">
      <c r="A579" s="114">
        <v>810180</v>
      </c>
      <c r="B579" s="123" t="s">
        <v>823</v>
      </c>
      <c r="C579" t="s">
        <v>1188</v>
      </c>
      <c r="D579" t="s">
        <v>1188</v>
      </c>
      <c r="E579" t="s">
        <v>1188</v>
      </c>
      <c r="F579" t="s">
        <v>1188</v>
      </c>
      <c r="G579" t="s">
        <v>1188</v>
      </c>
      <c r="H579" t="s">
        <v>1188</v>
      </c>
      <c r="I579" t="s">
        <v>1188</v>
      </c>
      <c r="J579" t="s">
        <v>1188</v>
      </c>
      <c r="K579" t="s">
        <v>1188</v>
      </c>
      <c r="L579" t="s">
        <v>1188</v>
      </c>
      <c r="M579" t="s">
        <v>1188</v>
      </c>
      <c r="N579" t="s">
        <v>1188</v>
      </c>
      <c r="O579" t="s">
        <v>1188</v>
      </c>
      <c r="P579" t="s">
        <v>1188</v>
      </c>
      <c r="Q579" t="s">
        <v>1188</v>
      </c>
      <c r="R579" t="s">
        <v>1188</v>
      </c>
      <c r="S579" t="s">
        <v>1188</v>
      </c>
      <c r="T579" t="s">
        <v>1188</v>
      </c>
      <c r="U579" t="s">
        <v>1188</v>
      </c>
      <c r="V579" t="s">
        <v>1188</v>
      </c>
      <c r="W579" t="s">
        <v>1188</v>
      </c>
      <c r="X579" t="s">
        <v>1188</v>
      </c>
      <c r="Y579" t="s">
        <v>1188</v>
      </c>
      <c r="Z579" t="s">
        <v>1188</v>
      </c>
      <c r="AA579" t="s">
        <v>1188</v>
      </c>
      <c r="AB579" t="s">
        <v>1188</v>
      </c>
      <c r="AC579" t="s">
        <v>1188</v>
      </c>
      <c r="AD579" t="s">
        <v>1188</v>
      </c>
      <c r="AE579" t="s">
        <v>1188</v>
      </c>
      <c r="AF579" t="s">
        <v>1188</v>
      </c>
      <c r="AG579" t="s">
        <v>1188</v>
      </c>
      <c r="AH579" t="s">
        <v>1188</v>
      </c>
      <c r="AI579" t="s">
        <v>1188</v>
      </c>
      <c r="AJ579" t="s">
        <v>1188</v>
      </c>
      <c r="AK579" t="s">
        <v>1188</v>
      </c>
      <c r="AL579" t="s">
        <v>1188</v>
      </c>
      <c r="AM579" t="s">
        <v>1188</v>
      </c>
      <c r="AN579" t="s">
        <v>1188</v>
      </c>
      <c r="AO579" t="s">
        <v>1188</v>
      </c>
      <c r="AP579" t="s">
        <v>1188</v>
      </c>
      <c r="AQ579" t="s">
        <v>1188</v>
      </c>
      <c r="AR579" t="s">
        <v>1188</v>
      </c>
      <c r="AS579" t="s">
        <v>1188</v>
      </c>
      <c r="AT579" t="s">
        <v>2104</v>
      </c>
      <c r="AU579" t="s">
        <v>1188</v>
      </c>
      <c r="AV579" t="s">
        <v>1188</v>
      </c>
      <c r="AW579" t="s">
        <v>1188</v>
      </c>
      <c r="AX579" t="s">
        <v>1188</v>
      </c>
      <c r="AY579" s="123" t="s">
        <v>2125</v>
      </c>
      <c r="BB579" t="str">
        <f>VLOOKUP(A579,'[2]القائمة الكاملة 1'!$A$5:$U$6650,21,0)</f>
        <v>الرابعة</v>
      </c>
    </row>
    <row r="580" spans="1:54" x14ac:dyDescent="0.3">
      <c r="A580" s="114">
        <v>810205</v>
      </c>
      <c r="B580" s="123" t="s">
        <v>823</v>
      </c>
      <c r="C580" t="s">
        <v>1188</v>
      </c>
      <c r="D580" t="s">
        <v>1188</v>
      </c>
      <c r="E580" t="s">
        <v>1188</v>
      </c>
      <c r="F580" t="s">
        <v>1188</v>
      </c>
      <c r="G580" t="s">
        <v>1188</v>
      </c>
      <c r="H580" t="s">
        <v>1188</v>
      </c>
      <c r="I580" t="s">
        <v>1188</v>
      </c>
      <c r="J580" t="s">
        <v>1188</v>
      </c>
      <c r="K580" t="s">
        <v>1188</v>
      </c>
      <c r="L580" t="s">
        <v>1188</v>
      </c>
      <c r="M580" t="s">
        <v>1188</v>
      </c>
      <c r="N580" t="s">
        <v>1188</v>
      </c>
      <c r="O580" t="s">
        <v>1188</v>
      </c>
      <c r="P580" t="s">
        <v>1188</v>
      </c>
      <c r="Q580" t="s">
        <v>1188</v>
      </c>
      <c r="R580" t="s">
        <v>1188</v>
      </c>
      <c r="S580" t="s">
        <v>1188</v>
      </c>
      <c r="T580" t="s">
        <v>1188</v>
      </c>
      <c r="U580" t="s">
        <v>1188</v>
      </c>
      <c r="V580" t="s">
        <v>1188</v>
      </c>
      <c r="W580" t="s">
        <v>1188</v>
      </c>
      <c r="X580" t="s">
        <v>1188</v>
      </c>
      <c r="Y580" t="s">
        <v>1188</v>
      </c>
      <c r="Z580" t="s">
        <v>1188</v>
      </c>
      <c r="AA580" t="s">
        <v>1188</v>
      </c>
      <c r="AB580" t="s">
        <v>1188</v>
      </c>
      <c r="AC580" t="s">
        <v>1188</v>
      </c>
      <c r="AD580" t="s">
        <v>127</v>
      </c>
      <c r="AE580" t="s">
        <v>1188</v>
      </c>
      <c r="AF580" t="s">
        <v>1188</v>
      </c>
      <c r="AG580" t="s">
        <v>1188</v>
      </c>
      <c r="AH580" t="s">
        <v>1188</v>
      </c>
      <c r="AI580" t="s">
        <v>1188</v>
      </c>
      <c r="AJ580" t="s">
        <v>1188</v>
      </c>
      <c r="AK580" t="s">
        <v>129</v>
      </c>
      <c r="AL580" t="s">
        <v>1188</v>
      </c>
      <c r="AM580" t="s">
        <v>128</v>
      </c>
      <c r="AN580" t="s">
        <v>128</v>
      </c>
      <c r="AO580" t="s">
        <v>128</v>
      </c>
      <c r="AP580" t="s">
        <v>128</v>
      </c>
      <c r="AQ580" t="s">
        <v>129</v>
      </c>
      <c r="AR580" t="s">
        <v>1188</v>
      </c>
      <c r="AS580" t="s">
        <v>128</v>
      </c>
      <c r="AT580" t="s">
        <v>128</v>
      </c>
      <c r="AU580" t="s">
        <v>128</v>
      </c>
      <c r="AV580" t="s">
        <v>128</v>
      </c>
      <c r="AW580" t="s">
        <v>128</v>
      </c>
      <c r="AX580" t="s">
        <v>128</v>
      </c>
      <c r="AY580" s="123">
        <v>0</v>
      </c>
      <c r="BB580" t="str">
        <f>VLOOKUP(A580,'[2]القائمة الكاملة 1'!$A$5:$U$6650,21,0)</f>
        <v>الرابعة حديث</v>
      </c>
    </row>
    <row r="581" spans="1:54" x14ac:dyDescent="0.3">
      <c r="A581" s="114">
        <v>810213</v>
      </c>
      <c r="B581" s="123" t="s">
        <v>823</v>
      </c>
      <c r="C581" t="s">
        <v>1188</v>
      </c>
      <c r="D581" t="s">
        <v>1188</v>
      </c>
      <c r="E581" t="s">
        <v>1188</v>
      </c>
      <c r="F581" t="s">
        <v>1188</v>
      </c>
      <c r="G581" t="s">
        <v>1188</v>
      </c>
      <c r="H581" t="s">
        <v>1188</v>
      </c>
      <c r="I581" t="s">
        <v>1188</v>
      </c>
      <c r="J581" t="s">
        <v>1188</v>
      </c>
      <c r="K581" t="s">
        <v>1188</v>
      </c>
      <c r="L581" t="s">
        <v>1188</v>
      </c>
      <c r="M581" t="s">
        <v>1188</v>
      </c>
      <c r="N581" t="s">
        <v>1188</v>
      </c>
      <c r="O581" t="s">
        <v>128</v>
      </c>
      <c r="P581" t="s">
        <v>1188</v>
      </c>
      <c r="Q581" t="s">
        <v>1188</v>
      </c>
      <c r="R581" t="s">
        <v>1188</v>
      </c>
      <c r="S581" t="s">
        <v>1188</v>
      </c>
      <c r="T581" t="s">
        <v>1188</v>
      </c>
      <c r="U581" t="s">
        <v>1188</v>
      </c>
      <c r="V581" t="s">
        <v>1188</v>
      </c>
      <c r="W581" t="s">
        <v>1188</v>
      </c>
      <c r="X581" t="s">
        <v>1188</v>
      </c>
      <c r="Y581" t="s">
        <v>1188</v>
      </c>
      <c r="Z581" t="s">
        <v>1188</v>
      </c>
      <c r="AA581" t="s">
        <v>1188</v>
      </c>
      <c r="AB581" t="s">
        <v>1188</v>
      </c>
      <c r="AC581" t="s">
        <v>1188</v>
      </c>
      <c r="AD581" t="s">
        <v>1188</v>
      </c>
      <c r="AE581" t="s">
        <v>1188</v>
      </c>
      <c r="AF581" t="s">
        <v>1188</v>
      </c>
      <c r="AG581" t="s">
        <v>1188</v>
      </c>
      <c r="AH581" t="s">
        <v>1188</v>
      </c>
      <c r="AI581" t="s">
        <v>1188</v>
      </c>
      <c r="AJ581" t="s">
        <v>1188</v>
      </c>
      <c r="AK581" t="s">
        <v>127</v>
      </c>
      <c r="AL581" t="s">
        <v>1188</v>
      </c>
      <c r="AM581" t="s">
        <v>1188</v>
      </c>
      <c r="AN581" t="s">
        <v>1188</v>
      </c>
      <c r="AO581" t="s">
        <v>129</v>
      </c>
      <c r="AP581" t="s">
        <v>1188</v>
      </c>
      <c r="AQ581" t="s">
        <v>1188</v>
      </c>
      <c r="AR581" t="s">
        <v>1188</v>
      </c>
      <c r="AS581" t="s">
        <v>1188</v>
      </c>
      <c r="AT581" t="s">
        <v>129</v>
      </c>
      <c r="AU581" t="s">
        <v>128</v>
      </c>
      <c r="AV581" t="s">
        <v>128</v>
      </c>
      <c r="AW581" t="s">
        <v>128</v>
      </c>
      <c r="AX581" t="s">
        <v>1188</v>
      </c>
      <c r="AY581" s="123">
        <v>0</v>
      </c>
      <c r="BB581" t="str">
        <f>VLOOKUP(A581,'[2]القائمة الكاملة 1'!$A$5:$U$6650,21,0)</f>
        <v>الرابعة</v>
      </c>
    </row>
    <row r="582" spans="1:54" x14ac:dyDescent="0.3">
      <c r="A582" s="114">
        <v>810224</v>
      </c>
      <c r="B582" s="123" t="s">
        <v>823</v>
      </c>
      <c r="C582" t="s">
        <v>1188</v>
      </c>
      <c r="D582" t="s">
        <v>1188</v>
      </c>
      <c r="E582" t="s">
        <v>1188</v>
      </c>
      <c r="F582" t="s">
        <v>1188</v>
      </c>
      <c r="G582" t="s">
        <v>1188</v>
      </c>
      <c r="H582" t="s">
        <v>1188</v>
      </c>
      <c r="I582" t="s">
        <v>1188</v>
      </c>
      <c r="J582" t="s">
        <v>1188</v>
      </c>
      <c r="K582" t="s">
        <v>1188</v>
      </c>
      <c r="L582" t="s">
        <v>1188</v>
      </c>
      <c r="M582" t="s">
        <v>1188</v>
      </c>
      <c r="N582" t="s">
        <v>1188</v>
      </c>
      <c r="O582" t="s">
        <v>1188</v>
      </c>
      <c r="P582" t="s">
        <v>1188</v>
      </c>
      <c r="Q582" t="s">
        <v>1188</v>
      </c>
      <c r="R582" t="s">
        <v>1188</v>
      </c>
      <c r="S582" t="s">
        <v>1188</v>
      </c>
      <c r="T582" t="s">
        <v>1188</v>
      </c>
      <c r="U582" t="s">
        <v>1188</v>
      </c>
      <c r="V582" t="s">
        <v>1188</v>
      </c>
      <c r="W582" t="s">
        <v>1188</v>
      </c>
      <c r="X582" t="s">
        <v>1188</v>
      </c>
      <c r="Y582" t="s">
        <v>1188</v>
      </c>
      <c r="Z582" t="s">
        <v>1188</v>
      </c>
      <c r="AA582" t="s">
        <v>1188</v>
      </c>
      <c r="AB582" t="s">
        <v>1188</v>
      </c>
      <c r="AC582" t="s">
        <v>1188</v>
      </c>
      <c r="AD582" t="s">
        <v>1188</v>
      </c>
      <c r="AE582" t="s">
        <v>1188</v>
      </c>
      <c r="AF582" t="s">
        <v>1188</v>
      </c>
      <c r="AG582" t="s">
        <v>1188</v>
      </c>
      <c r="AH582" t="s">
        <v>1188</v>
      </c>
      <c r="AI582" t="s">
        <v>1188</v>
      </c>
      <c r="AJ582" t="s">
        <v>1188</v>
      </c>
      <c r="AK582" t="s">
        <v>2104</v>
      </c>
      <c r="AL582" t="s">
        <v>1188</v>
      </c>
      <c r="AM582" t="s">
        <v>1188</v>
      </c>
      <c r="AN582" t="s">
        <v>1188</v>
      </c>
      <c r="AO582" t="s">
        <v>1188</v>
      </c>
      <c r="AP582" t="s">
        <v>1188</v>
      </c>
      <c r="AQ582" t="s">
        <v>1188</v>
      </c>
      <c r="AR582" t="s">
        <v>1188</v>
      </c>
      <c r="AS582" t="s">
        <v>1188</v>
      </c>
      <c r="AT582" t="s">
        <v>1188</v>
      </c>
      <c r="AU582" t="s">
        <v>2104</v>
      </c>
      <c r="AV582" t="s">
        <v>1188</v>
      </c>
      <c r="AW582" t="s">
        <v>1188</v>
      </c>
      <c r="AX582" t="s">
        <v>1188</v>
      </c>
      <c r="AY582" s="123" t="s">
        <v>2125</v>
      </c>
      <c r="BB582" t="str">
        <f>VLOOKUP(A582,'[2]القائمة الكاملة 1'!$A$5:$U$6650,21,0)</f>
        <v>الرابعة</v>
      </c>
    </row>
    <row r="583" spans="1:54" x14ac:dyDescent="0.3">
      <c r="A583" s="114">
        <v>810225</v>
      </c>
      <c r="B583" s="123" t="s">
        <v>823</v>
      </c>
      <c r="C583" t="s">
        <v>1188</v>
      </c>
      <c r="D583" t="s">
        <v>1188</v>
      </c>
      <c r="E583" t="s">
        <v>1188</v>
      </c>
      <c r="F583" t="s">
        <v>1188</v>
      </c>
      <c r="G583" t="s">
        <v>1188</v>
      </c>
      <c r="H583" t="s">
        <v>1188</v>
      </c>
      <c r="I583" t="s">
        <v>1188</v>
      </c>
      <c r="J583" t="s">
        <v>1188</v>
      </c>
      <c r="K583" t="s">
        <v>1188</v>
      </c>
      <c r="L583" t="s">
        <v>1188</v>
      </c>
      <c r="M583" t="s">
        <v>1188</v>
      </c>
      <c r="N583" t="s">
        <v>1188</v>
      </c>
      <c r="O583" t="s">
        <v>1188</v>
      </c>
      <c r="P583" t="s">
        <v>1188</v>
      </c>
      <c r="Q583" t="s">
        <v>1188</v>
      </c>
      <c r="R583" t="s">
        <v>1188</v>
      </c>
      <c r="S583" t="s">
        <v>1188</v>
      </c>
      <c r="T583" t="s">
        <v>1188</v>
      </c>
      <c r="U583" t="s">
        <v>1188</v>
      </c>
      <c r="V583" t="s">
        <v>1188</v>
      </c>
      <c r="W583" t="s">
        <v>1188</v>
      </c>
      <c r="X583" t="s">
        <v>1188</v>
      </c>
      <c r="Y583" t="s">
        <v>1188</v>
      </c>
      <c r="Z583" t="s">
        <v>1188</v>
      </c>
      <c r="AA583" t="s">
        <v>1188</v>
      </c>
      <c r="AB583" t="s">
        <v>1188</v>
      </c>
      <c r="AC583" t="s">
        <v>1188</v>
      </c>
      <c r="AD583" t="s">
        <v>1188</v>
      </c>
      <c r="AE583" t="s">
        <v>1188</v>
      </c>
      <c r="AF583" t="s">
        <v>1188</v>
      </c>
      <c r="AG583" t="s">
        <v>2104</v>
      </c>
      <c r="AH583" t="s">
        <v>1188</v>
      </c>
      <c r="AI583" t="s">
        <v>1188</v>
      </c>
      <c r="AJ583" t="s">
        <v>1188</v>
      </c>
      <c r="AK583" t="s">
        <v>1188</v>
      </c>
      <c r="AL583" t="s">
        <v>1188</v>
      </c>
      <c r="AM583" t="s">
        <v>1188</v>
      </c>
      <c r="AN583" t="s">
        <v>2104</v>
      </c>
      <c r="AO583" t="s">
        <v>1188</v>
      </c>
      <c r="AP583" t="s">
        <v>2104</v>
      </c>
      <c r="AQ583" t="s">
        <v>1188</v>
      </c>
      <c r="AR583" t="s">
        <v>2104</v>
      </c>
      <c r="AS583" t="s">
        <v>1188</v>
      </c>
      <c r="AT583" t="s">
        <v>2104</v>
      </c>
      <c r="AU583" t="s">
        <v>2104</v>
      </c>
      <c r="AV583" t="s">
        <v>2104</v>
      </c>
      <c r="AW583" t="s">
        <v>2104</v>
      </c>
      <c r="AX583" t="s">
        <v>1188</v>
      </c>
      <c r="AY583" s="123" t="s">
        <v>2125</v>
      </c>
      <c r="BB583" t="str">
        <f>VLOOKUP(A583,'[2]القائمة الكاملة 1'!$A$5:$U$6650,21,0)</f>
        <v>الرابعة</v>
      </c>
    </row>
    <row r="584" spans="1:54" x14ac:dyDescent="0.3">
      <c r="A584" s="114">
        <v>810236</v>
      </c>
      <c r="B584" s="123" t="s">
        <v>824</v>
      </c>
      <c r="C584" t="s">
        <v>1188</v>
      </c>
      <c r="D584" t="s">
        <v>1188</v>
      </c>
      <c r="E584" t="s">
        <v>1188</v>
      </c>
      <c r="F584" t="s">
        <v>1188</v>
      </c>
      <c r="G584" t="s">
        <v>1188</v>
      </c>
      <c r="H584" t="s">
        <v>1188</v>
      </c>
      <c r="I584" t="s">
        <v>1188</v>
      </c>
      <c r="J584" t="s">
        <v>1188</v>
      </c>
      <c r="K584" t="s">
        <v>1188</v>
      </c>
      <c r="L584" t="s">
        <v>1188</v>
      </c>
      <c r="M584" t="s">
        <v>1188</v>
      </c>
      <c r="N584" t="s">
        <v>1188</v>
      </c>
      <c r="O584" t="s">
        <v>127</v>
      </c>
      <c r="P584" t="s">
        <v>1188</v>
      </c>
      <c r="Q584" t="s">
        <v>1188</v>
      </c>
      <c r="R584" t="s">
        <v>1188</v>
      </c>
      <c r="S584" t="s">
        <v>1188</v>
      </c>
      <c r="T584" t="s">
        <v>1188</v>
      </c>
      <c r="U584" t="s">
        <v>1188</v>
      </c>
      <c r="V584" t="s">
        <v>1188</v>
      </c>
      <c r="W584" t="s">
        <v>1188</v>
      </c>
      <c r="X584" t="s">
        <v>1188</v>
      </c>
      <c r="Y584" t="s">
        <v>127</v>
      </c>
      <c r="Z584" t="s">
        <v>1188</v>
      </c>
      <c r="AA584" t="s">
        <v>1188</v>
      </c>
      <c r="AB584" t="s">
        <v>1188</v>
      </c>
      <c r="AC584" t="s">
        <v>1188</v>
      </c>
      <c r="AD584" t="s">
        <v>1188</v>
      </c>
      <c r="AE584" t="s">
        <v>127</v>
      </c>
      <c r="AF584" t="s">
        <v>1188</v>
      </c>
      <c r="AG584" t="s">
        <v>1188</v>
      </c>
      <c r="AH584" t="s">
        <v>127</v>
      </c>
      <c r="AI584" t="s">
        <v>1188</v>
      </c>
      <c r="AJ584" t="s">
        <v>1188</v>
      </c>
      <c r="AK584" t="s">
        <v>127</v>
      </c>
      <c r="AL584" t="s">
        <v>1188</v>
      </c>
      <c r="AM584" t="s">
        <v>128</v>
      </c>
      <c r="AN584" t="s">
        <v>128</v>
      </c>
      <c r="AO584" t="s">
        <v>128</v>
      </c>
      <c r="AP584" t="s">
        <v>128</v>
      </c>
      <c r="AQ584" t="s">
        <v>128</v>
      </c>
      <c r="AR584" t="s">
        <v>128</v>
      </c>
      <c r="AS584" t="s">
        <v>1188</v>
      </c>
      <c r="AT584" t="s">
        <v>1188</v>
      </c>
      <c r="AU584" t="s">
        <v>1188</v>
      </c>
      <c r="AV584" t="s">
        <v>1188</v>
      </c>
      <c r="AW584" t="s">
        <v>1188</v>
      </c>
      <c r="AX584" t="s">
        <v>1188</v>
      </c>
      <c r="AY584" s="123">
        <v>0</v>
      </c>
      <c r="BB584" t="str">
        <f>VLOOKUP(A584,'[2]القائمة الكاملة 1'!$A$5:$U$6650,21,0)</f>
        <v>الثالثة</v>
      </c>
    </row>
    <row r="585" spans="1:54" x14ac:dyDescent="0.3">
      <c r="A585" s="114">
        <v>810238</v>
      </c>
      <c r="B585" s="123" t="s">
        <v>823</v>
      </c>
      <c r="C585" t="s">
        <v>1188</v>
      </c>
      <c r="D585" t="s">
        <v>1188</v>
      </c>
      <c r="E585" t="s">
        <v>1188</v>
      </c>
      <c r="F585" t="s">
        <v>1188</v>
      </c>
      <c r="G585" t="s">
        <v>1188</v>
      </c>
      <c r="H585" t="s">
        <v>1188</v>
      </c>
      <c r="I585" t="s">
        <v>1188</v>
      </c>
      <c r="J585" t="s">
        <v>1188</v>
      </c>
      <c r="K585" t="s">
        <v>1188</v>
      </c>
      <c r="L585" t="s">
        <v>1188</v>
      </c>
      <c r="M585" t="s">
        <v>1188</v>
      </c>
      <c r="N585" t="s">
        <v>1188</v>
      </c>
      <c r="O585" t="s">
        <v>1188</v>
      </c>
      <c r="P585" t="s">
        <v>1188</v>
      </c>
      <c r="Q585" t="s">
        <v>1188</v>
      </c>
      <c r="R585" t="s">
        <v>1188</v>
      </c>
      <c r="S585" t="s">
        <v>1188</v>
      </c>
      <c r="T585" t="s">
        <v>1188</v>
      </c>
      <c r="U585" t="s">
        <v>1188</v>
      </c>
      <c r="V585" t="s">
        <v>1188</v>
      </c>
      <c r="W585" t="s">
        <v>1188</v>
      </c>
      <c r="X585" t="s">
        <v>1188</v>
      </c>
      <c r="Y585" t="s">
        <v>1188</v>
      </c>
      <c r="Z585" t="s">
        <v>1188</v>
      </c>
      <c r="AA585" t="s">
        <v>1188</v>
      </c>
      <c r="AB585" t="s">
        <v>1188</v>
      </c>
      <c r="AC585" t="s">
        <v>1188</v>
      </c>
      <c r="AD585" t="s">
        <v>1188</v>
      </c>
      <c r="AE585" t="s">
        <v>1188</v>
      </c>
      <c r="AF585" t="s">
        <v>1188</v>
      </c>
      <c r="AG585" t="s">
        <v>1188</v>
      </c>
      <c r="AH585" t="s">
        <v>1188</v>
      </c>
      <c r="AI585" t="s">
        <v>1188</v>
      </c>
      <c r="AJ585" t="s">
        <v>1188</v>
      </c>
      <c r="AK585" t="s">
        <v>1188</v>
      </c>
      <c r="AL585" t="s">
        <v>1188</v>
      </c>
      <c r="AM585" t="s">
        <v>1188</v>
      </c>
      <c r="AN585" t="s">
        <v>1188</v>
      </c>
      <c r="AO585" t="s">
        <v>1188</v>
      </c>
      <c r="AP585" t="s">
        <v>2104</v>
      </c>
      <c r="AQ585" t="s">
        <v>1188</v>
      </c>
      <c r="AR585" t="s">
        <v>1188</v>
      </c>
      <c r="AS585" t="s">
        <v>2104</v>
      </c>
      <c r="AT585" t="s">
        <v>2104</v>
      </c>
      <c r="AU585" t="s">
        <v>1188</v>
      </c>
      <c r="AV585" t="s">
        <v>1188</v>
      </c>
      <c r="AW585" t="s">
        <v>1188</v>
      </c>
      <c r="AX585" t="s">
        <v>1188</v>
      </c>
      <c r="AY585" s="123" t="s">
        <v>2125</v>
      </c>
      <c r="BB585" t="str">
        <f>VLOOKUP(A585,'[2]القائمة الكاملة 1'!$A$5:$U$6650,21,0)</f>
        <v>الرابعة</v>
      </c>
    </row>
    <row r="586" spans="1:54" x14ac:dyDescent="0.3">
      <c r="A586" s="114">
        <v>810243</v>
      </c>
      <c r="B586" s="123" t="s">
        <v>823</v>
      </c>
      <c r="C586" t="s">
        <v>1188</v>
      </c>
      <c r="D586" t="s">
        <v>1188</v>
      </c>
      <c r="E586" t="s">
        <v>1188</v>
      </c>
      <c r="F586" t="s">
        <v>1188</v>
      </c>
      <c r="G586" t="s">
        <v>1188</v>
      </c>
      <c r="H586" t="s">
        <v>1188</v>
      </c>
      <c r="I586" t="s">
        <v>1188</v>
      </c>
      <c r="J586" t="s">
        <v>1188</v>
      </c>
      <c r="K586" t="s">
        <v>1188</v>
      </c>
      <c r="L586" t="s">
        <v>1188</v>
      </c>
      <c r="M586" t="s">
        <v>1188</v>
      </c>
      <c r="N586" t="s">
        <v>1188</v>
      </c>
      <c r="O586" t="s">
        <v>128</v>
      </c>
      <c r="P586" t="s">
        <v>1188</v>
      </c>
      <c r="Q586" t="s">
        <v>1188</v>
      </c>
      <c r="R586" t="s">
        <v>1188</v>
      </c>
      <c r="S586" t="s">
        <v>1188</v>
      </c>
      <c r="T586" t="s">
        <v>1188</v>
      </c>
      <c r="U586" t="s">
        <v>1188</v>
      </c>
      <c r="V586" t="s">
        <v>1188</v>
      </c>
      <c r="W586" t="s">
        <v>1188</v>
      </c>
      <c r="X586" t="s">
        <v>1188</v>
      </c>
      <c r="Y586" t="s">
        <v>1188</v>
      </c>
      <c r="Z586" t="s">
        <v>1188</v>
      </c>
      <c r="AA586" t="s">
        <v>1188</v>
      </c>
      <c r="AB586" t="s">
        <v>1188</v>
      </c>
      <c r="AC586" t="s">
        <v>1188</v>
      </c>
      <c r="AD586" t="s">
        <v>1188</v>
      </c>
      <c r="AE586" t="s">
        <v>1188</v>
      </c>
      <c r="AF586" t="s">
        <v>1188</v>
      </c>
      <c r="AG586" t="s">
        <v>1188</v>
      </c>
      <c r="AH586" t="s">
        <v>1188</v>
      </c>
      <c r="AI586" t="s">
        <v>127</v>
      </c>
      <c r="AJ586" t="s">
        <v>1188</v>
      </c>
      <c r="AK586" t="s">
        <v>1188</v>
      </c>
      <c r="AL586" t="s">
        <v>127</v>
      </c>
      <c r="AM586" t="s">
        <v>1188</v>
      </c>
      <c r="AN586" t="s">
        <v>127</v>
      </c>
      <c r="AO586" t="s">
        <v>1188</v>
      </c>
      <c r="AP586" t="s">
        <v>127</v>
      </c>
      <c r="AQ586" t="s">
        <v>1188</v>
      </c>
      <c r="AR586" t="s">
        <v>1188</v>
      </c>
      <c r="AS586" t="s">
        <v>128</v>
      </c>
      <c r="AT586" t="s">
        <v>128</v>
      </c>
      <c r="AU586" t="s">
        <v>128</v>
      </c>
      <c r="AV586" t="s">
        <v>128</v>
      </c>
      <c r="AW586" t="s">
        <v>128</v>
      </c>
      <c r="AX586" t="s">
        <v>128</v>
      </c>
      <c r="AY586" s="123">
        <v>0</v>
      </c>
      <c r="BB586" t="str">
        <f>VLOOKUP(A586,'[2]القائمة الكاملة 1'!$A$5:$U$6650,21,0)</f>
        <v>الرابعة</v>
      </c>
    </row>
    <row r="587" spans="1:54" x14ac:dyDescent="0.3">
      <c r="A587" s="114">
        <v>810269</v>
      </c>
      <c r="B587" s="123" t="s">
        <v>823</v>
      </c>
      <c r="C587" t="s">
        <v>1188</v>
      </c>
      <c r="D587" t="s">
        <v>1188</v>
      </c>
      <c r="E587" t="s">
        <v>1188</v>
      </c>
      <c r="F587" t="s">
        <v>1188</v>
      </c>
      <c r="G587" t="s">
        <v>1188</v>
      </c>
      <c r="H587" t="s">
        <v>1188</v>
      </c>
      <c r="I587" t="s">
        <v>1188</v>
      </c>
      <c r="J587" t="s">
        <v>1188</v>
      </c>
      <c r="K587" t="s">
        <v>1188</v>
      </c>
      <c r="L587" t="s">
        <v>1188</v>
      </c>
      <c r="M587" t="s">
        <v>1188</v>
      </c>
      <c r="N587" t="s">
        <v>1188</v>
      </c>
      <c r="O587" t="s">
        <v>1188</v>
      </c>
      <c r="P587" t="s">
        <v>1188</v>
      </c>
      <c r="Q587" t="s">
        <v>1188</v>
      </c>
      <c r="R587" t="s">
        <v>1188</v>
      </c>
      <c r="S587" t="s">
        <v>1188</v>
      </c>
      <c r="T587" t="s">
        <v>1188</v>
      </c>
      <c r="U587" t="s">
        <v>1188</v>
      </c>
      <c r="V587" t="s">
        <v>1188</v>
      </c>
      <c r="W587" t="s">
        <v>1188</v>
      </c>
      <c r="X587" t="s">
        <v>1188</v>
      </c>
      <c r="Y587" t="s">
        <v>1188</v>
      </c>
      <c r="Z587" t="s">
        <v>1188</v>
      </c>
      <c r="AA587" t="s">
        <v>1188</v>
      </c>
      <c r="AB587" t="s">
        <v>1188</v>
      </c>
      <c r="AC587" t="s">
        <v>1188</v>
      </c>
      <c r="AD587" t="s">
        <v>1188</v>
      </c>
      <c r="AE587" t="s">
        <v>1188</v>
      </c>
      <c r="AF587" t="s">
        <v>1188</v>
      </c>
      <c r="AG587" t="s">
        <v>1188</v>
      </c>
      <c r="AH587" t="s">
        <v>1188</v>
      </c>
      <c r="AI587" t="s">
        <v>1188</v>
      </c>
      <c r="AJ587" t="s">
        <v>1188</v>
      </c>
      <c r="AK587" t="s">
        <v>1188</v>
      </c>
      <c r="AL587" t="s">
        <v>1188</v>
      </c>
      <c r="AM587" t="s">
        <v>1188</v>
      </c>
      <c r="AN587" t="s">
        <v>1188</v>
      </c>
      <c r="AO587" t="s">
        <v>1188</v>
      </c>
      <c r="AP587" t="s">
        <v>1188</v>
      </c>
      <c r="AQ587" t="s">
        <v>1188</v>
      </c>
      <c r="AR587" t="s">
        <v>1188</v>
      </c>
      <c r="AS587" t="s">
        <v>1188</v>
      </c>
      <c r="AT587" t="s">
        <v>1188</v>
      </c>
      <c r="AU587" t="s">
        <v>127</v>
      </c>
      <c r="AV587" t="s">
        <v>1188</v>
      </c>
      <c r="AW587" t="s">
        <v>1188</v>
      </c>
      <c r="AX587" t="s">
        <v>1188</v>
      </c>
      <c r="AY587" s="123">
        <v>0</v>
      </c>
      <c r="BB587" t="str">
        <f>VLOOKUP(A587,'[2]القائمة الكاملة 1'!$A$5:$U$6650,21,0)</f>
        <v>الرابعة</v>
      </c>
    </row>
    <row r="588" spans="1:54" x14ac:dyDescent="0.3">
      <c r="A588" s="114">
        <v>810301</v>
      </c>
      <c r="B588" s="123" t="s">
        <v>823</v>
      </c>
      <c r="C588" t="s">
        <v>1188</v>
      </c>
      <c r="D588" t="s">
        <v>1188</v>
      </c>
      <c r="E588" t="s">
        <v>1188</v>
      </c>
      <c r="F588" t="s">
        <v>1188</v>
      </c>
      <c r="G588" t="s">
        <v>1188</v>
      </c>
      <c r="H588" t="s">
        <v>1188</v>
      </c>
      <c r="I588" t="s">
        <v>1188</v>
      </c>
      <c r="J588" t="s">
        <v>1188</v>
      </c>
      <c r="K588" t="s">
        <v>1188</v>
      </c>
      <c r="L588" t="s">
        <v>1188</v>
      </c>
      <c r="M588" t="s">
        <v>1188</v>
      </c>
      <c r="N588" t="s">
        <v>1188</v>
      </c>
      <c r="O588" t="s">
        <v>1188</v>
      </c>
      <c r="P588" t="s">
        <v>1188</v>
      </c>
      <c r="Q588" t="s">
        <v>1188</v>
      </c>
      <c r="R588" t="s">
        <v>1188</v>
      </c>
      <c r="S588" t="s">
        <v>1188</v>
      </c>
      <c r="T588" t="s">
        <v>1188</v>
      </c>
      <c r="U588" t="s">
        <v>1188</v>
      </c>
      <c r="V588" t="s">
        <v>1188</v>
      </c>
      <c r="W588" t="s">
        <v>1188</v>
      </c>
      <c r="X588" t="s">
        <v>1188</v>
      </c>
      <c r="Y588" t="s">
        <v>1188</v>
      </c>
      <c r="Z588" t="s">
        <v>1188</v>
      </c>
      <c r="AA588" t="s">
        <v>1188</v>
      </c>
      <c r="AB588" t="s">
        <v>1188</v>
      </c>
      <c r="AC588" t="s">
        <v>1188</v>
      </c>
      <c r="AD588" t="s">
        <v>1188</v>
      </c>
      <c r="AE588" t="s">
        <v>1188</v>
      </c>
      <c r="AF588" t="s">
        <v>1188</v>
      </c>
      <c r="AG588" t="s">
        <v>1188</v>
      </c>
      <c r="AH588" t="s">
        <v>1188</v>
      </c>
      <c r="AI588" t="s">
        <v>1188</v>
      </c>
      <c r="AJ588" t="s">
        <v>1188</v>
      </c>
      <c r="AK588" t="s">
        <v>1188</v>
      </c>
      <c r="AL588" t="s">
        <v>1188</v>
      </c>
      <c r="AM588" t="s">
        <v>1188</v>
      </c>
      <c r="AN588" t="s">
        <v>1188</v>
      </c>
      <c r="AO588" t="s">
        <v>1188</v>
      </c>
      <c r="AP588" t="s">
        <v>1188</v>
      </c>
      <c r="AQ588" t="s">
        <v>1188</v>
      </c>
      <c r="AR588" t="s">
        <v>1188</v>
      </c>
      <c r="AS588" t="s">
        <v>1188</v>
      </c>
      <c r="AT588" t="s">
        <v>1188</v>
      </c>
      <c r="AU588" t="s">
        <v>127</v>
      </c>
      <c r="AV588" t="s">
        <v>1188</v>
      </c>
      <c r="AW588" t="s">
        <v>1188</v>
      </c>
      <c r="AX588" t="s">
        <v>1188</v>
      </c>
      <c r="AY588" s="123">
        <v>0</v>
      </c>
      <c r="BB588" t="str">
        <f>VLOOKUP(A588,'[2]القائمة الكاملة 1'!$A$5:$U$6650,21,0)</f>
        <v>الرابعة</v>
      </c>
    </row>
    <row r="589" spans="1:54" x14ac:dyDescent="0.3">
      <c r="A589" s="114">
        <v>810305</v>
      </c>
      <c r="B589" s="123" t="s">
        <v>823</v>
      </c>
      <c r="C589" t="s">
        <v>1188</v>
      </c>
      <c r="D589" t="s">
        <v>1188</v>
      </c>
      <c r="E589" t="s">
        <v>1188</v>
      </c>
      <c r="F589" t="s">
        <v>1188</v>
      </c>
      <c r="G589" t="s">
        <v>1188</v>
      </c>
      <c r="H589" t="s">
        <v>1188</v>
      </c>
      <c r="I589" t="s">
        <v>1188</v>
      </c>
      <c r="J589" t="s">
        <v>1188</v>
      </c>
      <c r="K589" t="s">
        <v>1188</v>
      </c>
      <c r="L589" t="s">
        <v>1188</v>
      </c>
      <c r="M589" t="s">
        <v>1188</v>
      </c>
      <c r="N589" t="s">
        <v>127</v>
      </c>
      <c r="O589" t="s">
        <v>129</v>
      </c>
      <c r="P589" t="s">
        <v>1188</v>
      </c>
      <c r="Q589" t="s">
        <v>1188</v>
      </c>
      <c r="R589" t="s">
        <v>1188</v>
      </c>
      <c r="S589" t="s">
        <v>1188</v>
      </c>
      <c r="T589" t="s">
        <v>1188</v>
      </c>
      <c r="U589" t="s">
        <v>1188</v>
      </c>
      <c r="V589" t="s">
        <v>1188</v>
      </c>
      <c r="W589" t="s">
        <v>1188</v>
      </c>
      <c r="X589" t="s">
        <v>1188</v>
      </c>
      <c r="Y589" t="s">
        <v>1188</v>
      </c>
      <c r="Z589" t="s">
        <v>1188</v>
      </c>
      <c r="AA589" t="s">
        <v>1188</v>
      </c>
      <c r="AB589" t="s">
        <v>1188</v>
      </c>
      <c r="AC589" t="s">
        <v>1188</v>
      </c>
      <c r="AD589" t="s">
        <v>1188</v>
      </c>
      <c r="AE589" t="s">
        <v>1188</v>
      </c>
      <c r="AF589" t="s">
        <v>1188</v>
      </c>
      <c r="AG589" t="s">
        <v>1188</v>
      </c>
      <c r="AH589" t="s">
        <v>127</v>
      </c>
      <c r="AI589" t="s">
        <v>1188</v>
      </c>
      <c r="AJ589" t="s">
        <v>1188</v>
      </c>
      <c r="AK589" t="s">
        <v>129</v>
      </c>
      <c r="AL589" t="s">
        <v>1188</v>
      </c>
      <c r="AM589" t="s">
        <v>1188</v>
      </c>
      <c r="AN589" t="s">
        <v>1188</v>
      </c>
      <c r="AO589" t="s">
        <v>1188</v>
      </c>
      <c r="AP589" t="s">
        <v>1188</v>
      </c>
      <c r="AQ589" t="s">
        <v>1188</v>
      </c>
      <c r="AR589" t="s">
        <v>129</v>
      </c>
      <c r="AS589" t="s">
        <v>128</v>
      </c>
      <c r="AT589" t="s">
        <v>128</v>
      </c>
      <c r="AU589" t="s">
        <v>128</v>
      </c>
      <c r="AV589" t="s">
        <v>128</v>
      </c>
      <c r="AW589" t="s">
        <v>128</v>
      </c>
      <c r="AX589" t="s">
        <v>128</v>
      </c>
      <c r="AY589" s="123">
        <v>0</v>
      </c>
      <c r="BB589" t="str">
        <f>VLOOKUP(A589,'[2]القائمة الكاملة 1'!$A$5:$U$6650,21,0)</f>
        <v>الرابعة</v>
      </c>
    </row>
    <row r="590" spans="1:54" x14ac:dyDescent="0.3">
      <c r="A590" s="114">
        <v>810355</v>
      </c>
      <c r="B590" s="123" t="s">
        <v>823</v>
      </c>
      <c r="C590" t="s">
        <v>1188</v>
      </c>
      <c r="D590" t="s">
        <v>1188</v>
      </c>
      <c r="E590" t="s">
        <v>1188</v>
      </c>
      <c r="F590" t="s">
        <v>1188</v>
      </c>
      <c r="G590" t="s">
        <v>1188</v>
      </c>
      <c r="H590" t="s">
        <v>1188</v>
      </c>
      <c r="I590" t="s">
        <v>1188</v>
      </c>
      <c r="J590" t="s">
        <v>1188</v>
      </c>
      <c r="K590" t="s">
        <v>1188</v>
      </c>
      <c r="L590" t="s">
        <v>1188</v>
      </c>
      <c r="M590" t="s">
        <v>1188</v>
      </c>
      <c r="N590" t="s">
        <v>1188</v>
      </c>
      <c r="O590" t="s">
        <v>1188</v>
      </c>
      <c r="P590" t="s">
        <v>1188</v>
      </c>
      <c r="Q590" t="s">
        <v>1188</v>
      </c>
      <c r="R590" t="s">
        <v>1188</v>
      </c>
      <c r="S590" t="s">
        <v>1188</v>
      </c>
      <c r="T590" t="s">
        <v>1188</v>
      </c>
      <c r="U590" t="s">
        <v>1188</v>
      </c>
      <c r="V590" t="s">
        <v>1188</v>
      </c>
      <c r="W590" t="s">
        <v>1188</v>
      </c>
      <c r="X590" t="s">
        <v>1188</v>
      </c>
      <c r="Y590" t="s">
        <v>1188</v>
      </c>
      <c r="Z590" t="s">
        <v>1188</v>
      </c>
      <c r="AA590" t="s">
        <v>1188</v>
      </c>
      <c r="AB590" t="s">
        <v>1188</v>
      </c>
      <c r="AC590" t="s">
        <v>1188</v>
      </c>
      <c r="AD590" t="s">
        <v>1188</v>
      </c>
      <c r="AE590" t="s">
        <v>1188</v>
      </c>
      <c r="AF590" t="s">
        <v>1188</v>
      </c>
      <c r="AG590" t="s">
        <v>127</v>
      </c>
      <c r="AH590" t="s">
        <v>1188</v>
      </c>
      <c r="AI590" t="s">
        <v>1188</v>
      </c>
      <c r="AJ590" t="s">
        <v>1188</v>
      </c>
      <c r="AK590" t="s">
        <v>127</v>
      </c>
      <c r="AL590" t="s">
        <v>1188</v>
      </c>
      <c r="AM590" t="s">
        <v>1188</v>
      </c>
      <c r="AN590" t="s">
        <v>1188</v>
      </c>
      <c r="AO590" t="s">
        <v>1188</v>
      </c>
      <c r="AP590" t="s">
        <v>1188</v>
      </c>
      <c r="AQ590" t="s">
        <v>1188</v>
      </c>
      <c r="AR590" t="s">
        <v>1188</v>
      </c>
      <c r="AS590" t="s">
        <v>1188</v>
      </c>
      <c r="AT590" t="s">
        <v>1188</v>
      </c>
      <c r="AU590" t="s">
        <v>129</v>
      </c>
      <c r="AV590" t="s">
        <v>1188</v>
      </c>
      <c r="AW590" t="s">
        <v>1188</v>
      </c>
      <c r="AX590" t="s">
        <v>1188</v>
      </c>
      <c r="AY590" s="123">
        <v>0</v>
      </c>
      <c r="BB590" t="str">
        <f>VLOOKUP(A590,'[2]القائمة الكاملة 1'!$A$5:$U$6650,21,0)</f>
        <v>الرابعة</v>
      </c>
    </row>
    <row r="591" spans="1:54" x14ac:dyDescent="0.3">
      <c r="A591" s="114">
        <v>810377</v>
      </c>
      <c r="B591" s="123" t="s">
        <v>823</v>
      </c>
      <c r="C591" t="s">
        <v>1188</v>
      </c>
      <c r="D591" t="s">
        <v>1188</v>
      </c>
      <c r="E591" t="s">
        <v>1188</v>
      </c>
      <c r="F591" t="s">
        <v>1188</v>
      </c>
      <c r="G591" t="s">
        <v>1188</v>
      </c>
      <c r="H591" t="s">
        <v>1188</v>
      </c>
      <c r="I591" t="s">
        <v>1188</v>
      </c>
      <c r="J591" t="s">
        <v>1188</v>
      </c>
      <c r="K591" t="s">
        <v>1188</v>
      </c>
      <c r="L591" t="s">
        <v>1188</v>
      </c>
      <c r="M591" t="s">
        <v>1188</v>
      </c>
      <c r="N591" t="s">
        <v>1188</v>
      </c>
      <c r="O591" t="s">
        <v>127</v>
      </c>
      <c r="P591" t="s">
        <v>1188</v>
      </c>
      <c r="Q591" t="s">
        <v>1188</v>
      </c>
      <c r="R591" t="s">
        <v>1188</v>
      </c>
      <c r="S591" t="s">
        <v>1188</v>
      </c>
      <c r="T591" t="s">
        <v>1188</v>
      </c>
      <c r="U591" t="s">
        <v>1188</v>
      </c>
      <c r="V591" t="s">
        <v>1188</v>
      </c>
      <c r="W591" t="s">
        <v>1188</v>
      </c>
      <c r="X591" t="s">
        <v>1188</v>
      </c>
      <c r="Y591" t="s">
        <v>1188</v>
      </c>
      <c r="Z591" t="s">
        <v>1188</v>
      </c>
      <c r="AA591" t="s">
        <v>1188</v>
      </c>
      <c r="AB591" t="s">
        <v>1188</v>
      </c>
      <c r="AC591" t="s">
        <v>1188</v>
      </c>
      <c r="AD591" t="s">
        <v>1188</v>
      </c>
      <c r="AE591" t="s">
        <v>1188</v>
      </c>
      <c r="AF591" t="s">
        <v>1188</v>
      </c>
      <c r="AG591" t="s">
        <v>1188</v>
      </c>
      <c r="AH591" t="s">
        <v>1188</v>
      </c>
      <c r="AI591" t="s">
        <v>1188</v>
      </c>
      <c r="AJ591" t="s">
        <v>1188</v>
      </c>
      <c r="AK591" t="s">
        <v>127</v>
      </c>
      <c r="AL591" t="s">
        <v>1188</v>
      </c>
      <c r="AM591" t="s">
        <v>1188</v>
      </c>
      <c r="AN591" t="s">
        <v>1188</v>
      </c>
      <c r="AO591" t="s">
        <v>1188</v>
      </c>
      <c r="AP591" t="s">
        <v>1188</v>
      </c>
      <c r="AQ591" t="s">
        <v>1188</v>
      </c>
      <c r="AR591" t="s">
        <v>1188</v>
      </c>
      <c r="AS591" t="s">
        <v>1188</v>
      </c>
      <c r="AT591" t="s">
        <v>1188</v>
      </c>
      <c r="AU591" t="s">
        <v>127</v>
      </c>
      <c r="AV591" t="s">
        <v>1188</v>
      </c>
      <c r="AW591" t="s">
        <v>1188</v>
      </c>
      <c r="AX591" t="s">
        <v>1188</v>
      </c>
      <c r="AY591" s="123">
        <v>0</v>
      </c>
      <c r="BB591" t="str">
        <f>VLOOKUP(A591,'[2]القائمة الكاملة 1'!$A$5:$U$6650,21,0)</f>
        <v>الرابعة</v>
      </c>
    </row>
    <row r="592" spans="1:54" x14ac:dyDescent="0.3">
      <c r="A592" s="114">
        <v>810386</v>
      </c>
      <c r="B592" s="123" t="s">
        <v>823</v>
      </c>
      <c r="C592" t="s">
        <v>1188</v>
      </c>
      <c r="D592" t="s">
        <v>1188</v>
      </c>
      <c r="E592" t="s">
        <v>1188</v>
      </c>
      <c r="F592" t="s">
        <v>1188</v>
      </c>
      <c r="G592" t="s">
        <v>1188</v>
      </c>
      <c r="H592" t="s">
        <v>1188</v>
      </c>
      <c r="I592" t="s">
        <v>1188</v>
      </c>
      <c r="J592" t="s">
        <v>1188</v>
      </c>
      <c r="K592" t="s">
        <v>1188</v>
      </c>
      <c r="L592" t="s">
        <v>1188</v>
      </c>
      <c r="M592" t="s">
        <v>1188</v>
      </c>
      <c r="N592" t="s">
        <v>1188</v>
      </c>
      <c r="O592" t="s">
        <v>1188</v>
      </c>
      <c r="P592" t="s">
        <v>1188</v>
      </c>
      <c r="Q592" t="s">
        <v>1188</v>
      </c>
      <c r="R592" t="s">
        <v>1188</v>
      </c>
      <c r="S592" t="s">
        <v>1188</v>
      </c>
      <c r="T592" t="s">
        <v>1188</v>
      </c>
      <c r="U592" t="s">
        <v>1188</v>
      </c>
      <c r="V592" t="s">
        <v>1188</v>
      </c>
      <c r="W592" t="s">
        <v>1188</v>
      </c>
      <c r="X592" t="s">
        <v>1188</v>
      </c>
      <c r="Y592" t="s">
        <v>1188</v>
      </c>
      <c r="Z592" t="s">
        <v>1188</v>
      </c>
      <c r="AA592" t="s">
        <v>1188</v>
      </c>
      <c r="AB592" t="s">
        <v>1188</v>
      </c>
      <c r="AC592" t="s">
        <v>1188</v>
      </c>
      <c r="AD592" t="s">
        <v>1188</v>
      </c>
      <c r="AE592" t="s">
        <v>1188</v>
      </c>
      <c r="AF592" t="s">
        <v>1188</v>
      </c>
      <c r="AG592" t="s">
        <v>1188</v>
      </c>
      <c r="AH592" t="s">
        <v>1188</v>
      </c>
      <c r="AI592" t="s">
        <v>1188</v>
      </c>
      <c r="AJ592" t="s">
        <v>1188</v>
      </c>
      <c r="AK592" t="s">
        <v>1188</v>
      </c>
      <c r="AL592" t="s">
        <v>1188</v>
      </c>
      <c r="AM592" t="s">
        <v>1188</v>
      </c>
      <c r="AN592" t="s">
        <v>1188</v>
      </c>
      <c r="AO592" t="s">
        <v>1188</v>
      </c>
      <c r="AP592" t="s">
        <v>1188</v>
      </c>
      <c r="AQ592" t="s">
        <v>1188</v>
      </c>
      <c r="AR592" t="s">
        <v>1188</v>
      </c>
      <c r="AS592" t="s">
        <v>1188</v>
      </c>
      <c r="AT592" t="s">
        <v>1188</v>
      </c>
      <c r="AU592" t="s">
        <v>2104</v>
      </c>
      <c r="AV592" t="s">
        <v>1188</v>
      </c>
      <c r="AW592" t="s">
        <v>1188</v>
      </c>
      <c r="AX592" t="s">
        <v>1188</v>
      </c>
      <c r="AY592" s="123" t="s">
        <v>2125</v>
      </c>
      <c r="BB592" t="str">
        <f>VLOOKUP(A592,'[2]القائمة الكاملة 1'!$A$5:$U$6650,21,0)</f>
        <v>الرابعة</v>
      </c>
    </row>
    <row r="593" spans="1:54" x14ac:dyDescent="0.3">
      <c r="A593" s="114">
        <v>810393</v>
      </c>
      <c r="B593" s="123" t="s">
        <v>823</v>
      </c>
      <c r="C593" t="s">
        <v>1188</v>
      </c>
      <c r="D593" t="s">
        <v>1188</v>
      </c>
      <c r="E593" t="s">
        <v>1188</v>
      </c>
      <c r="F593" t="s">
        <v>1188</v>
      </c>
      <c r="G593" t="s">
        <v>1188</v>
      </c>
      <c r="H593" t="s">
        <v>1188</v>
      </c>
      <c r="I593" t="s">
        <v>1188</v>
      </c>
      <c r="J593" t="s">
        <v>1188</v>
      </c>
      <c r="K593" t="s">
        <v>1188</v>
      </c>
      <c r="L593" t="s">
        <v>1188</v>
      </c>
      <c r="M593" t="s">
        <v>1188</v>
      </c>
      <c r="N593" t="s">
        <v>1188</v>
      </c>
      <c r="O593" t="s">
        <v>1188</v>
      </c>
      <c r="P593" t="s">
        <v>1188</v>
      </c>
      <c r="Q593" t="s">
        <v>1188</v>
      </c>
      <c r="R593" t="s">
        <v>1188</v>
      </c>
      <c r="S593" t="s">
        <v>1188</v>
      </c>
      <c r="T593" t="s">
        <v>1188</v>
      </c>
      <c r="U593" t="s">
        <v>1188</v>
      </c>
      <c r="V593" t="s">
        <v>1188</v>
      </c>
      <c r="W593" t="s">
        <v>1188</v>
      </c>
      <c r="X593" t="s">
        <v>1188</v>
      </c>
      <c r="Y593" t="s">
        <v>1188</v>
      </c>
      <c r="Z593" t="s">
        <v>1188</v>
      </c>
      <c r="AA593" t="s">
        <v>129</v>
      </c>
      <c r="AB593" t="s">
        <v>1188</v>
      </c>
      <c r="AC593" t="s">
        <v>1188</v>
      </c>
      <c r="AD593" t="s">
        <v>1188</v>
      </c>
      <c r="AE593" t="s">
        <v>1188</v>
      </c>
      <c r="AF593" t="s">
        <v>1188</v>
      </c>
      <c r="AG593" t="s">
        <v>1188</v>
      </c>
      <c r="AH593" t="s">
        <v>1188</v>
      </c>
      <c r="AI593" t="s">
        <v>1188</v>
      </c>
      <c r="AJ593" t="s">
        <v>127</v>
      </c>
      <c r="AK593" t="s">
        <v>127</v>
      </c>
      <c r="AL593" t="s">
        <v>1188</v>
      </c>
      <c r="AM593" t="s">
        <v>128</v>
      </c>
      <c r="AN593" t="s">
        <v>128</v>
      </c>
      <c r="AO593" t="s">
        <v>128</v>
      </c>
      <c r="AP593" t="s">
        <v>128</v>
      </c>
      <c r="AQ593" t="s">
        <v>128</v>
      </c>
      <c r="AR593" t="s">
        <v>128</v>
      </c>
      <c r="AS593" t="s">
        <v>128</v>
      </c>
      <c r="AT593" t="s">
        <v>128</v>
      </c>
      <c r="AU593" t="s">
        <v>128</v>
      </c>
      <c r="AV593" t="s">
        <v>128</v>
      </c>
      <c r="AW593" t="s">
        <v>128</v>
      </c>
      <c r="AX593" t="s">
        <v>128</v>
      </c>
      <c r="AY593" s="123">
        <v>0</v>
      </c>
      <c r="BB593" t="str">
        <f>VLOOKUP(A593,'[2]القائمة الكاملة 1'!$A$5:$U$6650,21,0)</f>
        <v>الرابعة حديث</v>
      </c>
    </row>
    <row r="594" spans="1:54" x14ac:dyDescent="0.3">
      <c r="A594" s="114">
        <v>810409</v>
      </c>
      <c r="B594" s="123" t="s">
        <v>823</v>
      </c>
      <c r="C594" t="s">
        <v>1188</v>
      </c>
      <c r="D594" t="s">
        <v>1188</v>
      </c>
      <c r="E594" t="s">
        <v>1188</v>
      </c>
      <c r="F594" t="s">
        <v>1188</v>
      </c>
      <c r="G594" t="s">
        <v>1188</v>
      </c>
      <c r="H594" t="s">
        <v>1188</v>
      </c>
      <c r="I594" t="s">
        <v>1188</v>
      </c>
      <c r="J594" t="s">
        <v>1188</v>
      </c>
      <c r="K594" t="s">
        <v>1188</v>
      </c>
      <c r="L594" t="s">
        <v>1188</v>
      </c>
      <c r="M594" t="s">
        <v>1188</v>
      </c>
      <c r="N594" t="s">
        <v>1188</v>
      </c>
      <c r="O594" t="s">
        <v>129</v>
      </c>
      <c r="P594" t="s">
        <v>1188</v>
      </c>
      <c r="Q594" t="s">
        <v>1188</v>
      </c>
      <c r="R594" t="s">
        <v>1188</v>
      </c>
      <c r="S594" t="s">
        <v>1188</v>
      </c>
      <c r="T594" t="s">
        <v>1188</v>
      </c>
      <c r="U594" t="s">
        <v>1188</v>
      </c>
      <c r="V594" t="s">
        <v>1188</v>
      </c>
      <c r="W594" t="s">
        <v>1188</v>
      </c>
      <c r="X594" t="s">
        <v>1188</v>
      </c>
      <c r="Y594" t="s">
        <v>1188</v>
      </c>
      <c r="Z594" t="s">
        <v>1188</v>
      </c>
      <c r="AA594" t="s">
        <v>1188</v>
      </c>
      <c r="AB594" t="s">
        <v>1188</v>
      </c>
      <c r="AC594" t="s">
        <v>1188</v>
      </c>
      <c r="AD594" t="s">
        <v>1188</v>
      </c>
      <c r="AE594" t="s">
        <v>127</v>
      </c>
      <c r="AF594" t="s">
        <v>1188</v>
      </c>
      <c r="AG594" t="s">
        <v>1188</v>
      </c>
      <c r="AH594" t="s">
        <v>1188</v>
      </c>
      <c r="AI594" t="s">
        <v>129</v>
      </c>
      <c r="AJ594" t="s">
        <v>1188</v>
      </c>
      <c r="AK594" t="s">
        <v>128</v>
      </c>
      <c r="AL594" t="s">
        <v>1188</v>
      </c>
      <c r="AM594" t="s">
        <v>1188</v>
      </c>
      <c r="AN594" t="s">
        <v>1188</v>
      </c>
      <c r="AO594" t="s">
        <v>129</v>
      </c>
      <c r="AP594" t="s">
        <v>1188</v>
      </c>
      <c r="AQ594" t="s">
        <v>1188</v>
      </c>
      <c r="AR594" t="s">
        <v>1188</v>
      </c>
      <c r="AS594" t="s">
        <v>128</v>
      </c>
      <c r="AT594" t="s">
        <v>128</v>
      </c>
      <c r="AU594" t="s">
        <v>128</v>
      </c>
      <c r="AV594" t="s">
        <v>128</v>
      </c>
      <c r="AW594" t="s">
        <v>128</v>
      </c>
      <c r="AX594" t="s">
        <v>128</v>
      </c>
      <c r="AY594" s="123">
        <v>0</v>
      </c>
      <c r="BB594" t="str">
        <f>VLOOKUP(A594,'[2]القائمة الكاملة 1'!$A$5:$U$6650,21,0)</f>
        <v>الرابعة حديث</v>
      </c>
    </row>
    <row r="595" spans="1:54" x14ac:dyDescent="0.3">
      <c r="A595" s="114">
        <v>810426</v>
      </c>
      <c r="B595" s="123" t="s">
        <v>823</v>
      </c>
      <c r="C595" t="s">
        <v>1188</v>
      </c>
      <c r="D595" t="s">
        <v>1188</v>
      </c>
      <c r="E595" t="s">
        <v>1188</v>
      </c>
      <c r="F595" t="s">
        <v>1188</v>
      </c>
      <c r="G595" t="s">
        <v>1188</v>
      </c>
      <c r="H595" t="s">
        <v>1188</v>
      </c>
      <c r="I595" t="s">
        <v>1188</v>
      </c>
      <c r="J595" t="s">
        <v>1188</v>
      </c>
      <c r="K595" t="s">
        <v>1188</v>
      </c>
      <c r="L595" t="s">
        <v>1188</v>
      </c>
      <c r="M595" t="s">
        <v>1188</v>
      </c>
      <c r="N595" t="s">
        <v>1188</v>
      </c>
      <c r="O595" t="s">
        <v>129</v>
      </c>
      <c r="P595" t="s">
        <v>1188</v>
      </c>
      <c r="Q595" t="s">
        <v>1188</v>
      </c>
      <c r="R595" t="s">
        <v>1188</v>
      </c>
      <c r="S595" t="s">
        <v>1188</v>
      </c>
      <c r="T595" t="s">
        <v>1188</v>
      </c>
      <c r="U595" t="s">
        <v>1188</v>
      </c>
      <c r="V595" t="s">
        <v>127</v>
      </c>
      <c r="W595" t="s">
        <v>1188</v>
      </c>
      <c r="X595" t="s">
        <v>1188</v>
      </c>
      <c r="Y595" t="s">
        <v>1188</v>
      </c>
      <c r="Z595" t="s">
        <v>1188</v>
      </c>
      <c r="AA595" t="s">
        <v>1188</v>
      </c>
      <c r="AB595" t="s">
        <v>1188</v>
      </c>
      <c r="AC595" t="s">
        <v>127</v>
      </c>
      <c r="AD595" t="s">
        <v>1188</v>
      </c>
      <c r="AE595" t="s">
        <v>1188</v>
      </c>
      <c r="AF595" t="s">
        <v>1188</v>
      </c>
      <c r="AG595" t="s">
        <v>1188</v>
      </c>
      <c r="AH595" t="s">
        <v>1188</v>
      </c>
      <c r="AI595" t="s">
        <v>1188</v>
      </c>
      <c r="AJ595" t="s">
        <v>1188</v>
      </c>
      <c r="AK595" t="s">
        <v>127</v>
      </c>
      <c r="AL595" t="s">
        <v>1188</v>
      </c>
      <c r="AM595" t="s">
        <v>1188</v>
      </c>
      <c r="AN595" t="s">
        <v>1188</v>
      </c>
      <c r="AO595" t="s">
        <v>1188</v>
      </c>
      <c r="AP595" t="s">
        <v>1188</v>
      </c>
      <c r="AQ595" t="s">
        <v>1188</v>
      </c>
      <c r="AR595" t="s">
        <v>1188</v>
      </c>
      <c r="AS595" t="s">
        <v>129</v>
      </c>
      <c r="AT595" t="s">
        <v>129</v>
      </c>
      <c r="AU595" t="s">
        <v>129</v>
      </c>
      <c r="AV595" t="s">
        <v>129</v>
      </c>
      <c r="AW595" t="s">
        <v>129</v>
      </c>
      <c r="AX595" t="s">
        <v>129</v>
      </c>
      <c r="AY595" s="123">
        <v>0</v>
      </c>
      <c r="BB595" t="str">
        <f>VLOOKUP(A595,'[2]القائمة الكاملة 1'!$A$5:$U$6650,21,0)</f>
        <v>الرابعة</v>
      </c>
    </row>
    <row r="596" spans="1:54" x14ac:dyDescent="0.3">
      <c r="A596" s="114">
        <v>810471</v>
      </c>
      <c r="B596" s="123" t="s">
        <v>823</v>
      </c>
      <c r="C596" t="s">
        <v>1188</v>
      </c>
      <c r="D596" t="s">
        <v>1188</v>
      </c>
      <c r="E596" t="s">
        <v>1188</v>
      </c>
      <c r="F596" t="s">
        <v>1188</v>
      </c>
      <c r="G596" t="s">
        <v>1188</v>
      </c>
      <c r="H596" t="s">
        <v>1188</v>
      </c>
      <c r="I596" t="s">
        <v>1188</v>
      </c>
      <c r="J596" t="s">
        <v>1188</v>
      </c>
      <c r="K596" t="s">
        <v>1188</v>
      </c>
      <c r="L596" t="s">
        <v>1188</v>
      </c>
      <c r="M596" t="s">
        <v>1188</v>
      </c>
      <c r="N596" t="s">
        <v>1188</v>
      </c>
      <c r="O596" t="s">
        <v>1188</v>
      </c>
      <c r="P596" t="s">
        <v>1188</v>
      </c>
      <c r="Q596" t="s">
        <v>1188</v>
      </c>
      <c r="R596" t="s">
        <v>1188</v>
      </c>
      <c r="S596" t="s">
        <v>1188</v>
      </c>
      <c r="T596" t="s">
        <v>1188</v>
      </c>
      <c r="U596" t="s">
        <v>1188</v>
      </c>
      <c r="V596" t="s">
        <v>1188</v>
      </c>
      <c r="W596" t="s">
        <v>1188</v>
      </c>
      <c r="X596" t="s">
        <v>1188</v>
      </c>
      <c r="Y596" t="s">
        <v>1188</v>
      </c>
      <c r="Z596" t="s">
        <v>1188</v>
      </c>
      <c r="AA596" t="s">
        <v>1188</v>
      </c>
      <c r="AB596" t="s">
        <v>1188</v>
      </c>
      <c r="AC596" t="s">
        <v>1188</v>
      </c>
      <c r="AD596" t="s">
        <v>1188</v>
      </c>
      <c r="AE596" t="s">
        <v>127</v>
      </c>
      <c r="AF596" t="s">
        <v>1188</v>
      </c>
      <c r="AG596" t="s">
        <v>1188</v>
      </c>
      <c r="AH596" t="s">
        <v>1188</v>
      </c>
      <c r="AI596" t="s">
        <v>1188</v>
      </c>
      <c r="AJ596" t="s">
        <v>1188</v>
      </c>
      <c r="AK596" t="s">
        <v>1188</v>
      </c>
      <c r="AL596" t="s">
        <v>1188</v>
      </c>
      <c r="AM596" t="s">
        <v>1188</v>
      </c>
      <c r="AN596" t="s">
        <v>129</v>
      </c>
      <c r="AO596" t="s">
        <v>129</v>
      </c>
      <c r="AP596" t="s">
        <v>1188</v>
      </c>
      <c r="AQ596" t="s">
        <v>1188</v>
      </c>
      <c r="AR596" t="s">
        <v>129</v>
      </c>
      <c r="AS596" t="s">
        <v>128</v>
      </c>
      <c r="AT596" t="s">
        <v>128</v>
      </c>
      <c r="AU596" t="s">
        <v>128</v>
      </c>
      <c r="AV596" t="s">
        <v>128</v>
      </c>
      <c r="AW596" t="s">
        <v>128</v>
      </c>
      <c r="AX596" t="s">
        <v>128</v>
      </c>
      <c r="AY596" s="123">
        <v>0</v>
      </c>
      <c r="BB596" t="str">
        <f>VLOOKUP(A596,'[2]القائمة الكاملة 1'!$A$5:$U$6650,21,0)</f>
        <v>الرابعة حديث</v>
      </c>
    </row>
    <row r="597" spans="1:54" x14ac:dyDescent="0.3">
      <c r="A597" s="114">
        <v>810477</v>
      </c>
      <c r="B597" s="123" t="s">
        <v>823</v>
      </c>
      <c r="C597" t="s">
        <v>1188</v>
      </c>
      <c r="D597" t="s">
        <v>1188</v>
      </c>
      <c r="E597" t="s">
        <v>1188</v>
      </c>
      <c r="F597" t="s">
        <v>1188</v>
      </c>
      <c r="G597" t="s">
        <v>1188</v>
      </c>
      <c r="H597" t="s">
        <v>1188</v>
      </c>
      <c r="I597" t="s">
        <v>1188</v>
      </c>
      <c r="J597" t="s">
        <v>1188</v>
      </c>
      <c r="K597" t="s">
        <v>1188</v>
      </c>
      <c r="L597" t="s">
        <v>1188</v>
      </c>
      <c r="M597" t="s">
        <v>1188</v>
      </c>
      <c r="N597" t="s">
        <v>1188</v>
      </c>
      <c r="O597" t="s">
        <v>128</v>
      </c>
      <c r="P597" t="s">
        <v>1188</v>
      </c>
      <c r="Q597" t="s">
        <v>1188</v>
      </c>
      <c r="R597" t="s">
        <v>1188</v>
      </c>
      <c r="S597" t="s">
        <v>1188</v>
      </c>
      <c r="T597" t="s">
        <v>1188</v>
      </c>
      <c r="U597" t="s">
        <v>1188</v>
      </c>
      <c r="V597" t="s">
        <v>127</v>
      </c>
      <c r="W597" t="s">
        <v>1188</v>
      </c>
      <c r="X597" t="s">
        <v>1188</v>
      </c>
      <c r="Y597" t="s">
        <v>1188</v>
      </c>
      <c r="Z597" t="s">
        <v>1188</v>
      </c>
      <c r="AA597" t="s">
        <v>1188</v>
      </c>
      <c r="AB597" t="s">
        <v>1188</v>
      </c>
      <c r="AC597" t="s">
        <v>1188</v>
      </c>
      <c r="AD597" t="s">
        <v>1188</v>
      </c>
      <c r="AE597" t="s">
        <v>1188</v>
      </c>
      <c r="AF597" t="s">
        <v>1188</v>
      </c>
      <c r="AG597" t="s">
        <v>1188</v>
      </c>
      <c r="AH597" t="s">
        <v>1188</v>
      </c>
      <c r="AI597" t="s">
        <v>1188</v>
      </c>
      <c r="AJ597" t="s">
        <v>1188</v>
      </c>
      <c r="AK597" t="s">
        <v>128</v>
      </c>
      <c r="AL597" t="s">
        <v>1188</v>
      </c>
      <c r="AM597" t="s">
        <v>129</v>
      </c>
      <c r="AN597" t="s">
        <v>129</v>
      </c>
      <c r="AO597" t="s">
        <v>128</v>
      </c>
      <c r="AP597" t="s">
        <v>128</v>
      </c>
      <c r="AQ597" t="s">
        <v>129</v>
      </c>
      <c r="AR597" t="s">
        <v>128</v>
      </c>
      <c r="AS597" t="s">
        <v>128</v>
      </c>
      <c r="AT597" t="s">
        <v>128</v>
      </c>
      <c r="AU597" t="s">
        <v>128</v>
      </c>
      <c r="AV597" t="s">
        <v>128</v>
      </c>
      <c r="AW597" t="s">
        <v>128</v>
      </c>
      <c r="AX597" t="s">
        <v>128</v>
      </c>
      <c r="AY597" s="123">
        <v>0</v>
      </c>
      <c r="BB597" t="str">
        <f>VLOOKUP(A597,'[2]القائمة الكاملة 1'!$A$5:$U$6650,21,0)</f>
        <v>الرابعة حديث</v>
      </c>
    </row>
    <row r="598" spans="1:54" x14ac:dyDescent="0.3">
      <c r="A598" s="114">
        <v>810487</v>
      </c>
      <c r="B598" s="123" t="s">
        <v>823</v>
      </c>
      <c r="C598" t="s">
        <v>1188</v>
      </c>
      <c r="D598" t="s">
        <v>1188</v>
      </c>
      <c r="E598" t="s">
        <v>1188</v>
      </c>
      <c r="F598" t="s">
        <v>1188</v>
      </c>
      <c r="G598" t="s">
        <v>1188</v>
      </c>
      <c r="H598" t="s">
        <v>1188</v>
      </c>
      <c r="I598" t="s">
        <v>1188</v>
      </c>
      <c r="J598" t="s">
        <v>1188</v>
      </c>
      <c r="K598" t="s">
        <v>1188</v>
      </c>
      <c r="L598" t="s">
        <v>1188</v>
      </c>
      <c r="M598" t="s">
        <v>1188</v>
      </c>
      <c r="N598" t="s">
        <v>1188</v>
      </c>
      <c r="O598" t="s">
        <v>127</v>
      </c>
      <c r="P598" t="s">
        <v>1188</v>
      </c>
      <c r="Q598" t="s">
        <v>1188</v>
      </c>
      <c r="R598" t="s">
        <v>1188</v>
      </c>
      <c r="S598" t="s">
        <v>1188</v>
      </c>
      <c r="T598" t="s">
        <v>1188</v>
      </c>
      <c r="U598" t="s">
        <v>1188</v>
      </c>
      <c r="V598" t="s">
        <v>1188</v>
      </c>
      <c r="W598" t="s">
        <v>1188</v>
      </c>
      <c r="X598" t="s">
        <v>1188</v>
      </c>
      <c r="Y598" t="s">
        <v>1188</v>
      </c>
      <c r="Z598" t="s">
        <v>1188</v>
      </c>
      <c r="AA598" t="s">
        <v>1188</v>
      </c>
      <c r="AB598" t="s">
        <v>1188</v>
      </c>
      <c r="AC598" t="s">
        <v>1188</v>
      </c>
      <c r="AD598" t="s">
        <v>1188</v>
      </c>
      <c r="AE598" t="s">
        <v>1188</v>
      </c>
      <c r="AF598" t="s">
        <v>1188</v>
      </c>
      <c r="AG598" t="s">
        <v>1188</v>
      </c>
      <c r="AH598" t="s">
        <v>1188</v>
      </c>
      <c r="AI598" t="s">
        <v>1188</v>
      </c>
      <c r="AJ598" t="s">
        <v>1188</v>
      </c>
      <c r="AK598" t="s">
        <v>1188</v>
      </c>
      <c r="AL598" t="s">
        <v>1188</v>
      </c>
      <c r="AM598" t="s">
        <v>1188</v>
      </c>
      <c r="AN598" t="s">
        <v>1188</v>
      </c>
      <c r="AO598" t="s">
        <v>1188</v>
      </c>
      <c r="AP598" t="s">
        <v>1188</v>
      </c>
      <c r="AQ598" t="s">
        <v>1188</v>
      </c>
      <c r="AR598" t="s">
        <v>1188</v>
      </c>
      <c r="AS598" t="s">
        <v>1188</v>
      </c>
      <c r="AT598" t="s">
        <v>1188</v>
      </c>
      <c r="AU598" t="s">
        <v>1188</v>
      </c>
      <c r="AV598" t="s">
        <v>1188</v>
      </c>
      <c r="AW598" t="s">
        <v>1188</v>
      </c>
      <c r="AX598" t="s">
        <v>1188</v>
      </c>
      <c r="AY598" s="123">
        <v>0</v>
      </c>
      <c r="BB598" t="str">
        <f>VLOOKUP(A598,'[2]القائمة الكاملة 1'!$A$5:$U$6650,21,0)</f>
        <v>الرابعة</v>
      </c>
    </row>
    <row r="599" spans="1:54" x14ac:dyDescent="0.3">
      <c r="A599" s="114">
        <v>810506</v>
      </c>
      <c r="B599" s="123" t="s">
        <v>823</v>
      </c>
      <c r="C599" t="s">
        <v>1188</v>
      </c>
      <c r="D599" t="s">
        <v>1188</v>
      </c>
      <c r="E599" t="s">
        <v>1188</v>
      </c>
      <c r="F599" t="s">
        <v>1188</v>
      </c>
      <c r="G599" t="s">
        <v>1188</v>
      </c>
      <c r="H599" t="s">
        <v>1188</v>
      </c>
      <c r="I599" t="s">
        <v>1188</v>
      </c>
      <c r="J599" t="s">
        <v>1188</v>
      </c>
      <c r="K599" t="s">
        <v>1188</v>
      </c>
      <c r="L599" t="s">
        <v>1188</v>
      </c>
      <c r="M599" t="s">
        <v>1188</v>
      </c>
      <c r="N599" t="s">
        <v>1188</v>
      </c>
      <c r="O599" t="s">
        <v>1188</v>
      </c>
      <c r="P599" t="s">
        <v>1188</v>
      </c>
      <c r="Q599" t="s">
        <v>1188</v>
      </c>
      <c r="R599" t="s">
        <v>1188</v>
      </c>
      <c r="S599" t="s">
        <v>1188</v>
      </c>
      <c r="T599" t="s">
        <v>1188</v>
      </c>
      <c r="U599" t="s">
        <v>1188</v>
      </c>
      <c r="V599" t="s">
        <v>1188</v>
      </c>
      <c r="W599" t="s">
        <v>1188</v>
      </c>
      <c r="X599" t="s">
        <v>1188</v>
      </c>
      <c r="Y599" t="s">
        <v>1188</v>
      </c>
      <c r="Z599" t="s">
        <v>1188</v>
      </c>
      <c r="AA599" t="s">
        <v>1188</v>
      </c>
      <c r="AB599" t="s">
        <v>1188</v>
      </c>
      <c r="AC599" t="s">
        <v>1188</v>
      </c>
      <c r="AD599" t="s">
        <v>1188</v>
      </c>
      <c r="AE599" t="s">
        <v>1188</v>
      </c>
      <c r="AF599" t="s">
        <v>1188</v>
      </c>
      <c r="AG599" t="s">
        <v>1188</v>
      </c>
      <c r="AH599" t="s">
        <v>1188</v>
      </c>
      <c r="AI599" t="s">
        <v>1188</v>
      </c>
      <c r="AJ599" t="s">
        <v>1188</v>
      </c>
      <c r="AK599" t="s">
        <v>2104</v>
      </c>
      <c r="AL599" t="s">
        <v>1188</v>
      </c>
      <c r="AM599" t="s">
        <v>1188</v>
      </c>
      <c r="AN599" t="s">
        <v>1188</v>
      </c>
      <c r="AO599" t="s">
        <v>1188</v>
      </c>
      <c r="AP599" t="s">
        <v>1188</v>
      </c>
      <c r="AQ599" t="s">
        <v>1188</v>
      </c>
      <c r="AR599" t="s">
        <v>1188</v>
      </c>
      <c r="AS599" t="s">
        <v>1188</v>
      </c>
      <c r="AT599" t="s">
        <v>1188</v>
      </c>
      <c r="AU599" t="s">
        <v>2104</v>
      </c>
      <c r="AV599" t="s">
        <v>1188</v>
      </c>
      <c r="AW599" t="s">
        <v>1188</v>
      </c>
      <c r="AX599" t="s">
        <v>1188</v>
      </c>
      <c r="AY599" s="123" t="s">
        <v>2125</v>
      </c>
      <c r="BB599" t="str">
        <f>VLOOKUP(A599,'[2]القائمة الكاملة 1'!$A$5:$U$6650,21,0)</f>
        <v>الرابعة</v>
      </c>
    </row>
    <row r="600" spans="1:54" x14ac:dyDescent="0.3">
      <c r="A600" s="114">
        <v>810511</v>
      </c>
      <c r="B600" s="123" t="s">
        <v>823</v>
      </c>
      <c r="C600" t="s">
        <v>1188</v>
      </c>
      <c r="D600" t="s">
        <v>1188</v>
      </c>
      <c r="E600" t="s">
        <v>1188</v>
      </c>
      <c r="F600" t="s">
        <v>1188</v>
      </c>
      <c r="G600" t="s">
        <v>1188</v>
      </c>
      <c r="H600" t="s">
        <v>1188</v>
      </c>
      <c r="I600" t="s">
        <v>1188</v>
      </c>
      <c r="J600" t="s">
        <v>1188</v>
      </c>
      <c r="K600" t="s">
        <v>1188</v>
      </c>
      <c r="L600" t="s">
        <v>1188</v>
      </c>
      <c r="M600" t="s">
        <v>1188</v>
      </c>
      <c r="N600" t="s">
        <v>1188</v>
      </c>
      <c r="O600" t="s">
        <v>1188</v>
      </c>
      <c r="P600" t="s">
        <v>1188</v>
      </c>
      <c r="Q600" t="s">
        <v>1188</v>
      </c>
      <c r="R600" t="s">
        <v>1188</v>
      </c>
      <c r="S600" t="s">
        <v>1188</v>
      </c>
      <c r="T600" t="s">
        <v>1188</v>
      </c>
      <c r="U600" t="s">
        <v>1188</v>
      </c>
      <c r="V600" t="s">
        <v>1188</v>
      </c>
      <c r="W600" t="s">
        <v>1188</v>
      </c>
      <c r="X600" t="s">
        <v>1188</v>
      </c>
      <c r="Y600" t="s">
        <v>1188</v>
      </c>
      <c r="Z600" t="s">
        <v>1188</v>
      </c>
      <c r="AA600" t="s">
        <v>1188</v>
      </c>
      <c r="AB600" t="s">
        <v>1188</v>
      </c>
      <c r="AC600" t="s">
        <v>1188</v>
      </c>
      <c r="AD600" t="s">
        <v>1188</v>
      </c>
      <c r="AE600" t="s">
        <v>1188</v>
      </c>
      <c r="AF600" t="s">
        <v>1188</v>
      </c>
      <c r="AG600" t="s">
        <v>127</v>
      </c>
      <c r="AH600" t="s">
        <v>1188</v>
      </c>
      <c r="AI600" t="s">
        <v>1188</v>
      </c>
      <c r="AJ600" t="s">
        <v>1188</v>
      </c>
      <c r="AK600" t="s">
        <v>1188</v>
      </c>
      <c r="AL600" t="s">
        <v>1188</v>
      </c>
      <c r="AM600" t="s">
        <v>1188</v>
      </c>
      <c r="AN600" t="s">
        <v>1188</v>
      </c>
      <c r="AO600" t="s">
        <v>1188</v>
      </c>
      <c r="AP600" t="s">
        <v>1188</v>
      </c>
      <c r="AQ600" t="s">
        <v>1188</v>
      </c>
      <c r="AR600" t="s">
        <v>1188</v>
      </c>
      <c r="AS600" t="s">
        <v>1188</v>
      </c>
      <c r="AT600" t="s">
        <v>1188</v>
      </c>
      <c r="AU600" t="s">
        <v>1188</v>
      </c>
      <c r="AV600" t="s">
        <v>1188</v>
      </c>
      <c r="AW600" t="s">
        <v>1188</v>
      </c>
      <c r="AX600" t="s">
        <v>1188</v>
      </c>
      <c r="AY600" s="123">
        <v>0</v>
      </c>
      <c r="BB600" t="str">
        <f>VLOOKUP(A600,'[2]القائمة الكاملة 1'!$A$5:$U$6650,21,0)</f>
        <v>الرابعة</v>
      </c>
    </row>
    <row r="601" spans="1:54" x14ac:dyDescent="0.3">
      <c r="A601" s="114">
        <v>810523</v>
      </c>
      <c r="B601" s="123" t="s">
        <v>823</v>
      </c>
      <c r="C601" t="s">
        <v>1188</v>
      </c>
      <c r="D601" t="s">
        <v>1188</v>
      </c>
      <c r="E601" t="s">
        <v>1188</v>
      </c>
      <c r="F601" t="s">
        <v>1188</v>
      </c>
      <c r="G601" t="s">
        <v>1188</v>
      </c>
      <c r="H601" t="s">
        <v>1188</v>
      </c>
      <c r="I601" t="s">
        <v>1188</v>
      </c>
      <c r="J601" t="s">
        <v>1188</v>
      </c>
      <c r="K601" t="s">
        <v>1188</v>
      </c>
      <c r="L601" t="s">
        <v>1188</v>
      </c>
      <c r="M601" t="s">
        <v>1188</v>
      </c>
      <c r="N601" t="s">
        <v>1188</v>
      </c>
      <c r="O601" t="s">
        <v>1188</v>
      </c>
      <c r="P601" t="s">
        <v>1188</v>
      </c>
      <c r="Q601" t="s">
        <v>1188</v>
      </c>
      <c r="R601" t="s">
        <v>1188</v>
      </c>
      <c r="S601" t="s">
        <v>1188</v>
      </c>
      <c r="T601" t="s">
        <v>1188</v>
      </c>
      <c r="U601" t="s">
        <v>1188</v>
      </c>
      <c r="V601" t="s">
        <v>1188</v>
      </c>
      <c r="W601" t="s">
        <v>1188</v>
      </c>
      <c r="X601" t="s">
        <v>1188</v>
      </c>
      <c r="Y601" t="s">
        <v>1188</v>
      </c>
      <c r="Z601" t="s">
        <v>1188</v>
      </c>
      <c r="AA601" t="s">
        <v>1188</v>
      </c>
      <c r="AB601" t="s">
        <v>1188</v>
      </c>
      <c r="AC601" t="s">
        <v>1188</v>
      </c>
      <c r="AD601" t="s">
        <v>1188</v>
      </c>
      <c r="AE601" t="s">
        <v>1188</v>
      </c>
      <c r="AF601" t="s">
        <v>1188</v>
      </c>
      <c r="AG601" t="s">
        <v>1188</v>
      </c>
      <c r="AH601" t="s">
        <v>1188</v>
      </c>
      <c r="AI601" t="s">
        <v>1188</v>
      </c>
      <c r="AJ601" t="s">
        <v>1188</v>
      </c>
      <c r="AK601" t="s">
        <v>128</v>
      </c>
      <c r="AL601" t="s">
        <v>129</v>
      </c>
      <c r="AM601" t="s">
        <v>1188</v>
      </c>
      <c r="AN601" t="s">
        <v>1188</v>
      </c>
      <c r="AO601" t="s">
        <v>1188</v>
      </c>
      <c r="AP601" t="s">
        <v>1188</v>
      </c>
      <c r="AQ601" t="s">
        <v>1188</v>
      </c>
      <c r="AR601" t="s">
        <v>1188</v>
      </c>
      <c r="AS601" t="s">
        <v>1188</v>
      </c>
      <c r="AT601" t="s">
        <v>1188</v>
      </c>
      <c r="AU601" t="s">
        <v>128</v>
      </c>
      <c r="AV601" t="s">
        <v>128</v>
      </c>
      <c r="AW601" t="s">
        <v>1188</v>
      </c>
      <c r="AX601" t="s">
        <v>128</v>
      </c>
      <c r="AY601" s="123">
        <v>0</v>
      </c>
      <c r="BB601" t="str">
        <f>VLOOKUP(A601,'[2]القائمة الكاملة 1'!$A$5:$U$6650,21,0)</f>
        <v>الرابعة</v>
      </c>
    </row>
    <row r="602" spans="1:54" x14ac:dyDescent="0.3">
      <c r="A602" s="114">
        <v>810524</v>
      </c>
      <c r="B602" s="123" t="s">
        <v>823</v>
      </c>
      <c r="C602" t="s">
        <v>1188</v>
      </c>
      <c r="D602" t="s">
        <v>1188</v>
      </c>
      <c r="E602" t="s">
        <v>1188</v>
      </c>
      <c r="F602" t="s">
        <v>1188</v>
      </c>
      <c r="G602" t="s">
        <v>1188</v>
      </c>
      <c r="H602" t="s">
        <v>1188</v>
      </c>
      <c r="I602" t="s">
        <v>1188</v>
      </c>
      <c r="J602" t="s">
        <v>1188</v>
      </c>
      <c r="K602" t="s">
        <v>1188</v>
      </c>
      <c r="L602" t="s">
        <v>128</v>
      </c>
      <c r="M602" t="s">
        <v>1188</v>
      </c>
      <c r="N602" t="s">
        <v>1188</v>
      </c>
      <c r="O602" t="s">
        <v>127</v>
      </c>
      <c r="P602" t="s">
        <v>1188</v>
      </c>
      <c r="Q602" t="s">
        <v>1188</v>
      </c>
      <c r="R602" t="s">
        <v>1188</v>
      </c>
      <c r="S602" t="s">
        <v>1188</v>
      </c>
      <c r="T602" t="s">
        <v>1188</v>
      </c>
      <c r="U602" t="s">
        <v>1188</v>
      </c>
      <c r="V602" t="s">
        <v>1188</v>
      </c>
      <c r="W602" t="s">
        <v>1188</v>
      </c>
      <c r="X602" t="s">
        <v>1188</v>
      </c>
      <c r="Y602" t="s">
        <v>1188</v>
      </c>
      <c r="Z602" t="s">
        <v>128</v>
      </c>
      <c r="AA602" t="s">
        <v>1188</v>
      </c>
      <c r="AB602" t="s">
        <v>1188</v>
      </c>
      <c r="AC602" t="s">
        <v>1188</v>
      </c>
      <c r="AD602" t="s">
        <v>1188</v>
      </c>
      <c r="AE602" t="s">
        <v>1188</v>
      </c>
      <c r="AF602" t="s">
        <v>1188</v>
      </c>
      <c r="AG602" t="s">
        <v>1188</v>
      </c>
      <c r="AH602" t="s">
        <v>1188</v>
      </c>
      <c r="AI602" t="s">
        <v>1188</v>
      </c>
      <c r="AJ602" t="s">
        <v>1188</v>
      </c>
      <c r="AK602" t="s">
        <v>1188</v>
      </c>
      <c r="AL602" t="s">
        <v>1188</v>
      </c>
      <c r="AM602" t="s">
        <v>1188</v>
      </c>
      <c r="AN602" t="s">
        <v>1188</v>
      </c>
      <c r="AO602" t="s">
        <v>129</v>
      </c>
      <c r="AP602" t="s">
        <v>1188</v>
      </c>
      <c r="AQ602" t="s">
        <v>1188</v>
      </c>
      <c r="AR602" t="s">
        <v>1188</v>
      </c>
      <c r="AS602" t="s">
        <v>1188</v>
      </c>
      <c r="AT602" t="s">
        <v>129</v>
      </c>
      <c r="AU602" t="s">
        <v>129</v>
      </c>
      <c r="AV602" t="s">
        <v>129</v>
      </c>
      <c r="AW602" t="s">
        <v>1188</v>
      </c>
      <c r="AX602" t="s">
        <v>1188</v>
      </c>
      <c r="AY602" s="123">
        <v>0</v>
      </c>
      <c r="BB602" t="str">
        <f>VLOOKUP(A602,'[2]القائمة الكاملة 1'!$A$5:$U$6650,21,0)</f>
        <v>الرابعة</v>
      </c>
    </row>
    <row r="603" spans="1:54" x14ac:dyDescent="0.3">
      <c r="A603" s="114">
        <v>810537</v>
      </c>
      <c r="B603" s="123" t="s">
        <v>823</v>
      </c>
      <c r="C603" t="s">
        <v>1188</v>
      </c>
      <c r="D603" t="s">
        <v>1188</v>
      </c>
      <c r="E603" t="s">
        <v>1188</v>
      </c>
      <c r="F603" t="s">
        <v>1188</v>
      </c>
      <c r="G603" t="s">
        <v>1188</v>
      </c>
      <c r="H603" t="s">
        <v>1188</v>
      </c>
      <c r="I603" t="s">
        <v>1188</v>
      </c>
      <c r="J603" t="s">
        <v>1188</v>
      </c>
      <c r="K603" t="s">
        <v>1188</v>
      </c>
      <c r="L603" t="s">
        <v>1188</v>
      </c>
      <c r="M603" t="s">
        <v>1188</v>
      </c>
      <c r="N603" t="s">
        <v>1188</v>
      </c>
      <c r="O603" t="s">
        <v>1188</v>
      </c>
      <c r="P603" t="s">
        <v>1188</v>
      </c>
      <c r="Q603" t="s">
        <v>1188</v>
      </c>
      <c r="R603" t="s">
        <v>1188</v>
      </c>
      <c r="S603" t="s">
        <v>1188</v>
      </c>
      <c r="T603" t="s">
        <v>1188</v>
      </c>
      <c r="U603" t="s">
        <v>1188</v>
      </c>
      <c r="V603" t="s">
        <v>1188</v>
      </c>
      <c r="W603" t="s">
        <v>1188</v>
      </c>
      <c r="X603" t="s">
        <v>1188</v>
      </c>
      <c r="Y603" t="s">
        <v>1188</v>
      </c>
      <c r="Z603" t="s">
        <v>1188</v>
      </c>
      <c r="AA603" t="s">
        <v>1188</v>
      </c>
      <c r="AB603" t="s">
        <v>1188</v>
      </c>
      <c r="AC603" t="s">
        <v>1188</v>
      </c>
      <c r="AD603" t="s">
        <v>1188</v>
      </c>
      <c r="AE603" t="s">
        <v>1188</v>
      </c>
      <c r="AF603" t="s">
        <v>1188</v>
      </c>
      <c r="AG603" t="s">
        <v>1188</v>
      </c>
      <c r="AH603" t="s">
        <v>1188</v>
      </c>
      <c r="AI603" t="s">
        <v>1188</v>
      </c>
      <c r="AJ603" t="s">
        <v>1188</v>
      </c>
      <c r="AK603" t="s">
        <v>1188</v>
      </c>
      <c r="AL603" t="s">
        <v>1188</v>
      </c>
      <c r="AM603" t="s">
        <v>1188</v>
      </c>
      <c r="AN603" t="s">
        <v>1188</v>
      </c>
      <c r="AO603" t="s">
        <v>1188</v>
      </c>
      <c r="AP603" t="s">
        <v>1188</v>
      </c>
      <c r="AQ603" t="s">
        <v>1188</v>
      </c>
      <c r="AR603" t="s">
        <v>1188</v>
      </c>
      <c r="AS603" t="s">
        <v>1188</v>
      </c>
      <c r="AT603" t="s">
        <v>2104</v>
      </c>
      <c r="AU603" t="s">
        <v>1188</v>
      </c>
      <c r="AV603" t="s">
        <v>1188</v>
      </c>
      <c r="AW603" t="s">
        <v>1188</v>
      </c>
      <c r="AX603" t="s">
        <v>1188</v>
      </c>
      <c r="AY603" s="123" t="s">
        <v>2125</v>
      </c>
      <c r="BB603" t="str">
        <f>VLOOKUP(A603,'[2]القائمة الكاملة 1'!$A$5:$U$6650,21,0)</f>
        <v>الرابعة</v>
      </c>
    </row>
    <row r="604" spans="1:54" x14ac:dyDescent="0.3">
      <c r="A604" s="114">
        <v>810562</v>
      </c>
      <c r="B604" s="123" t="s">
        <v>823</v>
      </c>
      <c r="C604" t="s">
        <v>1188</v>
      </c>
      <c r="D604" t="s">
        <v>1188</v>
      </c>
      <c r="E604" t="s">
        <v>1188</v>
      </c>
      <c r="F604" t="s">
        <v>1188</v>
      </c>
      <c r="G604" t="s">
        <v>1188</v>
      </c>
      <c r="H604" t="s">
        <v>1188</v>
      </c>
      <c r="I604" t="s">
        <v>1188</v>
      </c>
      <c r="J604" t="s">
        <v>1188</v>
      </c>
      <c r="K604" t="s">
        <v>1188</v>
      </c>
      <c r="L604" t="s">
        <v>1188</v>
      </c>
      <c r="M604" t="s">
        <v>1188</v>
      </c>
      <c r="N604" t="s">
        <v>1188</v>
      </c>
      <c r="O604" t="s">
        <v>1188</v>
      </c>
      <c r="P604" t="s">
        <v>1188</v>
      </c>
      <c r="Q604" t="s">
        <v>1188</v>
      </c>
      <c r="R604" t="s">
        <v>1188</v>
      </c>
      <c r="S604" t="s">
        <v>1188</v>
      </c>
      <c r="T604" t="s">
        <v>1188</v>
      </c>
      <c r="U604" t="s">
        <v>1188</v>
      </c>
      <c r="V604" t="s">
        <v>1188</v>
      </c>
      <c r="W604" t="s">
        <v>1188</v>
      </c>
      <c r="X604" t="s">
        <v>1188</v>
      </c>
      <c r="Y604" t="s">
        <v>1188</v>
      </c>
      <c r="Z604" t="s">
        <v>1188</v>
      </c>
      <c r="AA604" t="s">
        <v>1188</v>
      </c>
      <c r="AB604" t="s">
        <v>1188</v>
      </c>
      <c r="AC604" t="s">
        <v>1188</v>
      </c>
      <c r="AD604" t="s">
        <v>1188</v>
      </c>
      <c r="AE604" t="s">
        <v>1188</v>
      </c>
      <c r="AF604" t="s">
        <v>1188</v>
      </c>
      <c r="AG604" t="s">
        <v>1188</v>
      </c>
      <c r="AH604" t="s">
        <v>127</v>
      </c>
      <c r="AI604" t="s">
        <v>1188</v>
      </c>
      <c r="AJ604" t="s">
        <v>1188</v>
      </c>
      <c r="AK604" t="s">
        <v>1188</v>
      </c>
      <c r="AL604" t="s">
        <v>1188</v>
      </c>
      <c r="AM604" t="s">
        <v>128</v>
      </c>
      <c r="AN604" t="s">
        <v>127</v>
      </c>
      <c r="AO604" t="s">
        <v>129</v>
      </c>
      <c r="AP604" t="s">
        <v>1188</v>
      </c>
      <c r="AQ604" t="s">
        <v>1188</v>
      </c>
      <c r="AR604" t="s">
        <v>129</v>
      </c>
      <c r="AS604" t="s">
        <v>1188</v>
      </c>
      <c r="AT604" t="s">
        <v>128</v>
      </c>
      <c r="AU604" t="s">
        <v>128</v>
      </c>
      <c r="AV604" t="s">
        <v>128</v>
      </c>
      <c r="AW604" t="s">
        <v>128</v>
      </c>
      <c r="AX604" t="s">
        <v>1188</v>
      </c>
      <c r="AY604" s="123">
        <v>0</v>
      </c>
      <c r="BB604" t="str">
        <f>VLOOKUP(A604,'[2]القائمة الكاملة 1'!$A$5:$U$6650,21,0)</f>
        <v>الرابعة</v>
      </c>
    </row>
    <row r="605" spans="1:54" x14ac:dyDescent="0.3">
      <c r="A605" s="114">
        <v>810576</v>
      </c>
      <c r="B605" s="123" t="s">
        <v>824</v>
      </c>
      <c r="C605" t="s">
        <v>1188</v>
      </c>
      <c r="D605" t="s">
        <v>1188</v>
      </c>
      <c r="E605" t="s">
        <v>1188</v>
      </c>
      <c r="F605" t="s">
        <v>1188</v>
      </c>
      <c r="G605" t="s">
        <v>1188</v>
      </c>
      <c r="H605" t="s">
        <v>1188</v>
      </c>
      <c r="I605" t="s">
        <v>1188</v>
      </c>
      <c r="J605" t="s">
        <v>1188</v>
      </c>
      <c r="K605" t="s">
        <v>1188</v>
      </c>
      <c r="L605" t="s">
        <v>1188</v>
      </c>
      <c r="M605" t="s">
        <v>1188</v>
      </c>
      <c r="N605" t="s">
        <v>1188</v>
      </c>
      <c r="O605" t="s">
        <v>1188</v>
      </c>
      <c r="P605" t="s">
        <v>1188</v>
      </c>
      <c r="Q605" t="s">
        <v>1188</v>
      </c>
      <c r="R605" t="s">
        <v>1188</v>
      </c>
      <c r="S605" t="s">
        <v>129</v>
      </c>
      <c r="T605" t="s">
        <v>1188</v>
      </c>
      <c r="U605" t="s">
        <v>1188</v>
      </c>
      <c r="V605" t="s">
        <v>1188</v>
      </c>
      <c r="W605" t="s">
        <v>1188</v>
      </c>
      <c r="X605" t="s">
        <v>1188</v>
      </c>
      <c r="Y605" t="s">
        <v>1188</v>
      </c>
      <c r="Z605" t="s">
        <v>1188</v>
      </c>
      <c r="AA605" t="s">
        <v>129</v>
      </c>
      <c r="AB605" t="s">
        <v>1188</v>
      </c>
      <c r="AC605" t="s">
        <v>1188</v>
      </c>
      <c r="AD605" t="s">
        <v>1188</v>
      </c>
      <c r="AE605" t="s">
        <v>128</v>
      </c>
      <c r="AF605" t="s">
        <v>1188</v>
      </c>
      <c r="AG605" t="s">
        <v>1188</v>
      </c>
      <c r="AH605" t="s">
        <v>128</v>
      </c>
      <c r="AI605" t="s">
        <v>1188</v>
      </c>
      <c r="AJ605" t="s">
        <v>1188</v>
      </c>
      <c r="AK605" t="s">
        <v>129</v>
      </c>
      <c r="AL605" t="s">
        <v>1188</v>
      </c>
      <c r="AM605" t="s">
        <v>128</v>
      </c>
      <c r="AN605" t="s">
        <v>128</v>
      </c>
      <c r="AO605" t="s">
        <v>128</v>
      </c>
      <c r="AP605" t="s">
        <v>128</v>
      </c>
      <c r="AQ605" t="s">
        <v>128</v>
      </c>
      <c r="AR605" t="s">
        <v>128</v>
      </c>
      <c r="AS605" t="s">
        <v>1188</v>
      </c>
      <c r="AT605" t="s">
        <v>1188</v>
      </c>
      <c r="AU605" t="s">
        <v>1188</v>
      </c>
      <c r="AV605" t="s">
        <v>1188</v>
      </c>
      <c r="AW605" t="s">
        <v>1188</v>
      </c>
      <c r="AX605" t="s">
        <v>1188</v>
      </c>
      <c r="AY605" s="123">
        <v>0</v>
      </c>
      <c r="BB605" t="str">
        <f>VLOOKUP(A605,'[2]القائمة الكاملة 1'!$A$5:$U$6650,21,0)</f>
        <v>الثالثة</v>
      </c>
    </row>
    <row r="606" spans="1:54" x14ac:dyDescent="0.3">
      <c r="A606" s="114">
        <v>810588</v>
      </c>
      <c r="B606" s="123" t="s">
        <v>823</v>
      </c>
      <c r="C606" t="s">
        <v>1188</v>
      </c>
      <c r="D606" t="s">
        <v>1188</v>
      </c>
      <c r="E606" t="s">
        <v>1188</v>
      </c>
      <c r="F606" t="s">
        <v>1188</v>
      </c>
      <c r="G606" t="s">
        <v>1188</v>
      </c>
      <c r="H606" t="s">
        <v>1188</v>
      </c>
      <c r="I606" t="s">
        <v>1188</v>
      </c>
      <c r="J606" t="s">
        <v>1188</v>
      </c>
      <c r="K606" t="s">
        <v>1188</v>
      </c>
      <c r="L606" t="s">
        <v>1188</v>
      </c>
      <c r="M606" t="s">
        <v>1188</v>
      </c>
      <c r="N606" t="s">
        <v>1188</v>
      </c>
      <c r="O606" t="s">
        <v>1188</v>
      </c>
      <c r="P606" t="s">
        <v>1188</v>
      </c>
      <c r="Q606" t="s">
        <v>1188</v>
      </c>
      <c r="R606" t="s">
        <v>1188</v>
      </c>
      <c r="S606" t="s">
        <v>1188</v>
      </c>
      <c r="T606" t="s">
        <v>1188</v>
      </c>
      <c r="U606" t="s">
        <v>1188</v>
      </c>
      <c r="V606" t="s">
        <v>1188</v>
      </c>
      <c r="W606" t="s">
        <v>1188</v>
      </c>
      <c r="X606" t="s">
        <v>1188</v>
      </c>
      <c r="Y606" t="s">
        <v>1188</v>
      </c>
      <c r="Z606" t="s">
        <v>1188</v>
      </c>
      <c r="AA606" t="s">
        <v>1188</v>
      </c>
      <c r="AB606" t="s">
        <v>1188</v>
      </c>
      <c r="AC606" t="s">
        <v>1188</v>
      </c>
      <c r="AD606" t="s">
        <v>127</v>
      </c>
      <c r="AE606" t="s">
        <v>1188</v>
      </c>
      <c r="AF606" t="s">
        <v>1188</v>
      </c>
      <c r="AG606" t="s">
        <v>1188</v>
      </c>
      <c r="AH606" t="s">
        <v>1188</v>
      </c>
      <c r="AI606" t="s">
        <v>1188</v>
      </c>
      <c r="AJ606" t="s">
        <v>1188</v>
      </c>
      <c r="AK606" t="s">
        <v>1188</v>
      </c>
      <c r="AL606" t="s">
        <v>127</v>
      </c>
      <c r="AM606" t="s">
        <v>1188</v>
      </c>
      <c r="AN606" t="s">
        <v>127</v>
      </c>
      <c r="AO606" t="s">
        <v>127</v>
      </c>
      <c r="AP606" t="s">
        <v>128</v>
      </c>
      <c r="AQ606" t="s">
        <v>128</v>
      </c>
      <c r="AR606" t="s">
        <v>1188</v>
      </c>
      <c r="AS606" t="s">
        <v>128</v>
      </c>
      <c r="AT606" t="s">
        <v>128</v>
      </c>
      <c r="AU606" t="s">
        <v>1188</v>
      </c>
      <c r="AV606" t="s">
        <v>128</v>
      </c>
      <c r="AW606" t="s">
        <v>128</v>
      </c>
      <c r="AX606" t="s">
        <v>1188</v>
      </c>
      <c r="AY606" s="123">
        <v>0</v>
      </c>
      <c r="BB606" t="str">
        <f>VLOOKUP(A606,'[2]القائمة الكاملة 1'!$A$5:$U$6650,21,0)</f>
        <v>الرابعة</v>
      </c>
    </row>
    <row r="607" spans="1:54" x14ac:dyDescent="0.3">
      <c r="A607" s="114">
        <v>810592</v>
      </c>
      <c r="B607" s="123" t="s">
        <v>823</v>
      </c>
      <c r="C607" t="s">
        <v>1188</v>
      </c>
      <c r="D607" t="s">
        <v>1188</v>
      </c>
      <c r="E607" t="s">
        <v>1188</v>
      </c>
      <c r="F607" t="s">
        <v>1188</v>
      </c>
      <c r="G607" t="s">
        <v>1188</v>
      </c>
      <c r="H607" t="s">
        <v>1188</v>
      </c>
      <c r="I607" t="s">
        <v>1188</v>
      </c>
      <c r="J607" t="s">
        <v>1188</v>
      </c>
      <c r="K607" t="s">
        <v>1188</v>
      </c>
      <c r="L607" t="s">
        <v>1188</v>
      </c>
      <c r="M607" t="s">
        <v>1188</v>
      </c>
      <c r="N607" t="s">
        <v>1188</v>
      </c>
      <c r="O607" t="s">
        <v>129</v>
      </c>
      <c r="P607" t="s">
        <v>1188</v>
      </c>
      <c r="Q607" t="s">
        <v>1188</v>
      </c>
      <c r="R607" t="s">
        <v>1188</v>
      </c>
      <c r="S607" t="s">
        <v>1188</v>
      </c>
      <c r="T607" t="s">
        <v>1188</v>
      </c>
      <c r="U607" t="s">
        <v>1188</v>
      </c>
      <c r="V607" t="s">
        <v>1188</v>
      </c>
      <c r="W607" t="s">
        <v>1188</v>
      </c>
      <c r="X607" t="s">
        <v>1188</v>
      </c>
      <c r="Y607" t="s">
        <v>1188</v>
      </c>
      <c r="Z607" t="s">
        <v>1188</v>
      </c>
      <c r="AA607" t="s">
        <v>1188</v>
      </c>
      <c r="AB607" t="s">
        <v>1188</v>
      </c>
      <c r="AC607" t="s">
        <v>1188</v>
      </c>
      <c r="AD607" t="s">
        <v>1188</v>
      </c>
      <c r="AE607" t="s">
        <v>1188</v>
      </c>
      <c r="AF607" t="s">
        <v>1188</v>
      </c>
      <c r="AG607" t="s">
        <v>1188</v>
      </c>
      <c r="AH607" t="s">
        <v>1188</v>
      </c>
      <c r="AI607" t="s">
        <v>1188</v>
      </c>
      <c r="AJ607" t="s">
        <v>1188</v>
      </c>
      <c r="AK607" t="s">
        <v>129</v>
      </c>
      <c r="AL607" t="s">
        <v>1188</v>
      </c>
      <c r="AM607" t="s">
        <v>1188</v>
      </c>
      <c r="AN607" t="s">
        <v>1188</v>
      </c>
      <c r="AO607" t="s">
        <v>1188</v>
      </c>
      <c r="AP607" t="s">
        <v>1188</v>
      </c>
      <c r="AQ607" t="s">
        <v>1188</v>
      </c>
      <c r="AR607" t="s">
        <v>1188</v>
      </c>
      <c r="AS607" t="s">
        <v>1188</v>
      </c>
      <c r="AT607" t="s">
        <v>1188</v>
      </c>
      <c r="AU607" t="s">
        <v>127</v>
      </c>
      <c r="AV607" t="s">
        <v>1188</v>
      </c>
      <c r="AW607" t="s">
        <v>1188</v>
      </c>
      <c r="AX607" t="s">
        <v>1188</v>
      </c>
      <c r="AY607" s="123">
        <v>0</v>
      </c>
      <c r="BB607" t="str">
        <f>VLOOKUP(A607,'[2]القائمة الكاملة 1'!$A$5:$U$6650,21,0)</f>
        <v>الرابعة</v>
      </c>
    </row>
    <row r="608" spans="1:54" x14ac:dyDescent="0.3">
      <c r="A608" s="114">
        <v>810601</v>
      </c>
      <c r="B608" s="123" t="s">
        <v>823</v>
      </c>
      <c r="C608" t="s">
        <v>1188</v>
      </c>
      <c r="D608" t="s">
        <v>1188</v>
      </c>
      <c r="E608" t="s">
        <v>1188</v>
      </c>
      <c r="F608" t="s">
        <v>1188</v>
      </c>
      <c r="G608" t="s">
        <v>1188</v>
      </c>
      <c r="H608" t="s">
        <v>1188</v>
      </c>
      <c r="I608" t="s">
        <v>1188</v>
      </c>
      <c r="J608" t="s">
        <v>127</v>
      </c>
      <c r="K608" t="s">
        <v>1188</v>
      </c>
      <c r="L608" t="s">
        <v>1188</v>
      </c>
      <c r="M608" t="s">
        <v>1188</v>
      </c>
      <c r="N608" t="s">
        <v>1188</v>
      </c>
      <c r="O608" t="s">
        <v>129</v>
      </c>
      <c r="P608" t="s">
        <v>1188</v>
      </c>
      <c r="Q608" t="s">
        <v>1188</v>
      </c>
      <c r="R608" t="s">
        <v>1188</v>
      </c>
      <c r="S608" t="s">
        <v>1188</v>
      </c>
      <c r="T608" t="s">
        <v>1188</v>
      </c>
      <c r="U608" t="s">
        <v>1188</v>
      </c>
      <c r="V608" t="s">
        <v>1188</v>
      </c>
      <c r="W608" t="s">
        <v>1188</v>
      </c>
      <c r="X608" t="s">
        <v>1188</v>
      </c>
      <c r="Y608" t="s">
        <v>1188</v>
      </c>
      <c r="Z608" t="s">
        <v>1188</v>
      </c>
      <c r="AA608" t="s">
        <v>1188</v>
      </c>
      <c r="AB608" t="s">
        <v>1188</v>
      </c>
      <c r="AC608" t="s">
        <v>1188</v>
      </c>
      <c r="AD608" t="s">
        <v>1188</v>
      </c>
      <c r="AE608" t="s">
        <v>127</v>
      </c>
      <c r="AF608" t="s">
        <v>1188</v>
      </c>
      <c r="AG608" t="s">
        <v>1188</v>
      </c>
      <c r="AH608" t="s">
        <v>1188</v>
      </c>
      <c r="AI608" t="s">
        <v>1188</v>
      </c>
      <c r="AJ608" t="s">
        <v>1188</v>
      </c>
      <c r="AK608" t="s">
        <v>129</v>
      </c>
      <c r="AL608" t="s">
        <v>1188</v>
      </c>
      <c r="AM608" t="s">
        <v>128</v>
      </c>
      <c r="AN608" t="s">
        <v>128</v>
      </c>
      <c r="AO608" t="s">
        <v>128</v>
      </c>
      <c r="AP608" t="s">
        <v>128</v>
      </c>
      <c r="AQ608" t="s">
        <v>128</v>
      </c>
      <c r="AR608" t="s">
        <v>128</v>
      </c>
      <c r="AS608" t="s">
        <v>128</v>
      </c>
      <c r="AT608" t="s">
        <v>128</v>
      </c>
      <c r="AU608" t="s">
        <v>128</v>
      </c>
      <c r="AV608" t="s">
        <v>128</v>
      </c>
      <c r="AW608" t="s">
        <v>128</v>
      </c>
      <c r="AX608" t="s">
        <v>128</v>
      </c>
      <c r="AY608" s="123">
        <v>0</v>
      </c>
      <c r="BB608" t="str">
        <f>VLOOKUP(A608,'[2]القائمة الكاملة 1'!$A$5:$U$6650,21,0)</f>
        <v>الرابعة</v>
      </c>
    </row>
    <row r="609" spans="1:54" x14ac:dyDescent="0.3">
      <c r="A609" s="114">
        <v>810603</v>
      </c>
      <c r="B609" s="123" t="s">
        <v>823</v>
      </c>
      <c r="C609" t="s">
        <v>1188</v>
      </c>
      <c r="D609" t="s">
        <v>1188</v>
      </c>
      <c r="E609" t="s">
        <v>1188</v>
      </c>
      <c r="F609" t="s">
        <v>1188</v>
      </c>
      <c r="G609" t="s">
        <v>1188</v>
      </c>
      <c r="H609" t="s">
        <v>1188</v>
      </c>
      <c r="I609" t="s">
        <v>1188</v>
      </c>
      <c r="J609" t="s">
        <v>1188</v>
      </c>
      <c r="K609" t="s">
        <v>1188</v>
      </c>
      <c r="L609" t="s">
        <v>1188</v>
      </c>
      <c r="M609" t="s">
        <v>1188</v>
      </c>
      <c r="N609" t="s">
        <v>1188</v>
      </c>
      <c r="O609" t="s">
        <v>127</v>
      </c>
      <c r="P609" t="s">
        <v>1188</v>
      </c>
      <c r="Q609" t="s">
        <v>1188</v>
      </c>
      <c r="R609" t="s">
        <v>1188</v>
      </c>
      <c r="S609" t="s">
        <v>1188</v>
      </c>
      <c r="T609" t="s">
        <v>1188</v>
      </c>
      <c r="U609" t="s">
        <v>1188</v>
      </c>
      <c r="V609" t="s">
        <v>1188</v>
      </c>
      <c r="W609" t="s">
        <v>1188</v>
      </c>
      <c r="X609" t="s">
        <v>1188</v>
      </c>
      <c r="Y609" t="s">
        <v>1188</v>
      </c>
      <c r="Z609" t="s">
        <v>1188</v>
      </c>
      <c r="AA609" t="s">
        <v>1188</v>
      </c>
      <c r="AB609" t="s">
        <v>1188</v>
      </c>
      <c r="AC609" t="s">
        <v>1188</v>
      </c>
      <c r="AD609" t="s">
        <v>1188</v>
      </c>
      <c r="AE609" t="s">
        <v>1188</v>
      </c>
      <c r="AF609" t="s">
        <v>1188</v>
      </c>
      <c r="AG609" t="s">
        <v>1188</v>
      </c>
      <c r="AH609" t="s">
        <v>1188</v>
      </c>
      <c r="AI609" t="s">
        <v>1188</v>
      </c>
      <c r="AJ609" t="s">
        <v>1188</v>
      </c>
      <c r="AK609" t="s">
        <v>127</v>
      </c>
      <c r="AL609" t="s">
        <v>1188</v>
      </c>
      <c r="AM609" t="s">
        <v>1188</v>
      </c>
      <c r="AN609" t="s">
        <v>128</v>
      </c>
      <c r="AO609" t="s">
        <v>1188</v>
      </c>
      <c r="AP609" t="s">
        <v>128</v>
      </c>
      <c r="AQ609" t="s">
        <v>1188</v>
      </c>
      <c r="AR609" t="s">
        <v>1188</v>
      </c>
      <c r="AS609" t="s">
        <v>1188</v>
      </c>
      <c r="AT609" t="s">
        <v>129</v>
      </c>
      <c r="AU609" t="s">
        <v>1188</v>
      </c>
      <c r="AV609" t="s">
        <v>1188</v>
      </c>
      <c r="AW609" t="s">
        <v>1188</v>
      </c>
      <c r="AX609" t="s">
        <v>1188</v>
      </c>
      <c r="AY609" s="123">
        <v>0</v>
      </c>
      <c r="BB609" t="str">
        <f>VLOOKUP(A609,'[2]القائمة الكاملة 1'!$A$5:$U$6650,21,0)</f>
        <v>الرابعة</v>
      </c>
    </row>
    <row r="610" spans="1:54" x14ac:dyDescent="0.3">
      <c r="A610" s="114">
        <v>810613</v>
      </c>
      <c r="B610" s="123" t="s">
        <v>823</v>
      </c>
      <c r="C610" t="s">
        <v>1188</v>
      </c>
      <c r="D610" t="s">
        <v>1188</v>
      </c>
      <c r="E610" t="s">
        <v>1188</v>
      </c>
      <c r="F610" t="s">
        <v>1188</v>
      </c>
      <c r="G610" t="s">
        <v>1188</v>
      </c>
      <c r="H610" t="s">
        <v>1188</v>
      </c>
      <c r="I610" t="s">
        <v>1188</v>
      </c>
      <c r="J610" t="s">
        <v>1188</v>
      </c>
      <c r="K610" t="s">
        <v>1188</v>
      </c>
      <c r="L610" t="s">
        <v>1188</v>
      </c>
      <c r="M610" t="s">
        <v>1188</v>
      </c>
      <c r="N610" t="s">
        <v>1188</v>
      </c>
      <c r="O610" t="s">
        <v>1188</v>
      </c>
      <c r="P610" t="s">
        <v>1188</v>
      </c>
      <c r="Q610" t="s">
        <v>1188</v>
      </c>
      <c r="R610" t="s">
        <v>1188</v>
      </c>
      <c r="S610" t="s">
        <v>1188</v>
      </c>
      <c r="T610" t="s">
        <v>1188</v>
      </c>
      <c r="U610" t="s">
        <v>1188</v>
      </c>
      <c r="V610" t="s">
        <v>1188</v>
      </c>
      <c r="W610" t="s">
        <v>1188</v>
      </c>
      <c r="X610" t="s">
        <v>1188</v>
      </c>
      <c r="Y610" t="s">
        <v>1188</v>
      </c>
      <c r="Z610" t="s">
        <v>1188</v>
      </c>
      <c r="AA610" t="s">
        <v>1188</v>
      </c>
      <c r="AB610" t="s">
        <v>1188</v>
      </c>
      <c r="AC610" t="s">
        <v>1188</v>
      </c>
      <c r="AD610" t="s">
        <v>1188</v>
      </c>
      <c r="AE610" t="s">
        <v>1188</v>
      </c>
      <c r="AF610" t="s">
        <v>1188</v>
      </c>
      <c r="AG610" t="s">
        <v>1188</v>
      </c>
      <c r="AH610" t="s">
        <v>1188</v>
      </c>
      <c r="AI610" t="s">
        <v>1188</v>
      </c>
      <c r="AJ610" t="s">
        <v>1188</v>
      </c>
      <c r="AK610" t="s">
        <v>128</v>
      </c>
      <c r="AL610" t="s">
        <v>1188</v>
      </c>
      <c r="AM610" t="s">
        <v>128</v>
      </c>
      <c r="AN610" t="s">
        <v>1188</v>
      </c>
      <c r="AO610" t="s">
        <v>1188</v>
      </c>
      <c r="AP610" t="s">
        <v>1188</v>
      </c>
      <c r="AQ610" t="s">
        <v>128</v>
      </c>
      <c r="AR610" t="s">
        <v>1188</v>
      </c>
      <c r="AS610" t="s">
        <v>128</v>
      </c>
      <c r="AT610" t="s">
        <v>128</v>
      </c>
      <c r="AU610" t="s">
        <v>128</v>
      </c>
      <c r="AV610" t="s">
        <v>128</v>
      </c>
      <c r="AW610" t="s">
        <v>128</v>
      </c>
      <c r="AX610" t="s">
        <v>128</v>
      </c>
      <c r="AY610" s="123">
        <v>0</v>
      </c>
      <c r="BB610" t="str">
        <f>VLOOKUP(A610,'[2]القائمة الكاملة 1'!$A$5:$U$6650,21,0)</f>
        <v>الرابعة حديث</v>
      </c>
    </row>
    <row r="611" spans="1:54" x14ac:dyDescent="0.3">
      <c r="A611" s="114">
        <v>810625</v>
      </c>
      <c r="B611" s="123" t="s">
        <v>823</v>
      </c>
      <c r="C611" t="s">
        <v>1188</v>
      </c>
      <c r="D611" t="s">
        <v>127</v>
      </c>
      <c r="E611" t="s">
        <v>1188</v>
      </c>
      <c r="F611" t="s">
        <v>1188</v>
      </c>
      <c r="G611" t="s">
        <v>1188</v>
      </c>
      <c r="H611" t="s">
        <v>1188</v>
      </c>
      <c r="I611" t="s">
        <v>1188</v>
      </c>
      <c r="J611" t="s">
        <v>1188</v>
      </c>
      <c r="K611" t="s">
        <v>1188</v>
      </c>
      <c r="L611" t="s">
        <v>1188</v>
      </c>
      <c r="M611" t="s">
        <v>1188</v>
      </c>
      <c r="N611" t="s">
        <v>1188</v>
      </c>
      <c r="O611" t="s">
        <v>127</v>
      </c>
      <c r="P611" t="s">
        <v>1188</v>
      </c>
      <c r="Q611" t="s">
        <v>1188</v>
      </c>
      <c r="R611" t="s">
        <v>1188</v>
      </c>
      <c r="S611" t="s">
        <v>1188</v>
      </c>
      <c r="T611" t="s">
        <v>1188</v>
      </c>
      <c r="U611" t="s">
        <v>1188</v>
      </c>
      <c r="V611" t="s">
        <v>1188</v>
      </c>
      <c r="W611" t="s">
        <v>1188</v>
      </c>
      <c r="X611" t="s">
        <v>1188</v>
      </c>
      <c r="Y611" t="s">
        <v>1188</v>
      </c>
      <c r="Z611" t="s">
        <v>1188</v>
      </c>
      <c r="AA611" t="s">
        <v>1188</v>
      </c>
      <c r="AB611" t="s">
        <v>1188</v>
      </c>
      <c r="AC611" t="s">
        <v>1188</v>
      </c>
      <c r="AD611" t="s">
        <v>1188</v>
      </c>
      <c r="AE611" t="s">
        <v>1188</v>
      </c>
      <c r="AF611" t="s">
        <v>1188</v>
      </c>
      <c r="AG611" t="s">
        <v>1188</v>
      </c>
      <c r="AH611" t="s">
        <v>1188</v>
      </c>
      <c r="AI611" t="s">
        <v>1188</v>
      </c>
      <c r="AJ611" t="s">
        <v>1188</v>
      </c>
      <c r="AK611" t="s">
        <v>127</v>
      </c>
      <c r="AL611" t="s">
        <v>1188</v>
      </c>
      <c r="AM611" t="s">
        <v>129</v>
      </c>
      <c r="AN611" t="s">
        <v>129</v>
      </c>
      <c r="AO611" t="s">
        <v>129</v>
      </c>
      <c r="AP611" t="s">
        <v>129</v>
      </c>
      <c r="AQ611" t="s">
        <v>129</v>
      </c>
      <c r="AR611" t="s">
        <v>129</v>
      </c>
      <c r="AS611" t="s">
        <v>128</v>
      </c>
      <c r="AT611" t="s">
        <v>128</v>
      </c>
      <c r="AU611" t="s">
        <v>128</v>
      </c>
      <c r="AV611" t="s">
        <v>128</v>
      </c>
      <c r="AW611" t="s">
        <v>128</v>
      </c>
      <c r="AX611" t="s">
        <v>128</v>
      </c>
      <c r="AY611" s="123">
        <v>0</v>
      </c>
      <c r="BB611" t="str">
        <f>VLOOKUP(A611,'[2]القائمة الكاملة 1'!$A$5:$U$6650,21,0)</f>
        <v>الرابعة حديث</v>
      </c>
    </row>
    <row r="612" spans="1:54" x14ac:dyDescent="0.3">
      <c r="A612" s="114">
        <v>810641</v>
      </c>
      <c r="B612" s="123" t="s">
        <v>823</v>
      </c>
      <c r="C612" t="s">
        <v>1188</v>
      </c>
      <c r="D612" t="s">
        <v>1188</v>
      </c>
      <c r="E612" t="s">
        <v>1188</v>
      </c>
      <c r="F612" t="s">
        <v>1188</v>
      </c>
      <c r="G612" t="s">
        <v>1188</v>
      </c>
      <c r="H612" t="s">
        <v>1188</v>
      </c>
      <c r="I612" t="s">
        <v>1188</v>
      </c>
      <c r="J612" t="s">
        <v>1188</v>
      </c>
      <c r="K612" t="s">
        <v>1188</v>
      </c>
      <c r="L612" t="s">
        <v>1188</v>
      </c>
      <c r="M612" t="s">
        <v>1188</v>
      </c>
      <c r="N612" t="s">
        <v>1188</v>
      </c>
      <c r="O612" t="s">
        <v>129</v>
      </c>
      <c r="P612" t="s">
        <v>1188</v>
      </c>
      <c r="Q612" t="s">
        <v>1188</v>
      </c>
      <c r="R612" t="s">
        <v>1188</v>
      </c>
      <c r="S612" t="s">
        <v>1188</v>
      </c>
      <c r="T612" t="s">
        <v>1188</v>
      </c>
      <c r="U612" t="s">
        <v>1188</v>
      </c>
      <c r="V612" t="s">
        <v>1188</v>
      </c>
      <c r="W612" t="s">
        <v>1188</v>
      </c>
      <c r="X612" t="s">
        <v>1188</v>
      </c>
      <c r="Y612" t="s">
        <v>1188</v>
      </c>
      <c r="Z612" t="s">
        <v>1188</v>
      </c>
      <c r="AA612" t="s">
        <v>127</v>
      </c>
      <c r="AB612" t="s">
        <v>1188</v>
      </c>
      <c r="AC612" t="s">
        <v>1188</v>
      </c>
      <c r="AD612" t="s">
        <v>1188</v>
      </c>
      <c r="AE612" t="s">
        <v>1188</v>
      </c>
      <c r="AF612" t="s">
        <v>1188</v>
      </c>
      <c r="AG612" t="s">
        <v>1188</v>
      </c>
      <c r="AH612" t="s">
        <v>1188</v>
      </c>
      <c r="AI612" t="s">
        <v>1188</v>
      </c>
      <c r="AJ612" t="s">
        <v>1188</v>
      </c>
      <c r="AK612" t="s">
        <v>128</v>
      </c>
      <c r="AL612" t="s">
        <v>127</v>
      </c>
      <c r="AM612" t="s">
        <v>129</v>
      </c>
      <c r="AN612" t="s">
        <v>128</v>
      </c>
      <c r="AO612" t="s">
        <v>128</v>
      </c>
      <c r="AP612" t="s">
        <v>128</v>
      </c>
      <c r="AQ612" t="s">
        <v>129</v>
      </c>
      <c r="AR612" t="s">
        <v>128</v>
      </c>
      <c r="AS612" t="s">
        <v>128</v>
      </c>
      <c r="AT612" t="s">
        <v>128</v>
      </c>
      <c r="AU612" t="s">
        <v>128</v>
      </c>
      <c r="AV612" t="s">
        <v>128</v>
      </c>
      <c r="AW612" t="s">
        <v>128</v>
      </c>
      <c r="AX612" t="s">
        <v>128</v>
      </c>
      <c r="AY612" s="123">
        <v>0</v>
      </c>
      <c r="BB612" t="str">
        <f>VLOOKUP(A612,'[2]القائمة الكاملة 1'!$A$5:$U$6650,21,0)</f>
        <v>الرابعة</v>
      </c>
    </row>
    <row r="613" spans="1:54" x14ac:dyDescent="0.3">
      <c r="A613" s="114">
        <v>810659</v>
      </c>
      <c r="B613" s="123" t="s">
        <v>823</v>
      </c>
      <c r="C613" t="s">
        <v>1188</v>
      </c>
      <c r="D613" t="s">
        <v>1188</v>
      </c>
      <c r="E613" t="s">
        <v>1188</v>
      </c>
      <c r="F613" t="s">
        <v>1188</v>
      </c>
      <c r="G613" t="s">
        <v>1188</v>
      </c>
      <c r="H613" t="s">
        <v>1188</v>
      </c>
      <c r="I613" t="s">
        <v>1188</v>
      </c>
      <c r="J613" t="s">
        <v>1188</v>
      </c>
      <c r="K613" t="s">
        <v>1188</v>
      </c>
      <c r="L613" t="s">
        <v>1188</v>
      </c>
      <c r="M613" t="s">
        <v>1188</v>
      </c>
      <c r="N613" t="s">
        <v>1188</v>
      </c>
      <c r="O613" t="s">
        <v>127</v>
      </c>
      <c r="P613" t="s">
        <v>1188</v>
      </c>
      <c r="Q613" t="s">
        <v>1188</v>
      </c>
      <c r="R613" t="s">
        <v>127</v>
      </c>
      <c r="S613" t="s">
        <v>1188</v>
      </c>
      <c r="T613" t="s">
        <v>1188</v>
      </c>
      <c r="U613" t="s">
        <v>1188</v>
      </c>
      <c r="V613" t="s">
        <v>1188</v>
      </c>
      <c r="W613" t="s">
        <v>1188</v>
      </c>
      <c r="X613" t="s">
        <v>1188</v>
      </c>
      <c r="Y613" t="s">
        <v>1188</v>
      </c>
      <c r="Z613" t="s">
        <v>1188</v>
      </c>
      <c r="AA613" t="s">
        <v>1188</v>
      </c>
      <c r="AB613" t="s">
        <v>1188</v>
      </c>
      <c r="AC613" t="s">
        <v>1188</v>
      </c>
      <c r="AD613" t="s">
        <v>1188</v>
      </c>
      <c r="AE613" t="s">
        <v>1188</v>
      </c>
      <c r="AF613" t="s">
        <v>1188</v>
      </c>
      <c r="AG613" t="s">
        <v>1188</v>
      </c>
      <c r="AH613" t="s">
        <v>127</v>
      </c>
      <c r="AI613" t="s">
        <v>1188</v>
      </c>
      <c r="AJ613" t="s">
        <v>1188</v>
      </c>
      <c r="AK613" t="s">
        <v>1188</v>
      </c>
      <c r="AL613" t="s">
        <v>1188</v>
      </c>
      <c r="AM613" t="s">
        <v>1188</v>
      </c>
      <c r="AN613" t="s">
        <v>1188</v>
      </c>
      <c r="AO613" t="s">
        <v>127</v>
      </c>
      <c r="AP613" t="s">
        <v>1188</v>
      </c>
      <c r="AQ613" t="s">
        <v>1188</v>
      </c>
      <c r="AR613" t="s">
        <v>1188</v>
      </c>
      <c r="AS613" t="s">
        <v>128</v>
      </c>
      <c r="AT613" t="s">
        <v>128</v>
      </c>
      <c r="AU613" t="s">
        <v>128</v>
      </c>
      <c r="AV613" t="s">
        <v>128</v>
      </c>
      <c r="AW613" t="s">
        <v>128</v>
      </c>
      <c r="AX613" t="s">
        <v>128</v>
      </c>
      <c r="AY613" s="123">
        <v>0</v>
      </c>
      <c r="BB613" t="str">
        <f>VLOOKUP(A613,'[2]القائمة الكاملة 1'!$A$5:$U$6650,21,0)</f>
        <v>الرابعة</v>
      </c>
    </row>
    <row r="614" spans="1:54" x14ac:dyDescent="0.3">
      <c r="A614" s="114">
        <v>810660</v>
      </c>
      <c r="B614" s="123" t="s">
        <v>823</v>
      </c>
      <c r="C614" t="s">
        <v>1188</v>
      </c>
      <c r="D614" t="s">
        <v>1188</v>
      </c>
      <c r="E614" t="s">
        <v>1188</v>
      </c>
      <c r="F614" t="s">
        <v>1188</v>
      </c>
      <c r="G614" t="s">
        <v>1188</v>
      </c>
      <c r="H614" t="s">
        <v>1188</v>
      </c>
      <c r="I614" t="s">
        <v>1188</v>
      </c>
      <c r="J614" t="s">
        <v>1188</v>
      </c>
      <c r="K614" t="s">
        <v>1188</v>
      </c>
      <c r="L614" t="s">
        <v>1188</v>
      </c>
      <c r="M614" t="s">
        <v>1188</v>
      </c>
      <c r="N614" t="s">
        <v>1188</v>
      </c>
      <c r="O614" t="s">
        <v>1188</v>
      </c>
      <c r="P614" t="s">
        <v>1188</v>
      </c>
      <c r="Q614" t="s">
        <v>1188</v>
      </c>
      <c r="R614" t="s">
        <v>1188</v>
      </c>
      <c r="S614" t="s">
        <v>1188</v>
      </c>
      <c r="T614" t="s">
        <v>1188</v>
      </c>
      <c r="U614" t="s">
        <v>1188</v>
      </c>
      <c r="V614" t="s">
        <v>1188</v>
      </c>
      <c r="W614" t="s">
        <v>1188</v>
      </c>
      <c r="X614" t="s">
        <v>1188</v>
      </c>
      <c r="Y614" t="s">
        <v>1188</v>
      </c>
      <c r="Z614" t="s">
        <v>1188</v>
      </c>
      <c r="AA614" t="s">
        <v>1188</v>
      </c>
      <c r="AB614" t="s">
        <v>1188</v>
      </c>
      <c r="AC614" t="s">
        <v>1188</v>
      </c>
      <c r="AD614" t="s">
        <v>1188</v>
      </c>
      <c r="AE614" t="s">
        <v>1188</v>
      </c>
      <c r="AF614" t="s">
        <v>1188</v>
      </c>
      <c r="AG614" t="s">
        <v>1188</v>
      </c>
      <c r="AH614" t="s">
        <v>1188</v>
      </c>
      <c r="AI614" t="s">
        <v>1188</v>
      </c>
      <c r="AJ614" t="s">
        <v>1188</v>
      </c>
      <c r="AK614" t="s">
        <v>127</v>
      </c>
      <c r="AL614" t="s">
        <v>1188</v>
      </c>
      <c r="AM614" t="s">
        <v>1188</v>
      </c>
      <c r="AN614" t="s">
        <v>1188</v>
      </c>
      <c r="AO614" t="s">
        <v>1188</v>
      </c>
      <c r="AP614" t="s">
        <v>1188</v>
      </c>
      <c r="AQ614" t="s">
        <v>1188</v>
      </c>
      <c r="AR614" t="s">
        <v>1188</v>
      </c>
      <c r="AS614" t="s">
        <v>1188</v>
      </c>
      <c r="AT614" t="s">
        <v>1188</v>
      </c>
      <c r="AU614" t="s">
        <v>1188</v>
      </c>
      <c r="AV614" t="s">
        <v>1188</v>
      </c>
      <c r="AW614" t="s">
        <v>1188</v>
      </c>
      <c r="AX614" t="s">
        <v>1188</v>
      </c>
      <c r="AY614" s="123">
        <v>0</v>
      </c>
      <c r="BB614" t="str">
        <f>VLOOKUP(A614,'[2]القائمة الكاملة 1'!$A$5:$U$6650,21,0)</f>
        <v>الرابعة</v>
      </c>
    </row>
    <row r="615" spans="1:54" x14ac:dyDescent="0.3">
      <c r="A615" s="114">
        <v>810662</v>
      </c>
      <c r="B615" s="123" t="s">
        <v>823</v>
      </c>
      <c r="C615" t="s">
        <v>1188</v>
      </c>
      <c r="D615" t="s">
        <v>1188</v>
      </c>
      <c r="E615" t="s">
        <v>1188</v>
      </c>
      <c r="F615" t="s">
        <v>1188</v>
      </c>
      <c r="G615" t="s">
        <v>1188</v>
      </c>
      <c r="H615" t="s">
        <v>1188</v>
      </c>
      <c r="I615" t="s">
        <v>1188</v>
      </c>
      <c r="J615" t="s">
        <v>1188</v>
      </c>
      <c r="K615" t="s">
        <v>1188</v>
      </c>
      <c r="L615" t="s">
        <v>1188</v>
      </c>
      <c r="M615" t="s">
        <v>1188</v>
      </c>
      <c r="N615" t="s">
        <v>1188</v>
      </c>
      <c r="O615" t="s">
        <v>2104</v>
      </c>
      <c r="P615" t="s">
        <v>1188</v>
      </c>
      <c r="Q615" t="s">
        <v>1188</v>
      </c>
      <c r="R615" t="s">
        <v>1188</v>
      </c>
      <c r="S615" t="s">
        <v>1188</v>
      </c>
      <c r="T615" t="s">
        <v>1188</v>
      </c>
      <c r="U615" t="s">
        <v>1188</v>
      </c>
      <c r="V615" t="s">
        <v>1188</v>
      </c>
      <c r="W615" t="s">
        <v>1188</v>
      </c>
      <c r="X615" t="s">
        <v>1188</v>
      </c>
      <c r="Y615" t="s">
        <v>1188</v>
      </c>
      <c r="Z615" t="s">
        <v>1188</v>
      </c>
      <c r="AA615" t="s">
        <v>1188</v>
      </c>
      <c r="AB615" t="s">
        <v>1188</v>
      </c>
      <c r="AC615" t="s">
        <v>2104</v>
      </c>
      <c r="AD615" t="s">
        <v>1188</v>
      </c>
      <c r="AE615" t="s">
        <v>1188</v>
      </c>
      <c r="AF615" t="s">
        <v>1188</v>
      </c>
      <c r="AG615" t="s">
        <v>1188</v>
      </c>
      <c r="AH615" t="s">
        <v>1188</v>
      </c>
      <c r="AI615" t="s">
        <v>1188</v>
      </c>
      <c r="AJ615" t="s">
        <v>1188</v>
      </c>
      <c r="AK615" t="s">
        <v>2104</v>
      </c>
      <c r="AL615" t="s">
        <v>1188</v>
      </c>
      <c r="AM615" t="s">
        <v>1188</v>
      </c>
      <c r="AN615" t="s">
        <v>1188</v>
      </c>
      <c r="AO615" t="s">
        <v>2104</v>
      </c>
      <c r="AP615" t="s">
        <v>2104</v>
      </c>
      <c r="AQ615" t="s">
        <v>1188</v>
      </c>
      <c r="AR615" t="s">
        <v>2104</v>
      </c>
      <c r="AS615" t="s">
        <v>2104</v>
      </c>
      <c r="AT615" t="s">
        <v>2104</v>
      </c>
      <c r="AU615" t="s">
        <v>2104</v>
      </c>
      <c r="AV615" t="s">
        <v>2104</v>
      </c>
      <c r="AW615" t="s">
        <v>2104</v>
      </c>
      <c r="AX615" t="s">
        <v>2104</v>
      </c>
      <c r="AY615" s="123" t="s">
        <v>2125</v>
      </c>
      <c r="BB615" t="str">
        <f>VLOOKUP(A615,'[2]القائمة الكاملة 1'!$A$5:$U$6650,21,0)</f>
        <v>الرابعة</v>
      </c>
    </row>
    <row r="616" spans="1:54" x14ac:dyDescent="0.3">
      <c r="A616" s="114">
        <v>810666</v>
      </c>
      <c r="B616" s="123" t="s">
        <v>824</v>
      </c>
      <c r="C616" t="s">
        <v>1188</v>
      </c>
      <c r="D616" t="s">
        <v>1188</v>
      </c>
      <c r="E616" t="s">
        <v>1188</v>
      </c>
      <c r="F616" t="s">
        <v>1188</v>
      </c>
      <c r="G616" t="s">
        <v>1188</v>
      </c>
      <c r="H616" t="s">
        <v>1188</v>
      </c>
      <c r="I616" t="s">
        <v>1188</v>
      </c>
      <c r="J616" t="s">
        <v>1188</v>
      </c>
      <c r="K616" t="s">
        <v>1188</v>
      </c>
      <c r="L616" t="s">
        <v>1188</v>
      </c>
      <c r="M616" t="s">
        <v>1188</v>
      </c>
      <c r="N616" t="s">
        <v>1188</v>
      </c>
      <c r="O616" t="s">
        <v>128</v>
      </c>
      <c r="P616" t="s">
        <v>1188</v>
      </c>
      <c r="Q616" t="s">
        <v>1188</v>
      </c>
      <c r="R616" t="s">
        <v>1188</v>
      </c>
      <c r="S616" t="s">
        <v>1188</v>
      </c>
      <c r="T616" t="s">
        <v>127</v>
      </c>
      <c r="U616" t="s">
        <v>1188</v>
      </c>
      <c r="V616" t="s">
        <v>1188</v>
      </c>
      <c r="W616" t="s">
        <v>1188</v>
      </c>
      <c r="X616" t="s">
        <v>1188</v>
      </c>
      <c r="Y616" t="s">
        <v>1188</v>
      </c>
      <c r="Z616" t="s">
        <v>1188</v>
      </c>
      <c r="AA616" t="s">
        <v>1188</v>
      </c>
      <c r="AB616" t="s">
        <v>1188</v>
      </c>
      <c r="AC616" t="s">
        <v>127</v>
      </c>
      <c r="AD616" t="s">
        <v>1188</v>
      </c>
      <c r="AE616" t="s">
        <v>1188</v>
      </c>
      <c r="AF616" t="s">
        <v>1188</v>
      </c>
      <c r="AG616" t="s">
        <v>1188</v>
      </c>
      <c r="AH616" t="s">
        <v>127</v>
      </c>
      <c r="AI616" t="s">
        <v>1188</v>
      </c>
      <c r="AJ616" t="s">
        <v>1188</v>
      </c>
      <c r="AK616" t="s">
        <v>128</v>
      </c>
      <c r="AL616" t="s">
        <v>1188</v>
      </c>
      <c r="AM616" t="s">
        <v>128</v>
      </c>
      <c r="AN616" t="s">
        <v>128</v>
      </c>
      <c r="AO616" t="s">
        <v>128</v>
      </c>
      <c r="AP616" t="s">
        <v>128</v>
      </c>
      <c r="AQ616" t="s">
        <v>128</v>
      </c>
      <c r="AR616" t="s">
        <v>128</v>
      </c>
      <c r="AS616" t="s">
        <v>1188</v>
      </c>
      <c r="AT616" t="s">
        <v>1188</v>
      </c>
      <c r="AU616" t="s">
        <v>1188</v>
      </c>
      <c r="AV616" t="s">
        <v>1188</v>
      </c>
      <c r="AW616" t="s">
        <v>1188</v>
      </c>
      <c r="AX616" t="s">
        <v>1188</v>
      </c>
      <c r="AY616" s="123">
        <v>0</v>
      </c>
      <c r="BB616" t="str">
        <f>VLOOKUP(A616,'[2]القائمة الكاملة 1'!$A$5:$U$6650,21,0)</f>
        <v>الثالثة</v>
      </c>
    </row>
    <row r="617" spans="1:54" x14ac:dyDescent="0.3">
      <c r="A617" s="114">
        <v>810668</v>
      </c>
      <c r="B617" s="123" t="s">
        <v>823</v>
      </c>
      <c r="C617" t="s">
        <v>1188</v>
      </c>
      <c r="D617" t="s">
        <v>1188</v>
      </c>
      <c r="E617" t="s">
        <v>1188</v>
      </c>
      <c r="F617" t="s">
        <v>1188</v>
      </c>
      <c r="G617" t="s">
        <v>1188</v>
      </c>
      <c r="H617" t="s">
        <v>1188</v>
      </c>
      <c r="I617" t="s">
        <v>1188</v>
      </c>
      <c r="J617" t="s">
        <v>1188</v>
      </c>
      <c r="K617" t="s">
        <v>1188</v>
      </c>
      <c r="L617" t="s">
        <v>1188</v>
      </c>
      <c r="M617" t="s">
        <v>1188</v>
      </c>
      <c r="N617" t="s">
        <v>1188</v>
      </c>
      <c r="O617" t="s">
        <v>1188</v>
      </c>
      <c r="P617" t="s">
        <v>1188</v>
      </c>
      <c r="Q617" t="s">
        <v>1188</v>
      </c>
      <c r="R617" t="s">
        <v>1188</v>
      </c>
      <c r="S617" t="s">
        <v>1188</v>
      </c>
      <c r="T617" t="s">
        <v>1188</v>
      </c>
      <c r="U617" t="s">
        <v>1188</v>
      </c>
      <c r="V617" t="s">
        <v>1188</v>
      </c>
      <c r="W617" t="s">
        <v>1188</v>
      </c>
      <c r="X617" t="s">
        <v>1188</v>
      </c>
      <c r="Y617" t="s">
        <v>1188</v>
      </c>
      <c r="Z617" t="s">
        <v>1188</v>
      </c>
      <c r="AA617" t="s">
        <v>1188</v>
      </c>
      <c r="AB617" t="s">
        <v>1188</v>
      </c>
      <c r="AC617" t="s">
        <v>1188</v>
      </c>
      <c r="AD617" t="s">
        <v>1188</v>
      </c>
      <c r="AE617" t="s">
        <v>1188</v>
      </c>
      <c r="AF617" t="s">
        <v>1188</v>
      </c>
      <c r="AG617" t="s">
        <v>1188</v>
      </c>
      <c r="AH617" t="s">
        <v>1188</v>
      </c>
      <c r="AI617" t="s">
        <v>1188</v>
      </c>
      <c r="AJ617" t="s">
        <v>1188</v>
      </c>
      <c r="AK617" t="s">
        <v>1188</v>
      </c>
      <c r="AL617" t="s">
        <v>1188</v>
      </c>
      <c r="AM617" t="s">
        <v>1188</v>
      </c>
      <c r="AN617" t="s">
        <v>1188</v>
      </c>
      <c r="AO617" t="s">
        <v>1188</v>
      </c>
      <c r="AP617" t="s">
        <v>1188</v>
      </c>
      <c r="AQ617" t="s">
        <v>1188</v>
      </c>
      <c r="AR617" t="s">
        <v>1188</v>
      </c>
      <c r="AS617" t="s">
        <v>1188</v>
      </c>
      <c r="AT617" t="s">
        <v>1188</v>
      </c>
      <c r="AU617" t="s">
        <v>1188</v>
      </c>
      <c r="AV617" t="s">
        <v>1188</v>
      </c>
      <c r="AW617" t="s">
        <v>1188</v>
      </c>
      <c r="AX617" t="s">
        <v>1188</v>
      </c>
      <c r="AY617" s="123">
        <v>0</v>
      </c>
      <c r="BB617" t="str">
        <f>VLOOKUP(A617,'[2]القائمة الكاملة 1'!$A$5:$U$6650,21,0)</f>
        <v>الرابعة</v>
      </c>
    </row>
    <row r="618" spans="1:54" x14ac:dyDescent="0.3">
      <c r="A618" s="114">
        <v>810674</v>
      </c>
      <c r="B618" s="123" t="s">
        <v>823</v>
      </c>
      <c r="C618" t="s">
        <v>1188</v>
      </c>
      <c r="D618" t="s">
        <v>1188</v>
      </c>
      <c r="E618" t="s">
        <v>1188</v>
      </c>
      <c r="F618" t="s">
        <v>1188</v>
      </c>
      <c r="G618" t="s">
        <v>1188</v>
      </c>
      <c r="H618" t="s">
        <v>1188</v>
      </c>
      <c r="I618" t="s">
        <v>1188</v>
      </c>
      <c r="J618" t="s">
        <v>1188</v>
      </c>
      <c r="K618" t="s">
        <v>1188</v>
      </c>
      <c r="L618" t="s">
        <v>1188</v>
      </c>
      <c r="M618" t="s">
        <v>1188</v>
      </c>
      <c r="N618" t="s">
        <v>1188</v>
      </c>
      <c r="O618" t="s">
        <v>2104</v>
      </c>
      <c r="P618" t="s">
        <v>1188</v>
      </c>
      <c r="Q618" t="s">
        <v>1188</v>
      </c>
      <c r="R618" t="s">
        <v>1188</v>
      </c>
      <c r="S618" t="s">
        <v>1188</v>
      </c>
      <c r="T618" t="s">
        <v>1188</v>
      </c>
      <c r="U618" t="s">
        <v>1188</v>
      </c>
      <c r="V618" t="s">
        <v>1188</v>
      </c>
      <c r="W618" t="s">
        <v>1188</v>
      </c>
      <c r="X618" t="s">
        <v>1188</v>
      </c>
      <c r="Y618" t="s">
        <v>1188</v>
      </c>
      <c r="Z618" t="s">
        <v>1188</v>
      </c>
      <c r="AA618" t="s">
        <v>1188</v>
      </c>
      <c r="AB618" t="s">
        <v>1188</v>
      </c>
      <c r="AC618" t="s">
        <v>1188</v>
      </c>
      <c r="AD618" t="s">
        <v>1188</v>
      </c>
      <c r="AE618" t="s">
        <v>1188</v>
      </c>
      <c r="AF618" t="s">
        <v>1188</v>
      </c>
      <c r="AG618" t="s">
        <v>1188</v>
      </c>
      <c r="AH618" t="s">
        <v>1188</v>
      </c>
      <c r="AI618" t="s">
        <v>1188</v>
      </c>
      <c r="AJ618" t="s">
        <v>1188</v>
      </c>
      <c r="AK618" t="s">
        <v>2104</v>
      </c>
      <c r="AL618" t="s">
        <v>1188</v>
      </c>
      <c r="AM618" t="s">
        <v>1188</v>
      </c>
      <c r="AN618" t="s">
        <v>1188</v>
      </c>
      <c r="AO618" t="s">
        <v>1188</v>
      </c>
      <c r="AP618" t="s">
        <v>1188</v>
      </c>
      <c r="AQ618" t="s">
        <v>2104</v>
      </c>
      <c r="AR618" t="s">
        <v>1188</v>
      </c>
      <c r="AS618" t="s">
        <v>1188</v>
      </c>
      <c r="AT618" t="s">
        <v>1188</v>
      </c>
      <c r="AU618" t="s">
        <v>2104</v>
      </c>
      <c r="AV618" t="s">
        <v>1188</v>
      </c>
      <c r="AW618" t="s">
        <v>1188</v>
      </c>
      <c r="AX618" t="s">
        <v>1188</v>
      </c>
      <c r="AY618" s="123" t="s">
        <v>2125</v>
      </c>
      <c r="BB618" t="str">
        <f>VLOOKUP(A618,'[2]القائمة الكاملة 1'!$A$5:$U$6650,21,0)</f>
        <v>الرابعة</v>
      </c>
    </row>
    <row r="619" spans="1:54" x14ac:dyDescent="0.3">
      <c r="A619" s="114">
        <v>810677</v>
      </c>
      <c r="B619" s="123" t="s">
        <v>823</v>
      </c>
      <c r="C619" t="s">
        <v>1188</v>
      </c>
      <c r="D619" t="s">
        <v>1188</v>
      </c>
      <c r="E619" t="s">
        <v>1188</v>
      </c>
      <c r="F619" t="s">
        <v>1188</v>
      </c>
      <c r="G619" t="s">
        <v>1188</v>
      </c>
      <c r="H619" t="s">
        <v>1188</v>
      </c>
      <c r="I619" t="s">
        <v>1188</v>
      </c>
      <c r="J619" t="s">
        <v>1188</v>
      </c>
      <c r="K619" t="s">
        <v>1188</v>
      </c>
      <c r="L619" t="s">
        <v>1188</v>
      </c>
      <c r="M619" t="s">
        <v>1188</v>
      </c>
      <c r="N619" t="s">
        <v>1188</v>
      </c>
      <c r="O619" t="s">
        <v>1188</v>
      </c>
      <c r="P619" t="s">
        <v>1188</v>
      </c>
      <c r="Q619" t="s">
        <v>1188</v>
      </c>
      <c r="R619" t="s">
        <v>1188</v>
      </c>
      <c r="S619" t="s">
        <v>1188</v>
      </c>
      <c r="T619" t="s">
        <v>1188</v>
      </c>
      <c r="U619" t="s">
        <v>1188</v>
      </c>
      <c r="V619" t="s">
        <v>1188</v>
      </c>
      <c r="W619" t="s">
        <v>1188</v>
      </c>
      <c r="X619" t="s">
        <v>1188</v>
      </c>
      <c r="Y619" t="s">
        <v>1188</v>
      </c>
      <c r="Z619" t="s">
        <v>1188</v>
      </c>
      <c r="AA619" t="s">
        <v>1188</v>
      </c>
      <c r="AB619" t="s">
        <v>1188</v>
      </c>
      <c r="AC619" t="s">
        <v>1188</v>
      </c>
      <c r="AD619" t="s">
        <v>1188</v>
      </c>
      <c r="AE619" t="s">
        <v>1188</v>
      </c>
      <c r="AF619" t="s">
        <v>1188</v>
      </c>
      <c r="AG619" t="s">
        <v>1188</v>
      </c>
      <c r="AH619" t="s">
        <v>1188</v>
      </c>
      <c r="AI619" t="s">
        <v>1188</v>
      </c>
      <c r="AJ619" t="s">
        <v>1188</v>
      </c>
      <c r="AK619" t="s">
        <v>1188</v>
      </c>
      <c r="AL619" t="s">
        <v>1188</v>
      </c>
      <c r="AM619" t="s">
        <v>1188</v>
      </c>
      <c r="AN619" t="s">
        <v>127</v>
      </c>
      <c r="AO619" t="s">
        <v>1188</v>
      </c>
      <c r="AP619" t="s">
        <v>128</v>
      </c>
      <c r="AQ619" t="s">
        <v>1188</v>
      </c>
      <c r="AR619" t="s">
        <v>128</v>
      </c>
      <c r="AS619" t="s">
        <v>128</v>
      </c>
      <c r="AT619" t="s">
        <v>128</v>
      </c>
      <c r="AU619" t="s">
        <v>128</v>
      </c>
      <c r="AV619" t="s">
        <v>128</v>
      </c>
      <c r="AW619" t="s">
        <v>128</v>
      </c>
      <c r="AX619" t="s">
        <v>129</v>
      </c>
      <c r="AY619" s="123">
        <v>0</v>
      </c>
      <c r="BB619" t="str">
        <f>VLOOKUP(A619,'[2]القائمة الكاملة 1'!$A$5:$U$6650,21,0)</f>
        <v>الرابعة</v>
      </c>
    </row>
    <row r="620" spans="1:54" x14ac:dyDescent="0.3">
      <c r="A620" s="114">
        <v>810678</v>
      </c>
      <c r="B620" s="123" t="s">
        <v>823</v>
      </c>
      <c r="C620" t="s">
        <v>1188</v>
      </c>
      <c r="D620" t="s">
        <v>1188</v>
      </c>
      <c r="E620" t="s">
        <v>1188</v>
      </c>
      <c r="F620" t="s">
        <v>1188</v>
      </c>
      <c r="G620" t="s">
        <v>1188</v>
      </c>
      <c r="H620" t="s">
        <v>1188</v>
      </c>
      <c r="I620" t="s">
        <v>1188</v>
      </c>
      <c r="J620" t="s">
        <v>1188</v>
      </c>
      <c r="K620" t="s">
        <v>1188</v>
      </c>
      <c r="L620" t="s">
        <v>1188</v>
      </c>
      <c r="M620" t="s">
        <v>1188</v>
      </c>
      <c r="N620" t="s">
        <v>1188</v>
      </c>
      <c r="O620" t="s">
        <v>1188</v>
      </c>
      <c r="P620" t="s">
        <v>1188</v>
      </c>
      <c r="Q620" t="s">
        <v>1188</v>
      </c>
      <c r="R620" t="s">
        <v>2104</v>
      </c>
      <c r="S620" t="s">
        <v>1188</v>
      </c>
      <c r="T620" t="s">
        <v>1188</v>
      </c>
      <c r="U620" t="s">
        <v>1188</v>
      </c>
      <c r="V620" t="s">
        <v>1188</v>
      </c>
      <c r="W620" t="s">
        <v>1188</v>
      </c>
      <c r="X620" t="s">
        <v>1188</v>
      </c>
      <c r="Y620" t="s">
        <v>1188</v>
      </c>
      <c r="Z620" t="s">
        <v>1188</v>
      </c>
      <c r="AA620" t="s">
        <v>1188</v>
      </c>
      <c r="AB620" t="s">
        <v>1188</v>
      </c>
      <c r="AC620" t="s">
        <v>2104</v>
      </c>
      <c r="AD620" t="s">
        <v>1188</v>
      </c>
      <c r="AE620" t="s">
        <v>1188</v>
      </c>
      <c r="AF620" t="s">
        <v>1188</v>
      </c>
      <c r="AG620" t="s">
        <v>1188</v>
      </c>
      <c r="AH620" t="s">
        <v>1188</v>
      </c>
      <c r="AI620" t="s">
        <v>1188</v>
      </c>
      <c r="AJ620" t="s">
        <v>2104</v>
      </c>
      <c r="AK620" t="s">
        <v>2104</v>
      </c>
      <c r="AL620" t="s">
        <v>1188</v>
      </c>
      <c r="AM620" t="s">
        <v>2104</v>
      </c>
      <c r="AN620" t="s">
        <v>2104</v>
      </c>
      <c r="AO620" t="s">
        <v>2104</v>
      </c>
      <c r="AP620" t="s">
        <v>2104</v>
      </c>
      <c r="AQ620" t="s">
        <v>2104</v>
      </c>
      <c r="AR620" t="s">
        <v>2104</v>
      </c>
      <c r="AS620" t="s">
        <v>2104</v>
      </c>
      <c r="AT620" t="s">
        <v>2104</v>
      </c>
      <c r="AU620" t="s">
        <v>2104</v>
      </c>
      <c r="AV620" t="s">
        <v>2104</v>
      </c>
      <c r="AW620" t="s">
        <v>2104</v>
      </c>
      <c r="AX620" t="s">
        <v>2104</v>
      </c>
      <c r="AY620" s="123" t="s">
        <v>2125</v>
      </c>
      <c r="BB620" t="str">
        <f>VLOOKUP(A620,'[2]القائمة الكاملة 1'!$A$5:$U$6650,21,0)</f>
        <v>الرابعة حديث</v>
      </c>
    </row>
    <row r="621" spans="1:54" x14ac:dyDescent="0.3">
      <c r="A621" s="114">
        <v>810687</v>
      </c>
      <c r="B621" s="123" t="s">
        <v>823</v>
      </c>
      <c r="C621" t="s">
        <v>1188</v>
      </c>
      <c r="D621" t="s">
        <v>1188</v>
      </c>
      <c r="E621" t="s">
        <v>1188</v>
      </c>
      <c r="F621" t="s">
        <v>1188</v>
      </c>
      <c r="G621" t="s">
        <v>1188</v>
      </c>
      <c r="H621" t="s">
        <v>1188</v>
      </c>
      <c r="I621" t="s">
        <v>1188</v>
      </c>
      <c r="J621" t="s">
        <v>1188</v>
      </c>
      <c r="K621" t="s">
        <v>1188</v>
      </c>
      <c r="L621" t="s">
        <v>1188</v>
      </c>
      <c r="M621" t="s">
        <v>1188</v>
      </c>
      <c r="N621" t="s">
        <v>1188</v>
      </c>
      <c r="O621" t="s">
        <v>128</v>
      </c>
      <c r="P621" t="s">
        <v>1188</v>
      </c>
      <c r="Q621" t="s">
        <v>1188</v>
      </c>
      <c r="R621" t="s">
        <v>1188</v>
      </c>
      <c r="S621" t="s">
        <v>1188</v>
      </c>
      <c r="T621" t="s">
        <v>1188</v>
      </c>
      <c r="U621" t="s">
        <v>1188</v>
      </c>
      <c r="V621" t="s">
        <v>1188</v>
      </c>
      <c r="W621" t="s">
        <v>1188</v>
      </c>
      <c r="X621" t="s">
        <v>1188</v>
      </c>
      <c r="Y621" t="s">
        <v>1188</v>
      </c>
      <c r="Z621" t="s">
        <v>1188</v>
      </c>
      <c r="AA621" t="s">
        <v>1188</v>
      </c>
      <c r="AB621" t="s">
        <v>1188</v>
      </c>
      <c r="AC621" t="s">
        <v>1188</v>
      </c>
      <c r="AD621" t="s">
        <v>1188</v>
      </c>
      <c r="AE621" t="s">
        <v>1188</v>
      </c>
      <c r="AF621" t="s">
        <v>1188</v>
      </c>
      <c r="AG621" t="s">
        <v>1188</v>
      </c>
      <c r="AH621" t="s">
        <v>1188</v>
      </c>
      <c r="AI621" t="s">
        <v>1188</v>
      </c>
      <c r="AJ621" t="s">
        <v>1188</v>
      </c>
      <c r="AK621" t="s">
        <v>1188</v>
      </c>
      <c r="AL621" t="s">
        <v>1188</v>
      </c>
      <c r="AM621" t="s">
        <v>129</v>
      </c>
      <c r="AN621" t="s">
        <v>129</v>
      </c>
      <c r="AO621" t="s">
        <v>129</v>
      </c>
      <c r="AP621" t="s">
        <v>129</v>
      </c>
      <c r="AQ621" t="s">
        <v>129</v>
      </c>
      <c r="AR621" t="s">
        <v>128</v>
      </c>
      <c r="AS621" t="s">
        <v>128</v>
      </c>
      <c r="AT621" t="s">
        <v>128</v>
      </c>
      <c r="AU621" t="s">
        <v>128</v>
      </c>
      <c r="AV621" t="s">
        <v>128</v>
      </c>
      <c r="AW621" t="s">
        <v>128</v>
      </c>
      <c r="AX621" t="s">
        <v>128</v>
      </c>
      <c r="AY621" s="123">
        <v>0</v>
      </c>
      <c r="BB621" t="str">
        <f>VLOOKUP(A621,'[2]القائمة الكاملة 1'!$A$5:$U$6650,21,0)</f>
        <v>الرابعة</v>
      </c>
    </row>
    <row r="622" spans="1:54" x14ac:dyDescent="0.3">
      <c r="A622" s="114">
        <v>810691</v>
      </c>
      <c r="B622" s="123" t="s">
        <v>823</v>
      </c>
      <c r="C622" t="s">
        <v>1188</v>
      </c>
      <c r="D622" t="s">
        <v>1188</v>
      </c>
      <c r="E622" t="s">
        <v>1188</v>
      </c>
      <c r="F622" t="s">
        <v>1188</v>
      </c>
      <c r="G622" t="s">
        <v>1188</v>
      </c>
      <c r="H622" t="s">
        <v>1188</v>
      </c>
      <c r="I622" t="s">
        <v>1188</v>
      </c>
      <c r="J622" t="s">
        <v>1188</v>
      </c>
      <c r="K622" t="s">
        <v>1188</v>
      </c>
      <c r="L622" t="s">
        <v>1188</v>
      </c>
      <c r="M622" t="s">
        <v>1188</v>
      </c>
      <c r="N622" t="s">
        <v>1188</v>
      </c>
      <c r="O622" t="s">
        <v>1188</v>
      </c>
      <c r="P622" t="s">
        <v>1188</v>
      </c>
      <c r="Q622" t="s">
        <v>1188</v>
      </c>
      <c r="R622" t="s">
        <v>1188</v>
      </c>
      <c r="S622" t="s">
        <v>1188</v>
      </c>
      <c r="T622" t="s">
        <v>1188</v>
      </c>
      <c r="U622" t="s">
        <v>1188</v>
      </c>
      <c r="V622" t="s">
        <v>1188</v>
      </c>
      <c r="W622" t="s">
        <v>1188</v>
      </c>
      <c r="X622" t="s">
        <v>1188</v>
      </c>
      <c r="Y622" t="s">
        <v>1188</v>
      </c>
      <c r="Z622" t="s">
        <v>1188</v>
      </c>
      <c r="AA622" t="s">
        <v>1188</v>
      </c>
      <c r="AB622" t="s">
        <v>1188</v>
      </c>
      <c r="AC622" t="s">
        <v>1188</v>
      </c>
      <c r="AD622" t="s">
        <v>1188</v>
      </c>
      <c r="AE622" t="s">
        <v>127</v>
      </c>
      <c r="AF622" t="s">
        <v>1188</v>
      </c>
      <c r="AG622" t="s">
        <v>1188</v>
      </c>
      <c r="AH622" t="s">
        <v>1188</v>
      </c>
      <c r="AI622" t="s">
        <v>1188</v>
      </c>
      <c r="AJ622" t="s">
        <v>1188</v>
      </c>
      <c r="AK622" t="s">
        <v>1188</v>
      </c>
      <c r="AL622" t="s">
        <v>1188</v>
      </c>
      <c r="AM622" t="s">
        <v>1188</v>
      </c>
      <c r="AN622" t="s">
        <v>1188</v>
      </c>
      <c r="AO622" t="s">
        <v>1188</v>
      </c>
      <c r="AP622" t="s">
        <v>1188</v>
      </c>
      <c r="AQ622" t="s">
        <v>1188</v>
      </c>
      <c r="AR622" t="s">
        <v>1188</v>
      </c>
      <c r="AS622" t="s">
        <v>1188</v>
      </c>
      <c r="AT622" t="s">
        <v>1188</v>
      </c>
      <c r="AU622" t="s">
        <v>1188</v>
      </c>
      <c r="AV622" t="s">
        <v>1188</v>
      </c>
      <c r="AW622" t="s">
        <v>1188</v>
      </c>
      <c r="AX622" t="s">
        <v>1188</v>
      </c>
      <c r="AY622" s="123">
        <v>0</v>
      </c>
      <c r="BB622" t="str">
        <f>VLOOKUP(A622,'[2]القائمة الكاملة 1'!$A$5:$U$6650,21,0)</f>
        <v>الرابعة</v>
      </c>
    </row>
    <row r="623" spans="1:54" x14ac:dyDescent="0.3">
      <c r="A623" s="114">
        <v>810705</v>
      </c>
      <c r="B623" s="123" t="s">
        <v>824</v>
      </c>
      <c r="C623" t="s">
        <v>1188</v>
      </c>
      <c r="D623" t="s">
        <v>1188</v>
      </c>
      <c r="E623" t="s">
        <v>1188</v>
      </c>
      <c r="F623" t="s">
        <v>1188</v>
      </c>
      <c r="G623" t="s">
        <v>1188</v>
      </c>
      <c r="H623" t="s">
        <v>1188</v>
      </c>
      <c r="I623" t="s">
        <v>1188</v>
      </c>
      <c r="J623" t="s">
        <v>1188</v>
      </c>
      <c r="K623" t="s">
        <v>1188</v>
      </c>
      <c r="L623" t="s">
        <v>1188</v>
      </c>
      <c r="M623" t="s">
        <v>1188</v>
      </c>
      <c r="N623" t="s">
        <v>1188</v>
      </c>
      <c r="O623" t="s">
        <v>129</v>
      </c>
      <c r="P623" t="s">
        <v>1188</v>
      </c>
      <c r="Q623" t="s">
        <v>1188</v>
      </c>
      <c r="R623" t="s">
        <v>1188</v>
      </c>
      <c r="S623" t="s">
        <v>1188</v>
      </c>
      <c r="T623" t="s">
        <v>1188</v>
      </c>
      <c r="U623" t="s">
        <v>1188</v>
      </c>
      <c r="V623" t="s">
        <v>1188</v>
      </c>
      <c r="W623" t="s">
        <v>1188</v>
      </c>
      <c r="X623" t="s">
        <v>1188</v>
      </c>
      <c r="Y623" t="s">
        <v>1188</v>
      </c>
      <c r="Z623" t="s">
        <v>1188</v>
      </c>
      <c r="AA623" t="s">
        <v>1188</v>
      </c>
      <c r="AB623" t="s">
        <v>1188</v>
      </c>
      <c r="AC623" t="s">
        <v>1188</v>
      </c>
      <c r="AD623" t="s">
        <v>1188</v>
      </c>
      <c r="AE623" t="s">
        <v>127</v>
      </c>
      <c r="AF623" t="s">
        <v>1188</v>
      </c>
      <c r="AG623" t="s">
        <v>128</v>
      </c>
      <c r="AH623" t="s">
        <v>129</v>
      </c>
      <c r="AI623" t="s">
        <v>1188</v>
      </c>
      <c r="AJ623" t="s">
        <v>129</v>
      </c>
      <c r="AK623" t="s">
        <v>129</v>
      </c>
      <c r="AL623" t="s">
        <v>1188</v>
      </c>
      <c r="AM623" t="s">
        <v>128</v>
      </c>
      <c r="AN623" t="s">
        <v>128</v>
      </c>
      <c r="AO623" t="s">
        <v>128</v>
      </c>
      <c r="AP623" t="s">
        <v>128</v>
      </c>
      <c r="AQ623" t="s">
        <v>128</v>
      </c>
      <c r="AR623" t="s">
        <v>128</v>
      </c>
      <c r="AS623" t="s">
        <v>1188</v>
      </c>
      <c r="AT623" t="s">
        <v>1188</v>
      </c>
      <c r="AU623" t="s">
        <v>1188</v>
      </c>
      <c r="AV623" t="s">
        <v>1188</v>
      </c>
      <c r="AW623" t="s">
        <v>1188</v>
      </c>
      <c r="AX623" t="s">
        <v>1188</v>
      </c>
      <c r="AY623" s="123">
        <v>0</v>
      </c>
      <c r="BB623" t="str">
        <f>VLOOKUP(A623,'[2]القائمة الكاملة 1'!$A$5:$U$6650,21,0)</f>
        <v>الثالثة</v>
      </c>
    </row>
    <row r="624" spans="1:54" x14ac:dyDescent="0.3">
      <c r="A624" s="114">
        <v>810716</v>
      </c>
      <c r="B624" s="123" t="s">
        <v>824</v>
      </c>
      <c r="C624" t="s">
        <v>1188</v>
      </c>
      <c r="D624" t="s">
        <v>1188</v>
      </c>
      <c r="E624" t="s">
        <v>1188</v>
      </c>
      <c r="F624" t="s">
        <v>1188</v>
      </c>
      <c r="G624" t="s">
        <v>1188</v>
      </c>
      <c r="H624" t="s">
        <v>1188</v>
      </c>
      <c r="I624" t="s">
        <v>1188</v>
      </c>
      <c r="J624" t="s">
        <v>1188</v>
      </c>
      <c r="K624" t="s">
        <v>1188</v>
      </c>
      <c r="L624" t="s">
        <v>1188</v>
      </c>
      <c r="M624" t="s">
        <v>1188</v>
      </c>
      <c r="N624" t="s">
        <v>1188</v>
      </c>
      <c r="O624" t="s">
        <v>2104</v>
      </c>
      <c r="P624" t="s">
        <v>1188</v>
      </c>
      <c r="Q624" t="s">
        <v>1188</v>
      </c>
      <c r="R624" t="s">
        <v>2104</v>
      </c>
      <c r="S624" t="s">
        <v>1188</v>
      </c>
      <c r="T624" t="s">
        <v>1188</v>
      </c>
      <c r="U624" t="s">
        <v>1188</v>
      </c>
      <c r="V624" t="s">
        <v>1188</v>
      </c>
      <c r="W624" t="s">
        <v>1188</v>
      </c>
      <c r="X624" t="s">
        <v>1188</v>
      </c>
      <c r="Y624" t="s">
        <v>1188</v>
      </c>
      <c r="Z624" t="s">
        <v>1188</v>
      </c>
      <c r="AA624" t="s">
        <v>1188</v>
      </c>
      <c r="AB624" t="s">
        <v>1188</v>
      </c>
      <c r="AC624" t="s">
        <v>2104</v>
      </c>
      <c r="AD624" t="s">
        <v>1188</v>
      </c>
      <c r="AE624" t="s">
        <v>2104</v>
      </c>
      <c r="AF624" t="s">
        <v>1188</v>
      </c>
      <c r="AG624" t="s">
        <v>1188</v>
      </c>
      <c r="AH624" t="s">
        <v>2104</v>
      </c>
      <c r="AI624" t="s">
        <v>1188</v>
      </c>
      <c r="AJ624" t="s">
        <v>1188</v>
      </c>
      <c r="AK624" t="s">
        <v>1188</v>
      </c>
      <c r="AL624" t="s">
        <v>1188</v>
      </c>
      <c r="AM624" t="s">
        <v>2104</v>
      </c>
      <c r="AN624" t="s">
        <v>2104</v>
      </c>
      <c r="AO624" t="s">
        <v>2104</v>
      </c>
      <c r="AP624" t="s">
        <v>2104</v>
      </c>
      <c r="AQ624" t="s">
        <v>2104</v>
      </c>
      <c r="AR624" t="s">
        <v>2104</v>
      </c>
      <c r="AS624" t="s">
        <v>1188</v>
      </c>
      <c r="AT624" t="s">
        <v>1188</v>
      </c>
      <c r="AU624" t="s">
        <v>1188</v>
      </c>
      <c r="AV624" t="s">
        <v>1188</v>
      </c>
      <c r="AW624" t="s">
        <v>1188</v>
      </c>
      <c r="AX624" t="s">
        <v>1188</v>
      </c>
      <c r="AY624" s="123" t="s">
        <v>2125</v>
      </c>
      <c r="BB624" t="str">
        <f>VLOOKUP(A624,'[2]القائمة الكاملة 1'!$A$5:$U$6650,21,0)</f>
        <v>الثالثة</v>
      </c>
    </row>
    <row r="625" spans="1:54" x14ac:dyDescent="0.3">
      <c r="A625" s="114">
        <v>810718</v>
      </c>
      <c r="B625" s="123" t="s">
        <v>823</v>
      </c>
      <c r="C625" t="s">
        <v>1188</v>
      </c>
      <c r="D625" t="s">
        <v>1188</v>
      </c>
      <c r="E625" t="s">
        <v>1188</v>
      </c>
      <c r="F625" t="s">
        <v>1188</v>
      </c>
      <c r="G625" t="s">
        <v>1188</v>
      </c>
      <c r="H625" t="s">
        <v>1188</v>
      </c>
      <c r="I625" t="s">
        <v>1188</v>
      </c>
      <c r="J625" t="s">
        <v>1188</v>
      </c>
      <c r="K625" t="s">
        <v>1188</v>
      </c>
      <c r="L625" t="s">
        <v>1188</v>
      </c>
      <c r="M625" t="s">
        <v>1188</v>
      </c>
      <c r="N625" t="s">
        <v>1188</v>
      </c>
      <c r="O625" t="s">
        <v>1188</v>
      </c>
      <c r="P625" t="s">
        <v>1188</v>
      </c>
      <c r="Q625" t="s">
        <v>1188</v>
      </c>
      <c r="R625" t="s">
        <v>1188</v>
      </c>
      <c r="S625" t="s">
        <v>1188</v>
      </c>
      <c r="T625" t="s">
        <v>1188</v>
      </c>
      <c r="U625" t="s">
        <v>1188</v>
      </c>
      <c r="V625" t="s">
        <v>1188</v>
      </c>
      <c r="W625" t="s">
        <v>1188</v>
      </c>
      <c r="X625" t="s">
        <v>1188</v>
      </c>
      <c r="Y625" t="s">
        <v>2104</v>
      </c>
      <c r="Z625" t="s">
        <v>1188</v>
      </c>
      <c r="AA625" t="s">
        <v>1188</v>
      </c>
      <c r="AB625" t="s">
        <v>1188</v>
      </c>
      <c r="AC625" t="s">
        <v>1188</v>
      </c>
      <c r="AD625" t="s">
        <v>1188</v>
      </c>
      <c r="AE625" t="s">
        <v>1188</v>
      </c>
      <c r="AF625" t="s">
        <v>1188</v>
      </c>
      <c r="AG625" t="s">
        <v>1188</v>
      </c>
      <c r="AH625" t="s">
        <v>1188</v>
      </c>
      <c r="AI625" t="s">
        <v>1188</v>
      </c>
      <c r="AJ625" t="s">
        <v>1188</v>
      </c>
      <c r="AK625" t="s">
        <v>1188</v>
      </c>
      <c r="AL625" t="s">
        <v>1188</v>
      </c>
      <c r="AM625" t="s">
        <v>1188</v>
      </c>
      <c r="AN625" t="s">
        <v>1188</v>
      </c>
      <c r="AO625" t="s">
        <v>2104</v>
      </c>
      <c r="AP625" t="s">
        <v>2104</v>
      </c>
      <c r="AQ625" t="s">
        <v>2104</v>
      </c>
      <c r="AR625" t="s">
        <v>2104</v>
      </c>
      <c r="AS625" t="s">
        <v>2104</v>
      </c>
      <c r="AT625" t="s">
        <v>2104</v>
      </c>
      <c r="AU625" t="s">
        <v>2104</v>
      </c>
      <c r="AV625" t="s">
        <v>2104</v>
      </c>
      <c r="AW625" t="s">
        <v>2104</v>
      </c>
      <c r="AX625" t="s">
        <v>2104</v>
      </c>
      <c r="AY625" s="123" t="s">
        <v>2125</v>
      </c>
      <c r="BB625" t="str">
        <f>VLOOKUP(A625,'[2]القائمة الكاملة 1'!$A$5:$U$6650,21,0)</f>
        <v>الرابعة</v>
      </c>
    </row>
    <row r="626" spans="1:54" x14ac:dyDescent="0.3">
      <c r="A626" s="114">
        <v>810722</v>
      </c>
      <c r="B626" s="123" t="s">
        <v>823</v>
      </c>
      <c r="C626" t="s">
        <v>1188</v>
      </c>
      <c r="D626" t="s">
        <v>1188</v>
      </c>
      <c r="E626" t="s">
        <v>1188</v>
      </c>
      <c r="F626" t="s">
        <v>1188</v>
      </c>
      <c r="G626" t="s">
        <v>1188</v>
      </c>
      <c r="H626" t="s">
        <v>1188</v>
      </c>
      <c r="I626" t="s">
        <v>1188</v>
      </c>
      <c r="J626" t="s">
        <v>1188</v>
      </c>
      <c r="K626" t="s">
        <v>1188</v>
      </c>
      <c r="L626" t="s">
        <v>1188</v>
      </c>
      <c r="M626" t="s">
        <v>1188</v>
      </c>
      <c r="N626" t="s">
        <v>1188</v>
      </c>
      <c r="O626" t="s">
        <v>127</v>
      </c>
      <c r="P626" t="s">
        <v>1188</v>
      </c>
      <c r="Q626" t="s">
        <v>1188</v>
      </c>
      <c r="R626" t="s">
        <v>1188</v>
      </c>
      <c r="S626" t="s">
        <v>1188</v>
      </c>
      <c r="T626" t="s">
        <v>1188</v>
      </c>
      <c r="U626" t="s">
        <v>1188</v>
      </c>
      <c r="V626" t="s">
        <v>1188</v>
      </c>
      <c r="W626" t="s">
        <v>1188</v>
      </c>
      <c r="X626" t="s">
        <v>1188</v>
      </c>
      <c r="Y626" t="s">
        <v>1188</v>
      </c>
      <c r="Z626" t="s">
        <v>1188</v>
      </c>
      <c r="AA626" t="s">
        <v>1188</v>
      </c>
      <c r="AB626" t="s">
        <v>1188</v>
      </c>
      <c r="AC626" t="s">
        <v>1188</v>
      </c>
      <c r="AD626" t="s">
        <v>1188</v>
      </c>
      <c r="AE626" t="s">
        <v>1188</v>
      </c>
      <c r="AF626" t="s">
        <v>1188</v>
      </c>
      <c r="AG626" t="s">
        <v>1188</v>
      </c>
      <c r="AH626" t="s">
        <v>1188</v>
      </c>
      <c r="AI626" t="s">
        <v>1188</v>
      </c>
      <c r="AJ626" t="s">
        <v>1188</v>
      </c>
      <c r="AK626" t="s">
        <v>1188</v>
      </c>
      <c r="AL626" t="s">
        <v>1188</v>
      </c>
      <c r="AM626" t="s">
        <v>1188</v>
      </c>
      <c r="AN626" t="s">
        <v>1188</v>
      </c>
      <c r="AO626" t="s">
        <v>1188</v>
      </c>
      <c r="AP626" t="s">
        <v>127</v>
      </c>
      <c r="AQ626" t="s">
        <v>1188</v>
      </c>
      <c r="AR626" t="s">
        <v>1188</v>
      </c>
      <c r="AS626" t="s">
        <v>1188</v>
      </c>
      <c r="AT626" t="s">
        <v>1188</v>
      </c>
      <c r="AU626" t="s">
        <v>1188</v>
      </c>
      <c r="AV626" t="s">
        <v>1188</v>
      </c>
      <c r="AW626" t="s">
        <v>1188</v>
      </c>
      <c r="AX626" t="s">
        <v>1188</v>
      </c>
      <c r="AY626" s="123">
        <v>0</v>
      </c>
      <c r="BB626" t="str">
        <f>VLOOKUP(A626,'[2]القائمة الكاملة 1'!$A$5:$U$6650,21,0)</f>
        <v>الرابعة</v>
      </c>
    </row>
    <row r="627" spans="1:54" x14ac:dyDescent="0.3">
      <c r="A627" s="114">
        <v>810724</v>
      </c>
      <c r="B627" s="123" t="s">
        <v>823</v>
      </c>
      <c r="C627" t="s">
        <v>1188</v>
      </c>
      <c r="D627" t="s">
        <v>1188</v>
      </c>
      <c r="E627" t="s">
        <v>1188</v>
      </c>
      <c r="F627" t="s">
        <v>1188</v>
      </c>
      <c r="G627" t="s">
        <v>1188</v>
      </c>
      <c r="H627" t="s">
        <v>1188</v>
      </c>
      <c r="I627" t="s">
        <v>1188</v>
      </c>
      <c r="J627" t="s">
        <v>129</v>
      </c>
      <c r="K627" t="s">
        <v>1188</v>
      </c>
      <c r="L627" t="s">
        <v>1188</v>
      </c>
      <c r="M627" t="s">
        <v>1188</v>
      </c>
      <c r="N627" t="s">
        <v>1188</v>
      </c>
      <c r="O627" t="s">
        <v>128</v>
      </c>
      <c r="P627" t="s">
        <v>1188</v>
      </c>
      <c r="Q627" t="s">
        <v>1188</v>
      </c>
      <c r="R627" t="s">
        <v>1188</v>
      </c>
      <c r="S627" t="s">
        <v>1188</v>
      </c>
      <c r="T627" t="s">
        <v>1188</v>
      </c>
      <c r="U627" t="s">
        <v>1188</v>
      </c>
      <c r="V627" t="s">
        <v>1188</v>
      </c>
      <c r="W627" t="s">
        <v>1188</v>
      </c>
      <c r="X627" t="s">
        <v>1188</v>
      </c>
      <c r="Y627" t="s">
        <v>1188</v>
      </c>
      <c r="Z627" t="s">
        <v>1188</v>
      </c>
      <c r="AA627" t="s">
        <v>1188</v>
      </c>
      <c r="AB627" t="s">
        <v>1188</v>
      </c>
      <c r="AC627" t="s">
        <v>1188</v>
      </c>
      <c r="AD627" t="s">
        <v>1188</v>
      </c>
      <c r="AE627" t="s">
        <v>1188</v>
      </c>
      <c r="AF627" t="s">
        <v>1188</v>
      </c>
      <c r="AG627" t="s">
        <v>1188</v>
      </c>
      <c r="AH627" t="s">
        <v>1188</v>
      </c>
      <c r="AI627" t="s">
        <v>1188</v>
      </c>
      <c r="AJ627" t="s">
        <v>1188</v>
      </c>
      <c r="AK627" t="s">
        <v>128</v>
      </c>
      <c r="AL627" t="s">
        <v>1188</v>
      </c>
      <c r="AM627" t="s">
        <v>1188</v>
      </c>
      <c r="AN627" t="s">
        <v>127</v>
      </c>
      <c r="AO627" t="s">
        <v>1188</v>
      </c>
      <c r="AP627" t="s">
        <v>127</v>
      </c>
      <c r="AQ627" t="s">
        <v>1188</v>
      </c>
      <c r="AR627" t="s">
        <v>1188</v>
      </c>
      <c r="AS627" t="s">
        <v>1188</v>
      </c>
      <c r="AT627" t="s">
        <v>1188</v>
      </c>
      <c r="AU627" t="s">
        <v>1188</v>
      </c>
      <c r="AV627" t="s">
        <v>1188</v>
      </c>
      <c r="AW627" t="s">
        <v>128</v>
      </c>
      <c r="AX627" t="s">
        <v>128</v>
      </c>
      <c r="AY627" s="123">
        <v>0</v>
      </c>
      <c r="BB627" t="str">
        <f>VLOOKUP(A627,'[2]القائمة الكاملة 1'!$A$5:$U$6650,21,0)</f>
        <v>الرابعة</v>
      </c>
    </row>
    <row r="628" spans="1:54" x14ac:dyDescent="0.3">
      <c r="A628" s="114">
        <v>810729</v>
      </c>
      <c r="B628" s="123" t="s">
        <v>823</v>
      </c>
      <c r="C628" t="s">
        <v>1188</v>
      </c>
      <c r="D628" t="s">
        <v>1188</v>
      </c>
      <c r="E628" t="s">
        <v>1188</v>
      </c>
      <c r="F628" t="s">
        <v>1188</v>
      </c>
      <c r="G628" t="s">
        <v>1188</v>
      </c>
      <c r="H628" t="s">
        <v>1188</v>
      </c>
      <c r="I628" t="s">
        <v>1188</v>
      </c>
      <c r="J628" t="s">
        <v>1188</v>
      </c>
      <c r="K628" t="s">
        <v>1188</v>
      </c>
      <c r="L628" t="s">
        <v>1188</v>
      </c>
      <c r="M628" t="s">
        <v>1188</v>
      </c>
      <c r="N628" t="s">
        <v>1188</v>
      </c>
      <c r="O628" t="s">
        <v>1188</v>
      </c>
      <c r="P628" t="s">
        <v>1188</v>
      </c>
      <c r="Q628" t="s">
        <v>1188</v>
      </c>
      <c r="R628" t="s">
        <v>1188</v>
      </c>
      <c r="S628" t="s">
        <v>1188</v>
      </c>
      <c r="T628" t="s">
        <v>1188</v>
      </c>
      <c r="U628" t="s">
        <v>1188</v>
      </c>
      <c r="V628" t="s">
        <v>1188</v>
      </c>
      <c r="W628" t="s">
        <v>1188</v>
      </c>
      <c r="X628" t="s">
        <v>1188</v>
      </c>
      <c r="Y628" t="s">
        <v>1188</v>
      </c>
      <c r="Z628" t="s">
        <v>1188</v>
      </c>
      <c r="AA628" t="s">
        <v>1188</v>
      </c>
      <c r="AB628" t="s">
        <v>1188</v>
      </c>
      <c r="AC628" t="s">
        <v>1188</v>
      </c>
      <c r="AD628" t="s">
        <v>1188</v>
      </c>
      <c r="AE628" t="s">
        <v>1188</v>
      </c>
      <c r="AF628" t="s">
        <v>1188</v>
      </c>
      <c r="AG628" t="s">
        <v>1188</v>
      </c>
      <c r="AH628" t="s">
        <v>1188</v>
      </c>
      <c r="AI628" t="s">
        <v>1188</v>
      </c>
      <c r="AJ628" t="s">
        <v>1188</v>
      </c>
      <c r="AK628" t="s">
        <v>1188</v>
      </c>
      <c r="AL628" t="s">
        <v>1188</v>
      </c>
      <c r="AM628" t="s">
        <v>1188</v>
      </c>
      <c r="AN628" t="s">
        <v>1188</v>
      </c>
      <c r="AO628" t="s">
        <v>1188</v>
      </c>
      <c r="AP628" t="s">
        <v>1188</v>
      </c>
      <c r="AQ628" t="s">
        <v>1188</v>
      </c>
      <c r="AR628" t="s">
        <v>128</v>
      </c>
      <c r="AS628" t="s">
        <v>1188</v>
      </c>
      <c r="AT628" t="s">
        <v>1188</v>
      </c>
      <c r="AU628" t="s">
        <v>128</v>
      </c>
      <c r="AV628" t="s">
        <v>1188</v>
      </c>
      <c r="AW628" t="s">
        <v>1188</v>
      </c>
      <c r="AX628" t="s">
        <v>128</v>
      </c>
      <c r="AY628" s="123">
        <v>0</v>
      </c>
      <c r="BB628" t="str">
        <f>VLOOKUP(A628,'[2]القائمة الكاملة 1'!$A$5:$U$6650,21,0)</f>
        <v>الرابعة</v>
      </c>
    </row>
    <row r="629" spans="1:54" x14ac:dyDescent="0.3">
      <c r="A629" s="114">
        <v>810730</v>
      </c>
      <c r="B629" s="123" t="s">
        <v>823</v>
      </c>
      <c r="C629" t="s">
        <v>1188</v>
      </c>
      <c r="D629" t="s">
        <v>1188</v>
      </c>
      <c r="E629" t="s">
        <v>1188</v>
      </c>
      <c r="F629" t="s">
        <v>1188</v>
      </c>
      <c r="G629" t="s">
        <v>1188</v>
      </c>
      <c r="H629" t="s">
        <v>1188</v>
      </c>
      <c r="I629" t="s">
        <v>1188</v>
      </c>
      <c r="J629" t="s">
        <v>1188</v>
      </c>
      <c r="K629" t="s">
        <v>1188</v>
      </c>
      <c r="L629" t="s">
        <v>1188</v>
      </c>
      <c r="M629" t="s">
        <v>1188</v>
      </c>
      <c r="N629" t="s">
        <v>1188</v>
      </c>
      <c r="O629" t="s">
        <v>1188</v>
      </c>
      <c r="P629" t="s">
        <v>1188</v>
      </c>
      <c r="Q629" t="s">
        <v>1188</v>
      </c>
      <c r="R629" t="s">
        <v>1188</v>
      </c>
      <c r="S629" t="s">
        <v>1188</v>
      </c>
      <c r="T629" t="s">
        <v>1188</v>
      </c>
      <c r="U629" t="s">
        <v>1188</v>
      </c>
      <c r="V629" t="s">
        <v>1188</v>
      </c>
      <c r="W629" t="s">
        <v>1188</v>
      </c>
      <c r="X629" t="s">
        <v>1188</v>
      </c>
      <c r="Y629" t="s">
        <v>1188</v>
      </c>
      <c r="Z629" t="s">
        <v>1188</v>
      </c>
      <c r="AA629" t="s">
        <v>1188</v>
      </c>
      <c r="AB629" t="s">
        <v>1188</v>
      </c>
      <c r="AC629" t="s">
        <v>1188</v>
      </c>
      <c r="AD629" t="s">
        <v>1188</v>
      </c>
      <c r="AE629" t="s">
        <v>1188</v>
      </c>
      <c r="AF629" t="s">
        <v>1188</v>
      </c>
      <c r="AG629" t="s">
        <v>1188</v>
      </c>
      <c r="AH629" t="s">
        <v>1188</v>
      </c>
      <c r="AI629" t="s">
        <v>1188</v>
      </c>
      <c r="AJ629" t="s">
        <v>1188</v>
      </c>
      <c r="AK629" t="s">
        <v>127</v>
      </c>
      <c r="AL629" t="s">
        <v>1188</v>
      </c>
      <c r="AM629" t="s">
        <v>1188</v>
      </c>
      <c r="AN629" t="s">
        <v>1188</v>
      </c>
      <c r="AO629" t="s">
        <v>1188</v>
      </c>
      <c r="AP629" t="s">
        <v>1188</v>
      </c>
      <c r="AQ629" t="s">
        <v>127</v>
      </c>
      <c r="AR629" t="s">
        <v>1188</v>
      </c>
      <c r="AS629" t="s">
        <v>1188</v>
      </c>
      <c r="AT629" t="s">
        <v>1188</v>
      </c>
      <c r="AU629" t="s">
        <v>127</v>
      </c>
      <c r="AV629" t="s">
        <v>1188</v>
      </c>
      <c r="AW629" t="s">
        <v>1188</v>
      </c>
      <c r="AX629" t="s">
        <v>1188</v>
      </c>
      <c r="AY629" s="123">
        <v>0</v>
      </c>
      <c r="BB629" t="str">
        <f>VLOOKUP(A629,'[2]القائمة الكاملة 1'!$A$5:$U$6650,21,0)</f>
        <v>الرابعة</v>
      </c>
    </row>
    <row r="630" spans="1:54" x14ac:dyDescent="0.3">
      <c r="A630" s="114">
        <v>810734</v>
      </c>
      <c r="B630" s="123" t="s">
        <v>823</v>
      </c>
      <c r="C630" t="s">
        <v>1188</v>
      </c>
      <c r="D630" t="s">
        <v>1188</v>
      </c>
      <c r="E630" t="s">
        <v>1188</v>
      </c>
      <c r="F630" t="s">
        <v>1188</v>
      </c>
      <c r="G630" t="s">
        <v>1188</v>
      </c>
      <c r="H630" t="s">
        <v>1188</v>
      </c>
      <c r="I630" t="s">
        <v>1188</v>
      </c>
      <c r="J630" t="s">
        <v>1188</v>
      </c>
      <c r="K630" t="s">
        <v>1188</v>
      </c>
      <c r="L630" t="s">
        <v>1188</v>
      </c>
      <c r="M630" t="s">
        <v>1188</v>
      </c>
      <c r="N630" t="s">
        <v>1188</v>
      </c>
      <c r="O630" t="s">
        <v>2104</v>
      </c>
      <c r="P630" t="s">
        <v>1188</v>
      </c>
      <c r="Q630" t="s">
        <v>1188</v>
      </c>
      <c r="R630" t="s">
        <v>1188</v>
      </c>
      <c r="S630" t="s">
        <v>1188</v>
      </c>
      <c r="T630" t="s">
        <v>1188</v>
      </c>
      <c r="U630" t="s">
        <v>1188</v>
      </c>
      <c r="V630" t="s">
        <v>1188</v>
      </c>
      <c r="W630" t="s">
        <v>1188</v>
      </c>
      <c r="X630" t="s">
        <v>1188</v>
      </c>
      <c r="Y630" t="s">
        <v>1188</v>
      </c>
      <c r="Z630" t="s">
        <v>1188</v>
      </c>
      <c r="AA630" t="s">
        <v>1188</v>
      </c>
      <c r="AB630" t="s">
        <v>1188</v>
      </c>
      <c r="AC630" t="s">
        <v>1188</v>
      </c>
      <c r="AD630" t="s">
        <v>1188</v>
      </c>
      <c r="AE630" t="s">
        <v>1188</v>
      </c>
      <c r="AF630" t="s">
        <v>1188</v>
      </c>
      <c r="AG630" t="s">
        <v>1188</v>
      </c>
      <c r="AH630" t="s">
        <v>1188</v>
      </c>
      <c r="AI630" t="s">
        <v>1188</v>
      </c>
      <c r="AJ630" t="s">
        <v>1188</v>
      </c>
      <c r="AK630" t="s">
        <v>2104</v>
      </c>
      <c r="AL630" t="s">
        <v>1188</v>
      </c>
      <c r="AM630" t="s">
        <v>1188</v>
      </c>
      <c r="AN630" t="s">
        <v>1188</v>
      </c>
      <c r="AO630" t="s">
        <v>2104</v>
      </c>
      <c r="AP630" t="s">
        <v>1188</v>
      </c>
      <c r="AQ630" t="s">
        <v>1188</v>
      </c>
      <c r="AR630" t="s">
        <v>1188</v>
      </c>
      <c r="AS630" t="s">
        <v>2104</v>
      </c>
      <c r="AT630" t="s">
        <v>2104</v>
      </c>
      <c r="AU630" t="s">
        <v>2104</v>
      </c>
      <c r="AV630" t="s">
        <v>2104</v>
      </c>
      <c r="AW630" t="s">
        <v>2104</v>
      </c>
      <c r="AX630" t="s">
        <v>2104</v>
      </c>
      <c r="AY630" s="123" t="s">
        <v>2125</v>
      </c>
      <c r="BB630" t="str">
        <f>VLOOKUP(A630,'[2]القائمة الكاملة 1'!$A$5:$U$6650,21,0)</f>
        <v>الرابعة</v>
      </c>
    </row>
    <row r="631" spans="1:54" x14ac:dyDescent="0.3">
      <c r="A631" s="114">
        <v>810742</v>
      </c>
      <c r="B631" s="123" t="s">
        <v>823</v>
      </c>
      <c r="C631" t="s">
        <v>1188</v>
      </c>
      <c r="D631" t="s">
        <v>1188</v>
      </c>
      <c r="E631" t="s">
        <v>1188</v>
      </c>
      <c r="F631" t="s">
        <v>1188</v>
      </c>
      <c r="G631" t="s">
        <v>1188</v>
      </c>
      <c r="H631" t="s">
        <v>1188</v>
      </c>
      <c r="I631" t="s">
        <v>1188</v>
      </c>
      <c r="J631" t="s">
        <v>1188</v>
      </c>
      <c r="K631" t="s">
        <v>1188</v>
      </c>
      <c r="L631" t="s">
        <v>1188</v>
      </c>
      <c r="M631" t="s">
        <v>1188</v>
      </c>
      <c r="N631" t="s">
        <v>1188</v>
      </c>
      <c r="O631" t="s">
        <v>127</v>
      </c>
      <c r="P631" t="s">
        <v>1188</v>
      </c>
      <c r="Q631" t="s">
        <v>1188</v>
      </c>
      <c r="R631" t="s">
        <v>1188</v>
      </c>
      <c r="S631" t="s">
        <v>1188</v>
      </c>
      <c r="T631" t="s">
        <v>1188</v>
      </c>
      <c r="U631" t="s">
        <v>1188</v>
      </c>
      <c r="V631" t="s">
        <v>1188</v>
      </c>
      <c r="W631" t="s">
        <v>1188</v>
      </c>
      <c r="X631" t="s">
        <v>1188</v>
      </c>
      <c r="Y631" t="s">
        <v>1188</v>
      </c>
      <c r="Z631" t="s">
        <v>1188</v>
      </c>
      <c r="AA631" t="s">
        <v>1188</v>
      </c>
      <c r="AB631" t="s">
        <v>1188</v>
      </c>
      <c r="AC631" t="s">
        <v>1188</v>
      </c>
      <c r="AD631" t="s">
        <v>1188</v>
      </c>
      <c r="AE631" t="s">
        <v>127</v>
      </c>
      <c r="AF631" t="s">
        <v>1188</v>
      </c>
      <c r="AG631" t="s">
        <v>1188</v>
      </c>
      <c r="AH631" t="s">
        <v>128</v>
      </c>
      <c r="AI631" t="s">
        <v>1188</v>
      </c>
      <c r="AJ631" t="s">
        <v>1188</v>
      </c>
      <c r="AK631" t="s">
        <v>1188</v>
      </c>
      <c r="AL631" t="s">
        <v>1188</v>
      </c>
      <c r="AM631" t="s">
        <v>1188</v>
      </c>
      <c r="AN631" t="s">
        <v>127</v>
      </c>
      <c r="AO631" t="s">
        <v>127</v>
      </c>
      <c r="AP631" t="s">
        <v>129</v>
      </c>
      <c r="AQ631" t="s">
        <v>127</v>
      </c>
      <c r="AR631" t="s">
        <v>129</v>
      </c>
      <c r="AS631" t="s">
        <v>128</v>
      </c>
      <c r="AT631" t="s">
        <v>128</v>
      </c>
      <c r="AU631" t="s">
        <v>128</v>
      </c>
      <c r="AV631" t="s">
        <v>128</v>
      </c>
      <c r="AW631" t="s">
        <v>128</v>
      </c>
      <c r="AX631" t="s">
        <v>128</v>
      </c>
      <c r="AY631" s="123">
        <v>0</v>
      </c>
      <c r="BB631" t="str">
        <f>VLOOKUP(A631,'[2]القائمة الكاملة 1'!$A$5:$U$6650,21,0)</f>
        <v>الرابعة</v>
      </c>
    </row>
    <row r="632" spans="1:54" x14ac:dyDescent="0.3">
      <c r="A632" s="114">
        <v>810759</v>
      </c>
      <c r="B632" s="123" t="s">
        <v>824</v>
      </c>
      <c r="C632" t="s">
        <v>1188</v>
      </c>
      <c r="D632" t="s">
        <v>1188</v>
      </c>
      <c r="E632" t="s">
        <v>1188</v>
      </c>
      <c r="F632" t="s">
        <v>1188</v>
      </c>
      <c r="G632" t="s">
        <v>1188</v>
      </c>
      <c r="H632" t="s">
        <v>1188</v>
      </c>
      <c r="I632" t="s">
        <v>1188</v>
      </c>
      <c r="J632" t="s">
        <v>1188</v>
      </c>
      <c r="K632" t="s">
        <v>1188</v>
      </c>
      <c r="L632" t="s">
        <v>1188</v>
      </c>
      <c r="M632" t="s">
        <v>1188</v>
      </c>
      <c r="N632" t="s">
        <v>1188</v>
      </c>
      <c r="O632" t="s">
        <v>1188</v>
      </c>
      <c r="P632" t="s">
        <v>1188</v>
      </c>
      <c r="Q632" t="s">
        <v>1188</v>
      </c>
      <c r="R632" t="s">
        <v>1188</v>
      </c>
      <c r="S632" t="s">
        <v>1188</v>
      </c>
      <c r="T632" t="s">
        <v>1188</v>
      </c>
      <c r="U632" t="s">
        <v>1188</v>
      </c>
      <c r="V632" t="s">
        <v>1188</v>
      </c>
      <c r="W632" t="s">
        <v>1188</v>
      </c>
      <c r="X632" t="s">
        <v>1188</v>
      </c>
      <c r="Y632" t="s">
        <v>1188</v>
      </c>
      <c r="Z632" t="s">
        <v>1188</v>
      </c>
      <c r="AA632" t="s">
        <v>127</v>
      </c>
      <c r="AB632" t="s">
        <v>1188</v>
      </c>
      <c r="AC632" t="s">
        <v>1188</v>
      </c>
      <c r="AD632" t="s">
        <v>1188</v>
      </c>
      <c r="AE632" t="s">
        <v>1188</v>
      </c>
      <c r="AF632" t="s">
        <v>1188</v>
      </c>
      <c r="AG632" t="s">
        <v>127</v>
      </c>
      <c r="AH632" t="s">
        <v>1188</v>
      </c>
      <c r="AI632" t="s">
        <v>1188</v>
      </c>
      <c r="AJ632" t="s">
        <v>1188</v>
      </c>
      <c r="AK632" t="s">
        <v>127</v>
      </c>
      <c r="AL632" t="s">
        <v>1188</v>
      </c>
      <c r="AM632" t="s">
        <v>128</v>
      </c>
      <c r="AN632" t="s">
        <v>128</v>
      </c>
      <c r="AO632" t="s">
        <v>128</v>
      </c>
      <c r="AP632" t="s">
        <v>128</v>
      </c>
      <c r="AQ632" t="s">
        <v>128</v>
      </c>
      <c r="AR632" t="s">
        <v>128</v>
      </c>
      <c r="AS632" t="s">
        <v>1188</v>
      </c>
      <c r="AT632" t="s">
        <v>1188</v>
      </c>
      <c r="AU632" t="s">
        <v>1188</v>
      </c>
      <c r="AV632" t="s">
        <v>1188</v>
      </c>
      <c r="AW632" t="s">
        <v>1188</v>
      </c>
      <c r="AX632" t="s">
        <v>1188</v>
      </c>
      <c r="AY632" s="123">
        <v>0</v>
      </c>
      <c r="BB632" t="str">
        <f>VLOOKUP(A632,'[2]القائمة الكاملة 1'!$A$5:$U$6650,21,0)</f>
        <v>الثالثة</v>
      </c>
    </row>
    <row r="633" spans="1:54" x14ac:dyDescent="0.3">
      <c r="A633" s="114">
        <v>810764</v>
      </c>
      <c r="B633" s="123" t="s">
        <v>823</v>
      </c>
      <c r="C633" t="s">
        <v>1188</v>
      </c>
      <c r="D633" t="s">
        <v>1188</v>
      </c>
      <c r="E633" t="s">
        <v>1188</v>
      </c>
      <c r="F633" t="s">
        <v>1188</v>
      </c>
      <c r="G633" t="s">
        <v>1188</v>
      </c>
      <c r="H633" t="s">
        <v>1188</v>
      </c>
      <c r="I633" t="s">
        <v>1188</v>
      </c>
      <c r="J633" t="s">
        <v>1188</v>
      </c>
      <c r="K633" t="s">
        <v>1188</v>
      </c>
      <c r="L633" t="s">
        <v>1188</v>
      </c>
      <c r="M633" t="s">
        <v>1188</v>
      </c>
      <c r="N633" t="s">
        <v>1188</v>
      </c>
      <c r="O633" t="s">
        <v>129</v>
      </c>
      <c r="P633" t="s">
        <v>1188</v>
      </c>
      <c r="Q633" t="s">
        <v>1188</v>
      </c>
      <c r="R633" t="s">
        <v>1188</v>
      </c>
      <c r="S633" t="s">
        <v>1188</v>
      </c>
      <c r="T633" t="s">
        <v>1188</v>
      </c>
      <c r="U633" t="s">
        <v>1188</v>
      </c>
      <c r="V633" t="s">
        <v>1188</v>
      </c>
      <c r="W633" t="s">
        <v>1188</v>
      </c>
      <c r="X633" t="s">
        <v>1188</v>
      </c>
      <c r="Y633" t="s">
        <v>1188</v>
      </c>
      <c r="Z633" t="s">
        <v>1188</v>
      </c>
      <c r="AA633" t="s">
        <v>1188</v>
      </c>
      <c r="AB633" t="s">
        <v>1188</v>
      </c>
      <c r="AC633" t="s">
        <v>1188</v>
      </c>
      <c r="AD633" t="s">
        <v>1188</v>
      </c>
      <c r="AE633" t="s">
        <v>1188</v>
      </c>
      <c r="AF633" t="s">
        <v>1188</v>
      </c>
      <c r="AG633" t="s">
        <v>1188</v>
      </c>
      <c r="AH633" t="s">
        <v>1188</v>
      </c>
      <c r="AI633" t="s">
        <v>1188</v>
      </c>
      <c r="AJ633" t="s">
        <v>1188</v>
      </c>
      <c r="AK633" t="s">
        <v>128</v>
      </c>
      <c r="AL633" t="s">
        <v>127</v>
      </c>
      <c r="AM633" t="s">
        <v>1188</v>
      </c>
      <c r="AN633" t="s">
        <v>127</v>
      </c>
      <c r="AO633" t="s">
        <v>1188</v>
      </c>
      <c r="AP633" t="s">
        <v>1188</v>
      </c>
      <c r="AQ633" t="s">
        <v>128</v>
      </c>
      <c r="AR633" t="s">
        <v>1188</v>
      </c>
      <c r="AS633" t="s">
        <v>128</v>
      </c>
      <c r="AT633" t="s">
        <v>1188</v>
      </c>
      <c r="AU633" t="s">
        <v>128</v>
      </c>
      <c r="AV633" t="s">
        <v>128</v>
      </c>
      <c r="AW633" t="s">
        <v>128</v>
      </c>
      <c r="AX633" t="s">
        <v>128</v>
      </c>
      <c r="AY633" s="123">
        <v>0</v>
      </c>
      <c r="BB633" t="str">
        <f>VLOOKUP(A633,'[2]القائمة الكاملة 1'!$A$5:$U$6650,21,0)</f>
        <v>الرابعة</v>
      </c>
    </row>
    <row r="634" spans="1:54" x14ac:dyDescent="0.3">
      <c r="A634" s="114">
        <v>810778</v>
      </c>
      <c r="B634" s="123" t="s">
        <v>823</v>
      </c>
      <c r="C634" t="s">
        <v>1188</v>
      </c>
      <c r="D634" t="s">
        <v>1188</v>
      </c>
      <c r="E634" t="s">
        <v>1188</v>
      </c>
      <c r="F634" t="s">
        <v>1188</v>
      </c>
      <c r="G634" t="s">
        <v>1188</v>
      </c>
      <c r="H634" t="s">
        <v>1188</v>
      </c>
      <c r="I634" t="s">
        <v>1188</v>
      </c>
      <c r="J634" t="s">
        <v>1188</v>
      </c>
      <c r="K634" t="s">
        <v>1188</v>
      </c>
      <c r="L634" t="s">
        <v>1188</v>
      </c>
      <c r="M634" t="s">
        <v>1188</v>
      </c>
      <c r="N634" t="s">
        <v>1188</v>
      </c>
      <c r="O634" t="s">
        <v>1188</v>
      </c>
      <c r="P634" t="s">
        <v>1188</v>
      </c>
      <c r="Q634" t="s">
        <v>1188</v>
      </c>
      <c r="R634" t="s">
        <v>1188</v>
      </c>
      <c r="S634" t="s">
        <v>1188</v>
      </c>
      <c r="T634" t="s">
        <v>1188</v>
      </c>
      <c r="U634" t="s">
        <v>1188</v>
      </c>
      <c r="V634" t="s">
        <v>1188</v>
      </c>
      <c r="W634" t="s">
        <v>1188</v>
      </c>
      <c r="X634" t="s">
        <v>1188</v>
      </c>
      <c r="Y634" t="s">
        <v>1188</v>
      </c>
      <c r="Z634" t="s">
        <v>1188</v>
      </c>
      <c r="AA634" t="s">
        <v>1188</v>
      </c>
      <c r="AB634" t="s">
        <v>1188</v>
      </c>
      <c r="AC634" t="s">
        <v>1188</v>
      </c>
      <c r="AD634" t="s">
        <v>1188</v>
      </c>
      <c r="AE634" t="s">
        <v>1188</v>
      </c>
      <c r="AF634" t="s">
        <v>1188</v>
      </c>
      <c r="AG634" t="s">
        <v>1188</v>
      </c>
      <c r="AH634" t="s">
        <v>1188</v>
      </c>
      <c r="AI634" t="s">
        <v>1188</v>
      </c>
      <c r="AJ634" t="s">
        <v>1188</v>
      </c>
      <c r="AK634" t="s">
        <v>1188</v>
      </c>
      <c r="AL634" t="s">
        <v>1188</v>
      </c>
      <c r="AM634" t="s">
        <v>1188</v>
      </c>
      <c r="AN634" t="s">
        <v>1188</v>
      </c>
      <c r="AO634" t="s">
        <v>1188</v>
      </c>
      <c r="AP634" t="s">
        <v>1188</v>
      </c>
      <c r="AQ634" t="s">
        <v>1188</v>
      </c>
      <c r="AR634" t="s">
        <v>1188</v>
      </c>
      <c r="AS634" t="s">
        <v>1188</v>
      </c>
      <c r="AT634" t="s">
        <v>127</v>
      </c>
      <c r="AU634" t="s">
        <v>1188</v>
      </c>
      <c r="AV634" t="s">
        <v>1188</v>
      </c>
      <c r="AW634" t="s">
        <v>1188</v>
      </c>
      <c r="AX634" t="s">
        <v>1188</v>
      </c>
      <c r="AY634" s="123">
        <v>0</v>
      </c>
      <c r="BB634" t="str">
        <f>VLOOKUP(A634,'[2]القائمة الكاملة 1'!$A$5:$U$6650,21,0)</f>
        <v>الرابعة</v>
      </c>
    </row>
    <row r="635" spans="1:54" x14ac:dyDescent="0.3">
      <c r="A635" s="114">
        <v>810783</v>
      </c>
      <c r="B635" s="123" t="s">
        <v>823</v>
      </c>
      <c r="C635" t="s">
        <v>1188</v>
      </c>
      <c r="D635" t="s">
        <v>1188</v>
      </c>
      <c r="E635" t="s">
        <v>1188</v>
      </c>
      <c r="F635" t="s">
        <v>1188</v>
      </c>
      <c r="G635" t="s">
        <v>1188</v>
      </c>
      <c r="H635" t="s">
        <v>1188</v>
      </c>
      <c r="I635" t="s">
        <v>1188</v>
      </c>
      <c r="J635" t="s">
        <v>1188</v>
      </c>
      <c r="K635" t="s">
        <v>1188</v>
      </c>
      <c r="L635" t="s">
        <v>1188</v>
      </c>
      <c r="M635" t="s">
        <v>1188</v>
      </c>
      <c r="N635" t="s">
        <v>1188</v>
      </c>
      <c r="O635" t="s">
        <v>129</v>
      </c>
      <c r="P635" t="s">
        <v>1188</v>
      </c>
      <c r="Q635" t="s">
        <v>1188</v>
      </c>
      <c r="R635" t="s">
        <v>1188</v>
      </c>
      <c r="S635" t="s">
        <v>1188</v>
      </c>
      <c r="T635" t="s">
        <v>1188</v>
      </c>
      <c r="U635" t="s">
        <v>1188</v>
      </c>
      <c r="V635" t="s">
        <v>1188</v>
      </c>
      <c r="W635" t="s">
        <v>1188</v>
      </c>
      <c r="X635" t="s">
        <v>1188</v>
      </c>
      <c r="Y635" t="s">
        <v>1188</v>
      </c>
      <c r="Z635" t="s">
        <v>129</v>
      </c>
      <c r="AA635" t="s">
        <v>1188</v>
      </c>
      <c r="AB635" t="s">
        <v>1188</v>
      </c>
      <c r="AC635" t="s">
        <v>1188</v>
      </c>
      <c r="AD635" t="s">
        <v>1188</v>
      </c>
      <c r="AE635" t="s">
        <v>1188</v>
      </c>
      <c r="AF635" t="s">
        <v>1188</v>
      </c>
      <c r="AG635" t="s">
        <v>1188</v>
      </c>
      <c r="AH635" t="s">
        <v>1188</v>
      </c>
      <c r="AI635" t="s">
        <v>1188</v>
      </c>
      <c r="AJ635" t="s">
        <v>1188</v>
      </c>
      <c r="AK635" t="s">
        <v>129</v>
      </c>
      <c r="AL635" t="s">
        <v>1188</v>
      </c>
      <c r="AM635" t="s">
        <v>1188</v>
      </c>
      <c r="AN635" t="s">
        <v>1188</v>
      </c>
      <c r="AO635" t="s">
        <v>1188</v>
      </c>
      <c r="AP635" t="s">
        <v>1188</v>
      </c>
      <c r="AQ635" t="s">
        <v>1188</v>
      </c>
      <c r="AR635" t="s">
        <v>1188</v>
      </c>
      <c r="AS635" t="s">
        <v>1188</v>
      </c>
      <c r="AT635" t="s">
        <v>1188</v>
      </c>
      <c r="AU635" t="s">
        <v>129</v>
      </c>
      <c r="AV635" t="s">
        <v>1188</v>
      </c>
      <c r="AW635" t="s">
        <v>1188</v>
      </c>
      <c r="AX635" t="s">
        <v>1188</v>
      </c>
      <c r="AY635" s="123">
        <v>0</v>
      </c>
      <c r="BB635" t="str">
        <f>VLOOKUP(A635,'[2]القائمة الكاملة 1'!$A$5:$U$6650,21,0)</f>
        <v>الرابعة</v>
      </c>
    </row>
    <row r="636" spans="1:54" x14ac:dyDescent="0.3">
      <c r="A636" s="114">
        <v>810784</v>
      </c>
      <c r="B636" s="123" t="s">
        <v>823</v>
      </c>
      <c r="C636" t="s">
        <v>1188</v>
      </c>
      <c r="D636" t="s">
        <v>1188</v>
      </c>
      <c r="E636" t="s">
        <v>1188</v>
      </c>
      <c r="F636" t="s">
        <v>1188</v>
      </c>
      <c r="G636" t="s">
        <v>1188</v>
      </c>
      <c r="H636" t="s">
        <v>1188</v>
      </c>
      <c r="I636" t="s">
        <v>1188</v>
      </c>
      <c r="J636" t="s">
        <v>1188</v>
      </c>
      <c r="K636" t="s">
        <v>1188</v>
      </c>
      <c r="L636" t="s">
        <v>1188</v>
      </c>
      <c r="M636" t="s">
        <v>1188</v>
      </c>
      <c r="N636" t="s">
        <v>1188</v>
      </c>
      <c r="O636" t="s">
        <v>1188</v>
      </c>
      <c r="P636" t="s">
        <v>1188</v>
      </c>
      <c r="Q636" t="s">
        <v>1188</v>
      </c>
      <c r="R636" t="s">
        <v>1188</v>
      </c>
      <c r="S636" t="s">
        <v>1188</v>
      </c>
      <c r="T636" t="s">
        <v>1188</v>
      </c>
      <c r="U636" t="s">
        <v>1188</v>
      </c>
      <c r="V636" t="s">
        <v>127</v>
      </c>
      <c r="W636" t="s">
        <v>1188</v>
      </c>
      <c r="X636" t="s">
        <v>1188</v>
      </c>
      <c r="Y636" t="s">
        <v>1188</v>
      </c>
      <c r="Z636" t="s">
        <v>1188</v>
      </c>
      <c r="AA636" t="s">
        <v>1188</v>
      </c>
      <c r="AB636" t="s">
        <v>1188</v>
      </c>
      <c r="AC636" t="s">
        <v>129</v>
      </c>
      <c r="AD636" t="s">
        <v>1188</v>
      </c>
      <c r="AE636" t="s">
        <v>1188</v>
      </c>
      <c r="AF636" t="s">
        <v>1188</v>
      </c>
      <c r="AG636" t="s">
        <v>1188</v>
      </c>
      <c r="AH636" t="s">
        <v>127</v>
      </c>
      <c r="AI636" t="s">
        <v>1188</v>
      </c>
      <c r="AJ636" t="s">
        <v>1188</v>
      </c>
      <c r="AK636" t="s">
        <v>129</v>
      </c>
      <c r="AL636" t="s">
        <v>1188</v>
      </c>
      <c r="AM636" t="s">
        <v>1188</v>
      </c>
      <c r="AN636" t="s">
        <v>1188</v>
      </c>
      <c r="AO636" t="s">
        <v>1188</v>
      </c>
      <c r="AP636" t="s">
        <v>1188</v>
      </c>
      <c r="AQ636" t="s">
        <v>1188</v>
      </c>
      <c r="AR636" t="s">
        <v>129</v>
      </c>
      <c r="AS636" t="s">
        <v>128</v>
      </c>
      <c r="AT636" t="s">
        <v>128</v>
      </c>
      <c r="AU636" t="s">
        <v>128</v>
      </c>
      <c r="AV636" t="s">
        <v>128</v>
      </c>
      <c r="AW636" t="s">
        <v>128</v>
      </c>
      <c r="AX636" t="s">
        <v>128</v>
      </c>
      <c r="AY636" s="123">
        <v>0</v>
      </c>
      <c r="BB636" t="str">
        <f>VLOOKUP(A636,'[2]القائمة الكاملة 1'!$A$5:$U$6650,21,0)</f>
        <v>الرابعة حديث</v>
      </c>
    </row>
    <row r="637" spans="1:54" x14ac:dyDescent="0.3">
      <c r="A637" s="114">
        <v>810788</v>
      </c>
      <c r="B637" s="123" t="s">
        <v>823</v>
      </c>
      <c r="C637" t="s">
        <v>1188</v>
      </c>
      <c r="D637" t="s">
        <v>1188</v>
      </c>
      <c r="E637" t="s">
        <v>1188</v>
      </c>
      <c r="F637" t="s">
        <v>1188</v>
      </c>
      <c r="G637" t="s">
        <v>1188</v>
      </c>
      <c r="H637" t="s">
        <v>1188</v>
      </c>
      <c r="I637" t="s">
        <v>1188</v>
      </c>
      <c r="J637" t="s">
        <v>1188</v>
      </c>
      <c r="K637" t="s">
        <v>1188</v>
      </c>
      <c r="L637" t="s">
        <v>1188</v>
      </c>
      <c r="M637" t="s">
        <v>1188</v>
      </c>
      <c r="N637" t="s">
        <v>1188</v>
      </c>
      <c r="O637" t="s">
        <v>127</v>
      </c>
      <c r="P637" t="s">
        <v>1188</v>
      </c>
      <c r="Q637" t="s">
        <v>1188</v>
      </c>
      <c r="R637" t="s">
        <v>1188</v>
      </c>
      <c r="S637" t="s">
        <v>1188</v>
      </c>
      <c r="T637" t="s">
        <v>1188</v>
      </c>
      <c r="U637" t="s">
        <v>1188</v>
      </c>
      <c r="V637" t="s">
        <v>1188</v>
      </c>
      <c r="W637" t="s">
        <v>1188</v>
      </c>
      <c r="X637" t="s">
        <v>1188</v>
      </c>
      <c r="Y637" t="s">
        <v>1188</v>
      </c>
      <c r="Z637" t="s">
        <v>1188</v>
      </c>
      <c r="AA637" t="s">
        <v>1188</v>
      </c>
      <c r="AB637" t="s">
        <v>1188</v>
      </c>
      <c r="AC637" t="s">
        <v>1188</v>
      </c>
      <c r="AD637" t="s">
        <v>1188</v>
      </c>
      <c r="AE637" t="s">
        <v>1188</v>
      </c>
      <c r="AF637" t="s">
        <v>1188</v>
      </c>
      <c r="AG637" t="s">
        <v>1188</v>
      </c>
      <c r="AH637" t="s">
        <v>1188</v>
      </c>
      <c r="AI637" t="s">
        <v>1188</v>
      </c>
      <c r="AJ637" t="s">
        <v>1188</v>
      </c>
      <c r="AK637" t="s">
        <v>128</v>
      </c>
      <c r="AL637" t="s">
        <v>1188</v>
      </c>
      <c r="AM637" t="s">
        <v>1188</v>
      </c>
      <c r="AN637" t="s">
        <v>1188</v>
      </c>
      <c r="AO637" t="s">
        <v>1188</v>
      </c>
      <c r="AP637" t="s">
        <v>1188</v>
      </c>
      <c r="AQ637" t="s">
        <v>1188</v>
      </c>
      <c r="AR637" t="s">
        <v>1188</v>
      </c>
      <c r="AS637" t="s">
        <v>1188</v>
      </c>
      <c r="AT637" t="s">
        <v>1188</v>
      </c>
      <c r="AU637" t="s">
        <v>128</v>
      </c>
      <c r="AV637" t="s">
        <v>1188</v>
      </c>
      <c r="AW637" t="s">
        <v>1188</v>
      </c>
      <c r="AX637" t="s">
        <v>128</v>
      </c>
      <c r="AY637" s="123">
        <v>0</v>
      </c>
      <c r="BB637" t="str">
        <f>VLOOKUP(A637,'[2]القائمة الكاملة 1'!$A$5:$U$6650,21,0)</f>
        <v>الرابعة</v>
      </c>
    </row>
    <row r="638" spans="1:54" x14ac:dyDescent="0.3">
      <c r="A638" s="114">
        <v>810791</v>
      </c>
      <c r="B638" s="123" t="s">
        <v>823</v>
      </c>
      <c r="C638" t="s">
        <v>1188</v>
      </c>
      <c r="D638" t="s">
        <v>1188</v>
      </c>
      <c r="E638" t="s">
        <v>1188</v>
      </c>
      <c r="F638" t="s">
        <v>1188</v>
      </c>
      <c r="G638" t="s">
        <v>1188</v>
      </c>
      <c r="H638" t="s">
        <v>1188</v>
      </c>
      <c r="I638" t="s">
        <v>1188</v>
      </c>
      <c r="J638" t="s">
        <v>1188</v>
      </c>
      <c r="K638" t="s">
        <v>1188</v>
      </c>
      <c r="L638" t="s">
        <v>1188</v>
      </c>
      <c r="M638" t="s">
        <v>1188</v>
      </c>
      <c r="N638" t="s">
        <v>1188</v>
      </c>
      <c r="O638" t="s">
        <v>129</v>
      </c>
      <c r="P638" t="s">
        <v>1188</v>
      </c>
      <c r="Q638" t="s">
        <v>1188</v>
      </c>
      <c r="R638" t="s">
        <v>1188</v>
      </c>
      <c r="S638" t="s">
        <v>1188</v>
      </c>
      <c r="T638" t="s">
        <v>1188</v>
      </c>
      <c r="U638" t="s">
        <v>1188</v>
      </c>
      <c r="V638" t="s">
        <v>1188</v>
      </c>
      <c r="W638" t="s">
        <v>1188</v>
      </c>
      <c r="X638" t="s">
        <v>1188</v>
      </c>
      <c r="Y638" t="s">
        <v>1188</v>
      </c>
      <c r="Z638" t="s">
        <v>1188</v>
      </c>
      <c r="AA638" t="s">
        <v>1188</v>
      </c>
      <c r="AB638" t="s">
        <v>1188</v>
      </c>
      <c r="AC638" t="s">
        <v>1188</v>
      </c>
      <c r="AD638" t="s">
        <v>1188</v>
      </c>
      <c r="AE638" t="s">
        <v>127</v>
      </c>
      <c r="AF638" t="s">
        <v>1188</v>
      </c>
      <c r="AG638" t="s">
        <v>1188</v>
      </c>
      <c r="AH638" t="s">
        <v>1188</v>
      </c>
      <c r="AI638" t="s">
        <v>1188</v>
      </c>
      <c r="AJ638" t="s">
        <v>1188</v>
      </c>
      <c r="AK638" t="s">
        <v>128</v>
      </c>
      <c r="AL638" t="s">
        <v>127</v>
      </c>
      <c r="AM638" t="s">
        <v>1188</v>
      </c>
      <c r="AN638" t="s">
        <v>1188</v>
      </c>
      <c r="AO638" t="s">
        <v>1188</v>
      </c>
      <c r="AP638" t="s">
        <v>1188</v>
      </c>
      <c r="AQ638" t="s">
        <v>1188</v>
      </c>
      <c r="AR638" t="s">
        <v>1188</v>
      </c>
      <c r="AS638" t="s">
        <v>1188</v>
      </c>
      <c r="AT638" t="s">
        <v>129</v>
      </c>
      <c r="AU638" t="s">
        <v>128</v>
      </c>
      <c r="AV638" t="s">
        <v>129</v>
      </c>
      <c r="AW638" t="s">
        <v>1188</v>
      </c>
      <c r="AX638" t="s">
        <v>1188</v>
      </c>
      <c r="AY638" s="123">
        <v>0</v>
      </c>
      <c r="BB638" t="str">
        <f>VLOOKUP(A638,'[2]القائمة الكاملة 1'!$A$5:$U$6650,21,0)</f>
        <v>الرابعة</v>
      </c>
    </row>
    <row r="639" spans="1:54" x14ac:dyDescent="0.3">
      <c r="A639" s="114">
        <v>810797</v>
      </c>
      <c r="B639" s="123" t="s">
        <v>824</v>
      </c>
      <c r="C639" t="s">
        <v>1188</v>
      </c>
      <c r="D639" t="s">
        <v>1188</v>
      </c>
      <c r="E639" t="s">
        <v>1188</v>
      </c>
      <c r="F639" t="s">
        <v>1188</v>
      </c>
      <c r="G639" t="s">
        <v>1188</v>
      </c>
      <c r="H639" t="s">
        <v>1188</v>
      </c>
      <c r="I639" t="s">
        <v>1188</v>
      </c>
      <c r="J639" t="s">
        <v>1188</v>
      </c>
      <c r="K639" t="s">
        <v>1188</v>
      </c>
      <c r="L639" t="s">
        <v>1188</v>
      </c>
      <c r="M639" t="s">
        <v>1188</v>
      </c>
      <c r="N639" t="s">
        <v>1188</v>
      </c>
      <c r="O639" t="s">
        <v>1188</v>
      </c>
      <c r="P639" t="s">
        <v>1188</v>
      </c>
      <c r="Q639" t="s">
        <v>1188</v>
      </c>
      <c r="R639" t="s">
        <v>1188</v>
      </c>
      <c r="S639" t="s">
        <v>1188</v>
      </c>
      <c r="T639" t="s">
        <v>1188</v>
      </c>
      <c r="U639" t="s">
        <v>1188</v>
      </c>
      <c r="V639" t="s">
        <v>1188</v>
      </c>
      <c r="W639" t="s">
        <v>1188</v>
      </c>
      <c r="X639" t="s">
        <v>1188</v>
      </c>
      <c r="Y639" t="s">
        <v>1188</v>
      </c>
      <c r="Z639" t="s">
        <v>1188</v>
      </c>
      <c r="AA639" t="s">
        <v>1188</v>
      </c>
      <c r="AB639" t="s">
        <v>1188</v>
      </c>
      <c r="AC639" t="s">
        <v>1188</v>
      </c>
      <c r="AD639" t="s">
        <v>1188</v>
      </c>
      <c r="AE639" t="s">
        <v>1188</v>
      </c>
      <c r="AF639" t="s">
        <v>1188</v>
      </c>
      <c r="AG639" t="s">
        <v>1188</v>
      </c>
      <c r="AH639" t="s">
        <v>1188</v>
      </c>
      <c r="AI639" t="s">
        <v>1188</v>
      </c>
      <c r="AJ639" t="s">
        <v>1188</v>
      </c>
      <c r="AK639" t="s">
        <v>1188</v>
      </c>
      <c r="AL639" t="s">
        <v>1188</v>
      </c>
      <c r="AM639" t="s">
        <v>128</v>
      </c>
      <c r="AN639" t="s">
        <v>128</v>
      </c>
      <c r="AO639" t="s">
        <v>128</v>
      </c>
      <c r="AP639" t="s">
        <v>128</v>
      </c>
      <c r="AQ639" t="s">
        <v>128</v>
      </c>
      <c r="AR639" t="s">
        <v>128</v>
      </c>
      <c r="AS639" t="s">
        <v>1188</v>
      </c>
      <c r="AT639" t="s">
        <v>1188</v>
      </c>
      <c r="AU639" t="s">
        <v>1188</v>
      </c>
      <c r="AV639" t="s">
        <v>1188</v>
      </c>
      <c r="AW639" t="s">
        <v>1188</v>
      </c>
      <c r="AX639" t="s">
        <v>1188</v>
      </c>
      <c r="AY639" s="123">
        <v>0</v>
      </c>
      <c r="BB639" t="str">
        <f>VLOOKUP(A639,'[2]القائمة الكاملة 1'!$A$5:$U$6650,21,0)</f>
        <v>الثالثة</v>
      </c>
    </row>
    <row r="640" spans="1:54" x14ac:dyDescent="0.3">
      <c r="A640" s="114">
        <v>810800</v>
      </c>
      <c r="B640" s="123" t="s">
        <v>824</v>
      </c>
      <c r="C640" t="s">
        <v>1188</v>
      </c>
      <c r="D640" t="s">
        <v>1188</v>
      </c>
      <c r="E640" t="s">
        <v>1188</v>
      </c>
      <c r="F640" t="s">
        <v>1188</v>
      </c>
      <c r="G640" t="s">
        <v>1188</v>
      </c>
      <c r="H640" t="s">
        <v>1188</v>
      </c>
      <c r="I640" t="s">
        <v>1188</v>
      </c>
      <c r="J640" t="s">
        <v>1188</v>
      </c>
      <c r="K640" t="s">
        <v>1188</v>
      </c>
      <c r="L640" t="s">
        <v>1188</v>
      </c>
      <c r="M640" t="s">
        <v>1188</v>
      </c>
      <c r="N640" t="s">
        <v>1188</v>
      </c>
      <c r="O640" t="s">
        <v>1188</v>
      </c>
      <c r="P640" t="s">
        <v>1188</v>
      </c>
      <c r="Q640" t="s">
        <v>1188</v>
      </c>
      <c r="R640" t="s">
        <v>127</v>
      </c>
      <c r="S640" t="s">
        <v>1188</v>
      </c>
      <c r="T640" t="s">
        <v>1188</v>
      </c>
      <c r="U640" t="s">
        <v>1188</v>
      </c>
      <c r="V640" t="s">
        <v>1188</v>
      </c>
      <c r="W640" t="s">
        <v>1188</v>
      </c>
      <c r="X640" t="s">
        <v>1188</v>
      </c>
      <c r="Y640" t="s">
        <v>1188</v>
      </c>
      <c r="Z640" t="s">
        <v>1188</v>
      </c>
      <c r="AA640" t="s">
        <v>1188</v>
      </c>
      <c r="AB640" t="s">
        <v>127</v>
      </c>
      <c r="AC640" t="s">
        <v>127</v>
      </c>
      <c r="AD640" t="s">
        <v>1188</v>
      </c>
      <c r="AE640" t="s">
        <v>1188</v>
      </c>
      <c r="AF640" t="s">
        <v>1188</v>
      </c>
      <c r="AG640" t="s">
        <v>1188</v>
      </c>
      <c r="AH640" t="s">
        <v>1188</v>
      </c>
      <c r="AI640" t="s">
        <v>1188</v>
      </c>
      <c r="AJ640" t="s">
        <v>1188</v>
      </c>
      <c r="AK640" t="s">
        <v>127</v>
      </c>
      <c r="AL640" t="s">
        <v>1188</v>
      </c>
      <c r="AM640" t="s">
        <v>128</v>
      </c>
      <c r="AN640" t="s">
        <v>128</v>
      </c>
      <c r="AO640" t="s">
        <v>128</v>
      </c>
      <c r="AP640" t="s">
        <v>128</v>
      </c>
      <c r="AQ640" t="s">
        <v>128</v>
      </c>
      <c r="AR640" t="s">
        <v>128</v>
      </c>
      <c r="AS640" t="s">
        <v>1188</v>
      </c>
      <c r="AT640" t="s">
        <v>1188</v>
      </c>
      <c r="AU640" t="s">
        <v>1188</v>
      </c>
      <c r="AV640" t="s">
        <v>1188</v>
      </c>
      <c r="AW640" t="s">
        <v>1188</v>
      </c>
      <c r="AX640" t="s">
        <v>1188</v>
      </c>
      <c r="AY640" s="123">
        <v>0</v>
      </c>
      <c r="BB640" t="str">
        <f>VLOOKUP(A640,'[2]القائمة الكاملة 1'!$A$5:$U$6650,21,0)</f>
        <v>الثالثة</v>
      </c>
    </row>
    <row r="641" spans="1:54" x14ac:dyDescent="0.3">
      <c r="A641" s="114">
        <v>810802</v>
      </c>
      <c r="B641" s="123" t="s">
        <v>823</v>
      </c>
      <c r="C641" t="s">
        <v>1188</v>
      </c>
      <c r="D641" t="s">
        <v>1188</v>
      </c>
      <c r="E641" t="s">
        <v>1188</v>
      </c>
      <c r="F641" t="s">
        <v>1188</v>
      </c>
      <c r="G641" t="s">
        <v>1188</v>
      </c>
      <c r="H641" t="s">
        <v>1188</v>
      </c>
      <c r="I641" t="s">
        <v>1188</v>
      </c>
      <c r="J641" t="s">
        <v>1188</v>
      </c>
      <c r="K641" t="s">
        <v>1188</v>
      </c>
      <c r="L641" t="s">
        <v>1188</v>
      </c>
      <c r="M641" t="s">
        <v>1188</v>
      </c>
      <c r="N641" t="s">
        <v>1188</v>
      </c>
      <c r="O641" t="s">
        <v>1188</v>
      </c>
      <c r="P641" t="s">
        <v>1188</v>
      </c>
      <c r="Q641" t="s">
        <v>1188</v>
      </c>
      <c r="R641" t="s">
        <v>1188</v>
      </c>
      <c r="S641" t="s">
        <v>1188</v>
      </c>
      <c r="T641" t="s">
        <v>1188</v>
      </c>
      <c r="U641" t="s">
        <v>1188</v>
      </c>
      <c r="V641" t="s">
        <v>1188</v>
      </c>
      <c r="W641" t="s">
        <v>1188</v>
      </c>
      <c r="X641" t="s">
        <v>1188</v>
      </c>
      <c r="Y641" t="s">
        <v>1188</v>
      </c>
      <c r="Z641" t="s">
        <v>1188</v>
      </c>
      <c r="AA641" t="s">
        <v>1188</v>
      </c>
      <c r="AB641" t="s">
        <v>1188</v>
      </c>
      <c r="AC641" t="s">
        <v>1188</v>
      </c>
      <c r="AD641" t="s">
        <v>1188</v>
      </c>
      <c r="AE641" t="s">
        <v>1188</v>
      </c>
      <c r="AF641" t="s">
        <v>1188</v>
      </c>
      <c r="AG641" t="s">
        <v>1188</v>
      </c>
      <c r="AH641" t="s">
        <v>1188</v>
      </c>
      <c r="AI641" t="s">
        <v>1188</v>
      </c>
      <c r="AJ641" t="s">
        <v>1188</v>
      </c>
      <c r="AK641" t="s">
        <v>1188</v>
      </c>
      <c r="AL641" t="s">
        <v>1188</v>
      </c>
      <c r="AM641" t="s">
        <v>1188</v>
      </c>
      <c r="AN641" t="s">
        <v>1188</v>
      </c>
      <c r="AO641" t="s">
        <v>1188</v>
      </c>
      <c r="AP641" t="s">
        <v>1188</v>
      </c>
      <c r="AQ641" t="s">
        <v>1188</v>
      </c>
      <c r="AR641" t="s">
        <v>1188</v>
      </c>
      <c r="AS641" t="s">
        <v>1188</v>
      </c>
      <c r="AT641" t="s">
        <v>1188</v>
      </c>
      <c r="AU641" t="s">
        <v>1188</v>
      </c>
      <c r="AV641" t="s">
        <v>127</v>
      </c>
      <c r="AW641" t="s">
        <v>1188</v>
      </c>
      <c r="AX641" t="s">
        <v>1188</v>
      </c>
      <c r="AY641" s="123">
        <v>0</v>
      </c>
      <c r="BB641" t="str">
        <f>VLOOKUP(A641,'[2]القائمة الكاملة 1'!$A$5:$U$6650,21,0)</f>
        <v>الرابعة</v>
      </c>
    </row>
    <row r="642" spans="1:54" x14ac:dyDescent="0.3">
      <c r="A642" s="114">
        <v>810803</v>
      </c>
      <c r="B642" s="123" t="s">
        <v>823</v>
      </c>
      <c r="C642" t="s">
        <v>1188</v>
      </c>
      <c r="D642" t="s">
        <v>1188</v>
      </c>
      <c r="E642" t="s">
        <v>1188</v>
      </c>
      <c r="F642" t="s">
        <v>1188</v>
      </c>
      <c r="G642" t="s">
        <v>1188</v>
      </c>
      <c r="H642" t="s">
        <v>1188</v>
      </c>
      <c r="I642" t="s">
        <v>1188</v>
      </c>
      <c r="J642" t="s">
        <v>1188</v>
      </c>
      <c r="K642" t="s">
        <v>1188</v>
      </c>
      <c r="L642" t="s">
        <v>1188</v>
      </c>
      <c r="M642" t="s">
        <v>1188</v>
      </c>
      <c r="N642" t="s">
        <v>1188</v>
      </c>
      <c r="O642" t="s">
        <v>127</v>
      </c>
      <c r="P642" t="s">
        <v>1188</v>
      </c>
      <c r="Q642" t="s">
        <v>1188</v>
      </c>
      <c r="R642" t="s">
        <v>1188</v>
      </c>
      <c r="S642" t="s">
        <v>1188</v>
      </c>
      <c r="T642" t="s">
        <v>1188</v>
      </c>
      <c r="U642" t="s">
        <v>1188</v>
      </c>
      <c r="V642" t="s">
        <v>1188</v>
      </c>
      <c r="W642" t="s">
        <v>1188</v>
      </c>
      <c r="X642" t="s">
        <v>1188</v>
      </c>
      <c r="Y642" t="s">
        <v>1188</v>
      </c>
      <c r="Z642" t="s">
        <v>1188</v>
      </c>
      <c r="AA642" t="s">
        <v>1188</v>
      </c>
      <c r="AB642" t="s">
        <v>1188</v>
      </c>
      <c r="AC642" t="s">
        <v>1188</v>
      </c>
      <c r="AD642" t="s">
        <v>1188</v>
      </c>
      <c r="AE642" t="s">
        <v>1188</v>
      </c>
      <c r="AF642" t="s">
        <v>1188</v>
      </c>
      <c r="AG642" t="s">
        <v>1188</v>
      </c>
      <c r="AH642" t="s">
        <v>127</v>
      </c>
      <c r="AI642" t="s">
        <v>1188</v>
      </c>
      <c r="AJ642" t="s">
        <v>1188</v>
      </c>
      <c r="AK642" t="s">
        <v>127</v>
      </c>
      <c r="AL642" t="s">
        <v>1188</v>
      </c>
      <c r="AM642" t="s">
        <v>127</v>
      </c>
      <c r="AN642" t="s">
        <v>127</v>
      </c>
      <c r="AO642" t="s">
        <v>127</v>
      </c>
      <c r="AP642" t="s">
        <v>127</v>
      </c>
      <c r="AQ642" t="s">
        <v>1188</v>
      </c>
      <c r="AR642" t="s">
        <v>127</v>
      </c>
      <c r="AS642" t="s">
        <v>127</v>
      </c>
      <c r="AT642" t="s">
        <v>129</v>
      </c>
      <c r="AU642" t="s">
        <v>129</v>
      </c>
      <c r="AV642" t="s">
        <v>1188</v>
      </c>
      <c r="AW642" t="s">
        <v>127</v>
      </c>
      <c r="AX642" t="s">
        <v>1188</v>
      </c>
      <c r="AY642" s="123">
        <v>0</v>
      </c>
      <c r="BB642" t="str">
        <f>VLOOKUP(A642,'[2]القائمة الكاملة 1'!$A$5:$U$6650,21,0)</f>
        <v>الرابعة</v>
      </c>
    </row>
    <row r="643" spans="1:54" x14ac:dyDescent="0.3">
      <c r="A643" s="114">
        <v>810809</v>
      </c>
      <c r="B643" s="123" t="s">
        <v>823</v>
      </c>
      <c r="C643" t="s">
        <v>1188</v>
      </c>
      <c r="D643" t="s">
        <v>1188</v>
      </c>
      <c r="E643" t="s">
        <v>1188</v>
      </c>
      <c r="F643" t="s">
        <v>1188</v>
      </c>
      <c r="G643" t="s">
        <v>1188</v>
      </c>
      <c r="H643" t="s">
        <v>1188</v>
      </c>
      <c r="I643" t="s">
        <v>1188</v>
      </c>
      <c r="J643" t="s">
        <v>1188</v>
      </c>
      <c r="K643" t="s">
        <v>1188</v>
      </c>
      <c r="L643" t="s">
        <v>1188</v>
      </c>
      <c r="M643" t="s">
        <v>1188</v>
      </c>
      <c r="N643" t="s">
        <v>1188</v>
      </c>
      <c r="O643" t="s">
        <v>1188</v>
      </c>
      <c r="P643" t="s">
        <v>1188</v>
      </c>
      <c r="Q643" t="s">
        <v>1188</v>
      </c>
      <c r="R643" t="s">
        <v>1188</v>
      </c>
      <c r="S643" t="s">
        <v>1188</v>
      </c>
      <c r="T643" t="s">
        <v>1188</v>
      </c>
      <c r="U643" t="s">
        <v>1188</v>
      </c>
      <c r="V643" t="s">
        <v>1188</v>
      </c>
      <c r="W643" t="s">
        <v>1188</v>
      </c>
      <c r="X643" t="s">
        <v>1188</v>
      </c>
      <c r="Y643" t="s">
        <v>1188</v>
      </c>
      <c r="Z643" t="s">
        <v>1188</v>
      </c>
      <c r="AA643" t="s">
        <v>1188</v>
      </c>
      <c r="AB643" t="s">
        <v>1188</v>
      </c>
      <c r="AC643" t="s">
        <v>1188</v>
      </c>
      <c r="AD643" t="s">
        <v>1188</v>
      </c>
      <c r="AE643" t="s">
        <v>1188</v>
      </c>
      <c r="AF643" t="s">
        <v>1188</v>
      </c>
      <c r="AG643" t="s">
        <v>1188</v>
      </c>
      <c r="AH643" t="s">
        <v>1188</v>
      </c>
      <c r="AI643" t="s">
        <v>1188</v>
      </c>
      <c r="AJ643" t="s">
        <v>1188</v>
      </c>
      <c r="AK643" t="s">
        <v>1188</v>
      </c>
      <c r="AL643" t="s">
        <v>1188</v>
      </c>
      <c r="AM643" t="s">
        <v>1188</v>
      </c>
      <c r="AN643" t="s">
        <v>127</v>
      </c>
      <c r="AO643" t="s">
        <v>127</v>
      </c>
      <c r="AP643" t="s">
        <v>1188</v>
      </c>
      <c r="AQ643" t="s">
        <v>1188</v>
      </c>
      <c r="AR643" t="s">
        <v>1188</v>
      </c>
      <c r="AS643" t="s">
        <v>1188</v>
      </c>
      <c r="AT643" t="s">
        <v>1188</v>
      </c>
      <c r="AU643" t="s">
        <v>1188</v>
      </c>
      <c r="AV643" t="s">
        <v>1188</v>
      </c>
      <c r="AW643" t="s">
        <v>1188</v>
      </c>
      <c r="AX643" t="s">
        <v>1188</v>
      </c>
      <c r="AY643" s="123">
        <v>0</v>
      </c>
      <c r="BB643" t="str">
        <f>VLOOKUP(A643,'[2]القائمة الكاملة 1'!$A$5:$U$6650,21,0)</f>
        <v>الرابعة</v>
      </c>
    </row>
    <row r="644" spans="1:54" x14ac:dyDescent="0.3">
      <c r="A644" s="114">
        <v>810810</v>
      </c>
      <c r="B644" s="123" t="s">
        <v>823</v>
      </c>
      <c r="C644" t="s">
        <v>1188</v>
      </c>
      <c r="D644" t="s">
        <v>1188</v>
      </c>
      <c r="E644" t="s">
        <v>1188</v>
      </c>
      <c r="F644" t="s">
        <v>1188</v>
      </c>
      <c r="G644" t="s">
        <v>1188</v>
      </c>
      <c r="H644" t="s">
        <v>1188</v>
      </c>
      <c r="I644" t="s">
        <v>1188</v>
      </c>
      <c r="J644" t="s">
        <v>1188</v>
      </c>
      <c r="K644" t="s">
        <v>1188</v>
      </c>
      <c r="L644" t="s">
        <v>1188</v>
      </c>
      <c r="M644" t="s">
        <v>1188</v>
      </c>
      <c r="N644" t="s">
        <v>1188</v>
      </c>
      <c r="O644" t="s">
        <v>127</v>
      </c>
      <c r="P644" t="s">
        <v>1188</v>
      </c>
      <c r="Q644" t="s">
        <v>1188</v>
      </c>
      <c r="R644" t="s">
        <v>1188</v>
      </c>
      <c r="S644" t="s">
        <v>1188</v>
      </c>
      <c r="T644" t="s">
        <v>1188</v>
      </c>
      <c r="U644" t="s">
        <v>1188</v>
      </c>
      <c r="V644" t="s">
        <v>1188</v>
      </c>
      <c r="W644" t="s">
        <v>1188</v>
      </c>
      <c r="X644" t="s">
        <v>1188</v>
      </c>
      <c r="Y644" t="s">
        <v>1188</v>
      </c>
      <c r="Z644" t="s">
        <v>1188</v>
      </c>
      <c r="AA644" t="s">
        <v>1188</v>
      </c>
      <c r="AB644" t="s">
        <v>1188</v>
      </c>
      <c r="AC644" t="s">
        <v>1188</v>
      </c>
      <c r="AD644" t="s">
        <v>1188</v>
      </c>
      <c r="AE644" t="s">
        <v>1188</v>
      </c>
      <c r="AF644" t="s">
        <v>1188</v>
      </c>
      <c r="AG644" t="s">
        <v>1188</v>
      </c>
      <c r="AH644" t="s">
        <v>129</v>
      </c>
      <c r="AI644" t="s">
        <v>1188</v>
      </c>
      <c r="AJ644" t="s">
        <v>129</v>
      </c>
      <c r="AK644" t="s">
        <v>129</v>
      </c>
      <c r="AL644" t="s">
        <v>1188</v>
      </c>
      <c r="AM644" t="s">
        <v>129</v>
      </c>
      <c r="AN644" t="s">
        <v>129</v>
      </c>
      <c r="AO644" t="s">
        <v>128</v>
      </c>
      <c r="AP644" t="s">
        <v>128</v>
      </c>
      <c r="AQ644" t="s">
        <v>128</v>
      </c>
      <c r="AR644" t="s">
        <v>128</v>
      </c>
      <c r="AS644" t="s">
        <v>128</v>
      </c>
      <c r="AT644" t="s">
        <v>128</v>
      </c>
      <c r="AU644" t="s">
        <v>128</v>
      </c>
      <c r="AV644" t="s">
        <v>128</v>
      </c>
      <c r="AW644" t="s">
        <v>128</v>
      </c>
      <c r="AX644" t="s">
        <v>128</v>
      </c>
      <c r="AY644" s="123">
        <v>0</v>
      </c>
      <c r="BB644" t="str">
        <f>VLOOKUP(A644,'[2]القائمة الكاملة 1'!$A$5:$U$6650,21,0)</f>
        <v>الرابعة</v>
      </c>
    </row>
    <row r="645" spans="1:54" x14ac:dyDescent="0.3">
      <c r="A645" s="114">
        <v>810845</v>
      </c>
      <c r="B645" s="123" t="s">
        <v>824</v>
      </c>
      <c r="C645" t="s">
        <v>1188</v>
      </c>
      <c r="D645" t="s">
        <v>1188</v>
      </c>
      <c r="E645" t="s">
        <v>1188</v>
      </c>
      <c r="F645" t="s">
        <v>1188</v>
      </c>
      <c r="G645" t="s">
        <v>1188</v>
      </c>
      <c r="H645" t="s">
        <v>1188</v>
      </c>
      <c r="I645" t="s">
        <v>1188</v>
      </c>
      <c r="J645" t="s">
        <v>1188</v>
      </c>
      <c r="K645" t="s">
        <v>1188</v>
      </c>
      <c r="L645" t="s">
        <v>1188</v>
      </c>
      <c r="M645" t="s">
        <v>1188</v>
      </c>
      <c r="N645" t="s">
        <v>1188</v>
      </c>
      <c r="O645" t="s">
        <v>129</v>
      </c>
      <c r="P645" t="s">
        <v>1188</v>
      </c>
      <c r="Q645" t="s">
        <v>1188</v>
      </c>
      <c r="R645" t="s">
        <v>1188</v>
      </c>
      <c r="S645" t="s">
        <v>1188</v>
      </c>
      <c r="T645" t="s">
        <v>1188</v>
      </c>
      <c r="U645" t="s">
        <v>1188</v>
      </c>
      <c r="V645" t="s">
        <v>1188</v>
      </c>
      <c r="W645" t="s">
        <v>1188</v>
      </c>
      <c r="X645" t="s">
        <v>127</v>
      </c>
      <c r="Y645" t="s">
        <v>1188</v>
      </c>
      <c r="Z645" t="s">
        <v>128</v>
      </c>
      <c r="AA645" t="s">
        <v>1188</v>
      </c>
      <c r="AB645" t="s">
        <v>1188</v>
      </c>
      <c r="AC645" t="s">
        <v>1188</v>
      </c>
      <c r="AD645" t="s">
        <v>1188</v>
      </c>
      <c r="AE645" t="s">
        <v>1188</v>
      </c>
      <c r="AF645" t="s">
        <v>1188</v>
      </c>
      <c r="AG645" t="s">
        <v>1188</v>
      </c>
      <c r="AH645" t="s">
        <v>1188</v>
      </c>
      <c r="AI645" t="s">
        <v>1188</v>
      </c>
      <c r="AJ645" t="s">
        <v>127</v>
      </c>
      <c r="AK645" t="s">
        <v>128</v>
      </c>
      <c r="AL645" t="s">
        <v>127</v>
      </c>
      <c r="AM645" t="s">
        <v>128</v>
      </c>
      <c r="AN645" t="s">
        <v>128</v>
      </c>
      <c r="AO645" t="s">
        <v>128</v>
      </c>
      <c r="AP645" t="s">
        <v>128</v>
      </c>
      <c r="AQ645" t="s">
        <v>128</v>
      </c>
      <c r="AR645" t="s">
        <v>128</v>
      </c>
      <c r="AS645" t="s">
        <v>1188</v>
      </c>
      <c r="AT645" t="s">
        <v>1188</v>
      </c>
      <c r="AU645" t="s">
        <v>1188</v>
      </c>
      <c r="AV645" t="s">
        <v>1188</v>
      </c>
      <c r="AW645" t="s">
        <v>1188</v>
      </c>
      <c r="AX645" t="s">
        <v>1188</v>
      </c>
      <c r="AY645" s="123">
        <v>0</v>
      </c>
      <c r="BB645" t="str">
        <f>VLOOKUP(A645,'[2]القائمة الكاملة 1'!$A$5:$U$6650,21,0)</f>
        <v>الثالثة</v>
      </c>
    </row>
    <row r="646" spans="1:54" x14ac:dyDescent="0.3">
      <c r="A646" s="114">
        <v>810850</v>
      </c>
      <c r="B646" s="123" t="s">
        <v>824</v>
      </c>
      <c r="C646" t="s">
        <v>1188</v>
      </c>
      <c r="D646" t="s">
        <v>1188</v>
      </c>
      <c r="E646" t="s">
        <v>1188</v>
      </c>
      <c r="F646" t="s">
        <v>1188</v>
      </c>
      <c r="G646" t="s">
        <v>1188</v>
      </c>
      <c r="H646" t="s">
        <v>1188</v>
      </c>
      <c r="I646" t="s">
        <v>1188</v>
      </c>
      <c r="J646" t="s">
        <v>1188</v>
      </c>
      <c r="K646" t="s">
        <v>1188</v>
      </c>
      <c r="L646" t="s">
        <v>1188</v>
      </c>
      <c r="M646" t="s">
        <v>1188</v>
      </c>
      <c r="N646" t="s">
        <v>1188</v>
      </c>
      <c r="O646" t="s">
        <v>129</v>
      </c>
      <c r="P646" t="s">
        <v>1188</v>
      </c>
      <c r="Q646" t="s">
        <v>1188</v>
      </c>
      <c r="R646" t="s">
        <v>1188</v>
      </c>
      <c r="S646" t="s">
        <v>1188</v>
      </c>
      <c r="T646" t="s">
        <v>1188</v>
      </c>
      <c r="U646" t="s">
        <v>1188</v>
      </c>
      <c r="V646" t="s">
        <v>1188</v>
      </c>
      <c r="W646" t="s">
        <v>1188</v>
      </c>
      <c r="X646" t="s">
        <v>1188</v>
      </c>
      <c r="Y646" t="s">
        <v>1188</v>
      </c>
      <c r="Z646" t="s">
        <v>1188</v>
      </c>
      <c r="AA646" t="s">
        <v>1188</v>
      </c>
      <c r="AB646" t="s">
        <v>129</v>
      </c>
      <c r="AC646" t="s">
        <v>1188</v>
      </c>
      <c r="AD646" t="s">
        <v>1188</v>
      </c>
      <c r="AE646" t="s">
        <v>127</v>
      </c>
      <c r="AF646" t="s">
        <v>1188</v>
      </c>
      <c r="AG646" t="s">
        <v>129</v>
      </c>
      <c r="AH646" t="s">
        <v>1188</v>
      </c>
      <c r="AI646" t="s">
        <v>1188</v>
      </c>
      <c r="AJ646" t="s">
        <v>1188</v>
      </c>
      <c r="AK646" t="s">
        <v>128</v>
      </c>
      <c r="AL646" t="s">
        <v>1188</v>
      </c>
      <c r="AM646" t="s">
        <v>128</v>
      </c>
      <c r="AN646" t="s">
        <v>128</v>
      </c>
      <c r="AO646" t="s">
        <v>128</v>
      </c>
      <c r="AP646" t="s">
        <v>128</v>
      </c>
      <c r="AQ646" t="s">
        <v>128</v>
      </c>
      <c r="AR646" t="s">
        <v>128</v>
      </c>
      <c r="AS646" t="s">
        <v>1188</v>
      </c>
      <c r="AT646" t="s">
        <v>1188</v>
      </c>
      <c r="AU646" t="s">
        <v>1188</v>
      </c>
      <c r="AV646" t="s">
        <v>1188</v>
      </c>
      <c r="AW646" t="s">
        <v>1188</v>
      </c>
      <c r="AX646" t="s">
        <v>1188</v>
      </c>
      <c r="AY646" s="123">
        <v>0</v>
      </c>
      <c r="BB646" t="str">
        <f>VLOOKUP(A646,'[2]القائمة الكاملة 1'!$A$5:$U$6650,21,0)</f>
        <v>الثالثة</v>
      </c>
    </row>
    <row r="647" spans="1:54" x14ac:dyDescent="0.3">
      <c r="A647" s="114">
        <v>810858</v>
      </c>
      <c r="B647" s="123" t="s">
        <v>824</v>
      </c>
      <c r="C647" t="s">
        <v>1188</v>
      </c>
      <c r="D647" t="s">
        <v>1188</v>
      </c>
      <c r="E647" t="s">
        <v>1188</v>
      </c>
      <c r="F647" t="s">
        <v>1188</v>
      </c>
      <c r="G647" t="s">
        <v>1188</v>
      </c>
      <c r="H647" t="s">
        <v>1188</v>
      </c>
      <c r="I647" t="s">
        <v>1188</v>
      </c>
      <c r="J647" t="s">
        <v>1188</v>
      </c>
      <c r="K647" t="s">
        <v>1188</v>
      </c>
      <c r="L647" t="s">
        <v>1188</v>
      </c>
      <c r="M647" t="s">
        <v>1188</v>
      </c>
      <c r="N647" t="s">
        <v>1188</v>
      </c>
      <c r="O647" t="s">
        <v>1188</v>
      </c>
      <c r="P647" t="s">
        <v>1188</v>
      </c>
      <c r="Q647" t="s">
        <v>1188</v>
      </c>
      <c r="R647" t="s">
        <v>1188</v>
      </c>
      <c r="S647" t="s">
        <v>1188</v>
      </c>
      <c r="T647" t="s">
        <v>1188</v>
      </c>
      <c r="U647" t="s">
        <v>1188</v>
      </c>
      <c r="V647" t="s">
        <v>127</v>
      </c>
      <c r="W647" t="s">
        <v>1188</v>
      </c>
      <c r="X647" t="s">
        <v>1188</v>
      </c>
      <c r="Y647" t="s">
        <v>1188</v>
      </c>
      <c r="Z647" t="s">
        <v>129</v>
      </c>
      <c r="AA647" t="s">
        <v>1188</v>
      </c>
      <c r="AB647" t="s">
        <v>1188</v>
      </c>
      <c r="AC647" t="s">
        <v>1188</v>
      </c>
      <c r="AD647" t="s">
        <v>1188</v>
      </c>
      <c r="AE647" t="s">
        <v>1188</v>
      </c>
      <c r="AF647" t="s">
        <v>1188</v>
      </c>
      <c r="AG647" t="s">
        <v>1188</v>
      </c>
      <c r="AH647" t="s">
        <v>1188</v>
      </c>
      <c r="AI647" t="s">
        <v>1188</v>
      </c>
      <c r="AJ647" t="s">
        <v>127</v>
      </c>
      <c r="AK647" t="s">
        <v>1188</v>
      </c>
      <c r="AL647" t="s">
        <v>1188</v>
      </c>
      <c r="AM647" t="s">
        <v>128</v>
      </c>
      <c r="AN647" t="s">
        <v>128</v>
      </c>
      <c r="AO647" t="s">
        <v>128</v>
      </c>
      <c r="AP647" t="s">
        <v>128</v>
      </c>
      <c r="AQ647" t="s">
        <v>128</v>
      </c>
      <c r="AR647" t="s">
        <v>128</v>
      </c>
      <c r="AS647" t="s">
        <v>1188</v>
      </c>
      <c r="AT647" t="s">
        <v>1188</v>
      </c>
      <c r="AU647" t="s">
        <v>1188</v>
      </c>
      <c r="AV647" t="s">
        <v>1188</v>
      </c>
      <c r="AW647" t="s">
        <v>1188</v>
      </c>
      <c r="AX647" t="s">
        <v>1188</v>
      </c>
      <c r="AY647" s="123">
        <v>0</v>
      </c>
      <c r="BB647" t="str">
        <f>VLOOKUP(A647,'[2]القائمة الكاملة 1'!$A$5:$U$6650,21,0)</f>
        <v>الثالثة</v>
      </c>
    </row>
    <row r="648" spans="1:54" x14ac:dyDescent="0.3">
      <c r="A648" s="114">
        <v>810869</v>
      </c>
      <c r="B648" s="123" t="s">
        <v>824</v>
      </c>
      <c r="C648" t="s">
        <v>1188</v>
      </c>
      <c r="D648" t="s">
        <v>1188</v>
      </c>
      <c r="E648" t="s">
        <v>1188</v>
      </c>
      <c r="F648" t="s">
        <v>1188</v>
      </c>
      <c r="G648" t="s">
        <v>1188</v>
      </c>
      <c r="H648" t="s">
        <v>1188</v>
      </c>
      <c r="I648" t="s">
        <v>1188</v>
      </c>
      <c r="J648" t="s">
        <v>1188</v>
      </c>
      <c r="K648" t="s">
        <v>128</v>
      </c>
      <c r="L648" t="s">
        <v>1188</v>
      </c>
      <c r="M648" t="s">
        <v>1188</v>
      </c>
      <c r="N648" t="s">
        <v>1188</v>
      </c>
      <c r="O648" t="s">
        <v>1188</v>
      </c>
      <c r="P648" t="s">
        <v>1188</v>
      </c>
      <c r="Q648" t="s">
        <v>1188</v>
      </c>
      <c r="R648" t="s">
        <v>1188</v>
      </c>
      <c r="S648" t="s">
        <v>1188</v>
      </c>
      <c r="T648" t="s">
        <v>1188</v>
      </c>
      <c r="U648" t="s">
        <v>1188</v>
      </c>
      <c r="V648" t="s">
        <v>1188</v>
      </c>
      <c r="W648" t="s">
        <v>1188</v>
      </c>
      <c r="X648" t="s">
        <v>1188</v>
      </c>
      <c r="Y648" t="s">
        <v>1188</v>
      </c>
      <c r="Z648" t="s">
        <v>1188</v>
      </c>
      <c r="AA648" t="s">
        <v>1188</v>
      </c>
      <c r="AB648" t="s">
        <v>1188</v>
      </c>
      <c r="AC648" t="s">
        <v>128</v>
      </c>
      <c r="AD648" t="s">
        <v>1188</v>
      </c>
      <c r="AE648" t="s">
        <v>1188</v>
      </c>
      <c r="AF648" t="s">
        <v>1188</v>
      </c>
      <c r="AG648" t="s">
        <v>1188</v>
      </c>
      <c r="AH648" t="s">
        <v>1188</v>
      </c>
      <c r="AI648" t="s">
        <v>1188</v>
      </c>
      <c r="AJ648" t="s">
        <v>1188</v>
      </c>
      <c r="AK648" t="s">
        <v>129</v>
      </c>
      <c r="AL648" t="s">
        <v>128</v>
      </c>
      <c r="AM648" t="s">
        <v>128</v>
      </c>
      <c r="AN648" t="s">
        <v>128</v>
      </c>
      <c r="AO648" t="s">
        <v>128</v>
      </c>
      <c r="AP648" t="s">
        <v>128</v>
      </c>
      <c r="AQ648" t="s">
        <v>128</v>
      </c>
      <c r="AR648" t="s">
        <v>128</v>
      </c>
      <c r="AS648" t="s">
        <v>1188</v>
      </c>
      <c r="AT648" t="s">
        <v>1188</v>
      </c>
      <c r="AU648" t="s">
        <v>1188</v>
      </c>
      <c r="AV648" t="s">
        <v>1188</v>
      </c>
      <c r="AW648" t="s">
        <v>1188</v>
      </c>
      <c r="AX648" t="s">
        <v>1188</v>
      </c>
      <c r="AY648" s="123">
        <v>0</v>
      </c>
      <c r="BB648" t="str">
        <f>VLOOKUP(A648,'[2]القائمة الكاملة 1'!$A$5:$U$6650,21,0)</f>
        <v>الثالثة</v>
      </c>
    </row>
    <row r="649" spans="1:54" x14ac:dyDescent="0.3">
      <c r="A649" s="114">
        <v>810870</v>
      </c>
      <c r="B649" s="123" t="s">
        <v>824</v>
      </c>
      <c r="C649" t="s">
        <v>1188</v>
      </c>
      <c r="D649" t="s">
        <v>1188</v>
      </c>
      <c r="E649" t="s">
        <v>1188</v>
      </c>
      <c r="F649" t="s">
        <v>1188</v>
      </c>
      <c r="G649" t="s">
        <v>1188</v>
      </c>
      <c r="H649" t="s">
        <v>1188</v>
      </c>
      <c r="I649" t="s">
        <v>1188</v>
      </c>
      <c r="J649" t="s">
        <v>1188</v>
      </c>
      <c r="K649" t="s">
        <v>1188</v>
      </c>
      <c r="L649" t="s">
        <v>1188</v>
      </c>
      <c r="M649" t="s">
        <v>1188</v>
      </c>
      <c r="N649" t="s">
        <v>1188</v>
      </c>
      <c r="O649" t="s">
        <v>1188</v>
      </c>
      <c r="P649" t="s">
        <v>1188</v>
      </c>
      <c r="Q649" t="s">
        <v>1188</v>
      </c>
      <c r="R649" t="s">
        <v>1188</v>
      </c>
      <c r="S649" t="s">
        <v>1188</v>
      </c>
      <c r="T649" t="s">
        <v>1188</v>
      </c>
      <c r="U649" t="s">
        <v>1188</v>
      </c>
      <c r="V649" t="s">
        <v>1188</v>
      </c>
      <c r="W649" t="s">
        <v>1188</v>
      </c>
      <c r="X649" t="s">
        <v>1188</v>
      </c>
      <c r="Y649" t="s">
        <v>1188</v>
      </c>
      <c r="Z649" t="s">
        <v>1188</v>
      </c>
      <c r="AA649" t="s">
        <v>1188</v>
      </c>
      <c r="AB649" t="s">
        <v>1188</v>
      </c>
      <c r="AC649" t="s">
        <v>127</v>
      </c>
      <c r="AD649" t="s">
        <v>1188</v>
      </c>
      <c r="AE649" t="s">
        <v>1188</v>
      </c>
      <c r="AF649" t="s">
        <v>1188</v>
      </c>
      <c r="AG649" t="s">
        <v>127</v>
      </c>
      <c r="AH649" t="s">
        <v>1188</v>
      </c>
      <c r="AI649" t="s">
        <v>1188</v>
      </c>
      <c r="AJ649" t="s">
        <v>1188</v>
      </c>
      <c r="AK649" t="s">
        <v>127</v>
      </c>
      <c r="AL649" t="s">
        <v>1188</v>
      </c>
      <c r="AM649" t="s">
        <v>128</v>
      </c>
      <c r="AN649" t="s">
        <v>128</v>
      </c>
      <c r="AO649" t="s">
        <v>128</v>
      </c>
      <c r="AP649" t="s">
        <v>128</v>
      </c>
      <c r="AQ649" t="s">
        <v>128</v>
      </c>
      <c r="AR649" t="s">
        <v>128</v>
      </c>
      <c r="AS649" t="s">
        <v>1188</v>
      </c>
      <c r="AT649" t="s">
        <v>1188</v>
      </c>
      <c r="AU649" t="s">
        <v>1188</v>
      </c>
      <c r="AV649" t="s">
        <v>1188</v>
      </c>
      <c r="AW649" t="s">
        <v>1188</v>
      </c>
      <c r="AX649" t="s">
        <v>1188</v>
      </c>
      <c r="AY649" s="123">
        <v>0</v>
      </c>
      <c r="BB649" t="str">
        <f>VLOOKUP(A649,'[2]القائمة الكاملة 1'!$A$5:$U$6650,21,0)</f>
        <v>الثالثة</v>
      </c>
    </row>
    <row r="650" spans="1:54" x14ac:dyDescent="0.3">
      <c r="A650" s="114">
        <v>810872</v>
      </c>
      <c r="B650" s="123" t="s">
        <v>823</v>
      </c>
      <c r="C650" t="s">
        <v>1188</v>
      </c>
      <c r="D650" t="s">
        <v>1188</v>
      </c>
      <c r="E650" t="s">
        <v>1188</v>
      </c>
      <c r="F650" t="s">
        <v>1188</v>
      </c>
      <c r="G650" t="s">
        <v>1188</v>
      </c>
      <c r="H650" t="s">
        <v>1188</v>
      </c>
      <c r="I650" t="s">
        <v>1188</v>
      </c>
      <c r="J650" t="s">
        <v>1188</v>
      </c>
      <c r="K650" t="s">
        <v>1188</v>
      </c>
      <c r="L650" t="s">
        <v>1188</v>
      </c>
      <c r="M650" t="s">
        <v>1188</v>
      </c>
      <c r="N650" t="s">
        <v>1188</v>
      </c>
      <c r="O650" t="s">
        <v>1188</v>
      </c>
      <c r="P650" t="s">
        <v>1188</v>
      </c>
      <c r="Q650" t="s">
        <v>1188</v>
      </c>
      <c r="R650" t="s">
        <v>1188</v>
      </c>
      <c r="S650" t="s">
        <v>1188</v>
      </c>
      <c r="T650" t="s">
        <v>1188</v>
      </c>
      <c r="U650" t="s">
        <v>1188</v>
      </c>
      <c r="V650" t="s">
        <v>1188</v>
      </c>
      <c r="W650" t="s">
        <v>1188</v>
      </c>
      <c r="X650" t="s">
        <v>1188</v>
      </c>
      <c r="Y650" t="s">
        <v>1188</v>
      </c>
      <c r="Z650" t="s">
        <v>128</v>
      </c>
      <c r="AA650" t="s">
        <v>1188</v>
      </c>
      <c r="AB650" t="s">
        <v>1188</v>
      </c>
      <c r="AC650" t="s">
        <v>1188</v>
      </c>
      <c r="AD650" t="s">
        <v>1188</v>
      </c>
      <c r="AE650" t="s">
        <v>1188</v>
      </c>
      <c r="AF650" t="s">
        <v>1188</v>
      </c>
      <c r="AG650" t="s">
        <v>127</v>
      </c>
      <c r="AH650" t="s">
        <v>1188</v>
      </c>
      <c r="AI650" t="s">
        <v>1188</v>
      </c>
      <c r="AJ650" t="s">
        <v>1188</v>
      </c>
      <c r="AK650" t="s">
        <v>128</v>
      </c>
      <c r="AL650" t="s">
        <v>1188</v>
      </c>
      <c r="AM650" t="s">
        <v>1188</v>
      </c>
      <c r="AN650" t="s">
        <v>128</v>
      </c>
      <c r="AO650" t="s">
        <v>1188</v>
      </c>
      <c r="AP650" t="s">
        <v>129</v>
      </c>
      <c r="AQ650" t="s">
        <v>129</v>
      </c>
      <c r="AR650" t="s">
        <v>128</v>
      </c>
      <c r="AS650" t="s">
        <v>128</v>
      </c>
      <c r="AT650" t="s">
        <v>128</v>
      </c>
      <c r="AU650" t="s">
        <v>128</v>
      </c>
      <c r="AV650" t="s">
        <v>128</v>
      </c>
      <c r="AW650" t="s">
        <v>128</v>
      </c>
      <c r="AX650" t="s">
        <v>128</v>
      </c>
      <c r="AY650" s="123">
        <v>0</v>
      </c>
      <c r="BB650" t="str">
        <f>VLOOKUP(A650,'[2]القائمة الكاملة 1'!$A$5:$U$6650,21,0)</f>
        <v>الرابعة حديث</v>
      </c>
    </row>
    <row r="651" spans="1:54" x14ac:dyDescent="0.3">
      <c r="A651" s="114">
        <v>810877</v>
      </c>
      <c r="B651" s="123" t="s">
        <v>823</v>
      </c>
      <c r="C651" t="s">
        <v>1188</v>
      </c>
      <c r="D651" t="s">
        <v>1188</v>
      </c>
      <c r="E651" t="s">
        <v>1188</v>
      </c>
      <c r="F651" t="s">
        <v>1188</v>
      </c>
      <c r="G651" t="s">
        <v>1188</v>
      </c>
      <c r="H651" t="s">
        <v>1188</v>
      </c>
      <c r="I651" t="s">
        <v>1188</v>
      </c>
      <c r="J651" t="s">
        <v>1188</v>
      </c>
      <c r="K651" t="s">
        <v>1188</v>
      </c>
      <c r="L651" t="s">
        <v>1188</v>
      </c>
      <c r="M651" t="s">
        <v>1188</v>
      </c>
      <c r="N651" t="s">
        <v>1188</v>
      </c>
      <c r="O651" t="s">
        <v>127</v>
      </c>
      <c r="P651" t="s">
        <v>1188</v>
      </c>
      <c r="Q651" t="s">
        <v>1188</v>
      </c>
      <c r="R651" t="s">
        <v>1188</v>
      </c>
      <c r="S651" t="s">
        <v>1188</v>
      </c>
      <c r="T651" t="s">
        <v>1188</v>
      </c>
      <c r="U651" t="s">
        <v>1188</v>
      </c>
      <c r="V651" t="s">
        <v>1188</v>
      </c>
      <c r="W651" t="s">
        <v>1188</v>
      </c>
      <c r="X651" t="s">
        <v>1188</v>
      </c>
      <c r="Y651" t="s">
        <v>1188</v>
      </c>
      <c r="Z651" t="s">
        <v>1188</v>
      </c>
      <c r="AA651" t="s">
        <v>1188</v>
      </c>
      <c r="AB651" t="s">
        <v>1188</v>
      </c>
      <c r="AC651" t="s">
        <v>1188</v>
      </c>
      <c r="AD651" t="s">
        <v>1188</v>
      </c>
      <c r="AE651" t="s">
        <v>1188</v>
      </c>
      <c r="AF651" t="s">
        <v>1188</v>
      </c>
      <c r="AG651" t="s">
        <v>127</v>
      </c>
      <c r="AH651" t="s">
        <v>1188</v>
      </c>
      <c r="AI651" t="s">
        <v>1188</v>
      </c>
      <c r="AJ651" t="s">
        <v>1188</v>
      </c>
      <c r="AK651" t="s">
        <v>128</v>
      </c>
      <c r="AL651" t="s">
        <v>127</v>
      </c>
      <c r="AM651" t="s">
        <v>128</v>
      </c>
      <c r="AN651" t="s">
        <v>128</v>
      </c>
      <c r="AO651" t="s">
        <v>1188</v>
      </c>
      <c r="AP651" t="s">
        <v>128</v>
      </c>
      <c r="AQ651" t="s">
        <v>128</v>
      </c>
      <c r="AR651" t="s">
        <v>1188</v>
      </c>
      <c r="AS651" t="s">
        <v>128</v>
      </c>
      <c r="AT651" t="s">
        <v>128</v>
      </c>
      <c r="AU651" t="s">
        <v>128</v>
      </c>
      <c r="AV651" t="s">
        <v>128</v>
      </c>
      <c r="AW651" t="s">
        <v>128</v>
      </c>
      <c r="AX651" t="s">
        <v>128</v>
      </c>
      <c r="AY651" s="123">
        <v>0</v>
      </c>
      <c r="BB651" t="str">
        <f>VLOOKUP(A651,'[2]القائمة الكاملة 1'!$A$5:$U$6650,21,0)</f>
        <v>الرابعة</v>
      </c>
    </row>
    <row r="652" spans="1:54" x14ac:dyDescent="0.3">
      <c r="A652" s="114">
        <v>810892</v>
      </c>
      <c r="B652" s="123" t="s">
        <v>823</v>
      </c>
      <c r="C652" t="s">
        <v>1188</v>
      </c>
      <c r="D652" t="s">
        <v>1188</v>
      </c>
      <c r="E652" t="s">
        <v>1188</v>
      </c>
      <c r="F652" t="s">
        <v>1188</v>
      </c>
      <c r="G652" t="s">
        <v>1188</v>
      </c>
      <c r="H652" t="s">
        <v>127</v>
      </c>
      <c r="I652" t="s">
        <v>1188</v>
      </c>
      <c r="J652" t="s">
        <v>1188</v>
      </c>
      <c r="K652" t="s">
        <v>1188</v>
      </c>
      <c r="L652" t="s">
        <v>1188</v>
      </c>
      <c r="M652" t="s">
        <v>1188</v>
      </c>
      <c r="N652" t="s">
        <v>127</v>
      </c>
      <c r="O652" t="s">
        <v>1188</v>
      </c>
      <c r="P652" t="s">
        <v>1188</v>
      </c>
      <c r="Q652" t="s">
        <v>1188</v>
      </c>
      <c r="R652" t="s">
        <v>1188</v>
      </c>
      <c r="S652" t="s">
        <v>1188</v>
      </c>
      <c r="T652" t="s">
        <v>1188</v>
      </c>
      <c r="U652" t="s">
        <v>1188</v>
      </c>
      <c r="V652" t="s">
        <v>1188</v>
      </c>
      <c r="W652" t="s">
        <v>1188</v>
      </c>
      <c r="X652" t="s">
        <v>1188</v>
      </c>
      <c r="Y652" t="s">
        <v>1188</v>
      </c>
      <c r="Z652" t="s">
        <v>1188</v>
      </c>
      <c r="AA652" t="s">
        <v>1188</v>
      </c>
      <c r="AB652" t="s">
        <v>1188</v>
      </c>
      <c r="AC652" t="s">
        <v>1188</v>
      </c>
      <c r="AD652" t="s">
        <v>1188</v>
      </c>
      <c r="AE652" t="s">
        <v>1188</v>
      </c>
      <c r="AF652" t="s">
        <v>1188</v>
      </c>
      <c r="AG652" t="s">
        <v>1188</v>
      </c>
      <c r="AH652" t="s">
        <v>1188</v>
      </c>
      <c r="AI652" t="s">
        <v>1188</v>
      </c>
      <c r="AJ652" t="s">
        <v>1188</v>
      </c>
      <c r="AK652" t="s">
        <v>1188</v>
      </c>
      <c r="AL652" t="s">
        <v>1188</v>
      </c>
      <c r="AM652" t="s">
        <v>1188</v>
      </c>
      <c r="AN652" t="s">
        <v>129</v>
      </c>
      <c r="AO652" t="s">
        <v>1188</v>
      </c>
      <c r="AP652" t="s">
        <v>1188</v>
      </c>
      <c r="AQ652" t="s">
        <v>1188</v>
      </c>
      <c r="AR652" t="s">
        <v>1188</v>
      </c>
      <c r="AS652" t="s">
        <v>128</v>
      </c>
      <c r="AT652" t="s">
        <v>128</v>
      </c>
      <c r="AU652" t="s">
        <v>128</v>
      </c>
      <c r="AV652" t="s">
        <v>128</v>
      </c>
      <c r="AW652" t="s">
        <v>128</v>
      </c>
      <c r="AX652" t="s">
        <v>128</v>
      </c>
      <c r="AY652" s="123">
        <v>0</v>
      </c>
      <c r="BB652" t="str">
        <f>VLOOKUP(A652,'[2]القائمة الكاملة 1'!$A$5:$U$6650,21,0)</f>
        <v>الرابعة حديث</v>
      </c>
    </row>
    <row r="653" spans="1:54" x14ac:dyDescent="0.3">
      <c r="A653" s="114">
        <v>810906</v>
      </c>
      <c r="B653" s="123" t="s">
        <v>824</v>
      </c>
      <c r="C653" t="s">
        <v>1188</v>
      </c>
      <c r="D653" t="s">
        <v>1188</v>
      </c>
      <c r="E653" t="s">
        <v>1188</v>
      </c>
      <c r="F653" t="s">
        <v>1188</v>
      </c>
      <c r="G653" t="s">
        <v>1188</v>
      </c>
      <c r="H653" t="s">
        <v>1188</v>
      </c>
      <c r="I653" t="s">
        <v>1188</v>
      </c>
      <c r="J653" t="s">
        <v>1188</v>
      </c>
      <c r="K653" t="s">
        <v>1188</v>
      </c>
      <c r="L653" t="s">
        <v>1188</v>
      </c>
      <c r="M653" t="s">
        <v>1188</v>
      </c>
      <c r="N653" t="s">
        <v>1188</v>
      </c>
      <c r="O653" t="s">
        <v>1188</v>
      </c>
      <c r="P653" t="s">
        <v>1188</v>
      </c>
      <c r="Q653" t="s">
        <v>1188</v>
      </c>
      <c r="R653" t="s">
        <v>1188</v>
      </c>
      <c r="S653" t="s">
        <v>1188</v>
      </c>
      <c r="T653" t="s">
        <v>1188</v>
      </c>
      <c r="U653" t="s">
        <v>1188</v>
      </c>
      <c r="V653" t="s">
        <v>127</v>
      </c>
      <c r="W653" t="s">
        <v>1188</v>
      </c>
      <c r="X653" t="s">
        <v>128</v>
      </c>
      <c r="Y653" t="s">
        <v>1188</v>
      </c>
      <c r="Z653" t="s">
        <v>1188</v>
      </c>
      <c r="AA653" t="s">
        <v>1188</v>
      </c>
      <c r="AB653" t="s">
        <v>1188</v>
      </c>
      <c r="AC653" t="s">
        <v>1188</v>
      </c>
      <c r="AD653" t="s">
        <v>128</v>
      </c>
      <c r="AE653" t="s">
        <v>1188</v>
      </c>
      <c r="AF653" t="s">
        <v>1188</v>
      </c>
      <c r="AG653" t="s">
        <v>1188</v>
      </c>
      <c r="AH653" t="s">
        <v>1188</v>
      </c>
      <c r="AI653" t="s">
        <v>1188</v>
      </c>
      <c r="AJ653" t="s">
        <v>1188</v>
      </c>
      <c r="AK653" t="s">
        <v>1188</v>
      </c>
      <c r="AL653" t="s">
        <v>1188</v>
      </c>
      <c r="AM653" t="s">
        <v>128</v>
      </c>
      <c r="AN653" t="s">
        <v>128</v>
      </c>
      <c r="AO653" t="s">
        <v>128</v>
      </c>
      <c r="AP653" t="s">
        <v>128</v>
      </c>
      <c r="AQ653" t="s">
        <v>128</v>
      </c>
      <c r="AR653" t="s">
        <v>128</v>
      </c>
      <c r="AS653" t="s">
        <v>1188</v>
      </c>
      <c r="AT653" t="s">
        <v>1188</v>
      </c>
      <c r="AU653" t="s">
        <v>1188</v>
      </c>
      <c r="AV653" t="s">
        <v>1188</v>
      </c>
      <c r="AW653" t="s">
        <v>1188</v>
      </c>
      <c r="AX653" t="s">
        <v>1188</v>
      </c>
      <c r="AY653" s="123">
        <v>0</v>
      </c>
      <c r="BB653" t="str">
        <f>VLOOKUP(A653,'[2]القائمة الكاملة 1'!$A$5:$U$6650,21,0)</f>
        <v>الثالثة</v>
      </c>
    </row>
    <row r="654" spans="1:54" x14ac:dyDescent="0.3">
      <c r="A654" s="114">
        <v>810907</v>
      </c>
      <c r="B654" s="123" t="s">
        <v>823</v>
      </c>
      <c r="C654" t="s">
        <v>1188</v>
      </c>
      <c r="D654" t="s">
        <v>1188</v>
      </c>
      <c r="E654" t="s">
        <v>1188</v>
      </c>
      <c r="F654" t="s">
        <v>1188</v>
      </c>
      <c r="G654" t="s">
        <v>1188</v>
      </c>
      <c r="H654" t="s">
        <v>1188</v>
      </c>
      <c r="I654" t="s">
        <v>1188</v>
      </c>
      <c r="J654" t="s">
        <v>1188</v>
      </c>
      <c r="K654" t="s">
        <v>1188</v>
      </c>
      <c r="L654" t="s">
        <v>1188</v>
      </c>
      <c r="M654" t="s">
        <v>1188</v>
      </c>
      <c r="N654" t="s">
        <v>1188</v>
      </c>
      <c r="O654" t="s">
        <v>129</v>
      </c>
      <c r="P654" t="s">
        <v>1188</v>
      </c>
      <c r="Q654" t="s">
        <v>1188</v>
      </c>
      <c r="R654" t="s">
        <v>1188</v>
      </c>
      <c r="S654" t="s">
        <v>1188</v>
      </c>
      <c r="T654" t="s">
        <v>1188</v>
      </c>
      <c r="U654" t="s">
        <v>1188</v>
      </c>
      <c r="V654" t="s">
        <v>127</v>
      </c>
      <c r="W654" t="s">
        <v>1188</v>
      </c>
      <c r="X654" t="s">
        <v>1188</v>
      </c>
      <c r="Y654" t="s">
        <v>1188</v>
      </c>
      <c r="Z654" t="s">
        <v>1188</v>
      </c>
      <c r="AA654" t="s">
        <v>1188</v>
      </c>
      <c r="AB654" t="s">
        <v>1188</v>
      </c>
      <c r="AC654" t="s">
        <v>1188</v>
      </c>
      <c r="AD654" t="s">
        <v>1188</v>
      </c>
      <c r="AE654" t="s">
        <v>1188</v>
      </c>
      <c r="AF654" t="s">
        <v>1188</v>
      </c>
      <c r="AG654" t="s">
        <v>1188</v>
      </c>
      <c r="AH654" t="s">
        <v>1188</v>
      </c>
      <c r="AI654" t="s">
        <v>1188</v>
      </c>
      <c r="AJ654" t="s">
        <v>1188</v>
      </c>
      <c r="AK654" t="s">
        <v>129</v>
      </c>
      <c r="AL654" t="s">
        <v>1188</v>
      </c>
      <c r="AM654" t="s">
        <v>128</v>
      </c>
      <c r="AN654" t="s">
        <v>129</v>
      </c>
      <c r="AO654" t="s">
        <v>1188</v>
      </c>
      <c r="AP654" t="s">
        <v>129</v>
      </c>
      <c r="AQ654" t="s">
        <v>1188</v>
      </c>
      <c r="AR654" t="s">
        <v>129</v>
      </c>
      <c r="AS654" t="s">
        <v>128</v>
      </c>
      <c r="AT654" t="s">
        <v>128</v>
      </c>
      <c r="AU654" t="s">
        <v>128</v>
      </c>
      <c r="AV654" t="s">
        <v>128</v>
      </c>
      <c r="AW654" t="s">
        <v>128</v>
      </c>
      <c r="AX654" t="s">
        <v>128</v>
      </c>
      <c r="AY654" s="123">
        <v>0</v>
      </c>
      <c r="BB654" t="str">
        <f>VLOOKUP(A654,'[2]القائمة الكاملة 1'!$A$5:$U$6650,21,0)</f>
        <v>الرابعة حديث</v>
      </c>
    </row>
    <row r="655" spans="1:54" x14ac:dyDescent="0.3">
      <c r="A655" s="114">
        <v>810914</v>
      </c>
      <c r="B655" s="123" t="s">
        <v>823</v>
      </c>
      <c r="C655" t="s">
        <v>1188</v>
      </c>
      <c r="D655" t="s">
        <v>1188</v>
      </c>
      <c r="E655" t="s">
        <v>1188</v>
      </c>
      <c r="F655" t="s">
        <v>1188</v>
      </c>
      <c r="G655" t="s">
        <v>1188</v>
      </c>
      <c r="H655" t="s">
        <v>1188</v>
      </c>
      <c r="I655" t="s">
        <v>1188</v>
      </c>
      <c r="J655" t="s">
        <v>1188</v>
      </c>
      <c r="K655" t="s">
        <v>1188</v>
      </c>
      <c r="L655" t="s">
        <v>1188</v>
      </c>
      <c r="M655" t="s">
        <v>1188</v>
      </c>
      <c r="N655" t="s">
        <v>1188</v>
      </c>
      <c r="O655" t="s">
        <v>1188</v>
      </c>
      <c r="P655" t="s">
        <v>1188</v>
      </c>
      <c r="Q655" t="s">
        <v>1188</v>
      </c>
      <c r="R655" t="s">
        <v>1188</v>
      </c>
      <c r="S655" t="s">
        <v>1188</v>
      </c>
      <c r="T655" t="s">
        <v>1188</v>
      </c>
      <c r="U655" t="s">
        <v>1188</v>
      </c>
      <c r="V655" t="s">
        <v>1188</v>
      </c>
      <c r="W655" t="s">
        <v>1188</v>
      </c>
      <c r="X655" t="s">
        <v>1188</v>
      </c>
      <c r="Y655" t="s">
        <v>1188</v>
      </c>
      <c r="Z655" t="s">
        <v>127</v>
      </c>
      <c r="AA655" t="s">
        <v>1188</v>
      </c>
      <c r="AB655" t="s">
        <v>1188</v>
      </c>
      <c r="AC655" t="s">
        <v>1188</v>
      </c>
      <c r="AD655" t="s">
        <v>1188</v>
      </c>
      <c r="AE655" t="s">
        <v>1188</v>
      </c>
      <c r="AF655" t="s">
        <v>1188</v>
      </c>
      <c r="AG655" t="s">
        <v>1188</v>
      </c>
      <c r="AH655" t="s">
        <v>1188</v>
      </c>
      <c r="AI655" t="s">
        <v>1188</v>
      </c>
      <c r="AJ655" t="s">
        <v>1188</v>
      </c>
      <c r="AK655" t="s">
        <v>127</v>
      </c>
      <c r="AL655" t="s">
        <v>1188</v>
      </c>
      <c r="AM655" t="s">
        <v>1188</v>
      </c>
      <c r="AN655" t="s">
        <v>1188</v>
      </c>
      <c r="AO655" t="s">
        <v>128</v>
      </c>
      <c r="AP655" t="s">
        <v>1188</v>
      </c>
      <c r="AQ655" t="s">
        <v>1188</v>
      </c>
      <c r="AR655" t="s">
        <v>1188</v>
      </c>
      <c r="AS655" t="s">
        <v>128</v>
      </c>
      <c r="AT655" t="s">
        <v>128</v>
      </c>
      <c r="AU655" t="s">
        <v>128</v>
      </c>
      <c r="AV655" t="s">
        <v>128</v>
      </c>
      <c r="AW655" t="s">
        <v>128</v>
      </c>
      <c r="AX655" t="s">
        <v>128</v>
      </c>
      <c r="AY655" s="123">
        <v>0</v>
      </c>
      <c r="BB655" t="str">
        <f>VLOOKUP(A655,'[2]القائمة الكاملة 1'!$A$5:$U$6650,21,0)</f>
        <v>الرابعة حديث</v>
      </c>
    </row>
    <row r="656" spans="1:54" x14ac:dyDescent="0.3">
      <c r="A656" s="114">
        <v>810929</v>
      </c>
      <c r="B656" s="123" t="s">
        <v>823</v>
      </c>
      <c r="C656" t="s">
        <v>1188</v>
      </c>
      <c r="D656" t="s">
        <v>1188</v>
      </c>
      <c r="E656" t="s">
        <v>1188</v>
      </c>
      <c r="F656" t="s">
        <v>1188</v>
      </c>
      <c r="G656" t="s">
        <v>1188</v>
      </c>
      <c r="H656" t="s">
        <v>1188</v>
      </c>
      <c r="I656" t="s">
        <v>1188</v>
      </c>
      <c r="J656" t="s">
        <v>1188</v>
      </c>
      <c r="K656" t="s">
        <v>1188</v>
      </c>
      <c r="L656" t="s">
        <v>1188</v>
      </c>
      <c r="M656" t="s">
        <v>1188</v>
      </c>
      <c r="N656" t="s">
        <v>1188</v>
      </c>
      <c r="O656" t="s">
        <v>1188</v>
      </c>
      <c r="P656" t="s">
        <v>1188</v>
      </c>
      <c r="Q656" t="s">
        <v>1188</v>
      </c>
      <c r="R656" t="s">
        <v>129</v>
      </c>
      <c r="S656" t="s">
        <v>1188</v>
      </c>
      <c r="T656" t="s">
        <v>1188</v>
      </c>
      <c r="U656" t="s">
        <v>1188</v>
      </c>
      <c r="V656" t="s">
        <v>1188</v>
      </c>
      <c r="W656" t="s">
        <v>1188</v>
      </c>
      <c r="X656" t="s">
        <v>1188</v>
      </c>
      <c r="Y656" t="s">
        <v>1188</v>
      </c>
      <c r="Z656" t="s">
        <v>1188</v>
      </c>
      <c r="AA656" t="s">
        <v>1188</v>
      </c>
      <c r="AB656" t="s">
        <v>1188</v>
      </c>
      <c r="AC656" t="s">
        <v>129</v>
      </c>
      <c r="AD656" t="s">
        <v>1188</v>
      </c>
      <c r="AE656" t="s">
        <v>1188</v>
      </c>
      <c r="AF656" t="s">
        <v>1188</v>
      </c>
      <c r="AG656" t="s">
        <v>1188</v>
      </c>
      <c r="AH656" t="s">
        <v>1188</v>
      </c>
      <c r="AI656" t="s">
        <v>1188</v>
      </c>
      <c r="AJ656" t="s">
        <v>1188</v>
      </c>
      <c r="AK656" t="s">
        <v>1188</v>
      </c>
      <c r="AL656" t="s">
        <v>1188</v>
      </c>
      <c r="AM656" t="s">
        <v>1188</v>
      </c>
      <c r="AN656" t="s">
        <v>1188</v>
      </c>
      <c r="AO656" t="s">
        <v>128</v>
      </c>
      <c r="AP656" t="s">
        <v>1188</v>
      </c>
      <c r="AQ656" t="s">
        <v>1188</v>
      </c>
      <c r="AR656" t="s">
        <v>1188</v>
      </c>
      <c r="AS656" t="s">
        <v>128</v>
      </c>
      <c r="AT656" t="s">
        <v>1188</v>
      </c>
      <c r="AU656" t="s">
        <v>1188</v>
      </c>
      <c r="AV656" t="s">
        <v>1188</v>
      </c>
      <c r="AW656" t="s">
        <v>1188</v>
      </c>
      <c r="AX656" t="s">
        <v>1188</v>
      </c>
      <c r="AY656" s="123">
        <v>0</v>
      </c>
      <c r="BB656" t="str">
        <f>VLOOKUP(A656,'[2]القائمة الكاملة 1'!$A$5:$U$6650,21,0)</f>
        <v>الرابعة</v>
      </c>
    </row>
    <row r="657" spans="1:54" x14ac:dyDescent="0.3">
      <c r="A657" s="114">
        <v>810932</v>
      </c>
      <c r="B657" s="123" t="s">
        <v>823</v>
      </c>
      <c r="C657" t="s">
        <v>1188</v>
      </c>
      <c r="D657" t="s">
        <v>1188</v>
      </c>
      <c r="E657" t="s">
        <v>1188</v>
      </c>
      <c r="F657" t="s">
        <v>1188</v>
      </c>
      <c r="G657" t="s">
        <v>1188</v>
      </c>
      <c r="H657" t="s">
        <v>1188</v>
      </c>
      <c r="I657" t="s">
        <v>1188</v>
      </c>
      <c r="J657" t="s">
        <v>1188</v>
      </c>
      <c r="K657" t="s">
        <v>1188</v>
      </c>
      <c r="L657" t="s">
        <v>1188</v>
      </c>
      <c r="M657" t="s">
        <v>1188</v>
      </c>
      <c r="N657" t="s">
        <v>1188</v>
      </c>
      <c r="O657" t="s">
        <v>129</v>
      </c>
      <c r="P657" t="s">
        <v>1188</v>
      </c>
      <c r="Q657" t="s">
        <v>1188</v>
      </c>
      <c r="R657" t="s">
        <v>1188</v>
      </c>
      <c r="S657" t="s">
        <v>1188</v>
      </c>
      <c r="T657" t="s">
        <v>1188</v>
      </c>
      <c r="U657" t="s">
        <v>1188</v>
      </c>
      <c r="V657" t="s">
        <v>1188</v>
      </c>
      <c r="W657" t="s">
        <v>1188</v>
      </c>
      <c r="X657" t="s">
        <v>1188</v>
      </c>
      <c r="Y657" t="s">
        <v>1188</v>
      </c>
      <c r="Z657" t="s">
        <v>1188</v>
      </c>
      <c r="AA657" t="s">
        <v>1188</v>
      </c>
      <c r="AB657" t="s">
        <v>1188</v>
      </c>
      <c r="AC657" t="s">
        <v>1188</v>
      </c>
      <c r="AD657" t="s">
        <v>1188</v>
      </c>
      <c r="AE657" t="s">
        <v>1188</v>
      </c>
      <c r="AF657" t="s">
        <v>1188</v>
      </c>
      <c r="AG657" t="s">
        <v>1188</v>
      </c>
      <c r="AH657" t="s">
        <v>1188</v>
      </c>
      <c r="AI657" t="s">
        <v>1188</v>
      </c>
      <c r="AJ657" t="s">
        <v>1188</v>
      </c>
      <c r="AK657" t="s">
        <v>129</v>
      </c>
      <c r="AL657" t="s">
        <v>1188</v>
      </c>
      <c r="AM657" t="s">
        <v>1188</v>
      </c>
      <c r="AN657" t="s">
        <v>1188</v>
      </c>
      <c r="AO657" t="s">
        <v>128</v>
      </c>
      <c r="AP657" t="s">
        <v>1188</v>
      </c>
      <c r="AQ657" t="s">
        <v>1188</v>
      </c>
      <c r="AR657" t="s">
        <v>1188</v>
      </c>
      <c r="AS657" t="s">
        <v>128</v>
      </c>
      <c r="AT657" t="s">
        <v>128</v>
      </c>
      <c r="AU657" t="s">
        <v>128</v>
      </c>
      <c r="AV657" t="s">
        <v>128</v>
      </c>
      <c r="AW657" t="s">
        <v>128</v>
      </c>
      <c r="AX657" t="s">
        <v>128</v>
      </c>
      <c r="AY657" s="123">
        <v>0</v>
      </c>
      <c r="BB657" t="str">
        <f>VLOOKUP(A657,'[2]القائمة الكاملة 1'!$A$5:$U$6650,21,0)</f>
        <v>الرابعة حديث</v>
      </c>
    </row>
    <row r="658" spans="1:54" x14ac:dyDescent="0.3">
      <c r="A658" s="114">
        <v>810938</v>
      </c>
      <c r="B658" s="123" t="s">
        <v>824</v>
      </c>
      <c r="C658" t="s">
        <v>1188</v>
      </c>
      <c r="D658" t="s">
        <v>1188</v>
      </c>
      <c r="E658" t="s">
        <v>1188</v>
      </c>
      <c r="F658" t="s">
        <v>1188</v>
      </c>
      <c r="G658" t="s">
        <v>1188</v>
      </c>
      <c r="H658" t="s">
        <v>1188</v>
      </c>
      <c r="I658" t="s">
        <v>1188</v>
      </c>
      <c r="J658" t="s">
        <v>1188</v>
      </c>
      <c r="K658" t="s">
        <v>1188</v>
      </c>
      <c r="L658" t="s">
        <v>1188</v>
      </c>
      <c r="M658" t="s">
        <v>1188</v>
      </c>
      <c r="N658" t="s">
        <v>127</v>
      </c>
      <c r="O658" t="s">
        <v>127</v>
      </c>
      <c r="P658" t="s">
        <v>1188</v>
      </c>
      <c r="Q658" t="s">
        <v>1188</v>
      </c>
      <c r="R658" t="s">
        <v>1188</v>
      </c>
      <c r="S658" t="s">
        <v>1188</v>
      </c>
      <c r="T658" t="s">
        <v>1188</v>
      </c>
      <c r="U658" t="s">
        <v>1188</v>
      </c>
      <c r="V658" t="s">
        <v>1188</v>
      </c>
      <c r="W658" t="s">
        <v>1188</v>
      </c>
      <c r="X658" t="s">
        <v>127</v>
      </c>
      <c r="Y658" t="s">
        <v>1188</v>
      </c>
      <c r="Z658" t="s">
        <v>1188</v>
      </c>
      <c r="AA658" t="s">
        <v>1188</v>
      </c>
      <c r="AB658" t="s">
        <v>1188</v>
      </c>
      <c r="AC658" t="s">
        <v>1188</v>
      </c>
      <c r="AD658" t="s">
        <v>1188</v>
      </c>
      <c r="AE658" t="s">
        <v>127</v>
      </c>
      <c r="AF658" t="s">
        <v>1188</v>
      </c>
      <c r="AG658" t="s">
        <v>1188</v>
      </c>
      <c r="AH658" t="s">
        <v>1188</v>
      </c>
      <c r="AI658" t="s">
        <v>1188</v>
      </c>
      <c r="AJ658" t="s">
        <v>1188</v>
      </c>
      <c r="AK658" t="s">
        <v>1188</v>
      </c>
      <c r="AL658" t="s">
        <v>1188</v>
      </c>
      <c r="AM658" t="s">
        <v>128</v>
      </c>
      <c r="AN658" t="s">
        <v>128</v>
      </c>
      <c r="AO658" t="s">
        <v>128</v>
      </c>
      <c r="AP658" t="s">
        <v>128</v>
      </c>
      <c r="AQ658" t="s">
        <v>128</v>
      </c>
      <c r="AR658" t="s">
        <v>128</v>
      </c>
      <c r="AS658" t="s">
        <v>1188</v>
      </c>
      <c r="AT658" t="s">
        <v>1188</v>
      </c>
      <c r="AU658" t="s">
        <v>1188</v>
      </c>
      <c r="AV658" t="s">
        <v>1188</v>
      </c>
      <c r="AW658" t="s">
        <v>1188</v>
      </c>
      <c r="AX658" t="s">
        <v>1188</v>
      </c>
      <c r="AY658" s="123">
        <v>0</v>
      </c>
      <c r="BB658" t="str">
        <f>VLOOKUP(A658,'[2]القائمة الكاملة 1'!$A$5:$U$6650,21,0)</f>
        <v>الثالثة</v>
      </c>
    </row>
    <row r="659" spans="1:54" x14ac:dyDescent="0.3">
      <c r="A659" s="114">
        <v>810949</v>
      </c>
      <c r="B659" s="123" t="s">
        <v>823</v>
      </c>
      <c r="C659" t="s">
        <v>1188</v>
      </c>
      <c r="D659" t="s">
        <v>1188</v>
      </c>
      <c r="E659" t="s">
        <v>1188</v>
      </c>
      <c r="F659" t="s">
        <v>1188</v>
      </c>
      <c r="G659" t="s">
        <v>1188</v>
      </c>
      <c r="H659" t="s">
        <v>1188</v>
      </c>
      <c r="I659" t="s">
        <v>1188</v>
      </c>
      <c r="J659" t="s">
        <v>1188</v>
      </c>
      <c r="K659" t="s">
        <v>1188</v>
      </c>
      <c r="L659" t="s">
        <v>1188</v>
      </c>
      <c r="M659" t="s">
        <v>1188</v>
      </c>
      <c r="N659" t="s">
        <v>1188</v>
      </c>
      <c r="O659" t="s">
        <v>128</v>
      </c>
      <c r="P659" t="s">
        <v>1188</v>
      </c>
      <c r="Q659" t="s">
        <v>1188</v>
      </c>
      <c r="R659" t="s">
        <v>1188</v>
      </c>
      <c r="S659" t="s">
        <v>1188</v>
      </c>
      <c r="T659" t="s">
        <v>1188</v>
      </c>
      <c r="U659" t="s">
        <v>1188</v>
      </c>
      <c r="V659" t="s">
        <v>1188</v>
      </c>
      <c r="W659" t="s">
        <v>1188</v>
      </c>
      <c r="X659" t="s">
        <v>1188</v>
      </c>
      <c r="Y659" t="s">
        <v>1188</v>
      </c>
      <c r="Z659" t="s">
        <v>128</v>
      </c>
      <c r="AA659" t="s">
        <v>1188</v>
      </c>
      <c r="AB659" t="s">
        <v>1188</v>
      </c>
      <c r="AC659" t="s">
        <v>1188</v>
      </c>
      <c r="AD659" t="s">
        <v>1188</v>
      </c>
      <c r="AE659" t="s">
        <v>1188</v>
      </c>
      <c r="AF659" t="s">
        <v>1188</v>
      </c>
      <c r="AG659" t="s">
        <v>1188</v>
      </c>
      <c r="AH659" t="s">
        <v>1188</v>
      </c>
      <c r="AI659" t="s">
        <v>1188</v>
      </c>
      <c r="AJ659" t="s">
        <v>1188</v>
      </c>
      <c r="AK659" t="s">
        <v>128</v>
      </c>
      <c r="AL659" t="s">
        <v>1188</v>
      </c>
      <c r="AM659" t="s">
        <v>1188</v>
      </c>
      <c r="AN659" t="s">
        <v>1188</v>
      </c>
      <c r="AO659" t="s">
        <v>128</v>
      </c>
      <c r="AP659" t="s">
        <v>128</v>
      </c>
      <c r="AQ659" t="s">
        <v>1188</v>
      </c>
      <c r="AR659" t="s">
        <v>128</v>
      </c>
      <c r="AS659" t="s">
        <v>128</v>
      </c>
      <c r="AT659" t="s">
        <v>128</v>
      </c>
      <c r="AU659" t="s">
        <v>128</v>
      </c>
      <c r="AV659" t="s">
        <v>128</v>
      </c>
      <c r="AW659" t="s">
        <v>128</v>
      </c>
      <c r="AX659" t="s">
        <v>128</v>
      </c>
      <c r="AY659" s="123">
        <v>0</v>
      </c>
      <c r="BB659" t="str">
        <f>VLOOKUP(A659,'[2]القائمة الكاملة 1'!$A$5:$U$6650,21,0)</f>
        <v>الرابعة حديث</v>
      </c>
    </row>
    <row r="660" spans="1:54" x14ac:dyDescent="0.3">
      <c r="A660" s="114">
        <v>810950</v>
      </c>
      <c r="B660" s="123" t="s">
        <v>823</v>
      </c>
      <c r="C660" t="s">
        <v>1188</v>
      </c>
      <c r="D660" t="s">
        <v>1188</v>
      </c>
      <c r="E660" t="s">
        <v>1188</v>
      </c>
      <c r="F660" t="s">
        <v>1188</v>
      </c>
      <c r="G660" t="s">
        <v>1188</v>
      </c>
      <c r="H660" t="s">
        <v>1188</v>
      </c>
      <c r="I660" t="s">
        <v>1188</v>
      </c>
      <c r="J660" t="s">
        <v>1188</v>
      </c>
      <c r="K660" t="s">
        <v>1188</v>
      </c>
      <c r="L660" t="s">
        <v>1188</v>
      </c>
      <c r="M660" t="s">
        <v>1188</v>
      </c>
      <c r="N660" t="s">
        <v>1188</v>
      </c>
      <c r="O660" t="s">
        <v>128</v>
      </c>
      <c r="P660" t="s">
        <v>1188</v>
      </c>
      <c r="Q660" t="s">
        <v>1188</v>
      </c>
      <c r="R660" t="s">
        <v>1188</v>
      </c>
      <c r="S660" t="s">
        <v>1188</v>
      </c>
      <c r="T660" t="s">
        <v>1188</v>
      </c>
      <c r="U660" t="s">
        <v>1188</v>
      </c>
      <c r="V660" t="s">
        <v>128</v>
      </c>
      <c r="W660" t="s">
        <v>1188</v>
      </c>
      <c r="X660" t="s">
        <v>1188</v>
      </c>
      <c r="Y660" t="s">
        <v>1188</v>
      </c>
      <c r="Z660" t="s">
        <v>1188</v>
      </c>
      <c r="AA660" t="s">
        <v>1188</v>
      </c>
      <c r="AB660" t="s">
        <v>1188</v>
      </c>
      <c r="AC660" t="s">
        <v>1188</v>
      </c>
      <c r="AD660" t="s">
        <v>1188</v>
      </c>
      <c r="AE660" t="s">
        <v>1188</v>
      </c>
      <c r="AF660" t="s">
        <v>1188</v>
      </c>
      <c r="AG660" t="s">
        <v>1188</v>
      </c>
      <c r="AH660" t="s">
        <v>1188</v>
      </c>
      <c r="AI660" t="s">
        <v>1188</v>
      </c>
      <c r="AJ660" t="s">
        <v>1188</v>
      </c>
      <c r="AK660" t="s">
        <v>128</v>
      </c>
      <c r="AL660" t="s">
        <v>1188</v>
      </c>
      <c r="AM660" t="s">
        <v>128</v>
      </c>
      <c r="AN660" t="s">
        <v>128</v>
      </c>
      <c r="AO660" t="s">
        <v>1188</v>
      </c>
      <c r="AP660" t="s">
        <v>128</v>
      </c>
      <c r="AQ660" t="s">
        <v>1188</v>
      </c>
      <c r="AR660" t="s">
        <v>1188</v>
      </c>
      <c r="AS660" t="s">
        <v>128</v>
      </c>
      <c r="AT660" t="s">
        <v>128</v>
      </c>
      <c r="AU660" t="s">
        <v>128</v>
      </c>
      <c r="AV660" t="s">
        <v>128</v>
      </c>
      <c r="AW660" t="s">
        <v>128</v>
      </c>
      <c r="AX660" t="s">
        <v>128</v>
      </c>
      <c r="AY660" s="123">
        <v>0</v>
      </c>
      <c r="BB660" t="str">
        <f>VLOOKUP(A660,'[2]القائمة الكاملة 1'!$A$5:$U$6650,21,0)</f>
        <v>الرابعة حديث</v>
      </c>
    </row>
    <row r="661" spans="1:54" x14ac:dyDescent="0.3">
      <c r="A661" s="114">
        <v>810954</v>
      </c>
      <c r="B661" s="123" t="s">
        <v>824</v>
      </c>
      <c r="C661" t="s">
        <v>1188</v>
      </c>
      <c r="D661" t="s">
        <v>1188</v>
      </c>
      <c r="E661" t="s">
        <v>1188</v>
      </c>
      <c r="F661" t="s">
        <v>1188</v>
      </c>
      <c r="G661" t="s">
        <v>1188</v>
      </c>
      <c r="H661" t="s">
        <v>1188</v>
      </c>
      <c r="I661" t="s">
        <v>1188</v>
      </c>
      <c r="J661" t="s">
        <v>1188</v>
      </c>
      <c r="K661" t="s">
        <v>1188</v>
      </c>
      <c r="L661" t="s">
        <v>1188</v>
      </c>
      <c r="M661" t="s">
        <v>1188</v>
      </c>
      <c r="N661" t="s">
        <v>1188</v>
      </c>
      <c r="O661" t="s">
        <v>1188</v>
      </c>
      <c r="P661" t="s">
        <v>1188</v>
      </c>
      <c r="Q661" t="s">
        <v>1188</v>
      </c>
      <c r="R661" t="s">
        <v>1188</v>
      </c>
      <c r="S661" t="s">
        <v>1188</v>
      </c>
      <c r="T661" t="s">
        <v>1188</v>
      </c>
      <c r="U661" t="s">
        <v>1188</v>
      </c>
      <c r="V661" t="s">
        <v>1188</v>
      </c>
      <c r="W661" t="s">
        <v>1188</v>
      </c>
      <c r="X661" t="s">
        <v>127</v>
      </c>
      <c r="Y661" t="s">
        <v>1188</v>
      </c>
      <c r="Z661" t="s">
        <v>1188</v>
      </c>
      <c r="AA661" t="s">
        <v>1188</v>
      </c>
      <c r="AB661" t="s">
        <v>1188</v>
      </c>
      <c r="AC661" t="s">
        <v>1188</v>
      </c>
      <c r="AD661" t="s">
        <v>127</v>
      </c>
      <c r="AE661" t="s">
        <v>127</v>
      </c>
      <c r="AF661" t="s">
        <v>1188</v>
      </c>
      <c r="AG661" t="s">
        <v>1188</v>
      </c>
      <c r="AH661" t="s">
        <v>1188</v>
      </c>
      <c r="AI661" t="s">
        <v>1188</v>
      </c>
      <c r="AJ661" t="s">
        <v>1188</v>
      </c>
      <c r="AK661" t="s">
        <v>127</v>
      </c>
      <c r="AL661" t="s">
        <v>1188</v>
      </c>
      <c r="AM661" t="s">
        <v>128</v>
      </c>
      <c r="AN661" t="s">
        <v>128</v>
      </c>
      <c r="AO661" t="s">
        <v>128</v>
      </c>
      <c r="AP661" t="s">
        <v>128</v>
      </c>
      <c r="AQ661" t="s">
        <v>128</v>
      </c>
      <c r="AR661" t="s">
        <v>128</v>
      </c>
      <c r="AY661" s="123">
        <v>0</v>
      </c>
      <c r="BB661" t="str">
        <f>VLOOKUP(A661,'[2]القائمة الكاملة 1'!$A$5:$U$6650,21,0)</f>
        <v>الثالثة</v>
      </c>
    </row>
    <row r="662" spans="1:54" x14ac:dyDescent="0.3">
      <c r="A662" s="114">
        <v>810966</v>
      </c>
      <c r="B662" s="123" t="s">
        <v>823</v>
      </c>
      <c r="C662" t="s">
        <v>1188</v>
      </c>
      <c r="D662" t="s">
        <v>1188</v>
      </c>
      <c r="E662" t="s">
        <v>1188</v>
      </c>
      <c r="F662" t="s">
        <v>1188</v>
      </c>
      <c r="G662" t="s">
        <v>1188</v>
      </c>
      <c r="H662" t="s">
        <v>1188</v>
      </c>
      <c r="I662" t="s">
        <v>1188</v>
      </c>
      <c r="J662" t="s">
        <v>1188</v>
      </c>
      <c r="K662" t="s">
        <v>1188</v>
      </c>
      <c r="L662" t="s">
        <v>1188</v>
      </c>
      <c r="M662" t="s">
        <v>1188</v>
      </c>
      <c r="N662" t="s">
        <v>1188</v>
      </c>
      <c r="O662" t="s">
        <v>127</v>
      </c>
      <c r="P662" t="s">
        <v>1188</v>
      </c>
      <c r="Q662" t="s">
        <v>1188</v>
      </c>
      <c r="R662" t="s">
        <v>1188</v>
      </c>
      <c r="S662" t="s">
        <v>1188</v>
      </c>
      <c r="T662" t="s">
        <v>1188</v>
      </c>
      <c r="U662" t="s">
        <v>1188</v>
      </c>
      <c r="V662" t="s">
        <v>1188</v>
      </c>
      <c r="W662" t="s">
        <v>1188</v>
      </c>
      <c r="X662" t="s">
        <v>1188</v>
      </c>
      <c r="Y662" t="s">
        <v>1188</v>
      </c>
      <c r="Z662" t="s">
        <v>129</v>
      </c>
      <c r="AA662" t="s">
        <v>1188</v>
      </c>
      <c r="AB662" t="s">
        <v>1188</v>
      </c>
      <c r="AC662" t="s">
        <v>1188</v>
      </c>
      <c r="AD662" t="s">
        <v>1188</v>
      </c>
      <c r="AE662" t="s">
        <v>1188</v>
      </c>
      <c r="AF662" t="s">
        <v>1188</v>
      </c>
      <c r="AG662" t="s">
        <v>1188</v>
      </c>
      <c r="AH662" t="s">
        <v>1188</v>
      </c>
      <c r="AI662" t="s">
        <v>1188</v>
      </c>
      <c r="AJ662" t="s">
        <v>1188</v>
      </c>
      <c r="AK662" t="s">
        <v>1188</v>
      </c>
      <c r="AL662" t="s">
        <v>1188</v>
      </c>
      <c r="AM662" t="s">
        <v>1188</v>
      </c>
      <c r="AN662" t="s">
        <v>1188</v>
      </c>
      <c r="AO662" t="s">
        <v>1188</v>
      </c>
      <c r="AP662" t="s">
        <v>1188</v>
      </c>
      <c r="AQ662" t="s">
        <v>1188</v>
      </c>
      <c r="AR662" t="s">
        <v>1188</v>
      </c>
      <c r="AS662" t="s">
        <v>1188</v>
      </c>
      <c r="AT662" t="s">
        <v>129</v>
      </c>
      <c r="AU662" t="s">
        <v>1188</v>
      </c>
      <c r="AV662" t="s">
        <v>1188</v>
      </c>
      <c r="AW662" t="s">
        <v>1188</v>
      </c>
      <c r="AX662" t="s">
        <v>1188</v>
      </c>
      <c r="AY662" s="123">
        <v>0</v>
      </c>
      <c r="BB662" t="str">
        <f>VLOOKUP(A662,'[2]القائمة الكاملة 1'!$A$5:$U$6650,21,0)</f>
        <v>الرابعة</v>
      </c>
    </row>
    <row r="663" spans="1:54" x14ac:dyDescent="0.3">
      <c r="A663" s="114">
        <v>810990</v>
      </c>
      <c r="B663" s="123" t="s">
        <v>823</v>
      </c>
      <c r="C663" t="s">
        <v>1188</v>
      </c>
      <c r="D663" t="s">
        <v>1188</v>
      </c>
      <c r="E663" t="s">
        <v>1188</v>
      </c>
      <c r="F663" t="s">
        <v>1188</v>
      </c>
      <c r="G663" t="s">
        <v>1188</v>
      </c>
      <c r="H663" t="s">
        <v>1188</v>
      </c>
      <c r="I663" t="s">
        <v>1188</v>
      </c>
      <c r="J663" t="s">
        <v>1188</v>
      </c>
      <c r="K663" t="s">
        <v>1188</v>
      </c>
      <c r="L663" t="s">
        <v>1188</v>
      </c>
      <c r="M663" t="s">
        <v>1188</v>
      </c>
      <c r="N663" t="s">
        <v>127</v>
      </c>
      <c r="O663" t="s">
        <v>1188</v>
      </c>
      <c r="P663" t="s">
        <v>1188</v>
      </c>
      <c r="Q663" t="s">
        <v>1188</v>
      </c>
      <c r="R663" t="s">
        <v>1188</v>
      </c>
      <c r="S663" t="s">
        <v>1188</v>
      </c>
      <c r="T663" t="s">
        <v>1188</v>
      </c>
      <c r="U663" t="s">
        <v>1188</v>
      </c>
      <c r="V663" t="s">
        <v>1188</v>
      </c>
      <c r="W663" t="s">
        <v>1188</v>
      </c>
      <c r="X663" t="s">
        <v>1188</v>
      </c>
      <c r="Y663" t="s">
        <v>1188</v>
      </c>
      <c r="Z663" t="s">
        <v>1188</v>
      </c>
      <c r="AA663" t="s">
        <v>1188</v>
      </c>
      <c r="AB663" t="s">
        <v>1188</v>
      </c>
      <c r="AC663" t="s">
        <v>1188</v>
      </c>
      <c r="AD663" t="s">
        <v>1188</v>
      </c>
      <c r="AE663" t="s">
        <v>1188</v>
      </c>
      <c r="AF663" t="s">
        <v>1188</v>
      </c>
      <c r="AG663" t="s">
        <v>1188</v>
      </c>
      <c r="AH663" t="s">
        <v>1188</v>
      </c>
      <c r="AI663" t="s">
        <v>1188</v>
      </c>
      <c r="AJ663" t="s">
        <v>1188</v>
      </c>
      <c r="AK663" t="s">
        <v>129</v>
      </c>
      <c r="AL663" t="s">
        <v>1188</v>
      </c>
      <c r="AM663" t="s">
        <v>1188</v>
      </c>
      <c r="AN663" t="s">
        <v>1188</v>
      </c>
      <c r="AO663" t="s">
        <v>1188</v>
      </c>
      <c r="AP663" t="s">
        <v>1188</v>
      </c>
      <c r="AQ663" t="s">
        <v>1188</v>
      </c>
      <c r="AR663" t="s">
        <v>1188</v>
      </c>
      <c r="AS663" t="s">
        <v>1188</v>
      </c>
      <c r="AT663" t="s">
        <v>129</v>
      </c>
      <c r="AU663" t="s">
        <v>129</v>
      </c>
      <c r="AV663" t="s">
        <v>1188</v>
      </c>
      <c r="AW663" t="s">
        <v>1188</v>
      </c>
      <c r="AX663" t="s">
        <v>1188</v>
      </c>
      <c r="AY663" s="123">
        <v>0</v>
      </c>
      <c r="BB663" t="str">
        <f>VLOOKUP(A663,'[2]القائمة الكاملة 1'!$A$5:$U$6650,21,0)</f>
        <v>الرابعة</v>
      </c>
    </row>
    <row r="664" spans="1:54" x14ac:dyDescent="0.3">
      <c r="A664" s="114">
        <v>811031</v>
      </c>
      <c r="B664" s="123" t="s">
        <v>823</v>
      </c>
      <c r="C664" t="s">
        <v>1188</v>
      </c>
      <c r="D664" t="s">
        <v>1188</v>
      </c>
      <c r="E664" t="s">
        <v>1188</v>
      </c>
      <c r="F664" t="s">
        <v>1188</v>
      </c>
      <c r="G664" t="s">
        <v>1188</v>
      </c>
      <c r="H664" t="s">
        <v>1188</v>
      </c>
      <c r="I664" t="s">
        <v>1188</v>
      </c>
      <c r="J664" t="s">
        <v>1188</v>
      </c>
      <c r="K664" t="s">
        <v>1188</v>
      </c>
      <c r="L664" t="s">
        <v>1188</v>
      </c>
      <c r="M664" t="s">
        <v>1188</v>
      </c>
      <c r="N664" t="s">
        <v>1188</v>
      </c>
      <c r="O664" t="s">
        <v>1188</v>
      </c>
      <c r="P664" t="s">
        <v>1188</v>
      </c>
      <c r="Q664" t="s">
        <v>1188</v>
      </c>
      <c r="R664" t="s">
        <v>1188</v>
      </c>
      <c r="S664" t="s">
        <v>1188</v>
      </c>
      <c r="T664" t="s">
        <v>1188</v>
      </c>
      <c r="U664" t="s">
        <v>1188</v>
      </c>
      <c r="V664" t="s">
        <v>1188</v>
      </c>
      <c r="W664" t="s">
        <v>1188</v>
      </c>
      <c r="X664" t="s">
        <v>1188</v>
      </c>
      <c r="Y664" t="s">
        <v>1188</v>
      </c>
      <c r="Z664" t="s">
        <v>1188</v>
      </c>
      <c r="AA664" t="s">
        <v>1188</v>
      </c>
      <c r="AB664" t="s">
        <v>1188</v>
      </c>
      <c r="AC664" t="s">
        <v>1188</v>
      </c>
      <c r="AD664" t="s">
        <v>1188</v>
      </c>
      <c r="AE664" t="s">
        <v>1188</v>
      </c>
      <c r="AF664" t="s">
        <v>1188</v>
      </c>
      <c r="AG664" t="s">
        <v>1188</v>
      </c>
      <c r="AH664" t="s">
        <v>1188</v>
      </c>
      <c r="AI664" t="s">
        <v>1188</v>
      </c>
      <c r="AJ664" t="s">
        <v>1188</v>
      </c>
      <c r="AK664" t="s">
        <v>129</v>
      </c>
      <c r="AL664" t="s">
        <v>1188</v>
      </c>
      <c r="AM664" t="s">
        <v>1188</v>
      </c>
      <c r="AN664" t="s">
        <v>1188</v>
      </c>
      <c r="AO664" t="s">
        <v>129</v>
      </c>
      <c r="AP664" t="s">
        <v>128</v>
      </c>
      <c r="AQ664" t="s">
        <v>128</v>
      </c>
      <c r="AR664" t="s">
        <v>1188</v>
      </c>
      <c r="AS664" t="s">
        <v>1188</v>
      </c>
      <c r="AT664" t="s">
        <v>1188</v>
      </c>
      <c r="AU664" t="s">
        <v>128</v>
      </c>
      <c r="AV664" t="s">
        <v>128</v>
      </c>
      <c r="AW664" t="s">
        <v>129</v>
      </c>
      <c r="AX664" t="s">
        <v>1188</v>
      </c>
      <c r="AY664" s="123">
        <v>0</v>
      </c>
      <c r="BB664" t="str">
        <f>VLOOKUP(A664,'[2]القائمة الكاملة 1'!$A$5:$U$6650,21,0)</f>
        <v>الرابعة</v>
      </c>
    </row>
    <row r="665" spans="1:54" x14ac:dyDescent="0.3">
      <c r="A665" s="114">
        <v>811037</v>
      </c>
      <c r="B665" s="123" t="s">
        <v>824</v>
      </c>
      <c r="C665" t="s">
        <v>1188</v>
      </c>
      <c r="D665" t="s">
        <v>1188</v>
      </c>
      <c r="E665" t="s">
        <v>1188</v>
      </c>
      <c r="F665" t="s">
        <v>1188</v>
      </c>
      <c r="G665" t="s">
        <v>1188</v>
      </c>
      <c r="H665" t="s">
        <v>1188</v>
      </c>
      <c r="I665" t="s">
        <v>1188</v>
      </c>
      <c r="J665" t="s">
        <v>1188</v>
      </c>
      <c r="K665" t="s">
        <v>1188</v>
      </c>
      <c r="L665" t="s">
        <v>1188</v>
      </c>
      <c r="M665" t="s">
        <v>1188</v>
      </c>
      <c r="N665" t="s">
        <v>1188</v>
      </c>
      <c r="O665" t="s">
        <v>1188</v>
      </c>
      <c r="P665" t="s">
        <v>1188</v>
      </c>
      <c r="Q665" t="s">
        <v>1188</v>
      </c>
      <c r="R665" t="s">
        <v>1188</v>
      </c>
      <c r="S665" t="s">
        <v>1188</v>
      </c>
      <c r="T665" t="s">
        <v>1188</v>
      </c>
      <c r="U665" t="s">
        <v>1188</v>
      </c>
      <c r="V665" t="s">
        <v>1188</v>
      </c>
      <c r="W665" t="s">
        <v>1188</v>
      </c>
      <c r="X665" t="s">
        <v>1188</v>
      </c>
      <c r="Y665" t="s">
        <v>1188</v>
      </c>
      <c r="Z665" t="s">
        <v>1188</v>
      </c>
      <c r="AA665" t="s">
        <v>129</v>
      </c>
      <c r="AB665" t="s">
        <v>1188</v>
      </c>
      <c r="AC665" t="s">
        <v>1188</v>
      </c>
      <c r="AD665" t="s">
        <v>1188</v>
      </c>
      <c r="AE665" t="s">
        <v>1188</v>
      </c>
      <c r="AF665" t="s">
        <v>1188</v>
      </c>
      <c r="AG665" t="s">
        <v>1188</v>
      </c>
      <c r="AH665" t="s">
        <v>129</v>
      </c>
      <c r="AI665" t="s">
        <v>1188</v>
      </c>
      <c r="AJ665" t="s">
        <v>1188</v>
      </c>
      <c r="AK665" t="s">
        <v>129</v>
      </c>
      <c r="AL665" t="s">
        <v>1188</v>
      </c>
      <c r="AM665" t="s">
        <v>128</v>
      </c>
      <c r="AN665" t="s">
        <v>128</v>
      </c>
      <c r="AO665" t="s">
        <v>128</v>
      </c>
      <c r="AP665" t="s">
        <v>128</v>
      </c>
      <c r="AQ665" t="s">
        <v>128</v>
      </c>
      <c r="AR665" t="s">
        <v>128</v>
      </c>
      <c r="AS665" t="s">
        <v>1188</v>
      </c>
      <c r="AT665" t="s">
        <v>1188</v>
      </c>
      <c r="AU665" t="s">
        <v>1188</v>
      </c>
      <c r="AV665" t="s">
        <v>1188</v>
      </c>
      <c r="AW665" t="s">
        <v>1188</v>
      </c>
      <c r="AX665" t="s">
        <v>1188</v>
      </c>
      <c r="AY665" s="123">
        <v>0</v>
      </c>
      <c r="BB665" t="str">
        <f>VLOOKUP(A665,'[2]القائمة الكاملة 1'!$A$5:$U$6650,21,0)</f>
        <v>الثالثة</v>
      </c>
    </row>
    <row r="666" spans="1:54" x14ac:dyDescent="0.3">
      <c r="A666" s="114">
        <v>811039</v>
      </c>
      <c r="B666" s="123" t="s">
        <v>823</v>
      </c>
      <c r="C666" t="s">
        <v>1188</v>
      </c>
      <c r="D666" t="s">
        <v>1188</v>
      </c>
      <c r="E666" t="s">
        <v>1188</v>
      </c>
      <c r="F666" t="s">
        <v>1188</v>
      </c>
      <c r="G666" t="s">
        <v>1188</v>
      </c>
      <c r="H666" t="s">
        <v>1188</v>
      </c>
      <c r="I666" t="s">
        <v>1188</v>
      </c>
      <c r="J666" t="s">
        <v>1188</v>
      </c>
      <c r="K666" t="s">
        <v>127</v>
      </c>
      <c r="L666" t="s">
        <v>1188</v>
      </c>
      <c r="M666" t="s">
        <v>1188</v>
      </c>
      <c r="N666" t="s">
        <v>1188</v>
      </c>
      <c r="O666" t="s">
        <v>1188</v>
      </c>
      <c r="P666" t="s">
        <v>1188</v>
      </c>
      <c r="Q666" t="s">
        <v>1188</v>
      </c>
      <c r="R666" t="s">
        <v>1188</v>
      </c>
      <c r="S666" t="s">
        <v>1188</v>
      </c>
      <c r="T666" t="s">
        <v>1188</v>
      </c>
      <c r="U666" t="s">
        <v>1188</v>
      </c>
      <c r="V666" t="s">
        <v>1188</v>
      </c>
      <c r="W666" t="s">
        <v>1188</v>
      </c>
      <c r="X666" t="s">
        <v>1188</v>
      </c>
      <c r="Y666" t="s">
        <v>1188</v>
      </c>
      <c r="Z666" t="s">
        <v>1188</v>
      </c>
      <c r="AA666" t="s">
        <v>1188</v>
      </c>
      <c r="AB666" t="s">
        <v>1188</v>
      </c>
      <c r="AC666" t="s">
        <v>1188</v>
      </c>
      <c r="AD666" t="s">
        <v>1188</v>
      </c>
      <c r="AE666" t="s">
        <v>1188</v>
      </c>
      <c r="AF666" t="s">
        <v>1188</v>
      </c>
      <c r="AG666" t="s">
        <v>1188</v>
      </c>
      <c r="AH666" t="s">
        <v>129</v>
      </c>
      <c r="AI666" t="s">
        <v>1188</v>
      </c>
      <c r="AJ666" t="s">
        <v>1188</v>
      </c>
      <c r="AK666" t="s">
        <v>127</v>
      </c>
      <c r="AL666" t="s">
        <v>1188</v>
      </c>
      <c r="AM666" t="s">
        <v>1188</v>
      </c>
      <c r="AN666" t="s">
        <v>1188</v>
      </c>
      <c r="AO666" t="s">
        <v>127</v>
      </c>
      <c r="AP666" t="s">
        <v>1188</v>
      </c>
      <c r="AQ666" t="s">
        <v>127</v>
      </c>
      <c r="AR666" t="s">
        <v>127</v>
      </c>
      <c r="AS666" t="s">
        <v>129</v>
      </c>
      <c r="AT666" t="s">
        <v>129</v>
      </c>
      <c r="AU666" t="s">
        <v>129</v>
      </c>
      <c r="AV666" t="s">
        <v>129</v>
      </c>
      <c r="AW666" t="s">
        <v>1188</v>
      </c>
      <c r="AX666" t="s">
        <v>1188</v>
      </c>
      <c r="AY666" s="123">
        <v>0</v>
      </c>
      <c r="BB666" t="str">
        <f>VLOOKUP(A666,'[2]القائمة الكاملة 1'!$A$5:$U$6650,21,0)</f>
        <v>الرابعة</v>
      </c>
    </row>
    <row r="667" spans="1:54" x14ac:dyDescent="0.3">
      <c r="A667" s="114">
        <v>811042</v>
      </c>
      <c r="B667" s="123" t="s">
        <v>823</v>
      </c>
      <c r="C667" t="s">
        <v>1188</v>
      </c>
      <c r="D667" t="s">
        <v>1188</v>
      </c>
      <c r="E667" t="s">
        <v>1188</v>
      </c>
      <c r="F667" t="s">
        <v>1188</v>
      </c>
      <c r="G667" t="s">
        <v>1188</v>
      </c>
      <c r="H667" t="s">
        <v>1188</v>
      </c>
      <c r="I667" t="s">
        <v>1188</v>
      </c>
      <c r="J667" t="s">
        <v>1188</v>
      </c>
      <c r="K667" t="s">
        <v>1188</v>
      </c>
      <c r="L667" t="s">
        <v>1188</v>
      </c>
      <c r="M667" t="s">
        <v>1188</v>
      </c>
      <c r="N667" t="s">
        <v>1188</v>
      </c>
      <c r="O667" t="s">
        <v>1188</v>
      </c>
      <c r="P667" t="s">
        <v>1188</v>
      </c>
      <c r="Q667" t="s">
        <v>1188</v>
      </c>
      <c r="R667" t="s">
        <v>1188</v>
      </c>
      <c r="S667" t="s">
        <v>1188</v>
      </c>
      <c r="T667" t="s">
        <v>1188</v>
      </c>
      <c r="U667" t="s">
        <v>1188</v>
      </c>
      <c r="V667" t="s">
        <v>1188</v>
      </c>
      <c r="W667" t="s">
        <v>1188</v>
      </c>
      <c r="X667" t="s">
        <v>1188</v>
      </c>
      <c r="Y667" t="s">
        <v>1188</v>
      </c>
      <c r="Z667" t="s">
        <v>1188</v>
      </c>
      <c r="AA667" t="s">
        <v>1188</v>
      </c>
      <c r="AB667" t="s">
        <v>1188</v>
      </c>
      <c r="AC667" t="s">
        <v>1188</v>
      </c>
      <c r="AD667" t="s">
        <v>1188</v>
      </c>
      <c r="AE667" t="s">
        <v>127</v>
      </c>
      <c r="AF667" t="s">
        <v>1188</v>
      </c>
      <c r="AG667" t="s">
        <v>1188</v>
      </c>
      <c r="AH667" t="s">
        <v>1188</v>
      </c>
      <c r="AI667" t="s">
        <v>1188</v>
      </c>
      <c r="AJ667" t="s">
        <v>1188</v>
      </c>
      <c r="AK667" t="s">
        <v>127</v>
      </c>
      <c r="AL667" t="s">
        <v>1188</v>
      </c>
      <c r="AM667" t="s">
        <v>1188</v>
      </c>
      <c r="AN667" t="s">
        <v>129</v>
      </c>
      <c r="AO667" t="s">
        <v>129</v>
      </c>
      <c r="AP667" t="s">
        <v>1188</v>
      </c>
      <c r="AQ667" t="s">
        <v>129</v>
      </c>
      <c r="AR667" t="s">
        <v>129</v>
      </c>
      <c r="AS667" t="s">
        <v>128</v>
      </c>
      <c r="AT667" t="s">
        <v>128</v>
      </c>
      <c r="AU667" t="s">
        <v>128</v>
      </c>
      <c r="AV667" t="s">
        <v>128</v>
      </c>
      <c r="AW667" t="s">
        <v>128</v>
      </c>
      <c r="AX667" t="s">
        <v>128</v>
      </c>
      <c r="AY667" s="123">
        <v>0</v>
      </c>
      <c r="BB667" t="str">
        <f>VLOOKUP(A667,'[2]القائمة الكاملة 1'!$A$5:$U$6650,21,0)</f>
        <v>الرابعة حديث</v>
      </c>
    </row>
    <row r="668" spans="1:54" x14ac:dyDescent="0.3">
      <c r="A668" s="114">
        <v>811056</v>
      </c>
      <c r="B668" s="123" t="s">
        <v>823</v>
      </c>
      <c r="C668" t="s">
        <v>1188</v>
      </c>
      <c r="D668" t="s">
        <v>1188</v>
      </c>
      <c r="E668" t="s">
        <v>1188</v>
      </c>
      <c r="F668" t="s">
        <v>1188</v>
      </c>
      <c r="G668" t="s">
        <v>1188</v>
      </c>
      <c r="H668" t="s">
        <v>1188</v>
      </c>
      <c r="I668" t="s">
        <v>1188</v>
      </c>
      <c r="J668" t="s">
        <v>1188</v>
      </c>
      <c r="K668" t="s">
        <v>1188</v>
      </c>
      <c r="L668" t="s">
        <v>1188</v>
      </c>
      <c r="M668" t="s">
        <v>1188</v>
      </c>
      <c r="N668" t="s">
        <v>1188</v>
      </c>
      <c r="O668" t="s">
        <v>1188</v>
      </c>
      <c r="P668" t="s">
        <v>1188</v>
      </c>
      <c r="Q668" t="s">
        <v>1188</v>
      </c>
      <c r="R668" t="s">
        <v>1188</v>
      </c>
      <c r="S668" t="s">
        <v>1188</v>
      </c>
      <c r="T668" t="s">
        <v>1188</v>
      </c>
      <c r="U668" t="s">
        <v>1188</v>
      </c>
      <c r="V668" t="s">
        <v>1188</v>
      </c>
      <c r="W668" t="s">
        <v>1188</v>
      </c>
      <c r="X668" t="s">
        <v>1188</v>
      </c>
      <c r="Y668" t="s">
        <v>1188</v>
      </c>
      <c r="Z668" t="s">
        <v>1188</v>
      </c>
      <c r="AA668" t="s">
        <v>1188</v>
      </c>
      <c r="AB668" t="s">
        <v>1188</v>
      </c>
      <c r="AC668" t="s">
        <v>1188</v>
      </c>
      <c r="AD668" t="s">
        <v>1188</v>
      </c>
      <c r="AE668" t="s">
        <v>1188</v>
      </c>
      <c r="AF668" t="s">
        <v>1188</v>
      </c>
      <c r="AG668" t="s">
        <v>1188</v>
      </c>
      <c r="AH668" t="s">
        <v>1188</v>
      </c>
      <c r="AI668" t="s">
        <v>1188</v>
      </c>
      <c r="AJ668" t="s">
        <v>1188</v>
      </c>
      <c r="AK668" t="s">
        <v>1188</v>
      </c>
      <c r="AL668" t="s">
        <v>1188</v>
      </c>
      <c r="AM668" t="s">
        <v>1188</v>
      </c>
      <c r="AN668" t="s">
        <v>1188</v>
      </c>
      <c r="AO668" t="s">
        <v>127</v>
      </c>
      <c r="AP668" t="s">
        <v>1188</v>
      </c>
      <c r="AQ668" t="s">
        <v>1188</v>
      </c>
      <c r="AR668" t="s">
        <v>1188</v>
      </c>
      <c r="AS668" t="s">
        <v>1188</v>
      </c>
      <c r="AT668" t="s">
        <v>129</v>
      </c>
      <c r="AU668" t="s">
        <v>129</v>
      </c>
      <c r="AV668" t="s">
        <v>129</v>
      </c>
      <c r="AW668" t="s">
        <v>1188</v>
      </c>
      <c r="AX668" t="s">
        <v>1188</v>
      </c>
      <c r="AY668" s="123">
        <v>0</v>
      </c>
      <c r="BB668" t="str">
        <f>VLOOKUP(A668,'[2]القائمة الكاملة 1'!$A$5:$U$6650,21,0)</f>
        <v>الرابعة</v>
      </c>
    </row>
    <row r="669" spans="1:54" x14ac:dyDescent="0.3">
      <c r="A669" s="114">
        <v>811057</v>
      </c>
      <c r="B669" s="123" t="s">
        <v>823</v>
      </c>
      <c r="C669" t="s">
        <v>1188</v>
      </c>
      <c r="D669" t="s">
        <v>1188</v>
      </c>
      <c r="E669" t="s">
        <v>1188</v>
      </c>
      <c r="F669" t="s">
        <v>1188</v>
      </c>
      <c r="G669" t="s">
        <v>1188</v>
      </c>
      <c r="H669" t="s">
        <v>1188</v>
      </c>
      <c r="I669" t="s">
        <v>1188</v>
      </c>
      <c r="J669" t="s">
        <v>1188</v>
      </c>
      <c r="K669" t="s">
        <v>1188</v>
      </c>
      <c r="L669" t="s">
        <v>1188</v>
      </c>
      <c r="M669" t="s">
        <v>1188</v>
      </c>
      <c r="N669" t="s">
        <v>1188</v>
      </c>
      <c r="O669" t="s">
        <v>129</v>
      </c>
      <c r="P669" t="s">
        <v>1188</v>
      </c>
      <c r="Q669" t="s">
        <v>1188</v>
      </c>
      <c r="R669" t="s">
        <v>1188</v>
      </c>
      <c r="S669" t="s">
        <v>1188</v>
      </c>
      <c r="T669" t="s">
        <v>1188</v>
      </c>
      <c r="U669" t="s">
        <v>1188</v>
      </c>
      <c r="V669" t="s">
        <v>1188</v>
      </c>
      <c r="W669" t="s">
        <v>1188</v>
      </c>
      <c r="X669" t="s">
        <v>1188</v>
      </c>
      <c r="Y669" t="s">
        <v>1188</v>
      </c>
      <c r="Z669" t="s">
        <v>1188</v>
      </c>
      <c r="AA669" t="s">
        <v>1188</v>
      </c>
      <c r="AB669" t="s">
        <v>1188</v>
      </c>
      <c r="AC669" t="s">
        <v>1188</v>
      </c>
      <c r="AD669" t="s">
        <v>1188</v>
      </c>
      <c r="AE669" t="s">
        <v>1188</v>
      </c>
      <c r="AF669" t="s">
        <v>1188</v>
      </c>
      <c r="AG669" t="s">
        <v>1188</v>
      </c>
      <c r="AH669" t="s">
        <v>1188</v>
      </c>
      <c r="AI669" t="s">
        <v>1188</v>
      </c>
      <c r="AJ669" t="s">
        <v>1188</v>
      </c>
      <c r="AK669" t="s">
        <v>128</v>
      </c>
      <c r="AL669" t="s">
        <v>1188</v>
      </c>
      <c r="AM669" t="s">
        <v>1188</v>
      </c>
      <c r="AN669" t="s">
        <v>1188</v>
      </c>
      <c r="AO669" t="s">
        <v>1188</v>
      </c>
      <c r="AP669" t="s">
        <v>1188</v>
      </c>
      <c r="AQ669" t="s">
        <v>1188</v>
      </c>
      <c r="AR669" t="s">
        <v>1188</v>
      </c>
      <c r="AS669" t="s">
        <v>1188</v>
      </c>
      <c r="AT669" t="s">
        <v>1188</v>
      </c>
      <c r="AU669" t="s">
        <v>128</v>
      </c>
      <c r="AV669" t="s">
        <v>1188</v>
      </c>
      <c r="AW669" t="s">
        <v>1188</v>
      </c>
      <c r="AX669" t="s">
        <v>1188</v>
      </c>
      <c r="AY669" s="123">
        <v>0</v>
      </c>
      <c r="BB669" t="str">
        <f>VLOOKUP(A669,'[2]القائمة الكاملة 1'!$A$5:$U$6650,21,0)</f>
        <v>الرابعة</v>
      </c>
    </row>
    <row r="670" spans="1:54" x14ac:dyDescent="0.3">
      <c r="A670" s="114">
        <v>811060</v>
      </c>
      <c r="B670" s="123" t="s">
        <v>823</v>
      </c>
      <c r="C670" t="s">
        <v>1188</v>
      </c>
      <c r="D670" t="s">
        <v>1188</v>
      </c>
      <c r="E670" t="s">
        <v>1188</v>
      </c>
      <c r="F670" t="s">
        <v>1188</v>
      </c>
      <c r="G670" t="s">
        <v>1188</v>
      </c>
      <c r="H670" t="s">
        <v>1188</v>
      </c>
      <c r="I670" t="s">
        <v>1188</v>
      </c>
      <c r="J670" t="s">
        <v>1188</v>
      </c>
      <c r="K670" t="s">
        <v>1188</v>
      </c>
      <c r="L670" t="s">
        <v>1188</v>
      </c>
      <c r="M670" t="s">
        <v>1188</v>
      </c>
      <c r="N670" t="s">
        <v>1188</v>
      </c>
      <c r="O670" t="s">
        <v>1188</v>
      </c>
      <c r="P670" t="s">
        <v>1188</v>
      </c>
      <c r="Q670" t="s">
        <v>1188</v>
      </c>
      <c r="R670" t="s">
        <v>1188</v>
      </c>
      <c r="S670" t="s">
        <v>1188</v>
      </c>
      <c r="T670" t="s">
        <v>1188</v>
      </c>
      <c r="U670" t="s">
        <v>1188</v>
      </c>
      <c r="V670" t="s">
        <v>1188</v>
      </c>
      <c r="W670" t="s">
        <v>1188</v>
      </c>
      <c r="X670" t="s">
        <v>1188</v>
      </c>
      <c r="Y670" t="s">
        <v>1188</v>
      </c>
      <c r="Z670" t="s">
        <v>1188</v>
      </c>
      <c r="AA670" t="s">
        <v>1188</v>
      </c>
      <c r="AB670" t="s">
        <v>1188</v>
      </c>
      <c r="AC670" t="s">
        <v>1188</v>
      </c>
      <c r="AD670" t="s">
        <v>1188</v>
      </c>
      <c r="AE670" t="s">
        <v>1188</v>
      </c>
      <c r="AF670" t="s">
        <v>1188</v>
      </c>
      <c r="AG670" t="s">
        <v>1188</v>
      </c>
      <c r="AH670" t="s">
        <v>1188</v>
      </c>
      <c r="AI670" t="s">
        <v>1188</v>
      </c>
      <c r="AJ670" t="s">
        <v>1188</v>
      </c>
      <c r="AK670" t="s">
        <v>1188</v>
      </c>
      <c r="AL670" t="s">
        <v>1188</v>
      </c>
      <c r="AM670" t="s">
        <v>1188</v>
      </c>
      <c r="AN670" t="s">
        <v>1188</v>
      </c>
      <c r="AO670" t="s">
        <v>1188</v>
      </c>
      <c r="AP670" t="s">
        <v>1188</v>
      </c>
      <c r="AQ670" t="s">
        <v>1188</v>
      </c>
      <c r="AR670" t="s">
        <v>1188</v>
      </c>
      <c r="AS670" t="s">
        <v>128</v>
      </c>
      <c r="AT670" t="s">
        <v>129</v>
      </c>
      <c r="AU670" t="s">
        <v>128</v>
      </c>
      <c r="AV670" t="s">
        <v>1188</v>
      </c>
      <c r="AW670" t="s">
        <v>1188</v>
      </c>
      <c r="AX670" t="s">
        <v>1188</v>
      </c>
      <c r="AY670" s="123">
        <v>0</v>
      </c>
      <c r="BB670" t="str">
        <f>VLOOKUP(A670,'[2]القائمة الكاملة 1'!$A$5:$U$6650,21,0)</f>
        <v>الرابعة</v>
      </c>
    </row>
    <row r="671" spans="1:54" x14ac:dyDescent="0.3">
      <c r="A671" s="114">
        <v>811077</v>
      </c>
      <c r="B671" s="123" t="s">
        <v>823</v>
      </c>
      <c r="C671" t="s">
        <v>1188</v>
      </c>
      <c r="D671" t="s">
        <v>1188</v>
      </c>
      <c r="E671" t="s">
        <v>1188</v>
      </c>
      <c r="F671" t="s">
        <v>1188</v>
      </c>
      <c r="G671" t="s">
        <v>1188</v>
      </c>
      <c r="H671" t="s">
        <v>1188</v>
      </c>
      <c r="I671" t="s">
        <v>1188</v>
      </c>
      <c r="J671" t="s">
        <v>1188</v>
      </c>
      <c r="K671" t="s">
        <v>1188</v>
      </c>
      <c r="L671" t="s">
        <v>1188</v>
      </c>
      <c r="M671" t="s">
        <v>1188</v>
      </c>
      <c r="N671" t="s">
        <v>1188</v>
      </c>
      <c r="O671" t="s">
        <v>1188</v>
      </c>
      <c r="P671" t="s">
        <v>1188</v>
      </c>
      <c r="Q671" t="s">
        <v>1188</v>
      </c>
      <c r="R671" t="s">
        <v>1188</v>
      </c>
      <c r="S671" t="s">
        <v>1188</v>
      </c>
      <c r="T671" t="s">
        <v>1188</v>
      </c>
      <c r="U671" t="s">
        <v>1188</v>
      </c>
      <c r="V671" t="s">
        <v>1188</v>
      </c>
      <c r="W671" t="s">
        <v>1188</v>
      </c>
      <c r="X671" t="s">
        <v>1188</v>
      </c>
      <c r="Y671" t="s">
        <v>1188</v>
      </c>
      <c r="Z671" t="s">
        <v>1188</v>
      </c>
      <c r="AA671" t="s">
        <v>1188</v>
      </c>
      <c r="AB671" t="s">
        <v>1188</v>
      </c>
      <c r="AC671" t="s">
        <v>128</v>
      </c>
      <c r="AD671" t="s">
        <v>1188</v>
      </c>
      <c r="AE671" t="s">
        <v>127</v>
      </c>
      <c r="AF671" t="s">
        <v>1188</v>
      </c>
      <c r="AG671" t="s">
        <v>1188</v>
      </c>
      <c r="AH671" t="s">
        <v>1188</v>
      </c>
      <c r="AI671" t="s">
        <v>1188</v>
      </c>
      <c r="AJ671" t="s">
        <v>1188</v>
      </c>
      <c r="AK671" t="s">
        <v>129</v>
      </c>
      <c r="AL671" t="s">
        <v>1188</v>
      </c>
      <c r="AM671" t="s">
        <v>1188</v>
      </c>
      <c r="AN671" t="s">
        <v>1188</v>
      </c>
      <c r="AO671" t="s">
        <v>1188</v>
      </c>
      <c r="AP671" t="s">
        <v>1188</v>
      </c>
      <c r="AQ671" t="s">
        <v>1188</v>
      </c>
      <c r="AR671" t="s">
        <v>129</v>
      </c>
      <c r="AS671" t="s">
        <v>128</v>
      </c>
      <c r="AT671" t="s">
        <v>128</v>
      </c>
      <c r="AU671" t="s">
        <v>128</v>
      </c>
      <c r="AV671" t="s">
        <v>128</v>
      </c>
      <c r="AW671" t="s">
        <v>128</v>
      </c>
      <c r="AX671" t="s">
        <v>128</v>
      </c>
      <c r="AY671" s="123">
        <v>0</v>
      </c>
      <c r="BB671" t="str">
        <f>VLOOKUP(A671,'[2]القائمة الكاملة 1'!$A$5:$U$6650,21,0)</f>
        <v>الرابعة حديث</v>
      </c>
    </row>
    <row r="672" spans="1:54" x14ac:dyDescent="0.3">
      <c r="A672" s="114">
        <v>811082</v>
      </c>
      <c r="B672" s="123" t="s">
        <v>823</v>
      </c>
      <c r="C672" t="s">
        <v>1188</v>
      </c>
      <c r="D672" t="s">
        <v>1188</v>
      </c>
      <c r="E672" t="s">
        <v>1188</v>
      </c>
      <c r="F672" t="s">
        <v>1188</v>
      </c>
      <c r="G672" t="s">
        <v>1188</v>
      </c>
      <c r="H672" t="s">
        <v>1188</v>
      </c>
      <c r="I672" t="s">
        <v>1188</v>
      </c>
      <c r="J672" t="s">
        <v>1188</v>
      </c>
      <c r="K672" t="s">
        <v>1188</v>
      </c>
      <c r="L672" t="s">
        <v>1188</v>
      </c>
      <c r="M672" t="s">
        <v>1188</v>
      </c>
      <c r="N672" t="s">
        <v>1188</v>
      </c>
      <c r="O672" t="s">
        <v>1188</v>
      </c>
      <c r="P672" t="s">
        <v>1188</v>
      </c>
      <c r="Q672" t="s">
        <v>1188</v>
      </c>
      <c r="R672" t="s">
        <v>1188</v>
      </c>
      <c r="S672" t="s">
        <v>1188</v>
      </c>
      <c r="T672" t="s">
        <v>1188</v>
      </c>
      <c r="U672" t="s">
        <v>1188</v>
      </c>
      <c r="V672" t="s">
        <v>1188</v>
      </c>
      <c r="W672" t="s">
        <v>1188</v>
      </c>
      <c r="X672" t="s">
        <v>1188</v>
      </c>
      <c r="Y672" t="s">
        <v>1188</v>
      </c>
      <c r="Z672" t="s">
        <v>127</v>
      </c>
      <c r="AA672" t="s">
        <v>1188</v>
      </c>
      <c r="AB672" t="s">
        <v>1188</v>
      </c>
      <c r="AC672" t="s">
        <v>1188</v>
      </c>
      <c r="AD672" t="s">
        <v>1188</v>
      </c>
      <c r="AE672" t="s">
        <v>1188</v>
      </c>
      <c r="AF672" t="s">
        <v>1188</v>
      </c>
      <c r="AG672" t="s">
        <v>127</v>
      </c>
      <c r="AH672" t="s">
        <v>1188</v>
      </c>
      <c r="AI672" t="s">
        <v>1188</v>
      </c>
      <c r="AJ672" t="s">
        <v>1188</v>
      </c>
      <c r="AK672" t="s">
        <v>129</v>
      </c>
      <c r="AL672" t="s">
        <v>1188</v>
      </c>
      <c r="AM672" t="s">
        <v>1188</v>
      </c>
      <c r="AN672" t="s">
        <v>129</v>
      </c>
      <c r="AO672" t="s">
        <v>129</v>
      </c>
      <c r="AP672" t="s">
        <v>1188</v>
      </c>
      <c r="AQ672" t="s">
        <v>1188</v>
      </c>
      <c r="AR672" t="s">
        <v>1188</v>
      </c>
      <c r="AS672" t="s">
        <v>128</v>
      </c>
      <c r="AT672" t="s">
        <v>128</v>
      </c>
      <c r="AU672" t="s">
        <v>128</v>
      </c>
      <c r="AV672" t="s">
        <v>128</v>
      </c>
      <c r="AW672" t="s">
        <v>128</v>
      </c>
      <c r="AX672" t="s">
        <v>128</v>
      </c>
      <c r="AY672" s="123">
        <v>0</v>
      </c>
      <c r="BB672" t="str">
        <f>VLOOKUP(A672,'[2]القائمة الكاملة 1'!$A$5:$U$6650,21,0)</f>
        <v>الرابعة حديث</v>
      </c>
    </row>
    <row r="673" spans="1:54" x14ac:dyDescent="0.3">
      <c r="A673" s="114">
        <v>811090</v>
      </c>
      <c r="B673" s="123" t="s">
        <v>824</v>
      </c>
      <c r="C673" t="s">
        <v>1188</v>
      </c>
      <c r="D673" t="s">
        <v>1188</v>
      </c>
      <c r="E673" t="s">
        <v>1188</v>
      </c>
      <c r="F673" t="s">
        <v>1188</v>
      </c>
      <c r="G673" t="s">
        <v>1188</v>
      </c>
      <c r="H673" t="s">
        <v>1188</v>
      </c>
      <c r="I673" t="s">
        <v>1188</v>
      </c>
      <c r="J673" t="s">
        <v>1188</v>
      </c>
      <c r="K673" t="s">
        <v>1188</v>
      </c>
      <c r="L673" t="s">
        <v>1188</v>
      </c>
      <c r="M673" t="s">
        <v>1188</v>
      </c>
      <c r="N673" t="s">
        <v>1188</v>
      </c>
      <c r="O673" t="s">
        <v>127</v>
      </c>
      <c r="P673" t="s">
        <v>1188</v>
      </c>
      <c r="Q673" t="s">
        <v>1188</v>
      </c>
      <c r="R673" t="s">
        <v>1188</v>
      </c>
      <c r="S673" t="s">
        <v>1188</v>
      </c>
      <c r="T673" t="s">
        <v>1188</v>
      </c>
      <c r="U673" t="s">
        <v>1188</v>
      </c>
      <c r="V673" t="s">
        <v>1188</v>
      </c>
      <c r="W673" t="s">
        <v>1188</v>
      </c>
      <c r="X673" t="s">
        <v>1188</v>
      </c>
      <c r="Y673" t="s">
        <v>1188</v>
      </c>
      <c r="Z673" t="s">
        <v>1188</v>
      </c>
      <c r="AA673" t="s">
        <v>1188</v>
      </c>
      <c r="AB673" t="s">
        <v>1188</v>
      </c>
      <c r="AC673" t="s">
        <v>1188</v>
      </c>
      <c r="AD673" t="s">
        <v>1188</v>
      </c>
      <c r="AE673" t="s">
        <v>1188</v>
      </c>
      <c r="AF673" t="s">
        <v>1188</v>
      </c>
      <c r="AG673" t="s">
        <v>1188</v>
      </c>
      <c r="AH673" t="s">
        <v>1188</v>
      </c>
      <c r="AI673" t="s">
        <v>1188</v>
      </c>
      <c r="AJ673" t="s">
        <v>1188</v>
      </c>
      <c r="AK673" t="s">
        <v>128</v>
      </c>
      <c r="AL673" t="s">
        <v>1188</v>
      </c>
      <c r="AM673" t="s">
        <v>128</v>
      </c>
      <c r="AN673" t="s">
        <v>128</v>
      </c>
      <c r="AO673" t="s">
        <v>128</v>
      </c>
      <c r="AP673" t="s">
        <v>128</v>
      </c>
      <c r="AQ673" t="s">
        <v>128</v>
      </c>
      <c r="AR673" t="s">
        <v>128</v>
      </c>
      <c r="AS673" t="s">
        <v>1188</v>
      </c>
      <c r="AT673" t="s">
        <v>1188</v>
      </c>
      <c r="AU673" t="s">
        <v>1188</v>
      </c>
      <c r="AV673" t="s">
        <v>1188</v>
      </c>
      <c r="AW673" t="s">
        <v>1188</v>
      </c>
      <c r="AX673" t="s">
        <v>1188</v>
      </c>
      <c r="AY673" s="123">
        <v>0</v>
      </c>
      <c r="BB673" t="str">
        <f>VLOOKUP(A673,'[2]القائمة الكاملة 1'!$A$5:$U$6650,21,0)</f>
        <v>الثالثة</v>
      </c>
    </row>
    <row r="674" spans="1:54" x14ac:dyDescent="0.3">
      <c r="A674" s="114">
        <v>811096</v>
      </c>
      <c r="B674" s="123" t="s">
        <v>823</v>
      </c>
      <c r="C674" t="s">
        <v>1188</v>
      </c>
      <c r="D674" t="s">
        <v>1188</v>
      </c>
      <c r="E674" t="s">
        <v>1188</v>
      </c>
      <c r="F674" t="s">
        <v>1188</v>
      </c>
      <c r="G674" t="s">
        <v>1188</v>
      </c>
      <c r="H674" t="s">
        <v>1188</v>
      </c>
      <c r="I674" t="s">
        <v>1188</v>
      </c>
      <c r="J674" t="s">
        <v>1188</v>
      </c>
      <c r="K674" t="s">
        <v>1188</v>
      </c>
      <c r="L674" t="s">
        <v>1188</v>
      </c>
      <c r="M674" t="s">
        <v>1188</v>
      </c>
      <c r="N674" t="s">
        <v>1188</v>
      </c>
      <c r="O674" t="s">
        <v>1188</v>
      </c>
      <c r="P674" t="s">
        <v>1188</v>
      </c>
      <c r="Q674" t="s">
        <v>1188</v>
      </c>
      <c r="R674" t="s">
        <v>1188</v>
      </c>
      <c r="S674" t="s">
        <v>1188</v>
      </c>
      <c r="T674" t="s">
        <v>1188</v>
      </c>
      <c r="U674" t="s">
        <v>1188</v>
      </c>
      <c r="V674" t="s">
        <v>1188</v>
      </c>
      <c r="W674" t="s">
        <v>1188</v>
      </c>
      <c r="X674" t="s">
        <v>1188</v>
      </c>
      <c r="Y674" t="s">
        <v>1188</v>
      </c>
      <c r="Z674" t="s">
        <v>1188</v>
      </c>
      <c r="AA674" t="s">
        <v>1188</v>
      </c>
      <c r="AB674" t="s">
        <v>1188</v>
      </c>
      <c r="AC674" t="s">
        <v>128</v>
      </c>
      <c r="AD674" t="s">
        <v>1188</v>
      </c>
      <c r="AE674" t="s">
        <v>1188</v>
      </c>
      <c r="AF674" t="s">
        <v>1188</v>
      </c>
      <c r="AG674" t="s">
        <v>1188</v>
      </c>
      <c r="AH674" t="s">
        <v>1188</v>
      </c>
      <c r="AI674" t="s">
        <v>1188</v>
      </c>
      <c r="AJ674" t="s">
        <v>1188</v>
      </c>
      <c r="AK674" t="s">
        <v>1188</v>
      </c>
      <c r="AL674" t="s">
        <v>1188</v>
      </c>
      <c r="AM674" t="s">
        <v>1188</v>
      </c>
      <c r="AN674" t="s">
        <v>129</v>
      </c>
      <c r="AO674" t="s">
        <v>1188</v>
      </c>
      <c r="AP674" t="s">
        <v>128</v>
      </c>
      <c r="AQ674" t="s">
        <v>1188</v>
      </c>
      <c r="AR674" t="s">
        <v>1188</v>
      </c>
      <c r="AS674" t="s">
        <v>128</v>
      </c>
      <c r="AT674" t="s">
        <v>128</v>
      </c>
      <c r="AU674" t="s">
        <v>128</v>
      </c>
      <c r="AV674" t="s">
        <v>128</v>
      </c>
      <c r="AW674" t="s">
        <v>1188</v>
      </c>
      <c r="AX674" t="s">
        <v>128</v>
      </c>
      <c r="AY674" s="123">
        <v>0</v>
      </c>
      <c r="BB674" t="str">
        <f>VLOOKUP(A674,'[2]القائمة الكاملة 1'!$A$5:$U$6650,21,0)</f>
        <v>الرابعة</v>
      </c>
    </row>
    <row r="675" spans="1:54" x14ac:dyDescent="0.3">
      <c r="A675" s="114">
        <v>811120</v>
      </c>
      <c r="B675" s="123" t="s">
        <v>823</v>
      </c>
      <c r="C675" t="s">
        <v>1188</v>
      </c>
      <c r="D675" t="s">
        <v>1188</v>
      </c>
      <c r="E675" t="s">
        <v>1188</v>
      </c>
      <c r="F675" t="s">
        <v>1188</v>
      </c>
      <c r="G675" t="s">
        <v>1188</v>
      </c>
      <c r="H675" t="s">
        <v>1188</v>
      </c>
      <c r="I675" t="s">
        <v>1188</v>
      </c>
      <c r="J675" t="s">
        <v>1188</v>
      </c>
      <c r="K675" t="s">
        <v>1188</v>
      </c>
      <c r="L675" t="s">
        <v>1188</v>
      </c>
      <c r="M675" t="s">
        <v>1188</v>
      </c>
      <c r="N675" t="s">
        <v>1188</v>
      </c>
      <c r="O675" t="s">
        <v>1188</v>
      </c>
      <c r="P675" t="s">
        <v>1188</v>
      </c>
      <c r="Q675" t="s">
        <v>1188</v>
      </c>
      <c r="R675" t="s">
        <v>1188</v>
      </c>
      <c r="S675" t="s">
        <v>1188</v>
      </c>
      <c r="T675" t="s">
        <v>1188</v>
      </c>
      <c r="U675" t="s">
        <v>1188</v>
      </c>
      <c r="V675" t="s">
        <v>1188</v>
      </c>
      <c r="W675" t="s">
        <v>1188</v>
      </c>
      <c r="X675" t="s">
        <v>1188</v>
      </c>
      <c r="Y675" t="s">
        <v>1188</v>
      </c>
      <c r="Z675" t="s">
        <v>1188</v>
      </c>
      <c r="AA675" t="s">
        <v>1188</v>
      </c>
      <c r="AB675" t="s">
        <v>1188</v>
      </c>
      <c r="AC675" t="s">
        <v>1188</v>
      </c>
      <c r="AD675" t="s">
        <v>1188</v>
      </c>
      <c r="AE675" t="s">
        <v>1188</v>
      </c>
      <c r="AF675" t="s">
        <v>1188</v>
      </c>
      <c r="AG675" t="s">
        <v>1188</v>
      </c>
      <c r="AH675" t="s">
        <v>1188</v>
      </c>
      <c r="AI675" t="s">
        <v>1188</v>
      </c>
      <c r="AJ675" t="s">
        <v>1188</v>
      </c>
      <c r="AK675" t="s">
        <v>1188</v>
      </c>
      <c r="AL675" t="s">
        <v>1188</v>
      </c>
      <c r="AM675" t="s">
        <v>1188</v>
      </c>
      <c r="AN675" t="s">
        <v>1188</v>
      </c>
      <c r="AO675" t="s">
        <v>129</v>
      </c>
      <c r="AP675" t="s">
        <v>1188</v>
      </c>
      <c r="AQ675" t="s">
        <v>1188</v>
      </c>
      <c r="AR675" t="s">
        <v>129</v>
      </c>
      <c r="AS675" t="s">
        <v>128</v>
      </c>
      <c r="AT675" t="s">
        <v>128</v>
      </c>
      <c r="AU675" t="s">
        <v>128</v>
      </c>
      <c r="AV675" t="s">
        <v>128</v>
      </c>
      <c r="AW675" t="s">
        <v>128</v>
      </c>
      <c r="AX675" t="s">
        <v>128</v>
      </c>
      <c r="AY675" s="123">
        <v>0</v>
      </c>
      <c r="BB675" t="str">
        <f>VLOOKUP(A675,'[2]القائمة الكاملة 1'!$A$5:$U$6650,21,0)</f>
        <v>الرابعة حديث</v>
      </c>
    </row>
    <row r="676" spans="1:54" x14ac:dyDescent="0.3">
      <c r="A676" s="114">
        <v>811129</v>
      </c>
      <c r="B676" s="123" t="s">
        <v>823</v>
      </c>
      <c r="C676" t="s">
        <v>1188</v>
      </c>
      <c r="D676" t="s">
        <v>1188</v>
      </c>
      <c r="E676" t="s">
        <v>1188</v>
      </c>
      <c r="F676" t="s">
        <v>1188</v>
      </c>
      <c r="G676" t="s">
        <v>1188</v>
      </c>
      <c r="H676" t="s">
        <v>1188</v>
      </c>
      <c r="I676" t="s">
        <v>1188</v>
      </c>
      <c r="J676" t="s">
        <v>1188</v>
      </c>
      <c r="K676" t="s">
        <v>1188</v>
      </c>
      <c r="L676" t="s">
        <v>1188</v>
      </c>
      <c r="M676" t="s">
        <v>1188</v>
      </c>
      <c r="N676" t="s">
        <v>1188</v>
      </c>
      <c r="O676" t="s">
        <v>128</v>
      </c>
      <c r="P676" t="s">
        <v>1188</v>
      </c>
      <c r="Q676" t="s">
        <v>1188</v>
      </c>
      <c r="R676" t="s">
        <v>1188</v>
      </c>
      <c r="S676" t="s">
        <v>1188</v>
      </c>
      <c r="T676" t="s">
        <v>1188</v>
      </c>
      <c r="U676" t="s">
        <v>1188</v>
      </c>
      <c r="V676" t="s">
        <v>1188</v>
      </c>
      <c r="W676" t="s">
        <v>1188</v>
      </c>
      <c r="X676" t="s">
        <v>1188</v>
      </c>
      <c r="Y676" t="s">
        <v>1188</v>
      </c>
      <c r="Z676" t="s">
        <v>128</v>
      </c>
      <c r="AA676" t="s">
        <v>1188</v>
      </c>
      <c r="AB676" t="s">
        <v>1188</v>
      </c>
      <c r="AC676" t="s">
        <v>1188</v>
      </c>
      <c r="AD676" t="s">
        <v>1188</v>
      </c>
      <c r="AE676" t="s">
        <v>1188</v>
      </c>
      <c r="AF676" t="s">
        <v>1188</v>
      </c>
      <c r="AG676" t="s">
        <v>1188</v>
      </c>
      <c r="AH676" t="s">
        <v>1188</v>
      </c>
      <c r="AI676" t="s">
        <v>1188</v>
      </c>
      <c r="AJ676" t="s">
        <v>1188</v>
      </c>
      <c r="AK676" t="s">
        <v>128</v>
      </c>
      <c r="AL676" t="s">
        <v>1188</v>
      </c>
      <c r="AM676" t="s">
        <v>1188</v>
      </c>
      <c r="AN676" t="s">
        <v>1188</v>
      </c>
      <c r="AO676" t="s">
        <v>1188</v>
      </c>
      <c r="AP676" t="s">
        <v>128</v>
      </c>
      <c r="AQ676" t="s">
        <v>1188</v>
      </c>
      <c r="AR676" t="s">
        <v>1188</v>
      </c>
      <c r="AS676" t="s">
        <v>128</v>
      </c>
      <c r="AT676" t="s">
        <v>128</v>
      </c>
      <c r="AU676" t="s">
        <v>128</v>
      </c>
      <c r="AV676" t="s">
        <v>128</v>
      </c>
      <c r="AW676" t="s">
        <v>128</v>
      </c>
      <c r="AX676" t="s">
        <v>128</v>
      </c>
      <c r="AY676" s="123">
        <v>0</v>
      </c>
      <c r="BB676" t="str">
        <f>VLOOKUP(A676,'[2]القائمة الكاملة 1'!$A$5:$U$6650,21,0)</f>
        <v>الرابعة حديث</v>
      </c>
    </row>
    <row r="677" spans="1:54" x14ac:dyDescent="0.3">
      <c r="A677" s="114">
        <v>811150</v>
      </c>
      <c r="B677" s="123" t="s">
        <v>823</v>
      </c>
      <c r="C677" t="s">
        <v>1188</v>
      </c>
      <c r="D677" t="s">
        <v>1188</v>
      </c>
      <c r="E677" t="s">
        <v>1188</v>
      </c>
      <c r="F677" t="s">
        <v>1188</v>
      </c>
      <c r="G677" t="s">
        <v>1188</v>
      </c>
      <c r="H677" t="s">
        <v>1188</v>
      </c>
      <c r="I677" t="s">
        <v>1188</v>
      </c>
      <c r="J677" t="s">
        <v>1188</v>
      </c>
      <c r="K677" t="s">
        <v>1188</v>
      </c>
      <c r="L677" t="s">
        <v>1188</v>
      </c>
      <c r="M677" t="s">
        <v>1188</v>
      </c>
      <c r="N677" t="s">
        <v>1188</v>
      </c>
      <c r="O677" t="s">
        <v>1188</v>
      </c>
      <c r="P677" t="s">
        <v>1188</v>
      </c>
      <c r="Q677" t="s">
        <v>1188</v>
      </c>
      <c r="R677" t="s">
        <v>1188</v>
      </c>
      <c r="S677" t="s">
        <v>1188</v>
      </c>
      <c r="T677" t="s">
        <v>1188</v>
      </c>
      <c r="U677" t="s">
        <v>1188</v>
      </c>
      <c r="V677" t="s">
        <v>1188</v>
      </c>
      <c r="W677" t="s">
        <v>1188</v>
      </c>
      <c r="X677" t="s">
        <v>1188</v>
      </c>
      <c r="Y677" t="s">
        <v>1188</v>
      </c>
      <c r="Z677" t="s">
        <v>1188</v>
      </c>
      <c r="AA677" t="s">
        <v>1188</v>
      </c>
      <c r="AB677" t="s">
        <v>1188</v>
      </c>
      <c r="AC677" t="s">
        <v>1188</v>
      </c>
      <c r="AD677" t="s">
        <v>1188</v>
      </c>
      <c r="AE677" t="s">
        <v>1188</v>
      </c>
      <c r="AF677" t="s">
        <v>1188</v>
      </c>
      <c r="AG677" t="s">
        <v>127</v>
      </c>
      <c r="AH677" t="s">
        <v>127</v>
      </c>
      <c r="AI677" t="s">
        <v>1188</v>
      </c>
      <c r="AJ677" t="s">
        <v>1188</v>
      </c>
      <c r="AK677" t="s">
        <v>127</v>
      </c>
      <c r="AL677" t="s">
        <v>127</v>
      </c>
      <c r="AM677" t="s">
        <v>1188</v>
      </c>
      <c r="AN677" t="s">
        <v>129</v>
      </c>
      <c r="AO677" t="s">
        <v>129</v>
      </c>
      <c r="AP677" t="s">
        <v>129</v>
      </c>
      <c r="AQ677" t="s">
        <v>129</v>
      </c>
      <c r="AR677" t="s">
        <v>129</v>
      </c>
      <c r="AS677" t="s">
        <v>128</v>
      </c>
      <c r="AT677" t="s">
        <v>128</v>
      </c>
      <c r="AU677" t="s">
        <v>128</v>
      </c>
      <c r="AV677" t="s">
        <v>128</v>
      </c>
      <c r="AW677" t="s">
        <v>128</v>
      </c>
      <c r="AX677" t="s">
        <v>128</v>
      </c>
      <c r="AY677" s="123">
        <v>0</v>
      </c>
      <c r="BB677" t="str">
        <f>VLOOKUP(A677,'[2]القائمة الكاملة 1'!$A$5:$U$6650,21,0)</f>
        <v>الرابعة حديث</v>
      </c>
    </row>
    <row r="678" spans="1:54" x14ac:dyDescent="0.3">
      <c r="A678" s="114">
        <v>811173</v>
      </c>
      <c r="B678" s="123" t="s">
        <v>824</v>
      </c>
      <c r="C678" t="s">
        <v>1188</v>
      </c>
      <c r="D678" t="s">
        <v>1188</v>
      </c>
      <c r="E678" t="s">
        <v>1188</v>
      </c>
      <c r="F678" t="s">
        <v>1188</v>
      </c>
      <c r="G678" t="s">
        <v>1188</v>
      </c>
      <c r="H678" t="s">
        <v>1188</v>
      </c>
      <c r="I678" t="s">
        <v>1188</v>
      </c>
      <c r="J678" t="s">
        <v>1188</v>
      </c>
      <c r="K678" t="s">
        <v>1188</v>
      </c>
      <c r="L678" t="s">
        <v>1188</v>
      </c>
      <c r="M678" t="s">
        <v>1188</v>
      </c>
      <c r="N678" t="s">
        <v>1188</v>
      </c>
      <c r="O678" t="s">
        <v>128</v>
      </c>
      <c r="P678" t="s">
        <v>1188</v>
      </c>
      <c r="Q678" t="s">
        <v>1188</v>
      </c>
      <c r="R678" t="s">
        <v>1188</v>
      </c>
      <c r="S678" t="s">
        <v>1188</v>
      </c>
      <c r="T678" t="s">
        <v>1188</v>
      </c>
      <c r="U678" t="s">
        <v>1188</v>
      </c>
      <c r="V678" t="s">
        <v>127</v>
      </c>
      <c r="W678" t="s">
        <v>1188</v>
      </c>
      <c r="X678" t="s">
        <v>1188</v>
      </c>
      <c r="Y678" t="s">
        <v>1188</v>
      </c>
      <c r="Z678" t="s">
        <v>129</v>
      </c>
      <c r="AA678" t="s">
        <v>127</v>
      </c>
      <c r="AB678" t="s">
        <v>1188</v>
      </c>
      <c r="AC678" t="s">
        <v>1188</v>
      </c>
      <c r="AD678" t="s">
        <v>1188</v>
      </c>
      <c r="AE678" t="s">
        <v>1188</v>
      </c>
      <c r="AF678" t="s">
        <v>1188</v>
      </c>
      <c r="AG678" t="s">
        <v>1188</v>
      </c>
      <c r="AH678" t="s">
        <v>1188</v>
      </c>
      <c r="AI678" t="s">
        <v>1188</v>
      </c>
      <c r="AJ678" t="s">
        <v>1188</v>
      </c>
      <c r="AK678" t="s">
        <v>128</v>
      </c>
      <c r="AL678" t="s">
        <v>1188</v>
      </c>
      <c r="AM678" t="s">
        <v>128</v>
      </c>
      <c r="AN678" t="s">
        <v>128</v>
      </c>
      <c r="AO678" t="s">
        <v>128</v>
      </c>
      <c r="AP678" t="s">
        <v>128</v>
      </c>
      <c r="AQ678" t="s">
        <v>128</v>
      </c>
      <c r="AR678" t="s">
        <v>128</v>
      </c>
      <c r="AS678" t="s">
        <v>1188</v>
      </c>
      <c r="AT678" t="s">
        <v>1188</v>
      </c>
      <c r="AU678" t="s">
        <v>1188</v>
      </c>
      <c r="AV678" t="s">
        <v>1188</v>
      </c>
      <c r="AW678" t="s">
        <v>1188</v>
      </c>
      <c r="AX678" t="s">
        <v>1188</v>
      </c>
      <c r="AY678" s="123">
        <v>0</v>
      </c>
      <c r="BB678" t="str">
        <f>VLOOKUP(A678,'[2]القائمة الكاملة 1'!$A$5:$U$6650,21,0)</f>
        <v>الثالثة</v>
      </c>
    </row>
    <row r="679" spans="1:54" x14ac:dyDescent="0.3">
      <c r="A679" s="114">
        <v>811175</v>
      </c>
      <c r="B679" s="123" t="s">
        <v>823</v>
      </c>
      <c r="C679" t="s">
        <v>1188</v>
      </c>
      <c r="D679" t="s">
        <v>1188</v>
      </c>
      <c r="E679" t="s">
        <v>1188</v>
      </c>
      <c r="F679" t="s">
        <v>1188</v>
      </c>
      <c r="G679" t="s">
        <v>1188</v>
      </c>
      <c r="H679" t="s">
        <v>1188</v>
      </c>
      <c r="I679" t="s">
        <v>1188</v>
      </c>
      <c r="J679" t="s">
        <v>1188</v>
      </c>
      <c r="K679" t="s">
        <v>1188</v>
      </c>
      <c r="L679" t="s">
        <v>1188</v>
      </c>
      <c r="M679" t="s">
        <v>1188</v>
      </c>
      <c r="N679" t="s">
        <v>1188</v>
      </c>
      <c r="O679" t="s">
        <v>1188</v>
      </c>
      <c r="P679" t="s">
        <v>1188</v>
      </c>
      <c r="Q679" t="s">
        <v>1188</v>
      </c>
      <c r="R679" t="s">
        <v>1188</v>
      </c>
      <c r="S679" t="s">
        <v>1188</v>
      </c>
      <c r="T679" t="s">
        <v>1188</v>
      </c>
      <c r="U679" t="s">
        <v>1188</v>
      </c>
      <c r="V679" t="s">
        <v>1188</v>
      </c>
      <c r="W679" t="s">
        <v>1188</v>
      </c>
      <c r="X679" t="s">
        <v>1188</v>
      </c>
      <c r="Y679" t="s">
        <v>1188</v>
      </c>
      <c r="Z679" t="s">
        <v>1188</v>
      </c>
      <c r="AA679" t="s">
        <v>1188</v>
      </c>
      <c r="AB679" t="s">
        <v>1188</v>
      </c>
      <c r="AC679" t="s">
        <v>1188</v>
      </c>
      <c r="AD679" t="s">
        <v>1188</v>
      </c>
      <c r="AE679" t="s">
        <v>129</v>
      </c>
      <c r="AF679" t="s">
        <v>1188</v>
      </c>
      <c r="AG679" t="s">
        <v>1188</v>
      </c>
      <c r="AH679" t="s">
        <v>1188</v>
      </c>
      <c r="AI679" t="s">
        <v>1188</v>
      </c>
      <c r="AJ679" t="s">
        <v>1188</v>
      </c>
      <c r="AK679" t="s">
        <v>127</v>
      </c>
      <c r="AL679" t="s">
        <v>1188</v>
      </c>
      <c r="AM679" t="s">
        <v>1188</v>
      </c>
      <c r="AN679" t="s">
        <v>129</v>
      </c>
      <c r="AO679" t="s">
        <v>128</v>
      </c>
      <c r="AP679" t="s">
        <v>129</v>
      </c>
      <c r="AQ679" t="s">
        <v>128</v>
      </c>
      <c r="AR679" t="s">
        <v>128</v>
      </c>
      <c r="AS679" t="s">
        <v>128</v>
      </c>
      <c r="AT679" t="s">
        <v>128</v>
      </c>
      <c r="AU679" t="s">
        <v>128</v>
      </c>
      <c r="AV679" t="s">
        <v>128</v>
      </c>
      <c r="AW679" t="s">
        <v>128</v>
      </c>
      <c r="AX679" t="s">
        <v>128</v>
      </c>
      <c r="AY679" s="123">
        <v>0</v>
      </c>
      <c r="BB679" t="str">
        <f>VLOOKUP(A679,'[2]القائمة الكاملة 1'!$A$5:$U$6650,21,0)</f>
        <v>الرابعة حديث</v>
      </c>
    </row>
    <row r="680" spans="1:54" x14ac:dyDescent="0.3">
      <c r="A680" s="114">
        <v>811179</v>
      </c>
      <c r="B680" s="123" t="s">
        <v>823</v>
      </c>
      <c r="C680" t="s">
        <v>1188</v>
      </c>
      <c r="D680" t="s">
        <v>1188</v>
      </c>
      <c r="E680" t="s">
        <v>1188</v>
      </c>
      <c r="F680" t="s">
        <v>1188</v>
      </c>
      <c r="G680" t="s">
        <v>1188</v>
      </c>
      <c r="H680" t="s">
        <v>1188</v>
      </c>
      <c r="I680" t="s">
        <v>1188</v>
      </c>
      <c r="J680" t="s">
        <v>1188</v>
      </c>
      <c r="K680" t="s">
        <v>1188</v>
      </c>
      <c r="L680" t="s">
        <v>1188</v>
      </c>
      <c r="M680" t="s">
        <v>1188</v>
      </c>
      <c r="N680" t="s">
        <v>1188</v>
      </c>
      <c r="O680" t="s">
        <v>1188</v>
      </c>
      <c r="P680" t="s">
        <v>1188</v>
      </c>
      <c r="Q680" t="s">
        <v>1188</v>
      </c>
      <c r="R680" t="s">
        <v>1188</v>
      </c>
      <c r="S680" t="s">
        <v>1188</v>
      </c>
      <c r="T680" t="s">
        <v>1188</v>
      </c>
      <c r="U680" t="s">
        <v>1188</v>
      </c>
      <c r="V680" t="s">
        <v>1188</v>
      </c>
      <c r="W680" t="s">
        <v>1188</v>
      </c>
      <c r="X680" t="s">
        <v>1188</v>
      </c>
      <c r="Y680" t="s">
        <v>1188</v>
      </c>
      <c r="Z680" t="s">
        <v>1188</v>
      </c>
      <c r="AA680" t="s">
        <v>1188</v>
      </c>
      <c r="AB680" t="s">
        <v>1188</v>
      </c>
      <c r="AC680" t="s">
        <v>1188</v>
      </c>
      <c r="AD680" t="s">
        <v>1188</v>
      </c>
      <c r="AE680" t="s">
        <v>1188</v>
      </c>
      <c r="AF680" t="s">
        <v>1188</v>
      </c>
      <c r="AG680" t="s">
        <v>1188</v>
      </c>
      <c r="AH680" t="s">
        <v>1188</v>
      </c>
      <c r="AI680" t="s">
        <v>1188</v>
      </c>
      <c r="AJ680" t="s">
        <v>1188</v>
      </c>
      <c r="AK680" t="s">
        <v>1188</v>
      </c>
      <c r="AL680" t="s">
        <v>127</v>
      </c>
      <c r="AM680" t="s">
        <v>1188</v>
      </c>
      <c r="AN680" t="s">
        <v>127</v>
      </c>
      <c r="AO680" t="s">
        <v>1188</v>
      </c>
      <c r="AP680" t="s">
        <v>1188</v>
      </c>
      <c r="AQ680" t="s">
        <v>1188</v>
      </c>
      <c r="AR680" t="s">
        <v>1188</v>
      </c>
      <c r="AS680" t="s">
        <v>1188</v>
      </c>
      <c r="AT680" t="s">
        <v>1188</v>
      </c>
      <c r="AU680" t="s">
        <v>1188</v>
      </c>
      <c r="AV680" t="s">
        <v>1188</v>
      </c>
      <c r="AW680" t="s">
        <v>1188</v>
      </c>
      <c r="AX680" t="s">
        <v>1188</v>
      </c>
      <c r="AY680" s="123">
        <v>0</v>
      </c>
      <c r="BB680" t="str">
        <f>VLOOKUP(A680,'[2]القائمة الكاملة 1'!$A$5:$U$6650,21,0)</f>
        <v>الرابعة</v>
      </c>
    </row>
    <row r="681" spans="1:54" x14ac:dyDescent="0.3">
      <c r="A681" s="114">
        <v>811188</v>
      </c>
      <c r="B681" s="123" t="s">
        <v>823</v>
      </c>
      <c r="C681" t="s">
        <v>1188</v>
      </c>
      <c r="D681" t="s">
        <v>1188</v>
      </c>
      <c r="E681" t="s">
        <v>1188</v>
      </c>
      <c r="F681" t="s">
        <v>1188</v>
      </c>
      <c r="G681" t="s">
        <v>1188</v>
      </c>
      <c r="H681" t="s">
        <v>1188</v>
      </c>
      <c r="I681" t="s">
        <v>1188</v>
      </c>
      <c r="J681" t="s">
        <v>1188</v>
      </c>
      <c r="K681" t="s">
        <v>1188</v>
      </c>
      <c r="L681" t="s">
        <v>1188</v>
      </c>
      <c r="M681" t="s">
        <v>1188</v>
      </c>
      <c r="N681" t="s">
        <v>1188</v>
      </c>
      <c r="O681" t="s">
        <v>127</v>
      </c>
      <c r="P681" t="s">
        <v>1188</v>
      </c>
      <c r="Q681" t="s">
        <v>1188</v>
      </c>
      <c r="R681" t="s">
        <v>1188</v>
      </c>
      <c r="S681" t="s">
        <v>1188</v>
      </c>
      <c r="T681" t="s">
        <v>1188</v>
      </c>
      <c r="U681" t="s">
        <v>1188</v>
      </c>
      <c r="V681" t="s">
        <v>1188</v>
      </c>
      <c r="W681" t="s">
        <v>1188</v>
      </c>
      <c r="X681" t="s">
        <v>1188</v>
      </c>
      <c r="Y681" t="s">
        <v>1188</v>
      </c>
      <c r="Z681" t="s">
        <v>1188</v>
      </c>
      <c r="AA681" t="s">
        <v>1188</v>
      </c>
      <c r="AB681" t="s">
        <v>1188</v>
      </c>
      <c r="AC681" t="s">
        <v>1188</v>
      </c>
      <c r="AD681" t="s">
        <v>1188</v>
      </c>
      <c r="AE681" t="s">
        <v>1188</v>
      </c>
      <c r="AF681" t="s">
        <v>1188</v>
      </c>
      <c r="AG681" t="s">
        <v>1188</v>
      </c>
      <c r="AH681" t="s">
        <v>1188</v>
      </c>
      <c r="AI681" t="s">
        <v>1188</v>
      </c>
      <c r="AJ681" t="s">
        <v>1188</v>
      </c>
      <c r="AK681" t="s">
        <v>1188</v>
      </c>
      <c r="AL681" t="s">
        <v>1188</v>
      </c>
      <c r="AM681" t="s">
        <v>1188</v>
      </c>
      <c r="AN681" t="s">
        <v>1188</v>
      </c>
      <c r="AO681" t="s">
        <v>1188</v>
      </c>
      <c r="AP681" t="s">
        <v>1188</v>
      </c>
      <c r="AQ681" t="s">
        <v>1188</v>
      </c>
      <c r="AR681" t="s">
        <v>129</v>
      </c>
      <c r="AS681" t="s">
        <v>128</v>
      </c>
      <c r="AT681" t="s">
        <v>128</v>
      </c>
      <c r="AU681" t="s">
        <v>128</v>
      </c>
      <c r="AV681" t="s">
        <v>128</v>
      </c>
      <c r="AW681" t="s">
        <v>128</v>
      </c>
      <c r="AX681" t="s">
        <v>128</v>
      </c>
      <c r="AY681" s="123">
        <v>0</v>
      </c>
      <c r="BB681" t="str">
        <f>VLOOKUP(A681,'[2]القائمة الكاملة 1'!$A$5:$U$6650,21,0)</f>
        <v>الرابعة حديث</v>
      </c>
    </row>
    <row r="682" spans="1:54" x14ac:dyDescent="0.3">
      <c r="A682" s="114">
        <v>811200</v>
      </c>
      <c r="B682" s="123" t="s">
        <v>823</v>
      </c>
      <c r="C682" t="s">
        <v>1188</v>
      </c>
      <c r="D682" t="s">
        <v>1188</v>
      </c>
      <c r="E682" t="s">
        <v>1188</v>
      </c>
      <c r="F682" t="s">
        <v>1188</v>
      </c>
      <c r="G682" t="s">
        <v>1188</v>
      </c>
      <c r="H682" t="s">
        <v>1188</v>
      </c>
      <c r="I682" t="s">
        <v>1188</v>
      </c>
      <c r="J682" t="s">
        <v>1188</v>
      </c>
      <c r="K682" t="s">
        <v>1188</v>
      </c>
      <c r="L682" t="s">
        <v>1188</v>
      </c>
      <c r="M682" t="s">
        <v>1188</v>
      </c>
      <c r="N682" t="s">
        <v>1188</v>
      </c>
      <c r="O682" t="s">
        <v>127</v>
      </c>
      <c r="P682" t="s">
        <v>1188</v>
      </c>
      <c r="Q682" t="s">
        <v>1188</v>
      </c>
      <c r="R682" t="s">
        <v>1188</v>
      </c>
      <c r="S682" t="s">
        <v>1188</v>
      </c>
      <c r="T682" t="s">
        <v>1188</v>
      </c>
      <c r="U682" t="s">
        <v>1188</v>
      </c>
      <c r="V682" t="s">
        <v>1188</v>
      </c>
      <c r="W682" t="s">
        <v>1188</v>
      </c>
      <c r="X682" t="s">
        <v>1188</v>
      </c>
      <c r="Y682" t="s">
        <v>1188</v>
      </c>
      <c r="Z682" t="s">
        <v>1188</v>
      </c>
      <c r="AA682" t="s">
        <v>1188</v>
      </c>
      <c r="AB682" t="s">
        <v>1188</v>
      </c>
      <c r="AC682" t="s">
        <v>1188</v>
      </c>
      <c r="AD682" t="s">
        <v>1188</v>
      </c>
      <c r="AE682" t="s">
        <v>1188</v>
      </c>
      <c r="AF682" t="s">
        <v>1188</v>
      </c>
      <c r="AG682" t="s">
        <v>1188</v>
      </c>
      <c r="AH682" t="s">
        <v>1188</v>
      </c>
      <c r="AI682" t="s">
        <v>1188</v>
      </c>
      <c r="AJ682" t="s">
        <v>1188</v>
      </c>
      <c r="AK682" t="s">
        <v>128</v>
      </c>
      <c r="AL682" t="s">
        <v>1188</v>
      </c>
      <c r="AM682" t="s">
        <v>1188</v>
      </c>
      <c r="AN682" t="s">
        <v>129</v>
      </c>
      <c r="AO682" t="s">
        <v>1188</v>
      </c>
      <c r="AP682" t="s">
        <v>129</v>
      </c>
      <c r="AQ682" t="s">
        <v>129</v>
      </c>
      <c r="AR682" t="s">
        <v>1188</v>
      </c>
      <c r="AS682" t="s">
        <v>128</v>
      </c>
      <c r="AT682" t="s">
        <v>128</v>
      </c>
      <c r="AU682" t="s">
        <v>128</v>
      </c>
      <c r="AV682" t="s">
        <v>128</v>
      </c>
      <c r="AW682" t="s">
        <v>128</v>
      </c>
      <c r="AX682" t="s">
        <v>128</v>
      </c>
      <c r="AY682" s="123">
        <v>0</v>
      </c>
      <c r="BB682" t="str">
        <f>VLOOKUP(A682,'[2]القائمة الكاملة 1'!$A$5:$U$6650,21,0)</f>
        <v>الرابعة حديث</v>
      </c>
    </row>
    <row r="683" spans="1:54" x14ac:dyDescent="0.3">
      <c r="A683" s="114">
        <v>811209</v>
      </c>
      <c r="B683" s="123" t="s">
        <v>823</v>
      </c>
      <c r="C683" t="s">
        <v>1188</v>
      </c>
      <c r="D683" t="s">
        <v>1188</v>
      </c>
      <c r="E683" t="s">
        <v>1188</v>
      </c>
      <c r="F683" t="s">
        <v>1188</v>
      </c>
      <c r="G683" t="s">
        <v>1188</v>
      </c>
      <c r="H683" t="s">
        <v>1188</v>
      </c>
      <c r="I683" t="s">
        <v>1188</v>
      </c>
      <c r="J683" t="s">
        <v>1188</v>
      </c>
      <c r="K683" t="s">
        <v>1188</v>
      </c>
      <c r="L683" t="s">
        <v>1188</v>
      </c>
      <c r="M683" t="s">
        <v>1188</v>
      </c>
      <c r="N683" t="s">
        <v>1188</v>
      </c>
      <c r="O683" t="s">
        <v>1188</v>
      </c>
      <c r="P683" t="s">
        <v>1188</v>
      </c>
      <c r="Q683" t="s">
        <v>1188</v>
      </c>
      <c r="R683" t="s">
        <v>127</v>
      </c>
      <c r="S683" t="s">
        <v>1188</v>
      </c>
      <c r="T683" t="s">
        <v>1188</v>
      </c>
      <c r="U683" t="s">
        <v>1188</v>
      </c>
      <c r="V683" t="s">
        <v>1188</v>
      </c>
      <c r="W683" t="s">
        <v>1188</v>
      </c>
      <c r="X683" t="s">
        <v>1188</v>
      </c>
      <c r="Y683" t="s">
        <v>1188</v>
      </c>
      <c r="Z683" t="s">
        <v>1188</v>
      </c>
      <c r="AA683" t="s">
        <v>1188</v>
      </c>
      <c r="AB683" t="s">
        <v>1188</v>
      </c>
      <c r="AC683" t="s">
        <v>129</v>
      </c>
      <c r="AD683" t="s">
        <v>129</v>
      </c>
      <c r="AE683" t="s">
        <v>1188</v>
      </c>
      <c r="AF683" t="s">
        <v>1188</v>
      </c>
      <c r="AG683" t="s">
        <v>1188</v>
      </c>
      <c r="AH683" t="s">
        <v>1188</v>
      </c>
      <c r="AI683" t="s">
        <v>1188</v>
      </c>
      <c r="AJ683" t="s">
        <v>1188</v>
      </c>
      <c r="AK683" t="s">
        <v>1188</v>
      </c>
      <c r="AL683" t="s">
        <v>127</v>
      </c>
      <c r="AM683" t="s">
        <v>1188</v>
      </c>
      <c r="AN683" t="s">
        <v>129</v>
      </c>
      <c r="AO683" t="s">
        <v>1188</v>
      </c>
      <c r="AP683" t="s">
        <v>129</v>
      </c>
      <c r="AQ683" t="s">
        <v>1188</v>
      </c>
      <c r="AR683" t="s">
        <v>129</v>
      </c>
      <c r="AS683" t="s">
        <v>128</v>
      </c>
      <c r="AT683" t="s">
        <v>128</v>
      </c>
      <c r="AU683" t="s">
        <v>128</v>
      </c>
      <c r="AV683" t="s">
        <v>128</v>
      </c>
      <c r="AW683" t="s">
        <v>128</v>
      </c>
      <c r="AX683" t="s">
        <v>128</v>
      </c>
      <c r="AY683" s="123">
        <v>0</v>
      </c>
      <c r="BB683" t="str">
        <f>VLOOKUP(A683,'[2]القائمة الكاملة 1'!$A$5:$U$6650,21,0)</f>
        <v>الرابعة حديث</v>
      </c>
    </row>
    <row r="684" spans="1:54" x14ac:dyDescent="0.3">
      <c r="A684" s="114">
        <v>811218</v>
      </c>
      <c r="B684" s="123" t="s">
        <v>823</v>
      </c>
      <c r="C684" t="s">
        <v>1188</v>
      </c>
      <c r="D684" t="s">
        <v>1188</v>
      </c>
      <c r="E684" t="s">
        <v>1188</v>
      </c>
      <c r="F684" t="s">
        <v>1188</v>
      </c>
      <c r="G684" t="s">
        <v>1188</v>
      </c>
      <c r="H684" t="s">
        <v>1188</v>
      </c>
      <c r="I684" t="s">
        <v>1188</v>
      </c>
      <c r="J684" t="s">
        <v>1188</v>
      </c>
      <c r="K684" t="s">
        <v>1188</v>
      </c>
      <c r="L684" t="s">
        <v>1188</v>
      </c>
      <c r="M684" t="s">
        <v>1188</v>
      </c>
      <c r="N684" t="s">
        <v>1188</v>
      </c>
      <c r="O684" t="s">
        <v>1188</v>
      </c>
      <c r="P684" t="s">
        <v>1188</v>
      </c>
      <c r="Q684" t="s">
        <v>1188</v>
      </c>
      <c r="R684" t="s">
        <v>1188</v>
      </c>
      <c r="S684" t="s">
        <v>1188</v>
      </c>
      <c r="T684" t="s">
        <v>1188</v>
      </c>
      <c r="U684" t="s">
        <v>1188</v>
      </c>
      <c r="V684" t="s">
        <v>1188</v>
      </c>
      <c r="W684" t="s">
        <v>1188</v>
      </c>
      <c r="X684" t="s">
        <v>1188</v>
      </c>
      <c r="Y684" t="s">
        <v>1188</v>
      </c>
      <c r="Z684" t="s">
        <v>128</v>
      </c>
      <c r="AA684" t="s">
        <v>1188</v>
      </c>
      <c r="AB684" t="s">
        <v>1188</v>
      </c>
      <c r="AC684" t="s">
        <v>1188</v>
      </c>
      <c r="AD684" t="s">
        <v>1188</v>
      </c>
      <c r="AE684" t="s">
        <v>1188</v>
      </c>
      <c r="AF684" t="s">
        <v>1188</v>
      </c>
      <c r="AG684" t="s">
        <v>1188</v>
      </c>
      <c r="AH684" t="s">
        <v>1188</v>
      </c>
      <c r="AI684" t="s">
        <v>1188</v>
      </c>
      <c r="AJ684" t="s">
        <v>1188</v>
      </c>
      <c r="AK684" t="s">
        <v>1188</v>
      </c>
      <c r="AL684" t="s">
        <v>1188</v>
      </c>
      <c r="AM684" t="s">
        <v>1188</v>
      </c>
      <c r="AN684" t="s">
        <v>1188</v>
      </c>
      <c r="AO684" t="s">
        <v>128</v>
      </c>
      <c r="AP684" t="s">
        <v>129</v>
      </c>
      <c r="AQ684" t="s">
        <v>1188</v>
      </c>
      <c r="AR684" t="s">
        <v>1188</v>
      </c>
      <c r="AS684" t="s">
        <v>128</v>
      </c>
      <c r="AT684" t="s">
        <v>128</v>
      </c>
      <c r="AU684" t="s">
        <v>128</v>
      </c>
      <c r="AV684" t="s">
        <v>128</v>
      </c>
      <c r="AW684" t="s">
        <v>128</v>
      </c>
      <c r="AX684" t="s">
        <v>128</v>
      </c>
      <c r="AY684" s="123">
        <v>0</v>
      </c>
      <c r="BB684" t="str">
        <f>VLOOKUP(A684,'[2]القائمة الكاملة 1'!$A$5:$U$6650,21,0)</f>
        <v>الرابعة حديث</v>
      </c>
    </row>
    <row r="685" spans="1:54" x14ac:dyDescent="0.3">
      <c r="A685" s="114">
        <v>811223</v>
      </c>
      <c r="B685" s="123" t="s">
        <v>824</v>
      </c>
      <c r="C685" t="s">
        <v>1188</v>
      </c>
      <c r="D685" t="s">
        <v>1188</v>
      </c>
      <c r="E685" t="s">
        <v>1188</v>
      </c>
      <c r="F685" t="s">
        <v>1188</v>
      </c>
      <c r="G685" t="s">
        <v>1188</v>
      </c>
      <c r="H685" t="s">
        <v>1188</v>
      </c>
      <c r="I685" t="s">
        <v>1188</v>
      </c>
      <c r="J685" t="s">
        <v>1188</v>
      </c>
      <c r="K685" t="s">
        <v>1188</v>
      </c>
      <c r="L685" t="s">
        <v>1188</v>
      </c>
      <c r="M685" t="s">
        <v>1188</v>
      </c>
      <c r="N685" t="s">
        <v>1188</v>
      </c>
      <c r="O685" t="s">
        <v>1188</v>
      </c>
      <c r="P685" t="s">
        <v>1188</v>
      </c>
      <c r="Q685" t="s">
        <v>1188</v>
      </c>
      <c r="R685" t="s">
        <v>1188</v>
      </c>
      <c r="S685" t="s">
        <v>1188</v>
      </c>
      <c r="T685" t="s">
        <v>1188</v>
      </c>
      <c r="U685" t="s">
        <v>1188</v>
      </c>
      <c r="V685" t="s">
        <v>1188</v>
      </c>
      <c r="W685" t="s">
        <v>1188</v>
      </c>
      <c r="X685" t="s">
        <v>127</v>
      </c>
      <c r="Y685" t="s">
        <v>1188</v>
      </c>
      <c r="Z685" t="s">
        <v>1188</v>
      </c>
      <c r="AA685" t="s">
        <v>1188</v>
      </c>
      <c r="AB685" t="s">
        <v>1188</v>
      </c>
      <c r="AC685" t="s">
        <v>1188</v>
      </c>
      <c r="AD685" t="s">
        <v>1188</v>
      </c>
      <c r="AE685" t="s">
        <v>1188</v>
      </c>
      <c r="AF685" t="s">
        <v>1188</v>
      </c>
      <c r="AG685" t="s">
        <v>1188</v>
      </c>
      <c r="AH685" t="s">
        <v>129</v>
      </c>
      <c r="AI685" t="s">
        <v>129</v>
      </c>
      <c r="AJ685" t="s">
        <v>129</v>
      </c>
      <c r="AK685" t="s">
        <v>129</v>
      </c>
      <c r="AL685" t="s">
        <v>129</v>
      </c>
      <c r="AM685" t="s">
        <v>128</v>
      </c>
      <c r="AN685" t="s">
        <v>128</v>
      </c>
      <c r="AO685" t="s">
        <v>128</v>
      </c>
      <c r="AP685" t="s">
        <v>128</v>
      </c>
      <c r="AQ685" t="s">
        <v>128</v>
      </c>
      <c r="AR685" t="s">
        <v>128</v>
      </c>
      <c r="AS685" t="s">
        <v>1188</v>
      </c>
      <c r="AT685" t="s">
        <v>1188</v>
      </c>
      <c r="AU685" t="s">
        <v>1188</v>
      </c>
      <c r="AV685" t="s">
        <v>1188</v>
      </c>
      <c r="AW685" t="s">
        <v>1188</v>
      </c>
      <c r="AX685" t="s">
        <v>1188</v>
      </c>
      <c r="AY685" s="123">
        <v>0</v>
      </c>
      <c r="BB685" t="str">
        <f>VLOOKUP(A685,'[2]القائمة الكاملة 1'!$A$5:$U$6650,21,0)</f>
        <v>الثالثة</v>
      </c>
    </row>
    <row r="686" spans="1:54" x14ac:dyDescent="0.3">
      <c r="A686" s="114">
        <v>811226</v>
      </c>
      <c r="B686" s="123" t="s">
        <v>823</v>
      </c>
      <c r="C686" t="s">
        <v>1188</v>
      </c>
      <c r="D686" t="s">
        <v>1188</v>
      </c>
      <c r="E686" t="s">
        <v>1188</v>
      </c>
      <c r="F686" t="s">
        <v>1188</v>
      </c>
      <c r="G686" t="s">
        <v>1188</v>
      </c>
      <c r="H686" t="s">
        <v>1188</v>
      </c>
      <c r="I686" t="s">
        <v>1188</v>
      </c>
      <c r="J686" t="s">
        <v>1188</v>
      </c>
      <c r="K686" t="s">
        <v>1188</v>
      </c>
      <c r="L686" t="s">
        <v>1188</v>
      </c>
      <c r="M686" t="s">
        <v>1188</v>
      </c>
      <c r="N686" t="s">
        <v>1188</v>
      </c>
      <c r="O686" t="s">
        <v>1188</v>
      </c>
      <c r="P686" t="s">
        <v>1188</v>
      </c>
      <c r="Q686" t="s">
        <v>1188</v>
      </c>
      <c r="R686" t="s">
        <v>1188</v>
      </c>
      <c r="S686" t="s">
        <v>1188</v>
      </c>
      <c r="T686" t="s">
        <v>1188</v>
      </c>
      <c r="U686" t="s">
        <v>1188</v>
      </c>
      <c r="V686" t="s">
        <v>1188</v>
      </c>
      <c r="W686" t="s">
        <v>1188</v>
      </c>
      <c r="X686" t="s">
        <v>1188</v>
      </c>
      <c r="Y686" t="s">
        <v>1188</v>
      </c>
      <c r="Z686" t="s">
        <v>129</v>
      </c>
      <c r="AA686" t="s">
        <v>1188</v>
      </c>
      <c r="AB686" t="s">
        <v>1188</v>
      </c>
      <c r="AC686" t="s">
        <v>1188</v>
      </c>
      <c r="AD686" t="s">
        <v>1188</v>
      </c>
      <c r="AE686" t="s">
        <v>1188</v>
      </c>
      <c r="AF686" t="s">
        <v>1188</v>
      </c>
      <c r="AG686" t="s">
        <v>1188</v>
      </c>
      <c r="AH686" t="s">
        <v>1188</v>
      </c>
      <c r="AI686" t="s">
        <v>1188</v>
      </c>
      <c r="AJ686" t="s">
        <v>1188</v>
      </c>
      <c r="AK686" t="s">
        <v>128</v>
      </c>
      <c r="AL686" t="s">
        <v>1188</v>
      </c>
      <c r="AM686" t="s">
        <v>1188</v>
      </c>
      <c r="AN686" t="s">
        <v>1188</v>
      </c>
      <c r="AO686" t="s">
        <v>1188</v>
      </c>
      <c r="AP686" t="s">
        <v>1188</v>
      </c>
      <c r="AQ686" t="s">
        <v>1188</v>
      </c>
      <c r="AR686" t="s">
        <v>1188</v>
      </c>
      <c r="AS686" t="s">
        <v>128</v>
      </c>
      <c r="AT686" t="s">
        <v>128</v>
      </c>
      <c r="AU686" t="s">
        <v>128</v>
      </c>
      <c r="AV686" t="s">
        <v>128</v>
      </c>
      <c r="AW686" t="s">
        <v>128</v>
      </c>
      <c r="AX686" t="s">
        <v>128</v>
      </c>
      <c r="AY686" s="123">
        <v>0</v>
      </c>
      <c r="BB686" t="str">
        <f>VLOOKUP(A686,'[2]القائمة الكاملة 1'!$A$5:$U$6650,21,0)</f>
        <v>الرابعة حديث</v>
      </c>
    </row>
    <row r="687" spans="1:54" x14ac:dyDescent="0.3">
      <c r="A687" s="114">
        <v>811231</v>
      </c>
      <c r="B687" s="123" t="s">
        <v>824</v>
      </c>
      <c r="C687" t="s">
        <v>1188</v>
      </c>
      <c r="D687" t="s">
        <v>1188</v>
      </c>
      <c r="E687" t="s">
        <v>1188</v>
      </c>
      <c r="F687" t="s">
        <v>1188</v>
      </c>
      <c r="G687" t="s">
        <v>1188</v>
      </c>
      <c r="H687" t="s">
        <v>1188</v>
      </c>
      <c r="I687" t="s">
        <v>1188</v>
      </c>
      <c r="J687" t="s">
        <v>1188</v>
      </c>
      <c r="K687" t="s">
        <v>1188</v>
      </c>
      <c r="L687" t="s">
        <v>1188</v>
      </c>
      <c r="M687" t="s">
        <v>1188</v>
      </c>
      <c r="N687" t="s">
        <v>1188</v>
      </c>
      <c r="O687" t="s">
        <v>1188</v>
      </c>
      <c r="P687" t="s">
        <v>1188</v>
      </c>
      <c r="Q687" t="s">
        <v>1188</v>
      </c>
      <c r="R687" t="s">
        <v>1188</v>
      </c>
      <c r="S687" t="s">
        <v>1188</v>
      </c>
      <c r="T687" t="s">
        <v>1188</v>
      </c>
      <c r="U687" t="s">
        <v>1188</v>
      </c>
      <c r="V687" t="s">
        <v>1188</v>
      </c>
      <c r="W687" t="s">
        <v>1188</v>
      </c>
      <c r="X687" t="s">
        <v>1188</v>
      </c>
      <c r="Y687" t="s">
        <v>1188</v>
      </c>
      <c r="Z687" t="s">
        <v>1188</v>
      </c>
      <c r="AA687" t="s">
        <v>1188</v>
      </c>
      <c r="AB687" t="s">
        <v>1188</v>
      </c>
      <c r="AC687" t="s">
        <v>1188</v>
      </c>
      <c r="AD687" t="s">
        <v>1188</v>
      </c>
      <c r="AE687" t="s">
        <v>128</v>
      </c>
      <c r="AF687" t="s">
        <v>1188</v>
      </c>
      <c r="AG687" t="s">
        <v>1188</v>
      </c>
      <c r="AH687" t="s">
        <v>1188</v>
      </c>
      <c r="AI687" t="s">
        <v>1188</v>
      </c>
      <c r="AJ687" t="s">
        <v>1188</v>
      </c>
      <c r="AK687" t="s">
        <v>1188</v>
      </c>
      <c r="AL687" t="s">
        <v>128</v>
      </c>
      <c r="AM687" t="s">
        <v>128</v>
      </c>
      <c r="AN687" t="s">
        <v>128</v>
      </c>
      <c r="AO687" t="s">
        <v>128</v>
      </c>
      <c r="AP687" t="s">
        <v>128</v>
      </c>
      <c r="AQ687" t="s">
        <v>128</v>
      </c>
      <c r="AR687" t="s">
        <v>128</v>
      </c>
      <c r="AS687" t="s">
        <v>1188</v>
      </c>
      <c r="AT687" t="s">
        <v>1188</v>
      </c>
      <c r="AU687" t="s">
        <v>1188</v>
      </c>
      <c r="AV687" t="s">
        <v>1188</v>
      </c>
      <c r="AW687" t="s">
        <v>1188</v>
      </c>
      <c r="AX687" t="s">
        <v>1188</v>
      </c>
      <c r="AY687" s="123">
        <v>0</v>
      </c>
      <c r="BB687" t="str">
        <f>VLOOKUP(A687,'[2]القائمة الكاملة 1'!$A$5:$U$6650,21,0)</f>
        <v>الثالثة</v>
      </c>
    </row>
    <row r="688" spans="1:54" x14ac:dyDescent="0.3">
      <c r="A688" s="114">
        <v>811238</v>
      </c>
      <c r="B688" s="123" t="s">
        <v>823</v>
      </c>
      <c r="C688" t="s">
        <v>1188</v>
      </c>
      <c r="D688" t="s">
        <v>1188</v>
      </c>
      <c r="E688" t="s">
        <v>1188</v>
      </c>
      <c r="F688" t="s">
        <v>1188</v>
      </c>
      <c r="G688" t="s">
        <v>1188</v>
      </c>
      <c r="H688" t="s">
        <v>1188</v>
      </c>
      <c r="I688" t="s">
        <v>1188</v>
      </c>
      <c r="J688" t="s">
        <v>1188</v>
      </c>
      <c r="K688" t="s">
        <v>1188</v>
      </c>
      <c r="L688" t="s">
        <v>1188</v>
      </c>
      <c r="M688" t="s">
        <v>1188</v>
      </c>
      <c r="N688" t="s">
        <v>1188</v>
      </c>
      <c r="O688" t="s">
        <v>1188</v>
      </c>
      <c r="P688" t="s">
        <v>1188</v>
      </c>
      <c r="Q688" t="s">
        <v>1188</v>
      </c>
      <c r="R688" t="s">
        <v>1188</v>
      </c>
      <c r="S688" t="s">
        <v>1188</v>
      </c>
      <c r="T688" t="s">
        <v>1188</v>
      </c>
      <c r="U688" t="s">
        <v>1188</v>
      </c>
      <c r="V688" t="s">
        <v>1188</v>
      </c>
      <c r="W688" t="s">
        <v>1188</v>
      </c>
      <c r="X688" t="s">
        <v>1188</v>
      </c>
      <c r="Y688" t="s">
        <v>1188</v>
      </c>
      <c r="Z688" t="s">
        <v>1188</v>
      </c>
      <c r="AA688" t="s">
        <v>1188</v>
      </c>
      <c r="AB688" t="s">
        <v>1188</v>
      </c>
      <c r="AC688" t="s">
        <v>1188</v>
      </c>
      <c r="AD688" t="s">
        <v>1188</v>
      </c>
      <c r="AE688" t="s">
        <v>1188</v>
      </c>
      <c r="AF688" t="s">
        <v>1188</v>
      </c>
      <c r="AG688" t="s">
        <v>1188</v>
      </c>
      <c r="AH688" t="s">
        <v>1188</v>
      </c>
      <c r="AI688" t="s">
        <v>1188</v>
      </c>
      <c r="AJ688" t="s">
        <v>1188</v>
      </c>
      <c r="AK688" t="s">
        <v>1188</v>
      </c>
      <c r="AL688" t="s">
        <v>1188</v>
      </c>
      <c r="AM688" t="s">
        <v>1188</v>
      </c>
      <c r="AN688" t="s">
        <v>1188</v>
      </c>
      <c r="AO688" t="s">
        <v>1188</v>
      </c>
      <c r="AP688" t="s">
        <v>1188</v>
      </c>
      <c r="AQ688" t="s">
        <v>1188</v>
      </c>
      <c r="AR688" t="s">
        <v>1188</v>
      </c>
      <c r="AS688" t="s">
        <v>1188</v>
      </c>
      <c r="AT688" t="s">
        <v>129</v>
      </c>
      <c r="AU688" t="s">
        <v>1188</v>
      </c>
      <c r="AV688" t="s">
        <v>1188</v>
      </c>
      <c r="AW688" t="s">
        <v>1188</v>
      </c>
      <c r="AX688" t="s">
        <v>1188</v>
      </c>
      <c r="AY688" s="123">
        <v>0</v>
      </c>
      <c r="BB688" t="str">
        <f>VLOOKUP(A688,'[2]القائمة الكاملة 1'!$A$5:$U$6650,21,0)</f>
        <v>الرابعة</v>
      </c>
    </row>
    <row r="689" spans="1:54" x14ac:dyDescent="0.3">
      <c r="A689" s="114">
        <v>811279</v>
      </c>
      <c r="B689" s="123" t="s">
        <v>823</v>
      </c>
      <c r="C689" t="s">
        <v>1188</v>
      </c>
      <c r="D689" t="s">
        <v>1188</v>
      </c>
      <c r="E689" t="s">
        <v>1188</v>
      </c>
      <c r="F689" t="s">
        <v>1188</v>
      </c>
      <c r="G689" t="s">
        <v>1188</v>
      </c>
      <c r="H689" t="s">
        <v>1188</v>
      </c>
      <c r="I689" t="s">
        <v>1188</v>
      </c>
      <c r="J689" t="s">
        <v>1188</v>
      </c>
      <c r="K689" t="s">
        <v>1188</v>
      </c>
      <c r="L689" t="s">
        <v>1188</v>
      </c>
      <c r="M689" t="s">
        <v>1188</v>
      </c>
      <c r="N689" t="s">
        <v>1188</v>
      </c>
      <c r="O689" t="s">
        <v>1188</v>
      </c>
      <c r="P689" t="s">
        <v>1188</v>
      </c>
      <c r="Q689" t="s">
        <v>1188</v>
      </c>
      <c r="R689" t="s">
        <v>1188</v>
      </c>
      <c r="S689" t="s">
        <v>1188</v>
      </c>
      <c r="T689" t="s">
        <v>1188</v>
      </c>
      <c r="U689" t="s">
        <v>1188</v>
      </c>
      <c r="V689" t="s">
        <v>1188</v>
      </c>
      <c r="W689" t="s">
        <v>1188</v>
      </c>
      <c r="X689" t="s">
        <v>1188</v>
      </c>
      <c r="Y689" t="s">
        <v>1188</v>
      </c>
      <c r="Z689" t="s">
        <v>1188</v>
      </c>
      <c r="AA689" t="s">
        <v>1188</v>
      </c>
      <c r="AB689" t="s">
        <v>1188</v>
      </c>
      <c r="AC689" t="s">
        <v>1188</v>
      </c>
      <c r="AD689" t="s">
        <v>1188</v>
      </c>
      <c r="AE689" t="s">
        <v>1188</v>
      </c>
      <c r="AF689" t="s">
        <v>1188</v>
      </c>
      <c r="AG689" t="s">
        <v>1188</v>
      </c>
      <c r="AH689" t="s">
        <v>1188</v>
      </c>
      <c r="AI689" t="s">
        <v>1188</v>
      </c>
      <c r="AJ689" t="s">
        <v>1188</v>
      </c>
      <c r="AK689" t="s">
        <v>1188</v>
      </c>
      <c r="AL689" t="s">
        <v>129</v>
      </c>
      <c r="AM689" t="s">
        <v>1188</v>
      </c>
      <c r="AN689" t="s">
        <v>1188</v>
      </c>
      <c r="AO689" t="s">
        <v>1188</v>
      </c>
      <c r="AP689" t="s">
        <v>1188</v>
      </c>
      <c r="AQ689" t="s">
        <v>1188</v>
      </c>
      <c r="AR689" t="s">
        <v>1188</v>
      </c>
      <c r="AS689" t="s">
        <v>1188</v>
      </c>
      <c r="AT689" t="s">
        <v>1188</v>
      </c>
      <c r="AU689" t="s">
        <v>1188</v>
      </c>
      <c r="AV689" t="s">
        <v>1188</v>
      </c>
      <c r="AW689" t="s">
        <v>1188</v>
      </c>
      <c r="AX689" t="s">
        <v>1188</v>
      </c>
      <c r="AY689" s="123">
        <v>0</v>
      </c>
      <c r="BB689" t="str">
        <f>VLOOKUP(A689,'[2]القائمة الكاملة 1'!$A$5:$U$6650,21,0)</f>
        <v>الرابعة</v>
      </c>
    </row>
    <row r="690" spans="1:54" x14ac:dyDescent="0.3">
      <c r="A690" s="114">
        <v>811299</v>
      </c>
      <c r="B690" s="123" t="s">
        <v>823</v>
      </c>
      <c r="C690" t="s">
        <v>1188</v>
      </c>
      <c r="D690" t="s">
        <v>1188</v>
      </c>
      <c r="E690" t="s">
        <v>1188</v>
      </c>
      <c r="F690" t="s">
        <v>1188</v>
      </c>
      <c r="G690" t="s">
        <v>1188</v>
      </c>
      <c r="H690" t="s">
        <v>1188</v>
      </c>
      <c r="I690" t="s">
        <v>1188</v>
      </c>
      <c r="J690" t="s">
        <v>1188</v>
      </c>
      <c r="K690" t="s">
        <v>1188</v>
      </c>
      <c r="L690" t="s">
        <v>1188</v>
      </c>
      <c r="M690" t="s">
        <v>1188</v>
      </c>
      <c r="N690" t="s">
        <v>1188</v>
      </c>
      <c r="O690" t="s">
        <v>1188</v>
      </c>
      <c r="P690" t="s">
        <v>1188</v>
      </c>
      <c r="Q690" t="s">
        <v>1188</v>
      </c>
      <c r="R690" t="s">
        <v>1188</v>
      </c>
      <c r="S690" t="s">
        <v>1188</v>
      </c>
      <c r="T690" t="s">
        <v>1188</v>
      </c>
      <c r="U690" t="s">
        <v>1188</v>
      </c>
      <c r="V690" t="s">
        <v>1188</v>
      </c>
      <c r="W690" t="s">
        <v>1188</v>
      </c>
      <c r="X690" t="s">
        <v>1188</v>
      </c>
      <c r="Y690" t="s">
        <v>1188</v>
      </c>
      <c r="Z690" t="s">
        <v>1188</v>
      </c>
      <c r="AA690" t="s">
        <v>1188</v>
      </c>
      <c r="AB690" t="s">
        <v>1188</v>
      </c>
      <c r="AC690" t="s">
        <v>1188</v>
      </c>
      <c r="AD690" t="s">
        <v>1188</v>
      </c>
      <c r="AE690" t="s">
        <v>1188</v>
      </c>
      <c r="AF690" t="s">
        <v>1188</v>
      </c>
      <c r="AG690" t="s">
        <v>1188</v>
      </c>
      <c r="AH690" t="s">
        <v>1188</v>
      </c>
      <c r="AI690" t="s">
        <v>1188</v>
      </c>
      <c r="AJ690" t="s">
        <v>1188</v>
      </c>
      <c r="AK690" t="s">
        <v>1188</v>
      </c>
      <c r="AL690" t="s">
        <v>1188</v>
      </c>
      <c r="AM690" t="s">
        <v>1188</v>
      </c>
      <c r="AN690" t="s">
        <v>129</v>
      </c>
      <c r="AO690" t="s">
        <v>1188</v>
      </c>
      <c r="AP690" t="s">
        <v>129</v>
      </c>
      <c r="AQ690" t="s">
        <v>1188</v>
      </c>
      <c r="AR690" t="s">
        <v>1188</v>
      </c>
      <c r="AS690" t="s">
        <v>128</v>
      </c>
      <c r="AT690" t="s">
        <v>128</v>
      </c>
      <c r="AU690" t="s">
        <v>128</v>
      </c>
      <c r="AV690" t="s">
        <v>128</v>
      </c>
      <c r="AW690" t="s">
        <v>128</v>
      </c>
      <c r="AX690" t="s">
        <v>128</v>
      </c>
      <c r="AY690" s="123">
        <v>0</v>
      </c>
      <c r="BB690" t="str">
        <f>VLOOKUP(A690,'[2]القائمة الكاملة 1'!$A$5:$U$6650,21,0)</f>
        <v>الرابعة حديث</v>
      </c>
    </row>
    <row r="691" spans="1:54" x14ac:dyDescent="0.3">
      <c r="A691" s="114">
        <v>811343</v>
      </c>
      <c r="B691" s="123" t="s">
        <v>823</v>
      </c>
      <c r="C691" t="s">
        <v>1188</v>
      </c>
      <c r="D691" t="s">
        <v>1188</v>
      </c>
      <c r="E691" t="s">
        <v>1188</v>
      </c>
      <c r="F691" t="s">
        <v>1188</v>
      </c>
      <c r="G691" t="s">
        <v>1188</v>
      </c>
      <c r="H691" t="s">
        <v>1188</v>
      </c>
      <c r="I691" t="s">
        <v>1188</v>
      </c>
      <c r="J691" t="s">
        <v>1188</v>
      </c>
      <c r="K691" t="s">
        <v>1188</v>
      </c>
      <c r="L691" t="s">
        <v>1188</v>
      </c>
      <c r="M691" t="s">
        <v>1188</v>
      </c>
      <c r="N691" t="s">
        <v>1188</v>
      </c>
      <c r="O691" t="s">
        <v>127</v>
      </c>
      <c r="P691" t="s">
        <v>1188</v>
      </c>
      <c r="Q691" t="s">
        <v>1188</v>
      </c>
      <c r="R691" t="s">
        <v>1188</v>
      </c>
      <c r="S691" t="s">
        <v>1188</v>
      </c>
      <c r="T691" t="s">
        <v>1188</v>
      </c>
      <c r="U691" t="s">
        <v>1188</v>
      </c>
      <c r="V691" t="s">
        <v>1188</v>
      </c>
      <c r="W691" t="s">
        <v>1188</v>
      </c>
      <c r="X691" t="s">
        <v>1188</v>
      </c>
      <c r="Y691" t="s">
        <v>1188</v>
      </c>
      <c r="Z691" t="s">
        <v>1188</v>
      </c>
      <c r="AA691" t="s">
        <v>1188</v>
      </c>
      <c r="AB691" t="s">
        <v>1188</v>
      </c>
      <c r="AC691" t="s">
        <v>1188</v>
      </c>
      <c r="AD691" t="s">
        <v>1188</v>
      </c>
      <c r="AE691" t="s">
        <v>1188</v>
      </c>
      <c r="AF691" t="s">
        <v>1188</v>
      </c>
      <c r="AG691" t="s">
        <v>1188</v>
      </c>
      <c r="AH691" t="s">
        <v>1188</v>
      </c>
      <c r="AI691" t="s">
        <v>1188</v>
      </c>
      <c r="AJ691" t="s">
        <v>127</v>
      </c>
      <c r="AK691" t="s">
        <v>127</v>
      </c>
      <c r="AL691" t="s">
        <v>1188</v>
      </c>
      <c r="AM691" t="s">
        <v>1188</v>
      </c>
      <c r="AN691" t="s">
        <v>127</v>
      </c>
      <c r="AO691" t="s">
        <v>1188</v>
      </c>
      <c r="AP691" t="s">
        <v>127</v>
      </c>
      <c r="AQ691" t="s">
        <v>1188</v>
      </c>
      <c r="AR691" t="s">
        <v>127</v>
      </c>
      <c r="AS691" t="s">
        <v>1188</v>
      </c>
      <c r="AT691" t="s">
        <v>129</v>
      </c>
      <c r="AU691" t="s">
        <v>129</v>
      </c>
      <c r="AV691" t="s">
        <v>129</v>
      </c>
      <c r="AW691" t="s">
        <v>129</v>
      </c>
      <c r="AX691" t="s">
        <v>1188</v>
      </c>
      <c r="AY691" s="123">
        <v>0</v>
      </c>
      <c r="BB691" t="str">
        <f>VLOOKUP(A691,'[2]القائمة الكاملة 1'!$A$5:$U$6650,21,0)</f>
        <v>الرابعة</v>
      </c>
    </row>
    <row r="692" spans="1:54" x14ac:dyDescent="0.3">
      <c r="A692" s="114">
        <v>811358</v>
      </c>
      <c r="B692" s="123" t="s">
        <v>823</v>
      </c>
      <c r="C692" t="s">
        <v>1188</v>
      </c>
      <c r="D692" t="s">
        <v>1188</v>
      </c>
      <c r="E692" t="s">
        <v>1188</v>
      </c>
      <c r="F692" t="s">
        <v>1188</v>
      </c>
      <c r="G692" t="s">
        <v>1188</v>
      </c>
      <c r="H692" t="s">
        <v>1188</v>
      </c>
      <c r="I692" t="s">
        <v>1188</v>
      </c>
      <c r="J692" t="s">
        <v>127</v>
      </c>
      <c r="K692" t="s">
        <v>1188</v>
      </c>
      <c r="L692" t="s">
        <v>1188</v>
      </c>
      <c r="M692" t="s">
        <v>1188</v>
      </c>
      <c r="N692" t="s">
        <v>1188</v>
      </c>
      <c r="O692" t="s">
        <v>1188</v>
      </c>
      <c r="P692" t="s">
        <v>1188</v>
      </c>
      <c r="Q692" t="s">
        <v>1188</v>
      </c>
      <c r="R692" t="s">
        <v>1188</v>
      </c>
      <c r="S692" t="s">
        <v>1188</v>
      </c>
      <c r="T692" t="s">
        <v>1188</v>
      </c>
      <c r="U692" t="s">
        <v>1188</v>
      </c>
      <c r="V692" t="s">
        <v>1188</v>
      </c>
      <c r="W692" t="s">
        <v>1188</v>
      </c>
      <c r="X692" t="s">
        <v>1188</v>
      </c>
      <c r="Y692" t="s">
        <v>1188</v>
      </c>
      <c r="Z692" t="s">
        <v>1188</v>
      </c>
      <c r="AA692" t="s">
        <v>1188</v>
      </c>
      <c r="AB692" t="s">
        <v>1188</v>
      </c>
      <c r="AC692" t="s">
        <v>1188</v>
      </c>
      <c r="AD692" t="s">
        <v>1188</v>
      </c>
      <c r="AE692" t="s">
        <v>1188</v>
      </c>
      <c r="AF692" t="s">
        <v>1188</v>
      </c>
      <c r="AG692" t="s">
        <v>1188</v>
      </c>
      <c r="AH692" t="s">
        <v>127</v>
      </c>
      <c r="AI692" t="s">
        <v>1188</v>
      </c>
      <c r="AJ692" t="s">
        <v>1188</v>
      </c>
      <c r="AK692" t="s">
        <v>1188</v>
      </c>
      <c r="AL692" t="s">
        <v>1188</v>
      </c>
      <c r="AM692" t="s">
        <v>129</v>
      </c>
      <c r="AN692" t="s">
        <v>129</v>
      </c>
      <c r="AO692" t="s">
        <v>1188</v>
      </c>
      <c r="AP692" t="s">
        <v>129</v>
      </c>
      <c r="AQ692" t="s">
        <v>1188</v>
      </c>
      <c r="AR692" t="s">
        <v>129</v>
      </c>
      <c r="AS692" t="s">
        <v>128</v>
      </c>
      <c r="AT692" t="s">
        <v>128</v>
      </c>
      <c r="AU692" t="s">
        <v>128</v>
      </c>
      <c r="AV692" t="s">
        <v>128</v>
      </c>
      <c r="AW692" t="s">
        <v>128</v>
      </c>
      <c r="AX692" t="s">
        <v>128</v>
      </c>
      <c r="AY692" s="123">
        <v>0</v>
      </c>
      <c r="BB692" t="str">
        <f>VLOOKUP(A692,'[2]القائمة الكاملة 1'!$A$5:$U$6650,21,0)</f>
        <v>الرابعة حديث</v>
      </c>
    </row>
    <row r="693" spans="1:54" x14ac:dyDescent="0.3">
      <c r="A693" s="114">
        <v>811363</v>
      </c>
      <c r="B693" s="123" t="s">
        <v>823</v>
      </c>
      <c r="C693" t="s">
        <v>1188</v>
      </c>
      <c r="D693" t="s">
        <v>1188</v>
      </c>
      <c r="E693" t="s">
        <v>1188</v>
      </c>
      <c r="F693" t="s">
        <v>1188</v>
      </c>
      <c r="G693" t="s">
        <v>1188</v>
      </c>
      <c r="H693" t="s">
        <v>1188</v>
      </c>
      <c r="I693" t="s">
        <v>1188</v>
      </c>
      <c r="J693" t="s">
        <v>1188</v>
      </c>
      <c r="K693" t="s">
        <v>1188</v>
      </c>
      <c r="L693" t="s">
        <v>1188</v>
      </c>
      <c r="M693" t="s">
        <v>1188</v>
      </c>
      <c r="N693" t="s">
        <v>1188</v>
      </c>
      <c r="O693" t="s">
        <v>1188</v>
      </c>
      <c r="P693" t="s">
        <v>1188</v>
      </c>
      <c r="Q693" t="s">
        <v>1188</v>
      </c>
      <c r="R693" t="s">
        <v>1188</v>
      </c>
      <c r="S693" t="s">
        <v>1188</v>
      </c>
      <c r="T693" t="s">
        <v>1188</v>
      </c>
      <c r="U693" t="s">
        <v>1188</v>
      </c>
      <c r="V693" t="s">
        <v>1188</v>
      </c>
      <c r="W693" t="s">
        <v>1188</v>
      </c>
      <c r="X693" t="s">
        <v>1188</v>
      </c>
      <c r="Y693" t="s">
        <v>1188</v>
      </c>
      <c r="Z693" t="s">
        <v>1188</v>
      </c>
      <c r="AA693" t="s">
        <v>1188</v>
      </c>
      <c r="AB693" t="s">
        <v>1188</v>
      </c>
      <c r="AC693" t="s">
        <v>1188</v>
      </c>
      <c r="AD693" t="s">
        <v>1188</v>
      </c>
      <c r="AE693" t="s">
        <v>1188</v>
      </c>
      <c r="AF693" t="s">
        <v>1188</v>
      </c>
      <c r="AG693" t="s">
        <v>1188</v>
      </c>
      <c r="AH693" t="s">
        <v>1188</v>
      </c>
      <c r="AI693" t="s">
        <v>1188</v>
      </c>
      <c r="AJ693" t="s">
        <v>1188</v>
      </c>
      <c r="AK693" t="s">
        <v>1188</v>
      </c>
      <c r="AL693" t="s">
        <v>1188</v>
      </c>
      <c r="AM693" t="s">
        <v>1188</v>
      </c>
      <c r="AN693" t="s">
        <v>1188</v>
      </c>
      <c r="AO693" t="s">
        <v>1188</v>
      </c>
      <c r="AP693" t="s">
        <v>1188</v>
      </c>
      <c r="AQ693" t="s">
        <v>1188</v>
      </c>
      <c r="AR693" t="s">
        <v>1188</v>
      </c>
      <c r="AS693" t="s">
        <v>1188</v>
      </c>
      <c r="AT693" t="s">
        <v>129</v>
      </c>
      <c r="AU693" t="s">
        <v>1188</v>
      </c>
      <c r="AV693" t="s">
        <v>1188</v>
      </c>
      <c r="AW693" t="s">
        <v>1188</v>
      </c>
      <c r="AX693" t="s">
        <v>1188</v>
      </c>
      <c r="AY693" s="123">
        <v>0</v>
      </c>
      <c r="BB693" t="str">
        <f>VLOOKUP(A693,'[2]القائمة الكاملة 1'!$A$5:$U$6650,21,0)</f>
        <v>الرابعة</v>
      </c>
    </row>
    <row r="694" spans="1:54" x14ac:dyDescent="0.3">
      <c r="A694" s="114">
        <v>811374</v>
      </c>
      <c r="B694" s="123" t="s">
        <v>823</v>
      </c>
      <c r="C694" t="s">
        <v>1188</v>
      </c>
      <c r="D694" t="s">
        <v>1188</v>
      </c>
      <c r="E694" t="s">
        <v>1188</v>
      </c>
      <c r="F694" t="s">
        <v>1188</v>
      </c>
      <c r="G694" t="s">
        <v>1188</v>
      </c>
      <c r="H694" t="s">
        <v>1188</v>
      </c>
      <c r="I694" t="s">
        <v>1188</v>
      </c>
      <c r="J694" t="s">
        <v>1188</v>
      </c>
      <c r="K694" t="s">
        <v>1188</v>
      </c>
      <c r="L694" t="s">
        <v>1188</v>
      </c>
      <c r="M694" t="s">
        <v>1188</v>
      </c>
      <c r="N694" t="s">
        <v>1188</v>
      </c>
      <c r="O694" t="s">
        <v>1188</v>
      </c>
      <c r="P694" t="s">
        <v>1188</v>
      </c>
      <c r="Q694" t="s">
        <v>1188</v>
      </c>
      <c r="R694" t="s">
        <v>1188</v>
      </c>
      <c r="S694" t="s">
        <v>1188</v>
      </c>
      <c r="T694" t="s">
        <v>1188</v>
      </c>
      <c r="U694" t="s">
        <v>1188</v>
      </c>
      <c r="V694" t="s">
        <v>1188</v>
      </c>
      <c r="W694" t="s">
        <v>1188</v>
      </c>
      <c r="X694" t="s">
        <v>1188</v>
      </c>
      <c r="Y694" t="s">
        <v>1188</v>
      </c>
      <c r="Z694" t="s">
        <v>1188</v>
      </c>
      <c r="AA694" t="s">
        <v>1188</v>
      </c>
      <c r="AB694" t="s">
        <v>1188</v>
      </c>
      <c r="AC694" t="s">
        <v>1188</v>
      </c>
      <c r="AD694" t="s">
        <v>1188</v>
      </c>
      <c r="AE694" t="s">
        <v>1188</v>
      </c>
      <c r="AF694" t="s">
        <v>1188</v>
      </c>
      <c r="AG694" t="s">
        <v>1188</v>
      </c>
      <c r="AH694" t="s">
        <v>1188</v>
      </c>
      <c r="AI694" t="s">
        <v>1188</v>
      </c>
      <c r="AJ694" t="s">
        <v>1188</v>
      </c>
      <c r="AK694" t="s">
        <v>129</v>
      </c>
      <c r="AL694" t="s">
        <v>1188</v>
      </c>
      <c r="AM694" t="s">
        <v>1188</v>
      </c>
      <c r="AN694" t="s">
        <v>1188</v>
      </c>
      <c r="AO694" t="s">
        <v>1188</v>
      </c>
      <c r="AP694" t="s">
        <v>1188</v>
      </c>
      <c r="AQ694" t="s">
        <v>129</v>
      </c>
      <c r="AR694" t="s">
        <v>1188</v>
      </c>
      <c r="AS694" t="s">
        <v>128</v>
      </c>
      <c r="AT694" t="s">
        <v>128</v>
      </c>
      <c r="AU694" t="s">
        <v>128</v>
      </c>
      <c r="AV694" t="s">
        <v>128</v>
      </c>
      <c r="AW694" t="s">
        <v>128</v>
      </c>
      <c r="AX694" t="s">
        <v>128</v>
      </c>
      <c r="AY694" s="123">
        <v>0</v>
      </c>
      <c r="BB694" t="str">
        <f>VLOOKUP(A694,'[2]القائمة الكاملة 1'!$A$5:$U$6650,21,0)</f>
        <v>الرابعة حديث</v>
      </c>
    </row>
    <row r="695" spans="1:54" x14ac:dyDescent="0.3">
      <c r="A695" s="114">
        <v>811376</v>
      </c>
      <c r="B695" s="123" t="s">
        <v>823</v>
      </c>
      <c r="C695" t="s">
        <v>1188</v>
      </c>
      <c r="D695" t="s">
        <v>1188</v>
      </c>
      <c r="E695" t="s">
        <v>1188</v>
      </c>
      <c r="F695" t="s">
        <v>1188</v>
      </c>
      <c r="G695" t="s">
        <v>1188</v>
      </c>
      <c r="H695" t="s">
        <v>1188</v>
      </c>
      <c r="I695" t="s">
        <v>1188</v>
      </c>
      <c r="J695" t="s">
        <v>1188</v>
      </c>
      <c r="K695" t="s">
        <v>1188</v>
      </c>
      <c r="L695" t="s">
        <v>1188</v>
      </c>
      <c r="M695" t="s">
        <v>1188</v>
      </c>
      <c r="N695" t="s">
        <v>1188</v>
      </c>
      <c r="O695" t="s">
        <v>1188</v>
      </c>
      <c r="P695" t="s">
        <v>1188</v>
      </c>
      <c r="Q695" t="s">
        <v>1188</v>
      </c>
      <c r="R695" t="s">
        <v>1188</v>
      </c>
      <c r="S695" t="s">
        <v>1188</v>
      </c>
      <c r="T695" t="s">
        <v>1188</v>
      </c>
      <c r="U695" t="s">
        <v>1188</v>
      </c>
      <c r="V695" t="s">
        <v>1188</v>
      </c>
      <c r="W695" t="s">
        <v>127</v>
      </c>
      <c r="X695" t="s">
        <v>1188</v>
      </c>
      <c r="Y695" t="s">
        <v>1188</v>
      </c>
      <c r="Z695" t="s">
        <v>1188</v>
      </c>
      <c r="AA695" t="s">
        <v>1188</v>
      </c>
      <c r="AB695" t="s">
        <v>1188</v>
      </c>
      <c r="AC695" t="s">
        <v>128</v>
      </c>
      <c r="AD695" t="s">
        <v>1188</v>
      </c>
      <c r="AE695" t="s">
        <v>1188</v>
      </c>
      <c r="AF695" t="s">
        <v>1188</v>
      </c>
      <c r="AG695" t="s">
        <v>127</v>
      </c>
      <c r="AH695" t="s">
        <v>127</v>
      </c>
      <c r="AI695" t="s">
        <v>1188</v>
      </c>
      <c r="AJ695" t="s">
        <v>1188</v>
      </c>
      <c r="AK695" t="s">
        <v>1188</v>
      </c>
      <c r="AL695" t="s">
        <v>1188</v>
      </c>
      <c r="AM695" t="s">
        <v>128</v>
      </c>
      <c r="AN695" t="s">
        <v>128</v>
      </c>
      <c r="AO695" t="s">
        <v>128</v>
      </c>
      <c r="AP695" t="s">
        <v>128</v>
      </c>
      <c r="AQ695" t="s">
        <v>128</v>
      </c>
      <c r="AR695" t="s">
        <v>128</v>
      </c>
      <c r="AS695" t="s">
        <v>128</v>
      </c>
      <c r="AT695" t="s">
        <v>128</v>
      </c>
      <c r="AU695" t="s">
        <v>128</v>
      </c>
      <c r="AV695" t="s">
        <v>128</v>
      </c>
      <c r="AW695" t="s">
        <v>128</v>
      </c>
      <c r="AX695" t="s">
        <v>128</v>
      </c>
      <c r="AY695" s="123">
        <v>0</v>
      </c>
      <c r="BB695" t="str">
        <f>VLOOKUP(A695,'[2]القائمة الكاملة 1'!$A$5:$U$6650,21,0)</f>
        <v>الرابعة حديث</v>
      </c>
    </row>
    <row r="696" spans="1:54" x14ac:dyDescent="0.3">
      <c r="A696" s="114">
        <v>811410</v>
      </c>
      <c r="B696" s="123" t="s">
        <v>823</v>
      </c>
      <c r="C696" t="s">
        <v>1188</v>
      </c>
      <c r="D696" t="s">
        <v>1188</v>
      </c>
      <c r="E696" t="s">
        <v>1188</v>
      </c>
      <c r="F696" t="s">
        <v>1188</v>
      </c>
      <c r="G696" t="s">
        <v>1188</v>
      </c>
      <c r="H696" t="s">
        <v>1188</v>
      </c>
      <c r="I696" t="s">
        <v>1188</v>
      </c>
      <c r="J696" t="s">
        <v>1188</v>
      </c>
      <c r="K696" t="s">
        <v>1188</v>
      </c>
      <c r="L696" t="s">
        <v>1188</v>
      </c>
      <c r="M696" t="s">
        <v>1188</v>
      </c>
      <c r="N696" t="s">
        <v>1188</v>
      </c>
      <c r="O696" t="s">
        <v>1188</v>
      </c>
      <c r="P696" t="s">
        <v>1188</v>
      </c>
      <c r="Q696" t="s">
        <v>1188</v>
      </c>
      <c r="R696" t="s">
        <v>1188</v>
      </c>
      <c r="S696" t="s">
        <v>1188</v>
      </c>
      <c r="T696" t="s">
        <v>1188</v>
      </c>
      <c r="U696" t="s">
        <v>1188</v>
      </c>
      <c r="V696" t="s">
        <v>1188</v>
      </c>
      <c r="W696" t="s">
        <v>1188</v>
      </c>
      <c r="X696" t="s">
        <v>1188</v>
      </c>
      <c r="Y696" t="s">
        <v>1188</v>
      </c>
      <c r="Z696" t="s">
        <v>1188</v>
      </c>
      <c r="AA696" t="s">
        <v>1188</v>
      </c>
      <c r="AB696" t="s">
        <v>1188</v>
      </c>
      <c r="AC696" t="s">
        <v>1188</v>
      </c>
      <c r="AD696" t="s">
        <v>1188</v>
      </c>
      <c r="AE696" t="s">
        <v>1188</v>
      </c>
      <c r="AF696" t="s">
        <v>1188</v>
      </c>
      <c r="AG696" t="s">
        <v>1188</v>
      </c>
      <c r="AH696" t="s">
        <v>1188</v>
      </c>
      <c r="AI696" t="s">
        <v>1188</v>
      </c>
      <c r="AJ696" t="s">
        <v>1188</v>
      </c>
      <c r="AK696" t="s">
        <v>129</v>
      </c>
      <c r="AL696" t="s">
        <v>1188</v>
      </c>
      <c r="AM696" t="s">
        <v>1188</v>
      </c>
      <c r="AN696" t="s">
        <v>1188</v>
      </c>
      <c r="AO696" t="s">
        <v>1188</v>
      </c>
      <c r="AP696" t="s">
        <v>129</v>
      </c>
      <c r="AQ696" t="s">
        <v>1188</v>
      </c>
      <c r="AR696" t="s">
        <v>1188</v>
      </c>
      <c r="AS696" t="s">
        <v>128</v>
      </c>
      <c r="AT696" t="s">
        <v>128</v>
      </c>
      <c r="AU696" t="s">
        <v>128</v>
      </c>
      <c r="AV696" t="s">
        <v>128</v>
      </c>
      <c r="AW696" t="s">
        <v>128</v>
      </c>
      <c r="AX696" t="s">
        <v>1188</v>
      </c>
      <c r="AY696" s="123">
        <v>0</v>
      </c>
      <c r="BB696" t="str">
        <f>VLOOKUP(A696,'[2]القائمة الكاملة 1'!$A$5:$U$6650,21,0)</f>
        <v>الرابعة</v>
      </c>
    </row>
    <row r="697" spans="1:54" x14ac:dyDescent="0.3">
      <c r="A697" s="114">
        <v>811433</v>
      </c>
      <c r="B697" s="123" t="s">
        <v>823</v>
      </c>
      <c r="C697" t="s">
        <v>1188</v>
      </c>
      <c r="D697" t="s">
        <v>1188</v>
      </c>
      <c r="E697" t="s">
        <v>1188</v>
      </c>
      <c r="F697" t="s">
        <v>1188</v>
      </c>
      <c r="G697" t="s">
        <v>1188</v>
      </c>
      <c r="H697" t="s">
        <v>1188</v>
      </c>
      <c r="I697" t="s">
        <v>1188</v>
      </c>
      <c r="J697" t="s">
        <v>1188</v>
      </c>
      <c r="K697" t="s">
        <v>1188</v>
      </c>
      <c r="L697" t="s">
        <v>1188</v>
      </c>
      <c r="M697" t="s">
        <v>1188</v>
      </c>
      <c r="N697" t="s">
        <v>1188</v>
      </c>
      <c r="O697" t="s">
        <v>127</v>
      </c>
      <c r="P697" t="s">
        <v>1188</v>
      </c>
      <c r="Q697" t="s">
        <v>1188</v>
      </c>
      <c r="R697" t="s">
        <v>1188</v>
      </c>
      <c r="S697" t="s">
        <v>1188</v>
      </c>
      <c r="T697" t="s">
        <v>1188</v>
      </c>
      <c r="U697" t="s">
        <v>1188</v>
      </c>
      <c r="V697" t="s">
        <v>1188</v>
      </c>
      <c r="W697" t="s">
        <v>1188</v>
      </c>
      <c r="X697" t="s">
        <v>1188</v>
      </c>
      <c r="Y697" t="s">
        <v>1188</v>
      </c>
      <c r="Z697" t="s">
        <v>127</v>
      </c>
      <c r="AA697" t="s">
        <v>1188</v>
      </c>
      <c r="AB697" t="s">
        <v>1188</v>
      </c>
      <c r="AC697" t="s">
        <v>1188</v>
      </c>
      <c r="AD697" t="s">
        <v>1188</v>
      </c>
      <c r="AE697" t="s">
        <v>1188</v>
      </c>
      <c r="AF697" t="s">
        <v>1188</v>
      </c>
      <c r="AG697" t="s">
        <v>1188</v>
      </c>
      <c r="AH697" t="s">
        <v>1188</v>
      </c>
      <c r="AI697" t="s">
        <v>1188</v>
      </c>
      <c r="AJ697" t="s">
        <v>1188</v>
      </c>
      <c r="AK697" t="s">
        <v>1188</v>
      </c>
      <c r="AL697" t="s">
        <v>1188</v>
      </c>
      <c r="AM697" t="s">
        <v>1188</v>
      </c>
      <c r="AN697" t="s">
        <v>1188</v>
      </c>
      <c r="AO697" t="s">
        <v>1188</v>
      </c>
      <c r="AP697" t="s">
        <v>1188</v>
      </c>
      <c r="AQ697" t="s">
        <v>1188</v>
      </c>
      <c r="AR697" t="s">
        <v>1188</v>
      </c>
      <c r="AS697" t="s">
        <v>128</v>
      </c>
      <c r="AT697" t="s">
        <v>128</v>
      </c>
      <c r="AU697" t="s">
        <v>128</v>
      </c>
      <c r="AV697" t="s">
        <v>128</v>
      </c>
      <c r="AW697" t="s">
        <v>128</v>
      </c>
      <c r="AX697" t="s">
        <v>128</v>
      </c>
      <c r="AY697" s="123">
        <v>0</v>
      </c>
      <c r="BB697" t="str">
        <f>VLOOKUP(A697,'[2]القائمة الكاملة 1'!$A$5:$U$6650,21,0)</f>
        <v>الرابعة حديث</v>
      </c>
    </row>
    <row r="698" spans="1:54" x14ac:dyDescent="0.3">
      <c r="A698" s="114">
        <v>811443</v>
      </c>
      <c r="B698" s="123" t="s">
        <v>824</v>
      </c>
      <c r="C698" t="s">
        <v>1188</v>
      </c>
      <c r="D698" t="s">
        <v>1188</v>
      </c>
      <c r="E698" t="s">
        <v>1188</v>
      </c>
      <c r="F698" t="s">
        <v>1188</v>
      </c>
      <c r="G698" t="s">
        <v>1188</v>
      </c>
      <c r="H698" t="s">
        <v>1188</v>
      </c>
      <c r="I698" t="s">
        <v>1188</v>
      </c>
      <c r="J698" t="s">
        <v>1188</v>
      </c>
      <c r="K698" t="s">
        <v>1188</v>
      </c>
      <c r="L698" t="s">
        <v>1188</v>
      </c>
      <c r="M698" t="s">
        <v>1188</v>
      </c>
      <c r="N698" t="s">
        <v>1188</v>
      </c>
      <c r="O698" t="s">
        <v>128</v>
      </c>
      <c r="P698" t="s">
        <v>1188</v>
      </c>
      <c r="Q698" t="s">
        <v>1188</v>
      </c>
      <c r="R698" t="s">
        <v>1188</v>
      </c>
      <c r="S698" t="s">
        <v>1188</v>
      </c>
      <c r="T698" t="s">
        <v>1188</v>
      </c>
      <c r="U698" t="s">
        <v>1188</v>
      </c>
      <c r="V698" t="s">
        <v>129</v>
      </c>
      <c r="W698" t="s">
        <v>1188</v>
      </c>
      <c r="X698" t="s">
        <v>1188</v>
      </c>
      <c r="Y698" t="s">
        <v>1188</v>
      </c>
      <c r="Z698" t="s">
        <v>1188</v>
      </c>
      <c r="AA698" t="s">
        <v>1188</v>
      </c>
      <c r="AB698" t="s">
        <v>1188</v>
      </c>
      <c r="AC698" t="s">
        <v>1188</v>
      </c>
      <c r="AD698" t="s">
        <v>127</v>
      </c>
      <c r="AE698" t="s">
        <v>127</v>
      </c>
      <c r="AF698" t="s">
        <v>1188</v>
      </c>
      <c r="AG698" t="s">
        <v>1188</v>
      </c>
      <c r="AH698" t="s">
        <v>129</v>
      </c>
      <c r="AI698" t="s">
        <v>1188</v>
      </c>
      <c r="AJ698" t="s">
        <v>1188</v>
      </c>
      <c r="AK698" t="s">
        <v>128</v>
      </c>
      <c r="AL698" t="s">
        <v>1188</v>
      </c>
      <c r="AM698" t="s">
        <v>128</v>
      </c>
      <c r="AN698" t="s">
        <v>128</v>
      </c>
      <c r="AO698" t="s">
        <v>128</v>
      </c>
      <c r="AP698" t="s">
        <v>128</v>
      </c>
      <c r="AQ698" t="s">
        <v>128</v>
      </c>
      <c r="AR698" t="s">
        <v>128</v>
      </c>
      <c r="AS698" t="s">
        <v>1188</v>
      </c>
      <c r="AT698" t="s">
        <v>1188</v>
      </c>
      <c r="AU698" t="s">
        <v>1188</v>
      </c>
      <c r="AV698" t="s">
        <v>1188</v>
      </c>
      <c r="AW698" t="s">
        <v>1188</v>
      </c>
      <c r="AX698" t="s">
        <v>1188</v>
      </c>
      <c r="AY698" s="123">
        <v>0</v>
      </c>
      <c r="BB698" t="str">
        <f>VLOOKUP(A698,'[2]القائمة الكاملة 1'!$A$5:$U$6650,21,0)</f>
        <v>الثالثة</v>
      </c>
    </row>
    <row r="699" spans="1:54" x14ac:dyDescent="0.3">
      <c r="A699" s="114">
        <v>811449</v>
      </c>
      <c r="B699" s="123" t="s">
        <v>823</v>
      </c>
      <c r="C699" t="s">
        <v>1188</v>
      </c>
      <c r="D699" t="s">
        <v>1188</v>
      </c>
      <c r="E699" t="s">
        <v>1188</v>
      </c>
      <c r="F699" t="s">
        <v>1188</v>
      </c>
      <c r="G699" t="s">
        <v>1188</v>
      </c>
      <c r="H699" t="s">
        <v>1188</v>
      </c>
      <c r="I699" t="s">
        <v>1188</v>
      </c>
      <c r="J699" t="s">
        <v>1188</v>
      </c>
      <c r="K699" t="s">
        <v>1188</v>
      </c>
      <c r="L699" t="s">
        <v>1188</v>
      </c>
      <c r="M699" t="s">
        <v>1188</v>
      </c>
      <c r="N699" t="s">
        <v>1188</v>
      </c>
      <c r="O699" t="s">
        <v>1188</v>
      </c>
      <c r="P699" t="s">
        <v>1188</v>
      </c>
      <c r="Q699" t="s">
        <v>1188</v>
      </c>
      <c r="R699" t="s">
        <v>1188</v>
      </c>
      <c r="S699" t="s">
        <v>1188</v>
      </c>
      <c r="T699" t="s">
        <v>1188</v>
      </c>
      <c r="U699" t="s">
        <v>1188</v>
      </c>
      <c r="V699" t="s">
        <v>1188</v>
      </c>
      <c r="W699" t="s">
        <v>1188</v>
      </c>
      <c r="X699" t="s">
        <v>1188</v>
      </c>
      <c r="Y699" t="s">
        <v>1188</v>
      </c>
      <c r="Z699" t="s">
        <v>1188</v>
      </c>
      <c r="AA699" t="s">
        <v>1188</v>
      </c>
      <c r="AB699" t="s">
        <v>1188</v>
      </c>
      <c r="AC699" t="s">
        <v>1188</v>
      </c>
      <c r="AD699" t="s">
        <v>1188</v>
      </c>
      <c r="AE699" t="s">
        <v>1188</v>
      </c>
      <c r="AF699" t="s">
        <v>1188</v>
      </c>
      <c r="AG699" t="s">
        <v>1188</v>
      </c>
      <c r="AH699" t="s">
        <v>1188</v>
      </c>
      <c r="AI699" t="s">
        <v>1188</v>
      </c>
      <c r="AJ699" t="s">
        <v>1188</v>
      </c>
      <c r="AK699" t="s">
        <v>128</v>
      </c>
      <c r="AL699" t="s">
        <v>1188</v>
      </c>
      <c r="AM699" t="s">
        <v>129</v>
      </c>
      <c r="AN699" t="s">
        <v>129</v>
      </c>
      <c r="AO699" t="s">
        <v>128</v>
      </c>
      <c r="AP699" t="s">
        <v>129</v>
      </c>
      <c r="AQ699" t="s">
        <v>129</v>
      </c>
      <c r="AR699" t="s">
        <v>129</v>
      </c>
      <c r="AS699" t="s">
        <v>128</v>
      </c>
      <c r="AT699" t="s">
        <v>128</v>
      </c>
      <c r="AU699" t="s">
        <v>128</v>
      </c>
      <c r="AV699" t="s">
        <v>128</v>
      </c>
      <c r="AW699" t="s">
        <v>128</v>
      </c>
      <c r="AX699" t="s">
        <v>128</v>
      </c>
      <c r="AY699" s="123">
        <v>0</v>
      </c>
      <c r="BB699" t="str">
        <f>VLOOKUP(A699,'[2]القائمة الكاملة 1'!$A$5:$U$6650,21,0)</f>
        <v>الرابعة حديث</v>
      </c>
    </row>
    <row r="700" spans="1:54" x14ac:dyDescent="0.3">
      <c r="A700" s="114">
        <v>811455</v>
      </c>
      <c r="B700" s="123" t="s">
        <v>823</v>
      </c>
      <c r="C700" t="s">
        <v>1188</v>
      </c>
      <c r="D700" t="s">
        <v>1188</v>
      </c>
      <c r="E700" t="s">
        <v>1188</v>
      </c>
      <c r="F700" t="s">
        <v>1188</v>
      </c>
      <c r="G700" t="s">
        <v>1188</v>
      </c>
      <c r="H700" t="s">
        <v>1188</v>
      </c>
      <c r="I700" t="s">
        <v>1188</v>
      </c>
      <c r="J700" t="s">
        <v>1188</v>
      </c>
      <c r="K700" t="s">
        <v>1188</v>
      </c>
      <c r="L700" t="s">
        <v>1188</v>
      </c>
      <c r="M700" t="s">
        <v>1188</v>
      </c>
      <c r="N700" t="s">
        <v>1188</v>
      </c>
      <c r="O700" t="s">
        <v>1188</v>
      </c>
      <c r="P700" t="s">
        <v>1188</v>
      </c>
      <c r="Q700" t="s">
        <v>1188</v>
      </c>
      <c r="R700" t="s">
        <v>1188</v>
      </c>
      <c r="S700" t="s">
        <v>1188</v>
      </c>
      <c r="T700" t="s">
        <v>1188</v>
      </c>
      <c r="U700" t="s">
        <v>1188</v>
      </c>
      <c r="V700" t="s">
        <v>1188</v>
      </c>
      <c r="W700" t="s">
        <v>1188</v>
      </c>
      <c r="X700" t="s">
        <v>1188</v>
      </c>
      <c r="Y700" t="s">
        <v>1188</v>
      </c>
      <c r="Z700" t="s">
        <v>1188</v>
      </c>
      <c r="AA700" t="s">
        <v>1188</v>
      </c>
      <c r="AB700" t="s">
        <v>1188</v>
      </c>
      <c r="AC700" t="s">
        <v>1188</v>
      </c>
      <c r="AD700" t="s">
        <v>1188</v>
      </c>
      <c r="AE700" t="s">
        <v>127</v>
      </c>
      <c r="AF700" t="s">
        <v>1188</v>
      </c>
      <c r="AG700" t="s">
        <v>1188</v>
      </c>
      <c r="AH700" t="s">
        <v>1188</v>
      </c>
      <c r="AI700" t="s">
        <v>127</v>
      </c>
      <c r="AJ700" t="s">
        <v>1188</v>
      </c>
      <c r="AK700" t="s">
        <v>1188</v>
      </c>
      <c r="AL700" t="s">
        <v>127</v>
      </c>
      <c r="AM700" t="s">
        <v>129</v>
      </c>
      <c r="AN700" t="s">
        <v>129</v>
      </c>
      <c r="AO700" t="s">
        <v>129</v>
      </c>
      <c r="AP700" t="s">
        <v>129</v>
      </c>
      <c r="AQ700" t="s">
        <v>129</v>
      </c>
      <c r="AR700" t="s">
        <v>129</v>
      </c>
      <c r="AS700" t="s">
        <v>128</v>
      </c>
      <c r="AT700" t="s">
        <v>128</v>
      </c>
      <c r="AU700" t="s">
        <v>128</v>
      </c>
      <c r="AV700" t="s">
        <v>128</v>
      </c>
      <c r="AW700" t="s">
        <v>128</v>
      </c>
      <c r="AX700" t="s">
        <v>128</v>
      </c>
      <c r="AY700" s="123">
        <v>0</v>
      </c>
      <c r="BB700" t="str">
        <f>VLOOKUP(A700,'[2]القائمة الكاملة 1'!$A$5:$U$6650,21,0)</f>
        <v>الرابعة حديث</v>
      </c>
    </row>
    <row r="701" spans="1:54" x14ac:dyDescent="0.3">
      <c r="A701" s="114">
        <v>811465</v>
      </c>
      <c r="B701" s="123" t="s">
        <v>823</v>
      </c>
      <c r="C701" t="s">
        <v>1188</v>
      </c>
      <c r="D701" t="s">
        <v>1188</v>
      </c>
      <c r="E701" t="s">
        <v>1188</v>
      </c>
      <c r="F701" t="s">
        <v>1188</v>
      </c>
      <c r="G701" t="s">
        <v>1188</v>
      </c>
      <c r="H701" t="s">
        <v>1188</v>
      </c>
      <c r="I701" t="s">
        <v>1188</v>
      </c>
      <c r="J701" t="s">
        <v>1188</v>
      </c>
      <c r="K701" t="s">
        <v>1188</v>
      </c>
      <c r="L701" t="s">
        <v>1188</v>
      </c>
      <c r="M701" t="s">
        <v>1188</v>
      </c>
      <c r="N701" t="s">
        <v>1188</v>
      </c>
      <c r="O701" t="s">
        <v>1188</v>
      </c>
      <c r="P701" t="s">
        <v>1188</v>
      </c>
      <c r="Q701" t="s">
        <v>1188</v>
      </c>
      <c r="R701" t="s">
        <v>1188</v>
      </c>
      <c r="S701" t="s">
        <v>1188</v>
      </c>
      <c r="T701" t="s">
        <v>1188</v>
      </c>
      <c r="U701" t="s">
        <v>1188</v>
      </c>
      <c r="V701" t="s">
        <v>1188</v>
      </c>
      <c r="W701" t="s">
        <v>1188</v>
      </c>
      <c r="X701" t="s">
        <v>1188</v>
      </c>
      <c r="Y701" t="s">
        <v>1188</v>
      </c>
      <c r="Z701" t="s">
        <v>1188</v>
      </c>
      <c r="AA701" t="s">
        <v>1188</v>
      </c>
      <c r="AB701" t="s">
        <v>1188</v>
      </c>
      <c r="AC701" t="s">
        <v>1188</v>
      </c>
      <c r="AD701" t="s">
        <v>1188</v>
      </c>
      <c r="AE701" t="s">
        <v>1188</v>
      </c>
      <c r="AF701" t="s">
        <v>1188</v>
      </c>
      <c r="AG701" t="s">
        <v>1188</v>
      </c>
      <c r="AH701" t="s">
        <v>1188</v>
      </c>
      <c r="AI701" t="s">
        <v>1188</v>
      </c>
      <c r="AJ701" t="s">
        <v>1188</v>
      </c>
      <c r="AK701" t="s">
        <v>127</v>
      </c>
      <c r="AL701" t="s">
        <v>1188</v>
      </c>
      <c r="AM701" t="s">
        <v>1188</v>
      </c>
      <c r="AN701" t="s">
        <v>1188</v>
      </c>
      <c r="AO701" t="s">
        <v>1188</v>
      </c>
      <c r="AP701" t="s">
        <v>1188</v>
      </c>
      <c r="AQ701" t="s">
        <v>1188</v>
      </c>
      <c r="AR701" t="s">
        <v>1188</v>
      </c>
      <c r="AS701" t="s">
        <v>128</v>
      </c>
      <c r="AT701" t="s">
        <v>128</v>
      </c>
      <c r="AU701" t="s">
        <v>128</v>
      </c>
      <c r="AV701" t="s">
        <v>128</v>
      </c>
      <c r="AW701" t="s">
        <v>128</v>
      </c>
      <c r="AX701" t="s">
        <v>128</v>
      </c>
      <c r="AY701" s="123">
        <v>0</v>
      </c>
      <c r="BB701" t="str">
        <f>VLOOKUP(A701,'[2]القائمة الكاملة 1'!$A$5:$U$6650,21,0)</f>
        <v>الرابعة حديث</v>
      </c>
    </row>
    <row r="702" spans="1:54" x14ac:dyDescent="0.3">
      <c r="A702" s="114">
        <v>811468</v>
      </c>
      <c r="B702" s="123" t="s">
        <v>823</v>
      </c>
      <c r="C702" t="s">
        <v>1188</v>
      </c>
      <c r="D702" t="s">
        <v>1188</v>
      </c>
      <c r="E702" t="s">
        <v>1188</v>
      </c>
      <c r="F702" t="s">
        <v>1188</v>
      </c>
      <c r="G702" t="s">
        <v>1188</v>
      </c>
      <c r="H702" t="s">
        <v>1188</v>
      </c>
      <c r="I702" t="s">
        <v>1188</v>
      </c>
      <c r="J702" t="s">
        <v>1188</v>
      </c>
      <c r="K702" t="s">
        <v>1188</v>
      </c>
      <c r="L702" t="s">
        <v>1188</v>
      </c>
      <c r="M702" t="s">
        <v>1188</v>
      </c>
      <c r="N702" t="s">
        <v>1188</v>
      </c>
      <c r="O702" t="s">
        <v>127</v>
      </c>
      <c r="P702" t="s">
        <v>1188</v>
      </c>
      <c r="Q702" t="s">
        <v>1188</v>
      </c>
      <c r="R702" t="s">
        <v>1188</v>
      </c>
      <c r="S702" t="s">
        <v>1188</v>
      </c>
      <c r="T702" t="s">
        <v>1188</v>
      </c>
      <c r="U702" t="s">
        <v>1188</v>
      </c>
      <c r="V702" t="s">
        <v>1188</v>
      </c>
      <c r="W702" t="s">
        <v>1188</v>
      </c>
      <c r="X702" t="s">
        <v>1188</v>
      </c>
      <c r="Y702" t="s">
        <v>1188</v>
      </c>
      <c r="Z702" t="s">
        <v>1188</v>
      </c>
      <c r="AA702" t="s">
        <v>1188</v>
      </c>
      <c r="AB702" t="s">
        <v>1188</v>
      </c>
      <c r="AC702" t="s">
        <v>1188</v>
      </c>
      <c r="AD702" t="s">
        <v>1188</v>
      </c>
      <c r="AE702" t="s">
        <v>127</v>
      </c>
      <c r="AF702" t="s">
        <v>1188</v>
      </c>
      <c r="AG702" t="s">
        <v>1188</v>
      </c>
      <c r="AH702" t="s">
        <v>1188</v>
      </c>
      <c r="AI702" t="s">
        <v>1188</v>
      </c>
      <c r="AJ702" t="s">
        <v>1188</v>
      </c>
      <c r="AK702" t="s">
        <v>1188</v>
      </c>
      <c r="AL702" t="s">
        <v>1188</v>
      </c>
      <c r="AM702" t="s">
        <v>1188</v>
      </c>
      <c r="AN702" t="s">
        <v>129</v>
      </c>
      <c r="AO702" t="s">
        <v>1188</v>
      </c>
      <c r="AP702" t="s">
        <v>129</v>
      </c>
      <c r="AQ702" t="s">
        <v>1188</v>
      </c>
      <c r="AR702" t="s">
        <v>129</v>
      </c>
      <c r="AS702" t="s">
        <v>128</v>
      </c>
      <c r="AT702" t="s">
        <v>128</v>
      </c>
      <c r="AU702" t="s">
        <v>128</v>
      </c>
      <c r="AV702" t="s">
        <v>128</v>
      </c>
      <c r="AW702" t="s">
        <v>128</v>
      </c>
      <c r="AX702" t="s">
        <v>128</v>
      </c>
      <c r="AY702" s="123">
        <v>0</v>
      </c>
      <c r="BB702" t="str">
        <f>VLOOKUP(A702,'[2]القائمة الكاملة 1'!$A$5:$U$6650,21,0)</f>
        <v>الرابعة حديث</v>
      </c>
    </row>
    <row r="703" spans="1:54" x14ac:dyDescent="0.3">
      <c r="A703" s="114">
        <v>811494</v>
      </c>
      <c r="B703" s="123" t="s">
        <v>823</v>
      </c>
      <c r="C703" t="s">
        <v>1188</v>
      </c>
      <c r="D703" t="s">
        <v>1188</v>
      </c>
      <c r="E703" t="s">
        <v>1188</v>
      </c>
      <c r="F703" t="s">
        <v>1188</v>
      </c>
      <c r="G703" t="s">
        <v>1188</v>
      </c>
      <c r="H703" t="s">
        <v>1188</v>
      </c>
      <c r="I703" t="s">
        <v>1188</v>
      </c>
      <c r="J703" t="s">
        <v>1188</v>
      </c>
      <c r="K703" t="s">
        <v>1188</v>
      </c>
      <c r="L703" t="s">
        <v>1188</v>
      </c>
      <c r="M703" t="s">
        <v>1188</v>
      </c>
      <c r="N703" t="s">
        <v>1188</v>
      </c>
      <c r="O703" t="s">
        <v>127</v>
      </c>
      <c r="P703" t="s">
        <v>1188</v>
      </c>
      <c r="Q703" t="s">
        <v>1188</v>
      </c>
      <c r="R703" t="s">
        <v>1188</v>
      </c>
      <c r="S703" t="s">
        <v>1188</v>
      </c>
      <c r="T703" t="s">
        <v>1188</v>
      </c>
      <c r="U703" t="s">
        <v>1188</v>
      </c>
      <c r="V703" t="s">
        <v>1188</v>
      </c>
      <c r="W703" t="s">
        <v>1188</v>
      </c>
      <c r="X703" t="s">
        <v>1188</v>
      </c>
      <c r="Y703" t="s">
        <v>1188</v>
      </c>
      <c r="Z703" t="s">
        <v>1188</v>
      </c>
      <c r="AA703" t="s">
        <v>1188</v>
      </c>
      <c r="AB703" t="s">
        <v>1188</v>
      </c>
      <c r="AC703" t="s">
        <v>1188</v>
      </c>
      <c r="AD703" t="s">
        <v>1188</v>
      </c>
      <c r="AE703" t="s">
        <v>127</v>
      </c>
      <c r="AF703" t="s">
        <v>1188</v>
      </c>
      <c r="AG703" t="s">
        <v>1188</v>
      </c>
      <c r="AH703" t="s">
        <v>1188</v>
      </c>
      <c r="AI703" t="s">
        <v>1188</v>
      </c>
      <c r="AJ703" t="s">
        <v>1188</v>
      </c>
      <c r="AK703" t="s">
        <v>127</v>
      </c>
      <c r="AL703" t="s">
        <v>127</v>
      </c>
      <c r="AM703" t="s">
        <v>1188</v>
      </c>
      <c r="AN703" t="s">
        <v>129</v>
      </c>
      <c r="AO703" t="s">
        <v>1188</v>
      </c>
      <c r="AP703" t="s">
        <v>1188</v>
      </c>
      <c r="AQ703" t="s">
        <v>129</v>
      </c>
      <c r="AR703" t="s">
        <v>1188</v>
      </c>
      <c r="AS703" t="s">
        <v>128</v>
      </c>
      <c r="AT703" t="s">
        <v>128</v>
      </c>
      <c r="AU703" t="s">
        <v>128</v>
      </c>
      <c r="AV703" t="s">
        <v>128</v>
      </c>
      <c r="AW703" t="s">
        <v>128</v>
      </c>
      <c r="AX703" t="s">
        <v>128</v>
      </c>
      <c r="AY703" s="123">
        <v>0</v>
      </c>
      <c r="BB703" t="str">
        <f>VLOOKUP(A703,'[2]القائمة الكاملة 1'!$A$5:$U$6650,21,0)</f>
        <v>الرابعة حديث</v>
      </c>
    </row>
    <row r="704" spans="1:54" x14ac:dyDescent="0.3">
      <c r="A704" s="114">
        <v>811528</v>
      </c>
      <c r="B704" s="123" t="s">
        <v>823</v>
      </c>
      <c r="C704" t="s">
        <v>1188</v>
      </c>
      <c r="D704" t="s">
        <v>1188</v>
      </c>
      <c r="E704" t="s">
        <v>1188</v>
      </c>
      <c r="F704" t="s">
        <v>1188</v>
      </c>
      <c r="G704" t="s">
        <v>1188</v>
      </c>
      <c r="H704" t="s">
        <v>1188</v>
      </c>
      <c r="I704" t="s">
        <v>1188</v>
      </c>
      <c r="J704" t="s">
        <v>1188</v>
      </c>
      <c r="K704" t="s">
        <v>1188</v>
      </c>
      <c r="L704" t="s">
        <v>1188</v>
      </c>
      <c r="M704" t="s">
        <v>1188</v>
      </c>
      <c r="N704" t="s">
        <v>1188</v>
      </c>
      <c r="O704" t="s">
        <v>1188</v>
      </c>
      <c r="P704" t="s">
        <v>1188</v>
      </c>
      <c r="Q704" t="s">
        <v>1188</v>
      </c>
      <c r="R704" t="s">
        <v>1188</v>
      </c>
      <c r="S704" t="s">
        <v>1188</v>
      </c>
      <c r="T704" t="s">
        <v>1188</v>
      </c>
      <c r="U704" t="s">
        <v>1188</v>
      </c>
      <c r="V704" t="s">
        <v>1188</v>
      </c>
      <c r="W704" t="s">
        <v>1188</v>
      </c>
      <c r="X704" t="s">
        <v>1188</v>
      </c>
      <c r="Y704" t="s">
        <v>1188</v>
      </c>
      <c r="Z704" t="s">
        <v>1188</v>
      </c>
      <c r="AA704" t="s">
        <v>1188</v>
      </c>
      <c r="AB704" t="s">
        <v>1188</v>
      </c>
      <c r="AC704" t="s">
        <v>1188</v>
      </c>
      <c r="AD704" t="s">
        <v>1188</v>
      </c>
      <c r="AE704" t="s">
        <v>1188</v>
      </c>
      <c r="AF704" t="s">
        <v>1188</v>
      </c>
      <c r="AG704" t="s">
        <v>1188</v>
      </c>
      <c r="AH704" t="s">
        <v>1188</v>
      </c>
      <c r="AI704" t="s">
        <v>1188</v>
      </c>
      <c r="AJ704" t="s">
        <v>1188</v>
      </c>
      <c r="AK704" t="s">
        <v>127</v>
      </c>
      <c r="AL704" t="s">
        <v>1188</v>
      </c>
      <c r="AM704" t="s">
        <v>1188</v>
      </c>
      <c r="AN704" t="s">
        <v>1188</v>
      </c>
      <c r="AO704" t="s">
        <v>1188</v>
      </c>
      <c r="AP704" t="s">
        <v>1188</v>
      </c>
      <c r="AQ704" t="s">
        <v>1188</v>
      </c>
      <c r="AR704" t="s">
        <v>1188</v>
      </c>
      <c r="AS704" t="s">
        <v>1188</v>
      </c>
      <c r="AT704" t="s">
        <v>1188</v>
      </c>
      <c r="AU704" t="s">
        <v>129</v>
      </c>
      <c r="AV704" t="s">
        <v>1188</v>
      </c>
      <c r="AW704" t="s">
        <v>1188</v>
      </c>
      <c r="AX704" t="s">
        <v>1188</v>
      </c>
      <c r="AY704" s="123">
        <v>0</v>
      </c>
      <c r="BB704" t="str">
        <f>VLOOKUP(A704,'[2]القائمة الكاملة 1'!$A$5:$U$6650,21,0)</f>
        <v>الرابعة</v>
      </c>
    </row>
    <row r="705" spans="1:54" x14ac:dyDescent="0.3">
      <c r="A705" s="114">
        <v>811604</v>
      </c>
      <c r="B705" s="123" t="s">
        <v>824</v>
      </c>
      <c r="C705" t="s">
        <v>1188</v>
      </c>
      <c r="D705" t="s">
        <v>1188</v>
      </c>
      <c r="E705" t="s">
        <v>1188</v>
      </c>
      <c r="F705" t="s">
        <v>1188</v>
      </c>
      <c r="G705" t="s">
        <v>1188</v>
      </c>
      <c r="H705" t="s">
        <v>1188</v>
      </c>
      <c r="I705" t="s">
        <v>1188</v>
      </c>
      <c r="J705" t="s">
        <v>1188</v>
      </c>
      <c r="K705" t="s">
        <v>1188</v>
      </c>
      <c r="L705" t="s">
        <v>1188</v>
      </c>
      <c r="M705" t="s">
        <v>1188</v>
      </c>
      <c r="N705" t="s">
        <v>1188</v>
      </c>
      <c r="O705" t="s">
        <v>1188</v>
      </c>
      <c r="P705" t="s">
        <v>1188</v>
      </c>
      <c r="Q705" t="s">
        <v>1188</v>
      </c>
      <c r="R705" t="s">
        <v>1188</v>
      </c>
      <c r="S705" t="s">
        <v>1188</v>
      </c>
      <c r="T705" t="s">
        <v>1188</v>
      </c>
      <c r="U705" t="s">
        <v>1188</v>
      </c>
      <c r="V705" t="s">
        <v>1188</v>
      </c>
      <c r="W705" t="s">
        <v>1188</v>
      </c>
      <c r="X705" t="s">
        <v>1188</v>
      </c>
      <c r="Y705" t="s">
        <v>127</v>
      </c>
      <c r="Z705" t="s">
        <v>1188</v>
      </c>
      <c r="AA705" t="s">
        <v>1188</v>
      </c>
      <c r="AB705" t="s">
        <v>1188</v>
      </c>
      <c r="AC705" t="s">
        <v>1188</v>
      </c>
      <c r="AD705" t="s">
        <v>127</v>
      </c>
      <c r="AE705" t="s">
        <v>127</v>
      </c>
      <c r="AF705" t="s">
        <v>1188</v>
      </c>
      <c r="AG705" t="s">
        <v>1188</v>
      </c>
      <c r="AH705" t="s">
        <v>1188</v>
      </c>
      <c r="AI705" t="s">
        <v>1188</v>
      </c>
      <c r="AJ705" t="s">
        <v>128</v>
      </c>
      <c r="AK705" t="s">
        <v>127</v>
      </c>
      <c r="AL705" t="s">
        <v>128</v>
      </c>
      <c r="AM705" t="s">
        <v>128</v>
      </c>
      <c r="AN705" t="s">
        <v>128</v>
      </c>
      <c r="AO705" t="s">
        <v>128</v>
      </c>
      <c r="AP705" t="s">
        <v>128</v>
      </c>
      <c r="AQ705" t="s">
        <v>128</v>
      </c>
      <c r="AR705" t="s">
        <v>128</v>
      </c>
      <c r="AS705" t="s">
        <v>1188</v>
      </c>
      <c r="AT705" t="s">
        <v>1188</v>
      </c>
      <c r="AU705" t="s">
        <v>1188</v>
      </c>
      <c r="AV705" t="s">
        <v>1188</v>
      </c>
      <c r="AW705" t="s">
        <v>1188</v>
      </c>
      <c r="AX705" t="s">
        <v>1188</v>
      </c>
      <c r="AY705" s="123">
        <v>0</v>
      </c>
      <c r="BB705" t="str">
        <f>VLOOKUP(A705,'[2]القائمة الكاملة 1'!$A$5:$U$6650,21,0)</f>
        <v>الثالثة</v>
      </c>
    </row>
    <row r="706" spans="1:54" x14ac:dyDescent="0.3">
      <c r="A706" s="114">
        <v>811613</v>
      </c>
      <c r="B706" s="123" t="s">
        <v>823</v>
      </c>
      <c r="C706" t="s">
        <v>1188</v>
      </c>
      <c r="D706" t="s">
        <v>1188</v>
      </c>
      <c r="E706" t="s">
        <v>1188</v>
      </c>
      <c r="F706" t="s">
        <v>1188</v>
      </c>
      <c r="G706" t="s">
        <v>1188</v>
      </c>
      <c r="H706" t="s">
        <v>1188</v>
      </c>
      <c r="I706" t="s">
        <v>1188</v>
      </c>
      <c r="J706" t="s">
        <v>1188</v>
      </c>
      <c r="K706" t="s">
        <v>1188</v>
      </c>
      <c r="L706" t="s">
        <v>1188</v>
      </c>
      <c r="M706" t="s">
        <v>1188</v>
      </c>
      <c r="N706" t="s">
        <v>1188</v>
      </c>
      <c r="O706" t="s">
        <v>128</v>
      </c>
      <c r="P706" t="s">
        <v>1188</v>
      </c>
      <c r="Q706" t="s">
        <v>1188</v>
      </c>
      <c r="R706" t="s">
        <v>1188</v>
      </c>
      <c r="S706" t="s">
        <v>1188</v>
      </c>
      <c r="T706" t="s">
        <v>1188</v>
      </c>
      <c r="U706" t="s">
        <v>1188</v>
      </c>
      <c r="V706" t="s">
        <v>1188</v>
      </c>
      <c r="W706" t="s">
        <v>1188</v>
      </c>
      <c r="X706" t="s">
        <v>1188</v>
      </c>
      <c r="Y706" t="s">
        <v>1188</v>
      </c>
      <c r="Z706" t="s">
        <v>1188</v>
      </c>
      <c r="AA706" t="s">
        <v>1188</v>
      </c>
      <c r="AB706" t="s">
        <v>1188</v>
      </c>
      <c r="AC706" t="s">
        <v>1188</v>
      </c>
      <c r="AD706" t="s">
        <v>1188</v>
      </c>
      <c r="AE706" t="s">
        <v>1188</v>
      </c>
      <c r="AF706" t="s">
        <v>1188</v>
      </c>
      <c r="AG706" t="s">
        <v>1188</v>
      </c>
      <c r="AH706" t="s">
        <v>1188</v>
      </c>
      <c r="AI706" t="s">
        <v>1188</v>
      </c>
      <c r="AJ706" t="s">
        <v>1188</v>
      </c>
      <c r="AK706" t="s">
        <v>128</v>
      </c>
      <c r="AL706" t="s">
        <v>1188</v>
      </c>
      <c r="AM706" t="s">
        <v>1188</v>
      </c>
      <c r="AN706" t="s">
        <v>1188</v>
      </c>
      <c r="AO706" t="s">
        <v>1188</v>
      </c>
      <c r="AP706" t="s">
        <v>1188</v>
      </c>
      <c r="AQ706" t="s">
        <v>1188</v>
      </c>
      <c r="AR706" t="s">
        <v>129</v>
      </c>
      <c r="AS706" t="s">
        <v>1188</v>
      </c>
      <c r="AT706" t="s">
        <v>1188</v>
      </c>
      <c r="AU706" t="s">
        <v>128</v>
      </c>
      <c r="AV706" t="s">
        <v>1188</v>
      </c>
      <c r="AW706" t="s">
        <v>1188</v>
      </c>
      <c r="AX706" t="s">
        <v>1188</v>
      </c>
      <c r="AY706" s="123">
        <v>0</v>
      </c>
      <c r="BB706" t="str">
        <f>VLOOKUP(A706,'[2]القائمة الكاملة 1'!$A$5:$U$6650,21,0)</f>
        <v>الرابعة</v>
      </c>
    </row>
    <row r="707" spans="1:54" x14ac:dyDescent="0.3">
      <c r="A707" s="114">
        <v>811620</v>
      </c>
      <c r="B707" s="123" t="s">
        <v>824</v>
      </c>
      <c r="C707" t="s">
        <v>1188</v>
      </c>
      <c r="D707" t="s">
        <v>1188</v>
      </c>
      <c r="E707" t="s">
        <v>1188</v>
      </c>
      <c r="F707" t="s">
        <v>1188</v>
      </c>
      <c r="G707" t="s">
        <v>1188</v>
      </c>
      <c r="H707" t="s">
        <v>1188</v>
      </c>
      <c r="I707" t="s">
        <v>1188</v>
      </c>
      <c r="J707" t="s">
        <v>1188</v>
      </c>
      <c r="K707" t="s">
        <v>1188</v>
      </c>
      <c r="L707" t="s">
        <v>1188</v>
      </c>
      <c r="M707" t="s">
        <v>1188</v>
      </c>
      <c r="N707" t="s">
        <v>1188</v>
      </c>
      <c r="O707" t="s">
        <v>127</v>
      </c>
      <c r="P707" t="s">
        <v>1188</v>
      </c>
      <c r="Q707" t="s">
        <v>1188</v>
      </c>
      <c r="R707" t="s">
        <v>1188</v>
      </c>
      <c r="S707" t="s">
        <v>1188</v>
      </c>
      <c r="T707" t="s">
        <v>1188</v>
      </c>
      <c r="U707" t="s">
        <v>1188</v>
      </c>
      <c r="V707" t="s">
        <v>1188</v>
      </c>
      <c r="W707" t="s">
        <v>1188</v>
      </c>
      <c r="X707" t="s">
        <v>1188</v>
      </c>
      <c r="Y707" t="s">
        <v>1188</v>
      </c>
      <c r="Z707" t="s">
        <v>1188</v>
      </c>
      <c r="AA707" t="s">
        <v>1188</v>
      </c>
      <c r="AB707" t="s">
        <v>1188</v>
      </c>
      <c r="AC707" t="s">
        <v>1188</v>
      </c>
      <c r="AD707" t="s">
        <v>1188</v>
      </c>
      <c r="AE707" t="s">
        <v>1188</v>
      </c>
      <c r="AF707" t="s">
        <v>1188</v>
      </c>
      <c r="AG707" t="s">
        <v>1188</v>
      </c>
      <c r="AH707" t="s">
        <v>1188</v>
      </c>
      <c r="AI707" t="s">
        <v>1188</v>
      </c>
      <c r="AJ707" t="s">
        <v>129</v>
      </c>
      <c r="AK707" t="s">
        <v>128</v>
      </c>
      <c r="AL707" t="s">
        <v>1188</v>
      </c>
      <c r="AM707" t="s">
        <v>128</v>
      </c>
      <c r="AN707" t="s">
        <v>128</v>
      </c>
      <c r="AO707" t="s">
        <v>128</v>
      </c>
      <c r="AP707" t="s">
        <v>128</v>
      </c>
      <c r="AQ707" t="s">
        <v>128</v>
      </c>
      <c r="AR707" t="s">
        <v>128</v>
      </c>
      <c r="AS707" t="s">
        <v>1188</v>
      </c>
      <c r="AT707" t="s">
        <v>1188</v>
      </c>
      <c r="AU707" t="s">
        <v>1188</v>
      </c>
      <c r="AV707" t="s">
        <v>1188</v>
      </c>
      <c r="AW707" t="s">
        <v>1188</v>
      </c>
      <c r="AX707" t="s">
        <v>1188</v>
      </c>
      <c r="AY707" s="123">
        <v>0</v>
      </c>
      <c r="BB707" t="str">
        <f>VLOOKUP(A707,'[2]القائمة الكاملة 1'!$A$5:$U$6650,21,0)</f>
        <v>الثالثة</v>
      </c>
    </row>
    <row r="708" spans="1:54" x14ac:dyDescent="0.3">
      <c r="A708" s="114">
        <v>811628</v>
      </c>
      <c r="B708" s="123" t="s">
        <v>823</v>
      </c>
      <c r="C708" t="s">
        <v>1188</v>
      </c>
      <c r="D708" t="s">
        <v>1188</v>
      </c>
      <c r="E708" t="s">
        <v>1188</v>
      </c>
      <c r="F708" t="s">
        <v>1188</v>
      </c>
      <c r="G708" t="s">
        <v>1188</v>
      </c>
      <c r="H708" t="s">
        <v>1188</v>
      </c>
      <c r="I708" t="s">
        <v>1188</v>
      </c>
      <c r="J708" t="s">
        <v>1188</v>
      </c>
      <c r="K708" t="s">
        <v>1188</v>
      </c>
      <c r="L708" t="s">
        <v>1188</v>
      </c>
      <c r="M708" t="s">
        <v>1188</v>
      </c>
      <c r="N708" t="s">
        <v>1188</v>
      </c>
      <c r="O708" t="s">
        <v>1188</v>
      </c>
      <c r="P708" t="s">
        <v>1188</v>
      </c>
      <c r="Q708" t="s">
        <v>1188</v>
      </c>
      <c r="R708" t="s">
        <v>1188</v>
      </c>
      <c r="S708" t="s">
        <v>1188</v>
      </c>
      <c r="T708" t="s">
        <v>1188</v>
      </c>
      <c r="U708" t="s">
        <v>1188</v>
      </c>
      <c r="V708" t="s">
        <v>1188</v>
      </c>
      <c r="W708" t="s">
        <v>1188</v>
      </c>
      <c r="X708" t="s">
        <v>1188</v>
      </c>
      <c r="Y708" t="s">
        <v>1188</v>
      </c>
      <c r="Z708" t="s">
        <v>129</v>
      </c>
      <c r="AA708" t="s">
        <v>1188</v>
      </c>
      <c r="AB708" t="s">
        <v>1188</v>
      </c>
      <c r="AC708" t="s">
        <v>1188</v>
      </c>
      <c r="AD708" t="s">
        <v>1188</v>
      </c>
      <c r="AE708" t="s">
        <v>1188</v>
      </c>
      <c r="AF708" t="s">
        <v>1188</v>
      </c>
      <c r="AG708" t="s">
        <v>1188</v>
      </c>
      <c r="AH708" t="s">
        <v>1188</v>
      </c>
      <c r="AI708" t="s">
        <v>1188</v>
      </c>
      <c r="AJ708" t="s">
        <v>1188</v>
      </c>
      <c r="AK708" t="s">
        <v>127</v>
      </c>
      <c r="AL708" t="s">
        <v>1188</v>
      </c>
      <c r="AM708" t="s">
        <v>1188</v>
      </c>
      <c r="AN708" t="s">
        <v>127</v>
      </c>
      <c r="AO708" t="s">
        <v>1188</v>
      </c>
      <c r="AP708" t="s">
        <v>1188</v>
      </c>
      <c r="AQ708" t="s">
        <v>1188</v>
      </c>
      <c r="AR708" t="s">
        <v>1188</v>
      </c>
      <c r="AS708" t="s">
        <v>1188</v>
      </c>
      <c r="AT708" t="s">
        <v>129</v>
      </c>
      <c r="AU708" t="s">
        <v>129</v>
      </c>
      <c r="AV708" t="s">
        <v>129</v>
      </c>
      <c r="AW708" t="s">
        <v>1188</v>
      </c>
      <c r="AX708" t="s">
        <v>1188</v>
      </c>
      <c r="AY708" s="123">
        <v>0</v>
      </c>
      <c r="BB708" t="str">
        <f>VLOOKUP(A708,'[2]القائمة الكاملة 1'!$A$5:$U$6650,21,0)</f>
        <v>الرابعة</v>
      </c>
    </row>
    <row r="709" spans="1:54" x14ac:dyDescent="0.3">
      <c r="A709" s="114">
        <v>811633</v>
      </c>
      <c r="B709" s="123" t="s">
        <v>823</v>
      </c>
      <c r="C709" t="s">
        <v>1188</v>
      </c>
      <c r="D709" t="s">
        <v>1188</v>
      </c>
      <c r="E709" t="s">
        <v>1188</v>
      </c>
      <c r="F709" t="s">
        <v>1188</v>
      </c>
      <c r="G709" t="s">
        <v>1188</v>
      </c>
      <c r="H709" t="s">
        <v>1188</v>
      </c>
      <c r="I709" t="s">
        <v>1188</v>
      </c>
      <c r="J709" t="s">
        <v>1188</v>
      </c>
      <c r="K709" t="s">
        <v>1188</v>
      </c>
      <c r="L709" t="s">
        <v>1188</v>
      </c>
      <c r="M709" t="s">
        <v>1188</v>
      </c>
      <c r="N709" t="s">
        <v>1188</v>
      </c>
      <c r="O709" t="s">
        <v>1188</v>
      </c>
      <c r="P709" t="s">
        <v>1188</v>
      </c>
      <c r="Q709" t="s">
        <v>1188</v>
      </c>
      <c r="R709" t="s">
        <v>1188</v>
      </c>
      <c r="S709" t="s">
        <v>1188</v>
      </c>
      <c r="T709" t="s">
        <v>1188</v>
      </c>
      <c r="U709" t="s">
        <v>1188</v>
      </c>
      <c r="V709" t="s">
        <v>1188</v>
      </c>
      <c r="W709" t="s">
        <v>1188</v>
      </c>
      <c r="X709" t="s">
        <v>1188</v>
      </c>
      <c r="Y709" t="s">
        <v>1188</v>
      </c>
      <c r="Z709" t="s">
        <v>1188</v>
      </c>
      <c r="AA709" t="s">
        <v>1188</v>
      </c>
      <c r="AB709" t="s">
        <v>1188</v>
      </c>
      <c r="AC709" t="s">
        <v>1188</v>
      </c>
      <c r="AD709" t="s">
        <v>1188</v>
      </c>
      <c r="AE709" t="s">
        <v>1188</v>
      </c>
      <c r="AF709" t="s">
        <v>1188</v>
      </c>
      <c r="AG709" t="s">
        <v>1188</v>
      </c>
      <c r="AH709" t="s">
        <v>127</v>
      </c>
      <c r="AI709" t="s">
        <v>1188</v>
      </c>
      <c r="AJ709" t="s">
        <v>1188</v>
      </c>
      <c r="AK709" t="s">
        <v>1188</v>
      </c>
      <c r="AL709" t="s">
        <v>1188</v>
      </c>
      <c r="AM709" t="s">
        <v>1188</v>
      </c>
      <c r="AN709" t="s">
        <v>1188</v>
      </c>
      <c r="AO709" t="s">
        <v>1188</v>
      </c>
      <c r="AP709" t="s">
        <v>1188</v>
      </c>
      <c r="AQ709" t="s">
        <v>1188</v>
      </c>
      <c r="AR709" t="s">
        <v>127</v>
      </c>
      <c r="AS709" t="s">
        <v>1188</v>
      </c>
      <c r="AT709" t="s">
        <v>1188</v>
      </c>
      <c r="AU709" t="s">
        <v>127</v>
      </c>
      <c r="AV709" t="s">
        <v>1188</v>
      </c>
      <c r="AW709" t="s">
        <v>1188</v>
      </c>
      <c r="AX709" t="s">
        <v>1188</v>
      </c>
      <c r="AY709" s="123">
        <v>0</v>
      </c>
      <c r="BB709" t="str">
        <f>VLOOKUP(A709,'[2]القائمة الكاملة 1'!$A$5:$U$6650,21,0)</f>
        <v>الرابعة</v>
      </c>
    </row>
    <row r="710" spans="1:54" x14ac:dyDescent="0.3">
      <c r="A710" s="114">
        <v>811634</v>
      </c>
      <c r="B710" s="123" t="s">
        <v>823</v>
      </c>
      <c r="C710" t="s">
        <v>1188</v>
      </c>
      <c r="D710" t="s">
        <v>1188</v>
      </c>
      <c r="E710" t="s">
        <v>1188</v>
      </c>
      <c r="F710" t="s">
        <v>1188</v>
      </c>
      <c r="G710" t="s">
        <v>2126</v>
      </c>
      <c r="H710" t="s">
        <v>1188</v>
      </c>
      <c r="I710" t="s">
        <v>1188</v>
      </c>
      <c r="K710" t="s">
        <v>1188</v>
      </c>
      <c r="L710" t="s">
        <v>1188</v>
      </c>
      <c r="M710" t="s">
        <v>1188</v>
      </c>
      <c r="N710" t="s">
        <v>1188</v>
      </c>
      <c r="O710" t="s">
        <v>129</v>
      </c>
      <c r="P710" t="s">
        <v>1188</v>
      </c>
      <c r="Q710" t="s">
        <v>1188</v>
      </c>
      <c r="R710" t="s">
        <v>1188</v>
      </c>
      <c r="S710" t="s">
        <v>1188</v>
      </c>
      <c r="T710" t="s">
        <v>1188</v>
      </c>
      <c r="U710" t="s">
        <v>1188</v>
      </c>
      <c r="V710" t="s">
        <v>1188</v>
      </c>
      <c r="W710" t="s">
        <v>1188</v>
      </c>
      <c r="X710" t="s">
        <v>1188</v>
      </c>
      <c r="Y710" t="s">
        <v>1188</v>
      </c>
      <c r="Z710" t="s">
        <v>128</v>
      </c>
      <c r="AA710" t="s">
        <v>1188</v>
      </c>
      <c r="AB710" t="s">
        <v>1188</v>
      </c>
      <c r="AC710" t="s">
        <v>1188</v>
      </c>
      <c r="AD710" t="s">
        <v>1188</v>
      </c>
      <c r="AE710" t="s">
        <v>1188</v>
      </c>
      <c r="AF710" t="s">
        <v>1188</v>
      </c>
      <c r="AG710" t="s">
        <v>1188</v>
      </c>
      <c r="AH710" t="s">
        <v>1188</v>
      </c>
      <c r="AI710" t="s">
        <v>1188</v>
      </c>
      <c r="AJ710" t="s">
        <v>1188</v>
      </c>
      <c r="AK710" t="s">
        <v>128</v>
      </c>
      <c r="AL710" t="s">
        <v>1188</v>
      </c>
      <c r="AM710" t="s">
        <v>1188</v>
      </c>
      <c r="AN710" t="s">
        <v>1188</v>
      </c>
      <c r="AO710" t="s">
        <v>128</v>
      </c>
      <c r="AP710" t="s">
        <v>1188</v>
      </c>
      <c r="AQ710" t="s">
        <v>128</v>
      </c>
      <c r="AR710" t="s">
        <v>1188</v>
      </c>
      <c r="AS710" t="s">
        <v>1188</v>
      </c>
      <c r="AT710" t="s">
        <v>128</v>
      </c>
      <c r="AU710" t="s">
        <v>128</v>
      </c>
      <c r="AV710" t="s">
        <v>1188</v>
      </c>
      <c r="AW710" t="s">
        <v>1188</v>
      </c>
      <c r="AX710" t="s">
        <v>1188</v>
      </c>
      <c r="AY710" s="123">
        <v>0</v>
      </c>
      <c r="BB710" t="str">
        <f>VLOOKUP(A710,'[2]القائمة الكاملة 1'!$A$5:$U$6650,21,0)</f>
        <v>الرابعة</v>
      </c>
    </row>
    <row r="711" spans="1:54" x14ac:dyDescent="0.3">
      <c r="A711" s="114">
        <v>811635</v>
      </c>
      <c r="B711" s="123" t="s">
        <v>823</v>
      </c>
      <c r="C711" t="s">
        <v>1188</v>
      </c>
      <c r="D711" t="s">
        <v>1188</v>
      </c>
      <c r="E711" t="s">
        <v>1188</v>
      </c>
      <c r="F711" t="s">
        <v>1188</v>
      </c>
      <c r="G711" t="s">
        <v>1188</v>
      </c>
      <c r="H711" t="s">
        <v>1188</v>
      </c>
      <c r="I711" t="s">
        <v>1188</v>
      </c>
      <c r="J711" t="s">
        <v>1188</v>
      </c>
      <c r="K711" t="s">
        <v>1188</v>
      </c>
      <c r="L711" t="s">
        <v>1188</v>
      </c>
      <c r="M711" t="s">
        <v>1188</v>
      </c>
      <c r="N711" t="s">
        <v>1188</v>
      </c>
      <c r="O711" t="s">
        <v>127</v>
      </c>
      <c r="P711" t="s">
        <v>1188</v>
      </c>
      <c r="Q711" t="s">
        <v>1188</v>
      </c>
      <c r="R711" t="s">
        <v>1188</v>
      </c>
      <c r="S711" t="s">
        <v>1188</v>
      </c>
      <c r="T711" t="s">
        <v>1188</v>
      </c>
      <c r="U711" t="s">
        <v>1188</v>
      </c>
      <c r="V711" t="s">
        <v>1188</v>
      </c>
      <c r="W711" t="s">
        <v>1188</v>
      </c>
      <c r="X711" t="s">
        <v>1188</v>
      </c>
      <c r="Y711" t="s">
        <v>1188</v>
      </c>
      <c r="Z711" t="s">
        <v>1188</v>
      </c>
      <c r="AA711" t="s">
        <v>1188</v>
      </c>
      <c r="AB711" t="s">
        <v>1188</v>
      </c>
      <c r="AC711" t="s">
        <v>1188</v>
      </c>
      <c r="AD711" t="s">
        <v>1188</v>
      </c>
      <c r="AE711" t="s">
        <v>1188</v>
      </c>
      <c r="AF711" t="s">
        <v>1188</v>
      </c>
      <c r="AG711" t="s">
        <v>1188</v>
      </c>
      <c r="AH711" t="s">
        <v>1188</v>
      </c>
      <c r="AI711" t="s">
        <v>1188</v>
      </c>
      <c r="AJ711" t="s">
        <v>1188</v>
      </c>
      <c r="AK711" t="s">
        <v>127</v>
      </c>
      <c r="AL711" t="s">
        <v>1188</v>
      </c>
      <c r="AM711" t="s">
        <v>1188</v>
      </c>
      <c r="AN711" t="s">
        <v>1188</v>
      </c>
      <c r="AO711" t="s">
        <v>1188</v>
      </c>
      <c r="AP711" t="s">
        <v>1188</v>
      </c>
      <c r="AQ711" t="s">
        <v>1188</v>
      </c>
      <c r="AR711" t="s">
        <v>1188</v>
      </c>
      <c r="AS711" t="s">
        <v>1188</v>
      </c>
      <c r="AT711" t="s">
        <v>1188</v>
      </c>
      <c r="AU711" t="s">
        <v>129</v>
      </c>
      <c r="AV711" t="s">
        <v>1188</v>
      </c>
      <c r="AW711" t="s">
        <v>1188</v>
      </c>
      <c r="AX711" t="s">
        <v>1188</v>
      </c>
      <c r="AY711" s="123">
        <v>0</v>
      </c>
      <c r="BB711" t="str">
        <f>VLOOKUP(A711,'[2]القائمة الكاملة 1'!$A$5:$U$6650,21,0)</f>
        <v>الرابعة</v>
      </c>
    </row>
    <row r="712" spans="1:54" x14ac:dyDescent="0.3">
      <c r="A712" s="114">
        <v>811641</v>
      </c>
      <c r="B712" s="123" t="s">
        <v>823</v>
      </c>
      <c r="C712" t="s">
        <v>1188</v>
      </c>
      <c r="D712" t="s">
        <v>1188</v>
      </c>
      <c r="E712" t="s">
        <v>1188</v>
      </c>
      <c r="F712" t="s">
        <v>1188</v>
      </c>
      <c r="G712" t="s">
        <v>1188</v>
      </c>
      <c r="H712" t="s">
        <v>1188</v>
      </c>
      <c r="I712" t="s">
        <v>1188</v>
      </c>
      <c r="J712" t="s">
        <v>1188</v>
      </c>
      <c r="K712" t="s">
        <v>1188</v>
      </c>
      <c r="L712" t="s">
        <v>1188</v>
      </c>
      <c r="M712" t="s">
        <v>1188</v>
      </c>
      <c r="N712" t="s">
        <v>1188</v>
      </c>
      <c r="O712" t="s">
        <v>127</v>
      </c>
      <c r="P712" t="s">
        <v>1188</v>
      </c>
      <c r="Q712" t="s">
        <v>1188</v>
      </c>
      <c r="R712" t="s">
        <v>1188</v>
      </c>
      <c r="S712" t="s">
        <v>1188</v>
      </c>
      <c r="T712" t="s">
        <v>1188</v>
      </c>
      <c r="U712" t="s">
        <v>1188</v>
      </c>
      <c r="V712" t="s">
        <v>1188</v>
      </c>
      <c r="W712" t="s">
        <v>1188</v>
      </c>
      <c r="X712" t="s">
        <v>1188</v>
      </c>
      <c r="Y712" t="s">
        <v>1188</v>
      </c>
      <c r="Z712" t="s">
        <v>1188</v>
      </c>
      <c r="AA712" t="s">
        <v>1188</v>
      </c>
      <c r="AB712" t="s">
        <v>1188</v>
      </c>
      <c r="AC712" t="s">
        <v>1188</v>
      </c>
      <c r="AD712" t="s">
        <v>1188</v>
      </c>
      <c r="AE712" t="s">
        <v>1188</v>
      </c>
      <c r="AF712" t="s">
        <v>1188</v>
      </c>
      <c r="AG712" t="s">
        <v>1188</v>
      </c>
      <c r="AH712" t="s">
        <v>1188</v>
      </c>
      <c r="AI712" t="s">
        <v>1188</v>
      </c>
      <c r="AJ712" t="s">
        <v>1188</v>
      </c>
      <c r="AK712" t="s">
        <v>127</v>
      </c>
      <c r="AL712" t="s">
        <v>1188</v>
      </c>
      <c r="AM712" t="s">
        <v>1188</v>
      </c>
      <c r="AN712" t="s">
        <v>1188</v>
      </c>
      <c r="AO712" t="s">
        <v>1188</v>
      </c>
      <c r="AP712" t="s">
        <v>1188</v>
      </c>
      <c r="AQ712" t="s">
        <v>1188</v>
      </c>
      <c r="AR712" t="s">
        <v>1188</v>
      </c>
      <c r="AS712" t="s">
        <v>1188</v>
      </c>
      <c r="AT712" t="s">
        <v>128</v>
      </c>
      <c r="AU712" t="s">
        <v>127</v>
      </c>
      <c r="AV712" t="s">
        <v>1188</v>
      </c>
      <c r="AW712" t="s">
        <v>1188</v>
      </c>
      <c r="AX712" t="s">
        <v>1188</v>
      </c>
      <c r="AY712" s="123">
        <v>0</v>
      </c>
      <c r="BB712" t="str">
        <f>VLOOKUP(A712,'[2]القائمة الكاملة 1'!$A$5:$U$6650,21,0)</f>
        <v>الرابعة</v>
      </c>
    </row>
    <row r="713" spans="1:54" x14ac:dyDescent="0.3">
      <c r="A713" s="114">
        <v>811652</v>
      </c>
      <c r="B713" s="123" t="s">
        <v>824</v>
      </c>
      <c r="C713" t="s">
        <v>1188</v>
      </c>
      <c r="D713" t="s">
        <v>1188</v>
      </c>
      <c r="E713" t="s">
        <v>1188</v>
      </c>
      <c r="F713" t="s">
        <v>1188</v>
      </c>
      <c r="G713" t="s">
        <v>1188</v>
      </c>
      <c r="H713" t="s">
        <v>1188</v>
      </c>
      <c r="I713" t="s">
        <v>1188</v>
      </c>
      <c r="J713" t="s">
        <v>1188</v>
      </c>
      <c r="K713" t="s">
        <v>1188</v>
      </c>
      <c r="L713" t="s">
        <v>1188</v>
      </c>
      <c r="M713" t="s">
        <v>1188</v>
      </c>
      <c r="N713" t="s">
        <v>1188</v>
      </c>
      <c r="O713" t="s">
        <v>128</v>
      </c>
      <c r="P713" t="s">
        <v>1188</v>
      </c>
      <c r="Q713" t="s">
        <v>127</v>
      </c>
      <c r="R713" t="s">
        <v>1188</v>
      </c>
      <c r="S713" t="s">
        <v>1188</v>
      </c>
      <c r="T713" t="s">
        <v>1188</v>
      </c>
      <c r="U713" t="s">
        <v>1188</v>
      </c>
      <c r="V713" t="s">
        <v>1188</v>
      </c>
      <c r="W713" t="s">
        <v>1188</v>
      </c>
      <c r="X713" t="s">
        <v>1188</v>
      </c>
      <c r="Y713" t="s">
        <v>1188</v>
      </c>
      <c r="Z713" t="s">
        <v>1188</v>
      </c>
      <c r="AA713" t="s">
        <v>1188</v>
      </c>
      <c r="AB713" t="s">
        <v>1188</v>
      </c>
      <c r="AC713" t="s">
        <v>1188</v>
      </c>
      <c r="AD713" t="s">
        <v>1188</v>
      </c>
      <c r="AE713" t="s">
        <v>1188</v>
      </c>
      <c r="AF713" t="s">
        <v>1188</v>
      </c>
      <c r="AG713" t="s">
        <v>1188</v>
      </c>
      <c r="AH713" t="s">
        <v>1188</v>
      </c>
      <c r="AI713" t="s">
        <v>1188</v>
      </c>
      <c r="AJ713" t="s">
        <v>1188</v>
      </c>
      <c r="AK713" t="s">
        <v>129</v>
      </c>
      <c r="AL713" t="s">
        <v>1188</v>
      </c>
      <c r="AM713" t="s">
        <v>128</v>
      </c>
      <c r="AN713" t="s">
        <v>128</v>
      </c>
      <c r="AO713" t="s">
        <v>128</v>
      </c>
      <c r="AP713" t="s">
        <v>128</v>
      </c>
      <c r="AQ713" t="s">
        <v>128</v>
      </c>
      <c r="AR713" t="s">
        <v>128</v>
      </c>
      <c r="AS713" t="s">
        <v>1188</v>
      </c>
      <c r="AT713" t="s">
        <v>1188</v>
      </c>
      <c r="AU713" t="s">
        <v>1188</v>
      </c>
      <c r="AV713" t="s">
        <v>1188</v>
      </c>
      <c r="AW713" t="s">
        <v>1188</v>
      </c>
      <c r="AX713" t="s">
        <v>1188</v>
      </c>
      <c r="AY713" s="123">
        <v>0</v>
      </c>
      <c r="BB713" t="str">
        <f>VLOOKUP(A713,'[2]القائمة الكاملة 1'!$A$5:$U$6650,21,0)</f>
        <v>الثالثة</v>
      </c>
    </row>
    <row r="714" spans="1:54" x14ac:dyDescent="0.3">
      <c r="A714" s="114">
        <v>811662</v>
      </c>
      <c r="B714" s="123" t="s">
        <v>823</v>
      </c>
      <c r="C714" t="s">
        <v>1188</v>
      </c>
      <c r="D714" t="s">
        <v>1188</v>
      </c>
      <c r="E714" t="s">
        <v>1188</v>
      </c>
      <c r="F714" t="s">
        <v>1188</v>
      </c>
      <c r="G714" t="s">
        <v>1188</v>
      </c>
      <c r="H714" t="s">
        <v>1188</v>
      </c>
      <c r="I714" t="s">
        <v>1188</v>
      </c>
      <c r="J714" t="s">
        <v>1188</v>
      </c>
      <c r="K714" t="s">
        <v>1188</v>
      </c>
      <c r="L714" t="s">
        <v>1188</v>
      </c>
      <c r="M714" t="s">
        <v>1188</v>
      </c>
      <c r="N714" t="s">
        <v>1188</v>
      </c>
      <c r="O714" t="s">
        <v>1188</v>
      </c>
      <c r="P714" t="s">
        <v>1188</v>
      </c>
      <c r="Q714" t="s">
        <v>1188</v>
      </c>
      <c r="R714" t="s">
        <v>1188</v>
      </c>
      <c r="S714" t="s">
        <v>1188</v>
      </c>
      <c r="T714" t="s">
        <v>1188</v>
      </c>
      <c r="U714" t="s">
        <v>1188</v>
      </c>
      <c r="V714" t="s">
        <v>1188</v>
      </c>
      <c r="W714" t="s">
        <v>1188</v>
      </c>
      <c r="X714" t="s">
        <v>1188</v>
      </c>
      <c r="Y714" t="s">
        <v>1188</v>
      </c>
      <c r="Z714" t="s">
        <v>1188</v>
      </c>
      <c r="AA714" t="s">
        <v>1188</v>
      </c>
      <c r="AB714" t="s">
        <v>1188</v>
      </c>
      <c r="AC714" t="s">
        <v>1188</v>
      </c>
      <c r="AD714" t="s">
        <v>129</v>
      </c>
      <c r="AE714" t="s">
        <v>1188</v>
      </c>
      <c r="AF714" t="s">
        <v>1188</v>
      </c>
      <c r="AG714" t="s">
        <v>1188</v>
      </c>
      <c r="AH714" t="s">
        <v>1188</v>
      </c>
      <c r="AI714" t="s">
        <v>1188</v>
      </c>
      <c r="AJ714" t="s">
        <v>1188</v>
      </c>
      <c r="AK714" t="s">
        <v>127</v>
      </c>
      <c r="AL714" t="s">
        <v>1188</v>
      </c>
      <c r="AM714" t="s">
        <v>1188</v>
      </c>
      <c r="AN714" t="s">
        <v>1188</v>
      </c>
      <c r="AO714" t="s">
        <v>129</v>
      </c>
      <c r="AP714" t="s">
        <v>1188</v>
      </c>
      <c r="AQ714" t="s">
        <v>1188</v>
      </c>
      <c r="AR714" t="s">
        <v>1188</v>
      </c>
      <c r="AS714" t="s">
        <v>128</v>
      </c>
      <c r="AT714" t="s">
        <v>129</v>
      </c>
      <c r="AU714" t="s">
        <v>129</v>
      </c>
      <c r="AV714" t="s">
        <v>129</v>
      </c>
      <c r="AW714" t="s">
        <v>1188</v>
      </c>
      <c r="AX714" t="s">
        <v>128</v>
      </c>
      <c r="AY714" s="123">
        <v>0</v>
      </c>
      <c r="BB714" t="str">
        <f>VLOOKUP(A714,'[2]القائمة الكاملة 1'!$A$5:$U$6650,21,0)</f>
        <v>الرابعة</v>
      </c>
    </row>
    <row r="715" spans="1:54" x14ac:dyDescent="0.3">
      <c r="A715" s="114">
        <v>811671</v>
      </c>
      <c r="B715" s="123" t="s">
        <v>824</v>
      </c>
      <c r="C715" t="s">
        <v>1188</v>
      </c>
      <c r="D715" t="s">
        <v>1188</v>
      </c>
      <c r="E715" t="s">
        <v>1188</v>
      </c>
      <c r="F715" t="s">
        <v>1188</v>
      </c>
      <c r="G715" t="s">
        <v>1188</v>
      </c>
      <c r="H715" t="s">
        <v>1188</v>
      </c>
      <c r="I715" t="s">
        <v>1188</v>
      </c>
      <c r="J715" t="s">
        <v>1188</v>
      </c>
      <c r="K715" t="s">
        <v>1188</v>
      </c>
      <c r="L715" t="s">
        <v>1188</v>
      </c>
      <c r="M715" t="s">
        <v>1188</v>
      </c>
      <c r="N715" t="s">
        <v>1188</v>
      </c>
      <c r="O715" t="s">
        <v>1188</v>
      </c>
      <c r="P715" t="s">
        <v>1188</v>
      </c>
      <c r="Q715" t="s">
        <v>1188</v>
      </c>
      <c r="R715" t="s">
        <v>1188</v>
      </c>
      <c r="S715" t="s">
        <v>1188</v>
      </c>
      <c r="T715" t="s">
        <v>1188</v>
      </c>
      <c r="U715" t="s">
        <v>1188</v>
      </c>
      <c r="V715" t="s">
        <v>1188</v>
      </c>
      <c r="W715" t="s">
        <v>1188</v>
      </c>
      <c r="X715" t="s">
        <v>1188</v>
      </c>
      <c r="Y715" t="s">
        <v>1188</v>
      </c>
      <c r="Z715" t="s">
        <v>1188</v>
      </c>
      <c r="AA715" t="s">
        <v>1188</v>
      </c>
      <c r="AB715" t="s">
        <v>1188</v>
      </c>
      <c r="AC715" t="s">
        <v>1188</v>
      </c>
      <c r="AD715" t="s">
        <v>127</v>
      </c>
      <c r="AE715" t="s">
        <v>1188</v>
      </c>
      <c r="AF715" t="s">
        <v>1188</v>
      </c>
      <c r="AG715" t="s">
        <v>1188</v>
      </c>
      <c r="AH715" t="s">
        <v>128</v>
      </c>
      <c r="AI715" t="s">
        <v>1188</v>
      </c>
      <c r="AJ715" t="s">
        <v>127</v>
      </c>
      <c r="AK715" t="s">
        <v>129</v>
      </c>
      <c r="AL715" t="s">
        <v>1188</v>
      </c>
      <c r="AM715" t="s">
        <v>128</v>
      </c>
      <c r="AN715" t="s">
        <v>128</v>
      </c>
      <c r="AO715" t="s">
        <v>128</v>
      </c>
      <c r="AP715" t="s">
        <v>128</v>
      </c>
      <c r="AQ715" t="s">
        <v>128</v>
      </c>
      <c r="AR715" t="s">
        <v>128</v>
      </c>
      <c r="AS715" t="s">
        <v>1188</v>
      </c>
      <c r="AT715" t="s">
        <v>1188</v>
      </c>
      <c r="AU715" t="s">
        <v>1188</v>
      </c>
      <c r="AV715" t="s">
        <v>1188</v>
      </c>
      <c r="AW715" t="s">
        <v>1188</v>
      </c>
      <c r="AX715" t="s">
        <v>1188</v>
      </c>
      <c r="AY715" s="123">
        <v>0</v>
      </c>
      <c r="BB715" t="str">
        <f>VLOOKUP(A715,'[2]القائمة الكاملة 1'!$A$5:$U$6650,21,0)</f>
        <v>الثالثة</v>
      </c>
    </row>
    <row r="716" spans="1:54" x14ac:dyDescent="0.3">
      <c r="A716" s="114">
        <v>811675</v>
      </c>
      <c r="B716" s="123" t="s">
        <v>823</v>
      </c>
      <c r="C716" t="s">
        <v>1188</v>
      </c>
      <c r="D716" t="s">
        <v>1188</v>
      </c>
      <c r="E716" t="s">
        <v>1188</v>
      </c>
      <c r="F716" t="s">
        <v>1188</v>
      </c>
      <c r="G716" t="s">
        <v>1188</v>
      </c>
      <c r="H716" t="s">
        <v>1188</v>
      </c>
      <c r="I716" t="s">
        <v>1188</v>
      </c>
      <c r="J716" t="s">
        <v>1188</v>
      </c>
      <c r="K716" t="s">
        <v>1188</v>
      </c>
      <c r="L716" t="s">
        <v>1188</v>
      </c>
      <c r="M716" t="s">
        <v>1188</v>
      </c>
      <c r="N716" t="s">
        <v>1188</v>
      </c>
      <c r="O716" t="s">
        <v>129</v>
      </c>
      <c r="P716" t="s">
        <v>1188</v>
      </c>
      <c r="Q716" t="s">
        <v>1188</v>
      </c>
      <c r="R716" t="s">
        <v>1188</v>
      </c>
      <c r="S716" t="s">
        <v>1188</v>
      </c>
      <c r="T716" t="s">
        <v>1188</v>
      </c>
      <c r="U716" t="s">
        <v>1188</v>
      </c>
      <c r="V716" t="s">
        <v>1188</v>
      </c>
      <c r="W716" t="s">
        <v>1188</v>
      </c>
      <c r="X716" t="s">
        <v>1188</v>
      </c>
      <c r="Y716" t="s">
        <v>1188</v>
      </c>
      <c r="Z716" t="s">
        <v>1188</v>
      </c>
      <c r="AA716" t="s">
        <v>1188</v>
      </c>
      <c r="AB716" t="s">
        <v>1188</v>
      </c>
      <c r="AC716" t="s">
        <v>1188</v>
      </c>
      <c r="AD716" t="s">
        <v>1188</v>
      </c>
      <c r="AE716" t="s">
        <v>1188</v>
      </c>
      <c r="AF716" t="s">
        <v>1188</v>
      </c>
      <c r="AG716" t="s">
        <v>127</v>
      </c>
      <c r="AH716" t="s">
        <v>1188</v>
      </c>
      <c r="AI716" t="s">
        <v>1188</v>
      </c>
      <c r="AJ716" t="s">
        <v>1188</v>
      </c>
      <c r="AK716" t="s">
        <v>127</v>
      </c>
      <c r="AL716" t="s">
        <v>127</v>
      </c>
      <c r="AM716" t="s">
        <v>127</v>
      </c>
      <c r="AN716" t="s">
        <v>127</v>
      </c>
      <c r="AO716" t="s">
        <v>127</v>
      </c>
      <c r="AP716" t="s">
        <v>129</v>
      </c>
      <c r="AQ716" t="s">
        <v>127</v>
      </c>
      <c r="AR716" t="s">
        <v>129</v>
      </c>
      <c r="AS716" t="s">
        <v>128</v>
      </c>
      <c r="AT716" t="s">
        <v>128</v>
      </c>
      <c r="AU716" t="s">
        <v>128</v>
      </c>
      <c r="AV716" t="s">
        <v>128</v>
      </c>
      <c r="AW716" t="s">
        <v>128</v>
      </c>
      <c r="AX716" t="s">
        <v>128</v>
      </c>
      <c r="AY716" s="123">
        <v>0</v>
      </c>
      <c r="BB716" t="str">
        <f>VLOOKUP(A716,'[2]القائمة الكاملة 1'!$A$5:$U$6650,21,0)</f>
        <v>الرابعة</v>
      </c>
    </row>
    <row r="717" spans="1:54" x14ac:dyDescent="0.3">
      <c r="A717" s="114">
        <v>811689</v>
      </c>
      <c r="B717" s="123" t="s">
        <v>824</v>
      </c>
      <c r="C717" t="s">
        <v>127</v>
      </c>
      <c r="D717" t="s">
        <v>1188</v>
      </c>
      <c r="E717" t="s">
        <v>129</v>
      </c>
      <c r="F717" t="s">
        <v>1188</v>
      </c>
      <c r="G717" t="s">
        <v>1188</v>
      </c>
      <c r="H717" t="s">
        <v>1188</v>
      </c>
      <c r="I717" t="s">
        <v>1188</v>
      </c>
      <c r="J717" t="s">
        <v>1188</v>
      </c>
      <c r="K717" t="s">
        <v>1188</v>
      </c>
      <c r="L717" t="s">
        <v>1188</v>
      </c>
      <c r="M717" t="s">
        <v>1188</v>
      </c>
      <c r="N717" t="s">
        <v>1188</v>
      </c>
      <c r="O717" t="s">
        <v>1188</v>
      </c>
      <c r="P717" t="s">
        <v>1188</v>
      </c>
      <c r="Q717" t="s">
        <v>1188</v>
      </c>
      <c r="R717" t="s">
        <v>1188</v>
      </c>
      <c r="S717" t="s">
        <v>1188</v>
      </c>
      <c r="T717" t="s">
        <v>1188</v>
      </c>
      <c r="U717" t="s">
        <v>1188</v>
      </c>
      <c r="V717" t="s">
        <v>128</v>
      </c>
      <c r="W717" t="s">
        <v>1188</v>
      </c>
      <c r="X717" t="s">
        <v>1188</v>
      </c>
      <c r="Y717" t="s">
        <v>1188</v>
      </c>
      <c r="Z717" t="s">
        <v>1188</v>
      </c>
      <c r="AA717" t="s">
        <v>1188</v>
      </c>
      <c r="AB717" t="s">
        <v>1188</v>
      </c>
      <c r="AC717" t="s">
        <v>1188</v>
      </c>
      <c r="AD717" t="s">
        <v>1188</v>
      </c>
      <c r="AE717" t="s">
        <v>1188</v>
      </c>
      <c r="AF717" t="s">
        <v>1188</v>
      </c>
      <c r="AG717" t="s">
        <v>1188</v>
      </c>
      <c r="AH717" t="s">
        <v>129</v>
      </c>
      <c r="AI717" t="s">
        <v>1188</v>
      </c>
      <c r="AJ717" t="s">
        <v>127</v>
      </c>
      <c r="AK717" t="s">
        <v>1188</v>
      </c>
      <c r="AL717" t="s">
        <v>127</v>
      </c>
      <c r="AM717" t="s">
        <v>128</v>
      </c>
      <c r="AN717" t="s">
        <v>128</v>
      </c>
      <c r="AO717" t="s">
        <v>128</v>
      </c>
      <c r="AP717" t="s">
        <v>128</v>
      </c>
      <c r="AQ717" t="s">
        <v>128</v>
      </c>
      <c r="AR717" t="s">
        <v>128</v>
      </c>
      <c r="AS717" t="s">
        <v>1188</v>
      </c>
      <c r="AT717" t="s">
        <v>1188</v>
      </c>
      <c r="AU717" t="s">
        <v>1188</v>
      </c>
      <c r="AV717" t="s">
        <v>1188</v>
      </c>
      <c r="AW717" t="s">
        <v>1188</v>
      </c>
      <c r="AX717" t="s">
        <v>1188</v>
      </c>
      <c r="AY717" s="123">
        <v>0</v>
      </c>
      <c r="BB717" t="str">
        <f>VLOOKUP(A717,'[2]القائمة الكاملة 1'!$A$5:$U$6650,21,0)</f>
        <v>الثالثة</v>
      </c>
    </row>
    <row r="718" spans="1:54" x14ac:dyDescent="0.3">
      <c r="A718" s="114">
        <v>811690</v>
      </c>
      <c r="B718" s="123" t="s">
        <v>824</v>
      </c>
      <c r="C718" t="s">
        <v>1188</v>
      </c>
      <c r="D718" t="s">
        <v>1188</v>
      </c>
      <c r="E718" t="s">
        <v>1188</v>
      </c>
      <c r="F718" t="s">
        <v>1188</v>
      </c>
      <c r="G718" t="s">
        <v>1188</v>
      </c>
      <c r="H718" t="s">
        <v>1188</v>
      </c>
      <c r="I718" t="s">
        <v>1188</v>
      </c>
      <c r="J718" t="s">
        <v>127</v>
      </c>
      <c r="K718" t="s">
        <v>1188</v>
      </c>
      <c r="L718" t="s">
        <v>1188</v>
      </c>
      <c r="M718" t="s">
        <v>1188</v>
      </c>
      <c r="N718" t="s">
        <v>1188</v>
      </c>
      <c r="O718" t="s">
        <v>1188</v>
      </c>
      <c r="P718" t="s">
        <v>1188</v>
      </c>
      <c r="Q718" t="s">
        <v>1188</v>
      </c>
      <c r="R718" t="s">
        <v>129</v>
      </c>
      <c r="S718" t="s">
        <v>1188</v>
      </c>
      <c r="T718" t="s">
        <v>1188</v>
      </c>
      <c r="U718" t="s">
        <v>1188</v>
      </c>
      <c r="V718" t="s">
        <v>128</v>
      </c>
      <c r="W718" t="s">
        <v>129</v>
      </c>
      <c r="X718" t="s">
        <v>1188</v>
      </c>
      <c r="Y718" t="s">
        <v>1188</v>
      </c>
      <c r="Z718" t="s">
        <v>1188</v>
      </c>
      <c r="AA718" t="s">
        <v>1188</v>
      </c>
      <c r="AB718" t="s">
        <v>1188</v>
      </c>
      <c r="AC718" t="s">
        <v>1188</v>
      </c>
      <c r="AD718" t="s">
        <v>1188</v>
      </c>
      <c r="AE718" t="s">
        <v>1188</v>
      </c>
      <c r="AF718" t="s">
        <v>1188</v>
      </c>
      <c r="AG718" t="s">
        <v>1188</v>
      </c>
      <c r="AH718" t="s">
        <v>129</v>
      </c>
      <c r="AI718" t="s">
        <v>1188</v>
      </c>
      <c r="AJ718" t="s">
        <v>1188</v>
      </c>
      <c r="AK718" t="s">
        <v>1188</v>
      </c>
      <c r="AL718" t="s">
        <v>1188</v>
      </c>
      <c r="AM718" t="s">
        <v>128</v>
      </c>
      <c r="AN718" t="s">
        <v>128</v>
      </c>
      <c r="AO718" t="s">
        <v>128</v>
      </c>
      <c r="AP718" t="s">
        <v>128</v>
      </c>
      <c r="AQ718" t="s">
        <v>128</v>
      </c>
      <c r="AR718" t="s">
        <v>128</v>
      </c>
      <c r="AS718" t="s">
        <v>1188</v>
      </c>
      <c r="AT718" t="s">
        <v>1188</v>
      </c>
      <c r="AU718" t="s">
        <v>1188</v>
      </c>
      <c r="AV718" t="s">
        <v>1188</v>
      </c>
      <c r="AW718" t="s">
        <v>1188</v>
      </c>
      <c r="AX718" t="s">
        <v>1188</v>
      </c>
      <c r="AY718" s="123">
        <v>0</v>
      </c>
      <c r="BB718" t="str">
        <f>VLOOKUP(A718,'[2]القائمة الكاملة 1'!$A$5:$U$6650,21,0)</f>
        <v>الثالثة</v>
      </c>
    </row>
    <row r="719" spans="1:54" x14ac:dyDescent="0.3">
      <c r="A719" s="114">
        <v>811693</v>
      </c>
      <c r="B719" s="123" t="s">
        <v>823</v>
      </c>
      <c r="C719" t="s">
        <v>1188</v>
      </c>
      <c r="D719" t="s">
        <v>1188</v>
      </c>
      <c r="E719" t="s">
        <v>1188</v>
      </c>
      <c r="F719" t="s">
        <v>1188</v>
      </c>
      <c r="G719" t="s">
        <v>1188</v>
      </c>
      <c r="H719" t="s">
        <v>1188</v>
      </c>
      <c r="I719" t="s">
        <v>1188</v>
      </c>
      <c r="J719" t="s">
        <v>1188</v>
      </c>
      <c r="K719" t="s">
        <v>1188</v>
      </c>
      <c r="L719" t="s">
        <v>1188</v>
      </c>
      <c r="M719" t="s">
        <v>1188</v>
      </c>
      <c r="N719" t="s">
        <v>1188</v>
      </c>
      <c r="O719" t="s">
        <v>1188</v>
      </c>
      <c r="P719" t="s">
        <v>1188</v>
      </c>
      <c r="Q719" t="s">
        <v>1188</v>
      </c>
      <c r="R719" t="s">
        <v>1188</v>
      </c>
      <c r="S719" t="s">
        <v>1188</v>
      </c>
      <c r="T719" t="s">
        <v>1188</v>
      </c>
      <c r="U719" t="s">
        <v>1188</v>
      </c>
      <c r="V719" t="s">
        <v>1188</v>
      </c>
      <c r="W719" t="s">
        <v>1188</v>
      </c>
      <c r="X719" t="s">
        <v>1188</v>
      </c>
      <c r="Y719" t="s">
        <v>129</v>
      </c>
      <c r="Z719" t="s">
        <v>1188</v>
      </c>
      <c r="AA719" t="s">
        <v>1188</v>
      </c>
      <c r="AB719" t="s">
        <v>1188</v>
      </c>
      <c r="AC719" t="s">
        <v>1188</v>
      </c>
      <c r="AD719" t="s">
        <v>128</v>
      </c>
      <c r="AE719" t="s">
        <v>129</v>
      </c>
      <c r="AF719" t="s">
        <v>1188</v>
      </c>
      <c r="AG719" t="s">
        <v>1188</v>
      </c>
      <c r="AH719" t="s">
        <v>1188</v>
      </c>
      <c r="AI719" t="s">
        <v>1188</v>
      </c>
      <c r="AJ719" t="s">
        <v>1188</v>
      </c>
      <c r="AK719" t="s">
        <v>1188</v>
      </c>
      <c r="AL719" t="s">
        <v>1188</v>
      </c>
      <c r="AM719" t="s">
        <v>1188</v>
      </c>
      <c r="AN719" t="s">
        <v>128</v>
      </c>
      <c r="AO719" t="s">
        <v>128</v>
      </c>
      <c r="AP719" t="s">
        <v>128</v>
      </c>
      <c r="AQ719" t="s">
        <v>1188</v>
      </c>
      <c r="AR719" t="s">
        <v>1188</v>
      </c>
      <c r="AS719" t="s">
        <v>128</v>
      </c>
      <c r="AT719" t="s">
        <v>128</v>
      </c>
      <c r="AU719" t="s">
        <v>128</v>
      </c>
      <c r="AV719" t="s">
        <v>128</v>
      </c>
      <c r="AW719" t="s">
        <v>128</v>
      </c>
      <c r="AX719" t="s">
        <v>128</v>
      </c>
      <c r="AY719" s="123">
        <v>0</v>
      </c>
      <c r="BB719" t="str">
        <f>VLOOKUP(A719,'[2]القائمة الكاملة 1'!$A$5:$U$6650,21,0)</f>
        <v>الرابعة حديث</v>
      </c>
    </row>
    <row r="720" spans="1:54" x14ac:dyDescent="0.3">
      <c r="A720" s="114">
        <v>811696</v>
      </c>
      <c r="B720" s="123" t="s">
        <v>823</v>
      </c>
      <c r="C720" t="s">
        <v>1188</v>
      </c>
      <c r="D720" t="s">
        <v>1188</v>
      </c>
      <c r="E720" t="s">
        <v>1188</v>
      </c>
      <c r="F720" t="s">
        <v>1188</v>
      </c>
      <c r="G720" t="s">
        <v>1188</v>
      </c>
      <c r="H720" t="s">
        <v>1188</v>
      </c>
      <c r="I720" t="s">
        <v>1188</v>
      </c>
      <c r="J720" t="s">
        <v>127</v>
      </c>
      <c r="K720" t="s">
        <v>1188</v>
      </c>
      <c r="L720" t="s">
        <v>1188</v>
      </c>
      <c r="M720" t="s">
        <v>1188</v>
      </c>
      <c r="N720" t="s">
        <v>1188</v>
      </c>
      <c r="O720" t="s">
        <v>1188</v>
      </c>
      <c r="P720" t="s">
        <v>1188</v>
      </c>
      <c r="Q720" t="s">
        <v>1188</v>
      </c>
      <c r="R720" t="s">
        <v>1188</v>
      </c>
      <c r="S720" t="s">
        <v>1188</v>
      </c>
      <c r="T720" t="s">
        <v>1188</v>
      </c>
      <c r="U720" t="s">
        <v>1188</v>
      </c>
      <c r="V720" t="s">
        <v>1188</v>
      </c>
      <c r="W720" t="s">
        <v>1188</v>
      </c>
      <c r="X720" t="s">
        <v>1188</v>
      </c>
      <c r="Y720" t="s">
        <v>1188</v>
      </c>
      <c r="Z720" t="s">
        <v>1188</v>
      </c>
      <c r="AA720" t="s">
        <v>1188</v>
      </c>
      <c r="AB720" t="s">
        <v>1188</v>
      </c>
      <c r="AC720" t="s">
        <v>1188</v>
      </c>
      <c r="AD720" t="s">
        <v>1188</v>
      </c>
      <c r="AE720" t="s">
        <v>1188</v>
      </c>
      <c r="AF720" t="s">
        <v>1188</v>
      </c>
      <c r="AG720" t="s">
        <v>1188</v>
      </c>
      <c r="AH720" t="s">
        <v>129</v>
      </c>
      <c r="AI720" t="s">
        <v>1188</v>
      </c>
      <c r="AJ720" t="s">
        <v>1188</v>
      </c>
      <c r="AK720" t="s">
        <v>129</v>
      </c>
      <c r="AL720" t="s">
        <v>1188</v>
      </c>
      <c r="AM720" t="s">
        <v>1188</v>
      </c>
      <c r="AN720" t="s">
        <v>129</v>
      </c>
      <c r="AO720" t="s">
        <v>129</v>
      </c>
      <c r="AP720" t="s">
        <v>129</v>
      </c>
      <c r="AQ720" t="s">
        <v>1188</v>
      </c>
      <c r="AR720" t="s">
        <v>1188</v>
      </c>
      <c r="AS720" t="s">
        <v>128</v>
      </c>
      <c r="AT720" t="s">
        <v>128</v>
      </c>
      <c r="AU720" t="s">
        <v>128</v>
      </c>
      <c r="AV720" t="s">
        <v>128</v>
      </c>
      <c r="AW720" t="s">
        <v>128</v>
      </c>
      <c r="AX720" t="s">
        <v>128</v>
      </c>
      <c r="AY720" s="123">
        <v>0</v>
      </c>
      <c r="BB720" t="str">
        <f>VLOOKUP(A720,'[2]القائمة الكاملة 1'!$A$5:$U$6650,21,0)</f>
        <v>الرابعة حديث</v>
      </c>
    </row>
    <row r="721" spans="1:54" x14ac:dyDescent="0.3">
      <c r="A721" s="114">
        <v>811703</v>
      </c>
      <c r="B721" s="123" t="s">
        <v>824</v>
      </c>
      <c r="C721" t="s">
        <v>1188</v>
      </c>
      <c r="D721" t="s">
        <v>1188</v>
      </c>
      <c r="E721" t="s">
        <v>1188</v>
      </c>
      <c r="F721" t="s">
        <v>1188</v>
      </c>
      <c r="G721" t="s">
        <v>1188</v>
      </c>
      <c r="H721" t="s">
        <v>1188</v>
      </c>
      <c r="I721" t="s">
        <v>1188</v>
      </c>
      <c r="J721" t="s">
        <v>1188</v>
      </c>
      <c r="K721" t="s">
        <v>1188</v>
      </c>
      <c r="L721" t="s">
        <v>1188</v>
      </c>
      <c r="M721" t="s">
        <v>1188</v>
      </c>
      <c r="N721" t="s">
        <v>1188</v>
      </c>
      <c r="O721" t="s">
        <v>127</v>
      </c>
      <c r="P721" t="s">
        <v>1188</v>
      </c>
      <c r="Q721" t="s">
        <v>1188</v>
      </c>
      <c r="R721" t="s">
        <v>1188</v>
      </c>
      <c r="S721" t="s">
        <v>1188</v>
      </c>
      <c r="T721" t="s">
        <v>1188</v>
      </c>
      <c r="U721" t="s">
        <v>1188</v>
      </c>
      <c r="V721" t="s">
        <v>1188</v>
      </c>
      <c r="W721" t="s">
        <v>1188</v>
      </c>
      <c r="X721" t="s">
        <v>1188</v>
      </c>
      <c r="Y721" t="s">
        <v>1188</v>
      </c>
      <c r="Z721" t="s">
        <v>1188</v>
      </c>
      <c r="AA721" t="s">
        <v>127</v>
      </c>
      <c r="AB721" t="s">
        <v>1188</v>
      </c>
      <c r="AC721" t="s">
        <v>1188</v>
      </c>
      <c r="AD721" t="s">
        <v>1188</v>
      </c>
      <c r="AE721" t="s">
        <v>1188</v>
      </c>
      <c r="AF721" t="s">
        <v>1188</v>
      </c>
      <c r="AG721" t="s">
        <v>1188</v>
      </c>
      <c r="AH721" t="s">
        <v>1188</v>
      </c>
      <c r="AI721" t="s">
        <v>127</v>
      </c>
      <c r="AJ721" t="s">
        <v>127</v>
      </c>
      <c r="AK721" t="s">
        <v>127</v>
      </c>
      <c r="AL721" t="s">
        <v>1188</v>
      </c>
      <c r="AM721" t="s">
        <v>128</v>
      </c>
      <c r="AN721" t="s">
        <v>128</v>
      </c>
      <c r="AO721" t="s">
        <v>128</v>
      </c>
      <c r="AP721" t="s">
        <v>128</v>
      </c>
      <c r="AQ721" t="s">
        <v>128</v>
      </c>
      <c r="AR721" t="s">
        <v>128</v>
      </c>
      <c r="AS721" t="s">
        <v>1188</v>
      </c>
      <c r="AT721" t="s">
        <v>1188</v>
      </c>
      <c r="AU721" t="s">
        <v>1188</v>
      </c>
      <c r="AV721" t="s">
        <v>1188</v>
      </c>
      <c r="AW721" t="s">
        <v>1188</v>
      </c>
      <c r="AX721" t="s">
        <v>1188</v>
      </c>
      <c r="AY721" s="123">
        <v>0</v>
      </c>
      <c r="BB721" t="str">
        <f>VLOOKUP(A721,'[2]القائمة الكاملة 1'!$A$5:$U$6650,21,0)</f>
        <v>الثالثة</v>
      </c>
    </row>
    <row r="722" spans="1:54" x14ac:dyDescent="0.3">
      <c r="A722" s="114">
        <v>811755</v>
      </c>
      <c r="B722" s="123" t="s">
        <v>823</v>
      </c>
      <c r="C722" t="s">
        <v>1188</v>
      </c>
      <c r="D722" t="s">
        <v>1188</v>
      </c>
      <c r="E722" t="s">
        <v>1188</v>
      </c>
      <c r="F722" t="s">
        <v>1188</v>
      </c>
      <c r="G722" t="s">
        <v>1188</v>
      </c>
      <c r="H722" t="s">
        <v>1188</v>
      </c>
      <c r="I722" t="s">
        <v>1188</v>
      </c>
      <c r="J722" t="s">
        <v>1188</v>
      </c>
      <c r="K722" t="s">
        <v>1188</v>
      </c>
      <c r="L722" t="s">
        <v>1188</v>
      </c>
      <c r="M722" t="s">
        <v>1188</v>
      </c>
      <c r="N722" t="s">
        <v>1188</v>
      </c>
      <c r="O722" t="s">
        <v>128</v>
      </c>
      <c r="P722" t="s">
        <v>1188</v>
      </c>
      <c r="Q722" t="s">
        <v>1188</v>
      </c>
      <c r="R722" t="s">
        <v>1188</v>
      </c>
      <c r="S722" t="s">
        <v>1188</v>
      </c>
      <c r="T722" t="s">
        <v>1188</v>
      </c>
      <c r="U722" t="s">
        <v>1188</v>
      </c>
      <c r="V722" t="s">
        <v>128</v>
      </c>
      <c r="W722" t="s">
        <v>1188</v>
      </c>
      <c r="X722" t="s">
        <v>1188</v>
      </c>
      <c r="Y722" t="s">
        <v>1188</v>
      </c>
      <c r="Z722" t="s">
        <v>1188</v>
      </c>
      <c r="AA722" t="s">
        <v>1188</v>
      </c>
      <c r="AB722" t="s">
        <v>1188</v>
      </c>
      <c r="AC722" t="s">
        <v>1188</v>
      </c>
      <c r="AD722" t="s">
        <v>1188</v>
      </c>
      <c r="AE722" t="s">
        <v>1188</v>
      </c>
      <c r="AF722" t="s">
        <v>1188</v>
      </c>
      <c r="AG722" t="s">
        <v>1188</v>
      </c>
      <c r="AH722" t="s">
        <v>128</v>
      </c>
      <c r="AI722" t="s">
        <v>1188</v>
      </c>
      <c r="AJ722" t="s">
        <v>1188</v>
      </c>
      <c r="AK722" t="s">
        <v>128</v>
      </c>
      <c r="AL722" t="s">
        <v>1188</v>
      </c>
      <c r="AM722" t="s">
        <v>128</v>
      </c>
      <c r="AN722" t="s">
        <v>129</v>
      </c>
      <c r="AO722" t="s">
        <v>129</v>
      </c>
      <c r="AP722" t="s">
        <v>129</v>
      </c>
      <c r="AQ722" t="s">
        <v>1188</v>
      </c>
      <c r="AR722" t="s">
        <v>129</v>
      </c>
      <c r="AS722" t="s">
        <v>128</v>
      </c>
      <c r="AT722" t="s">
        <v>128</v>
      </c>
      <c r="AU722" t="s">
        <v>128</v>
      </c>
      <c r="AV722" t="s">
        <v>128</v>
      </c>
      <c r="AW722" t="s">
        <v>128</v>
      </c>
      <c r="AX722" t="s">
        <v>128</v>
      </c>
      <c r="AY722" s="123">
        <v>0</v>
      </c>
      <c r="BB722" t="str">
        <f>VLOOKUP(A722,'[2]القائمة الكاملة 1'!$A$5:$U$6650,21,0)</f>
        <v>الرابعة</v>
      </c>
    </row>
    <row r="723" spans="1:54" x14ac:dyDescent="0.3">
      <c r="A723" s="114">
        <v>811765</v>
      </c>
      <c r="B723" s="123" t="s">
        <v>823</v>
      </c>
      <c r="C723" t="s">
        <v>1188</v>
      </c>
      <c r="D723" t="s">
        <v>1188</v>
      </c>
      <c r="E723" t="s">
        <v>1188</v>
      </c>
      <c r="F723" t="s">
        <v>1188</v>
      </c>
      <c r="G723" t="s">
        <v>1188</v>
      </c>
      <c r="H723" t="s">
        <v>1188</v>
      </c>
      <c r="I723" t="s">
        <v>1188</v>
      </c>
      <c r="J723" t="s">
        <v>1188</v>
      </c>
      <c r="K723" t="s">
        <v>1188</v>
      </c>
      <c r="L723" t="s">
        <v>1188</v>
      </c>
      <c r="M723" t="s">
        <v>1188</v>
      </c>
      <c r="N723" t="s">
        <v>1188</v>
      </c>
      <c r="O723" t="s">
        <v>1188</v>
      </c>
      <c r="P723" t="s">
        <v>1188</v>
      </c>
      <c r="Q723" t="s">
        <v>1188</v>
      </c>
      <c r="R723" t="s">
        <v>1188</v>
      </c>
      <c r="S723" t="s">
        <v>1188</v>
      </c>
      <c r="T723" t="s">
        <v>1188</v>
      </c>
      <c r="U723" t="s">
        <v>1188</v>
      </c>
      <c r="V723" t="s">
        <v>1188</v>
      </c>
      <c r="W723" t="s">
        <v>1188</v>
      </c>
      <c r="X723" t="s">
        <v>1188</v>
      </c>
      <c r="Y723" t="s">
        <v>1188</v>
      </c>
      <c r="Z723" t="s">
        <v>1188</v>
      </c>
      <c r="AA723" t="s">
        <v>1188</v>
      </c>
      <c r="AB723" t="s">
        <v>1188</v>
      </c>
      <c r="AC723" t="s">
        <v>1188</v>
      </c>
      <c r="AD723" t="s">
        <v>1188</v>
      </c>
      <c r="AE723" t="s">
        <v>1188</v>
      </c>
      <c r="AF723" t="s">
        <v>1188</v>
      </c>
      <c r="AG723" t="s">
        <v>1188</v>
      </c>
      <c r="AH723" t="s">
        <v>1188</v>
      </c>
      <c r="AI723" t="s">
        <v>1188</v>
      </c>
      <c r="AJ723" t="s">
        <v>1188</v>
      </c>
      <c r="AK723" t="s">
        <v>1188</v>
      </c>
      <c r="AL723" t="s">
        <v>1188</v>
      </c>
      <c r="AM723" t="s">
        <v>1188</v>
      </c>
      <c r="AN723" t="s">
        <v>1188</v>
      </c>
      <c r="AO723" t="s">
        <v>1188</v>
      </c>
      <c r="AP723" t="s">
        <v>1188</v>
      </c>
      <c r="AQ723" t="s">
        <v>1188</v>
      </c>
      <c r="AR723" t="s">
        <v>1188</v>
      </c>
      <c r="AS723" t="s">
        <v>128</v>
      </c>
      <c r="AT723" t="s">
        <v>128</v>
      </c>
      <c r="AU723" t="s">
        <v>128</v>
      </c>
      <c r="AV723" t="s">
        <v>128</v>
      </c>
      <c r="AW723" t="s">
        <v>128</v>
      </c>
      <c r="AX723" t="s">
        <v>128</v>
      </c>
      <c r="AY723" s="123">
        <v>0</v>
      </c>
      <c r="BB723" t="str">
        <f>VLOOKUP(A723,'[2]القائمة الكاملة 1'!$A$5:$U$6650,21,0)</f>
        <v>الرابعة حديث</v>
      </c>
    </row>
    <row r="724" spans="1:54" x14ac:dyDescent="0.3">
      <c r="A724" s="114">
        <v>811768</v>
      </c>
      <c r="B724" s="123" t="s">
        <v>823</v>
      </c>
      <c r="C724" t="s">
        <v>1188</v>
      </c>
      <c r="D724" t="s">
        <v>1188</v>
      </c>
      <c r="E724" t="s">
        <v>1188</v>
      </c>
      <c r="F724" t="s">
        <v>1188</v>
      </c>
      <c r="G724" t="s">
        <v>1188</v>
      </c>
      <c r="H724" t="s">
        <v>1188</v>
      </c>
      <c r="I724" t="s">
        <v>1188</v>
      </c>
      <c r="J724" t="s">
        <v>1188</v>
      </c>
      <c r="K724" t="s">
        <v>1188</v>
      </c>
      <c r="L724" t="s">
        <v>1188</v>
      </c>
      <c r="M724" t="s">
        <v>1188</v>
      </c>
      <c r="N724" t="s">
        <v>1188</v>
      </c>
      <c r="O724" t="s">
        <v>1188</v>
      </c>
      <c r="P724" t="s">
        <v>1188</v>
      </c>
      <c r="Q724" t="s">
        <v>1188</v>
      </c>
      <c r="R724" t="s">
        <v>1188</v>
      </c>
      <c r="S724" t="s">
        <v>1188</v>
      </c>
      <c r="T724" t="s">
        <v>1188</v>
      </c>
      <c r="U724" t="s">
        <v>1188</v>
      </c>
      <c r="V724" t="s">
        <v>1188</v>
      </c>
      <c r="W724" t="s">
        <v>1188</v>
      </c>
      <c r="X724" t="s">
        <v>1188</v>
      </c>
      <c r="Y724" t="s">
        <v>1188</v>
      </c>
      <c r="Z724" t="s">
        <v>1188</v>
      </c>
      <c r="AA724" t="s">
        <v>1188</v>
      </c>
      <c r="AB724" t="s">
        <v>1188</v>
      </c>
      <c r="AC724" t="s">
        <v>1188</v>
      </c>
      <c r="AD724" t="s">
        <v>1188</v>
      </c>
      <c r="AE724" t="s">
        <v>1188</v>
      </c>
      <c r="AF724" t="s">
        <v>1188</v>
      </c>
      <c r="AG724" t="s">
        <v>1188</v>
      </c>
      <c r="AH724" t="s">
        <v>1188</v>
      </c>
      <c r="AI724" t="s">
        <v>1188</v>
      </c>
      <c r="AJ724" t="s">
        <v>1188</v>
      </c>
      <c r="AK724" t="s">
        <v>1188</v>
      </c>
      <c r="AL724" t="s">
        <v>1188</v>
      </c>
      <c r="AM724" t="s">
        <v>1188</v>
      </c>
      <c r="AN724" t="s">
        <v>129</v>
      </c>
      <c r="AO724" t="s">
        <v>1188</v>
      </c>
      <c r="AP724" t="s">
        <v>129</v>
      </c>
      <c r="AQ724" t="s">
        <v>1188</v>
      </c>
      <c r="AR724" t="s">
        <v>1188</v>
      </c>
      <c r="AS724" t="s">
        <v>128</v>
      </c>
      <c r="AT724" t="s">
        <v>128</v>
      </c>
      <c r="AU724" t="s">
        <v>128</v>
      </c>
      <c r="AV724" t="s">
        <v>128</v>
      </c>
      <c r="AW724" t="s">
        <v>128</v>
      </c>
      <c r="AX724" t="s">
        <v>128</v>
      </c>
      <c r="AY724" s="123">
        <v>0</v>
      </c>
      <c r="BB724" t="str">
        <f>VLOOKUP(A724,'[2]القائمة الكاملة 1'!$A$5:$U$6650,21,0)</f>
        <v>الرابعة</v>
      </c>
    </row>
    <row r="725" spans="1:54" x14ac:dyDescent="0.3">
      <c r="A725" s="114">
        <v>811802</v>
      </c>
      <c r="B725" s="123" t="s">
        <v>824</v>
      </c>
      <c r="C725" t="s">
        <v>1188</v>
      </c>
      <c r="D725" t="s">
        <v>1188</v>
      </c>
      <c r="E725" t="s">
        <v>1188</v>
      </c>
      <c r="F725" t="s">
        <v>1188</v>
      </c>
      <c r="G725" t="s">
        <v>1188</v>
      </c>
      <c r="H725" t="s">
        <v>1188</v>
      </c>
      <c r="I725" t="s">
        <v>1188</v>
      </c>
      <c r="J725" t="s">
        <v>1188</v>
      </c>
      <c r="K725" t="s">
        <v>1188</v>
      </c>
      <c r="L725" t="s">
        <v>1188</v>
      </c>
      <c r="M725" t="s">
        <v>1188</v>
      </c>
      <c r="N725" t="s">
        <v>1188</v>
      </c>
      <c r="O725" t="s">
        <v>2104</v>
      </c>
      <c r="P725" t="s">
        <v>1188</v>
      </c>
      <c r="Q725" t="s">
        <v>1188</v>
      </c>
      <c r="R725" t="s">
        <v>1188</v>
      </c>
      <c r="S725" t="s">
        <v>1188</v>
      </c>
      <c r="T725" t="s">
        <v>1188</v>
      </c>
      <c r="U725" t="s">
        <v>1188</v>
      </c>
      <c r="V725" t="s">
        <v>1188</v>
      </c>
      <c r="W725" t="s">
        <v>1188</v>
      </c>
      <c r="X725" t="s">
        <v>1188</v>
      </c>
      <c r="Y725" t="s">
        <v>1188</v>
      </c>
      <c r="Z725" t="s">
        <v>1188</v>
      </c>
      <c r="AA725" t="s">
        <v>1188</v>
      </c>
      <c r="AB725" t="s">
        <v>1188</v>
      </c>
      <c r="AC725" t="s">
        <v>1188</v>
      </c>
      <c r="AD725" t="s">
        <v>1188</v>
      </c>
      <c r="AE725" t="s">
        <v>1188</v>
      </c>
      <c r="AF725" t="s">
        <v>1188</v>
      </c>
      <c r="AG725" t="s">
        <v>1188</v>
      </c>
      <c r="AH725" t="s">
        <v>2104</v>
      </c>
      <c r="AI725" t="s">
        <v>1188</v>
      </c>
      <c r="AJ725" t="s">
        <v>2104</v>
      </c>
      <c r="AK725" t="s">
        <v>2104</v>
      </c>
      <c r="AL725" t="s">
        <v>2104</v>
      </c>
      <c r="AM725" t="s">
        <v>2104</v>
      </c>
      <c r="AN725" t="s">
        <v>2104</v>
      </c>
      <c r="AO725" t="s">
        <v>2104</v>
      </c>
      <c r="AP725" t="s">
        <v>2104</v>
      </c>
      <c r="AQ725" t="s">
        <v>2104</v>
      </c>
      <c r="AR725" t="s">
        <v>2104</v>
      </c>
      <c r="AS725" t="s">
        <v>1188</v>
      </c>
      <c r="AT725" t="s">
        <v>1188</v>
      </c>
      <c r="AU725" t="s">
        <v>1188</v>
      </c>
      <c r="AV725" t="s">
        <v>1188</v>
      </c>
      <c r="AW725" t="s">
        <v>1188</v>
      </c>
      <c r="AX725" t="s">
        <v>1188</v>
      </c>
      <c r="AY725" s="123" t="s">
        <v>2125</v>
      </c>
      <c r="BB725" t="str">
        <f>VLOOKUP(A725,'[2]القائمة الكاملة 1'!$A$5:$U$6650,21,0)</f>
        <v>الثالثة</v>
      </c>
    </row>
    <row r="726" spans="1:54" x14ac:dyDescent="0.3">
      <c r="A726" s="114">
        <v>811814</v>
      </c>
      <c r="B726" s="123" t="s">
        <v>823</v>
      </c>
      <c r="C726" t="s">
        <v>1188</v>
      </c>
      <c r="D726" t="s">
        <v>1188</v>
      </c>
      <c r="E726" t="s">
        <v>1188</v>
      </c>
      <c r="F726" t="s">
        <v>1188</v>
      </c>
      <c r="G726" t="s">
        <v>1188</v>
      </c>
      <c r="H726" t="s">
        <v>1188</v>
      </c>
      <c r="I726" t="s">
        <v>1188</v>
      </c>
      <c r="J726" t="s">
        <v>1188</v>
      </c>
      <c r="K726" t="s">
        <v>1188</v>
      </c>
      <c r="L726" t="s">
        <v>1188</v>
      </c>
      <c r="M726" t="s">
        <v>1188</v>
      </c>
      <c r="N726" t="s">
        <v>1188</v>
      </c>
      <c r="O726" t="s">
        <v>1188</v>
      </c>
      <c r="P726" t="s">
        <v>1188</v>
      </c>
      <c r="Q726" t="s">
        <v>1188</v>
      </c>
      <c r="R726" t="s">
        <v>1188</v>
      </c>
      <c r="S726" t="s">
        <v>1188</v>
      </c>
      <c r="T726" t="s">
        <v>1188</v>
      </c>
      <c r="U726" t="s">
        <v>1188</v>
      </c>
      <c r="V726" t="s">
        <v>1188</v>
      </c>
      <c r="W726" t="s">
        <v>1188</v>
      </c>
      <c r="X726" t="s">
        <v>1188</v>
      </c>
      <c r="Y726" t="s">
        <v>1188</v>
      </c>
      <c r="Z726" t="s">
        <v>1188</v>
      </c>
      <c r="AA726" t="s">
        <v>1188</v>
      </c>
      <c r="AB726" t="s">
        <v>1188</v>
      </c>
      <c r="AC726" t="s">
        <v>1188</v>
      </c>
      <c r="AD726" t="s">
        <v>1188</v>
      </c>
      <c r="AE726" t="s">
        <v>1188</v>
      </c>
      <c r="AF726" t="s">
        <v>1188</v>
      </c>
      <c r="AG726" t="s">
        <v>1188</v>
      </c>
      <c r="AH726" t="s">
        <v>1188</v>
      </c>
      <c r="AI726" t="s">
        <v>1188</v>
      </c>
      <c r="AJ726" t="s">
        <v>1188</v>
      </c>
      <c r="AK726" t="s">
        <v>1188</v>
      </c>
      <c r="AL726" t="s">
        <v>1188</v>
      </c>
      <c r="AM726" t="s">
        <v>1188</v>
      </c>
      <c r="AN726" t="s">
        <v>1188</v>
      </c>
      <c r="AO726" t="s">
        <v>127</v>
      </c>
      <c r="AP726" t="s">
        <v>1188</v>
      </c>
      <c r="AQ726" t="s">
        <v>127</v>
      </c>
      <c r="AR726" t="s">
        <v>1188</v>
      </c>
      <c r="AS726" t="s">
        <v>1188</v>
      </c>
      <c r="AT726" t="s">
        <v>127</v>
      </c>
      <c r="AU726" t="s">
        <v>127</v>
      </c>
      <c r="AV726" t="s">
        <v>1188</v>
      </c>
      <c r="AW726" t="s">
        <v>1188</v>
      </c>
      <c r="AX726" t="s">
        <v>1188</v>
      </c>
      <c r="AY726" s="123">
        <v>0</v>
      </c>
      <c r="BB726" t="str">
        <f>VLOOKUP(A726,'[2]القائمة الكاملة 1'!$A$5:$U$6650,21,0)</f>
        <v>الرابعة</v>
      </c>
    </row>
    <row r="727" spans="1:54" x14ac:dyDescent="0.3">
      <c r="A727" s="114">
        <v>811821</v>
      </c>
      <c r="B727" s="123" t="s">
        <v>823</v>
      </c>
      <c r="C727" t="s">
        <v>1188</v>
      </c>
      <c r="D727" t="s">
        <v>1188</v>
      </c>
      <c r="E727" t="s">
        <v>1188</v>
      </c>
      <c r="F727" t="s">
        <v>1188</v>
      </c>
      <c r="G727" t="s">
        <v>1188</v>
      </c>
      <c r="H727" t="s">
        <v>1188</v>
      </c>
      <c r="I727" t="s">
        <v>1188</v>
      </c>
      <c r="J727" t="s">
        <v>1188</v>
      </c>
      <c r="K727" t="s">
        <v>1188</v>
      </c>
      <c r="L727" t="s">
        <v>1188</v>
      </c>
      <c r="M727" t="s">
        <v>1188</v>
      </c>
      <c r="N727" t="s">
        <v>1188</v>
      </c>
      <c r="O727" t="s">
        <v>127</v>
      </c>
      <c r="P727" t="s">
        <v>1188</v>
      </c>
      <c r="Q727" t="s">
        <v>1188</v>
      </c>
      <c r="R727" t="s">
        <v>1188</v>
      </c>
      <c r="S727" t="s">
        <v>1188</v>
      </c>
      <c r="T727" t="s">
        <v>1188</v>
      </c>
      <c r="U727" t="s">
        <v>1188</v>
      </c>
      <c r="V727" t="s">
        <v>1188</v>
      </c>
      <c r="W727" t="s">
        <v>1188</v>
      </c>
      <c r="X727" t="s">
        <v>1188</v>
      </c>
      <c r="Y727" t="s">
        <v>1188</v>
      </c>
      <c r="Z727" t="s">
        <v>1188</v>
      </c>
      <c r="AA727" t="s">
        <v>1188</v>
      </c>
      <c r="AB727" t="s">
        <v>1188</v>
      </c>
      <c r="AC727" t="s">
        <v>1188</v>
      </c>
      <c r="AD727" t="s">
        <v>1188</v>
      </c>
      <c r="AE727" t="s">
        <v>1188</v>
      </c>
      <c r="AF727" t="s">
        <v>1188</v>
      </c>
      <c r="AG727" t="s">
        <v>1188</v>
      </c>
      <c r="AH727" t="s">
        <v>1188</v>
      </c>
      <c r="AI727" t="s">
        <v>1188</v>
      </c>
      <c r="AJ727" t="s">
        <v>1188</v>
      </c>
      <c r="AK727" t="s">
        <v>1188</v>
      </c>
      <c r="AL727" t="s">
        <v>1188</v>
      </c>
      <c r="AM727" t="s">
        <v>1188</v>
      </c>
      <c r="AN727" t="s">
        <v>1188</v>
      </c>
      <c r="AO727" t="s">
        <v>1188</v>
      </c>
      <c r="AP727" t="s">
        <v>1188</v>
      </c>
      <c r="AQ727" t="s">
        <v>1188</v>
      </c>
      <c r="AR727" t="s">
        <v>1188</v>
      </c>
      <c r="AS727" t="s">
        <v>1188</v>
      </c>
      <c r="AT727" t="s">
        <v>1188</v>
      </c>
      <c r="AU727" t="s">
        <v>127</v>
      </c>
      <c r="AV727" t="s">
        <v>1188</v>
      </c>
      <c r="AW727" t="s">
        <v>1188</v>
      </c>
      <c r="AX727" t="s">
        <v>1188</v>
      </c>
      <c r="AY727" s="123">
        <v>0</v>
      </c>
      <c r="BB727" t="str">
        <f>VLOOKUP(A727,'[2]القائمة الكاملة 1'!$A$5:$U$6650,21,0)</f>
        <v>الرابعة</v>
      </c>
    </row>
    <row r="728" spans="1:54" x14ac:dyDescent="0.3">
      <c r="A728" s="114">
        <v>811831</v>
      </c>
      <c r="B728" s="123" t="s">
        <v>823</v>
      </c>
      <c r="C728" t="s">
        <v>1188</v>
      </c>
      <c r="D728" t="s">
        <v>1188</v>
      </c>
      <c r="E728" t="s">
        <v>1188</v>
      </c>
      <c r="F728" t="s">
        <v>1188</v>
      </c>
      <c r="G728" t="s">
        <v>1188</v>
      </c>
      <c r="H728" t="s">
        <v>1188</v>
      </c>
      <c r="I728" t="s">
        <v>1188</v>
      </c>
      <c r="J728" t="s">
        <v>1188</v>
      </c>
      <c r="K728" t="s">
        <v>1188</v>
      </c>
      <c r="L728" t="s">
        <v>1188</v>
      </c>
      <c r="M728" t="s">
        <v>1188</v>
      </c>
      <c r="N728" t="s">
        <v>1188</v>
      </c>
      <c r="O728" t="s">
        <v>127</v>
      </c>
      <c r="P728" t="s">
        <v>1188</v>
      </c>
      <c r="Q728" t="s">
        <v>1188</v>
      </c>
      <c r="R728" t="s">
        <v>1188</v>
      </c>
      <c r="S728" t="s">
        <v>1188</v>
      </c>
      <c r="T728" t="s">
        <v>1188</v>
      </c>
      <c r="U728" t="s">
        <v>1188</v>
      </c>
      <c r="V728" t="s">
        <v>1188</v>
      </c>
      <c r="W728" t="s">
        <v>1188</v>
      </c>
      <c r="X728" t="s">
        <v>1188</v>
      </c>
      <c r="Y728" t="s">
        <v>1188</v>
      </c>
      <c r="Z728" t="s">
        <v>1188</v>
      </c>
      <c r="AA728" t="s">
        <v>1188</v>
      </c>
      <c r="AB728" t="s">
        <v>1188</v>
      </c>
      <c r="AC728" t="s">
        <v>1188</v>
      </c>
      <c r="AD728" t="s">
        <v>127</v>
      </c>
      <c r="AE728" t="s">
        <v>1188</v>
      </c>
      <c r="AF728" t="s">
        <v>1188</v>
      </c>
      <c r="AG728" t="s">
        <v>1188</v>
      </c>
      <c r="AH728" t="s">
        <v>1188</v>
      </c>
      <c r="AI728" t="s">
        <v>1188</v>
      </c>
      <c r="AJ728" t="s">
        <v>1188</v>
      </c>
      <c r="AK728" t="s">
        <v>1188</v>
      </c>
      <c r="AL728" t="s">
        <v>127</v>
      </c>
      <c r="AM728" t="s">
        <v>1188</v>
      </c>
      <c r="AN728" t="s">
        <v>127</v>
      </c>
      <c r="AO728" t="s">
        <v>129</v>
      </c>
      <c r="AP728" t="s">
        <v>127</v>
      </c>
      <c r="AQ728" t="s">
        <v>127</v>
      </c>
      <c r="AR728" t="s">
        <v>127</v>
      </c>
      <c r="AS728" t="s">
        <v>128</v>
      </c>
      <c r="AT728" t="s">
        <v>128</v>
      </c>
      <c r="AU728" t="s">
        <v>127</v>
      </c>
      <c r="AV728" t="s">
        <v>129</v>
      </c>
      <c r="AW728" t="s">
        <v>128</v>
      </c>
      <c r="AX728" t="s">
        <v>128</v>
      </c>
      <c r="AY728" s="123">
        <v>0</v>
      </c>
      <c r="BB728" t="str">
        <f>VLOOKUP(A728,'[2]القائمة الكاملة 1'!$A$5:$U$6650,21,0)</f>
        <v>الرابعة</v>
      </c>
    </row>
    <row r="729" spans="1:54" x14ac:dyDescent="0.3">
      <c r="A729" s="114">
        <v>811835</v>
      </c>
      <c r="B729" s="123" t="s">
        <v>824</v>
      </c>
      <c r="C729" t="s">
        <v>1188</v>
      </c>
      <c r="D729" t="s">
        <v>127</v>
      </c>
      <c r="E729" t="s">
        <v>1188</v>
      </c>
      <c r="F729" t="s">
        <v>1188</v>
      </c>
      <c r="G729" t="s">
        <v>1188</v>
      </c>
      <c r="H729" t="s">
        <v>1188</v>
      </c>
      <c r="I729" t="s">
        <v>1188</v>
      </c>
      <c r="J729" t="s">
        <v>1188</v>
      </c>
      <c r="K729" t="s">
        <v>1188</v>
      </c>
      <c r="L729" t="s">
        <v>1188</v>
      </c>
      <c r="M729" t="s">
        <v>1188</v>
      </c>
      <c r="N729" t="s">
        <v>1188</v>
      </c>
      <c r="O729" t="s">
        <v>1188</v>
      </c>
      <c r="P729" t="s">
        <v>1188</v>
      </c>
      <c r="Q729" t="s">
        <v>1188</v>
      </c>
      <c r="R729" t="s">
        <v>1188</v>
      </c>
      <c r="S729" t="s">
        <v>1188</v>
      </c>
      <c r="T729" t="s">
        <v>1188</v>
      </c>
      <c r="U729" t="s">
        <v>1188</v>
      </c>
      <c r="V729" t="s">
        <v>1188</v>
      </c>
      <c r="W729" t="s">
        <v>1188</v>
      </c>
      <c r="X729" t="s">
        <v>1188</v>
      </c>
      <c r="Y729" t="s">
        <v>1188</v>
      </c>
      <c r="Z729" t="s">
        <v>1188</v>
      </c>
      <c r="AA729" t="s">
        <v>1188</v>
      </c>
      <c r="AB729" t="s">
        <v>1188</v>
      </c>
      <c r="AC729" t="s">
        <v>1188</v>
      </c>
      <c r="AD729" t="s">
        <v>1188</v>
      </c>
      <c r="AE729" t="s">
        <v>1188</v>
      </c>
      <c r="AF729" t="s">
        <v>1188</v>
      </c>
      <c r="AG729" t="s">
        <v>1188</v>
      </c>
      <c r="AH729" t="s">
        <v>1188</v>
      </c>
      <c r="AI729" t="s">
        <v>1188</v>
      </c>
      <c r="AJ729" t="s">
        <v>1188</v>
      </c>
      <c r="AK729" t="s">
        <v>1188</v>
      </c>
      <c r="AL729" t="s">
        <v>1188</v>
      </c>
      <c r="AM729" t="s">
        <v>128</v>
      </c>
      <c r="AN729" t="s">
        <v>128</v>
      </c>
      <c r="AO729" t="s">
        <v>128</v>
      </c>
      <c r="AP729" t="s">
        <v>128</v>
      </c>
      <c r="AQ729" t="s">
        <v>128</v>
      </c>
      <c r="AR729" t="s">
        <v>128</v>
      </c>
      <c r="AS729" t="s">
        <v>1188</v>
      </c>
      <c r="AT729" t="s">
        <v>1188</v>
      </c>
      <c r="AU729" t="s">
        <v>1188</v>
      </c>
      <c r="AV729" t="s">
        <v>1188</v>
      </c>
      <c r="AW729" t="s">
        <v>1188</v>
      </c>
      <c r="AX729" t="s">
        <v>1188</v>
      </c>
      <c r="AY729" s="123">
        <v>0</v>
      </c>
      <c r="BB729" t="str">
        <f>VLOOKUP(A729,'[2]القائمة الكاملة 1'!$A$5:$U$6650,21,0)</f>
        <v>الثالثة</v>
      </c>
    </row>
    <row r="730" spans="1:54" x14ac:dyDescent="0.3">
      <c r="A730" s="114">
        <v>811842</v>
      </c>
      <c r="B730" s="123" t="s">
        <v>823</v>
      </c>
      <c r="C730" t="s">
        <v>1188</v>
      </c>
      <c r="D730" t="s">
        <v>1188</v>
      </c>
      <c r="E730" t="s">
        <v>1188</v>
      </c>
      <c r="F730" t="s">
        <v>1188</v>
      </c>
      <c r="G730" t="s">
        <v>1188</v>
      </c>
      <c r="H730" t="s">
        <v>1188</v>
      </c>
      <c r="I730" t="s">
        <v>1188</v>
      </c>
      <c r="J730" t="s">
        <v>1188</v>
      </c>
      <c r="K730" t="s">
        <v>1188</v>
      </c>
      <c r="L730" t="s">
        <v>1188</v>
      </c>
      <c r="M730" t="s">
        <v>1188</v>
      </c>
      <c r="N730" t="s">
        <v>1188</v>
      </c>
      <c r="O730" t="s">
        <v>1188</v>
      </c>
      <c r="P730" t="s">
        <v>1188</v>
      </c>
      <c r="Q730" t="s">
        <v>1188</v>
      </c>
      <c r="R730" t="s">
        <v>1188</v>
      </c>
      <c r="S730" t="s">
        <v>1188</v>
      </c>
      <c r="T730" t="s">
        <v>1188</v>
      </c>
      <c r="U730" t="s">
        <v>1188</v>
      </c>
      <c r="V730" t="s">
        <v>1188</v>
      </c>
      <c r="W730" t="s">
        <v>1188</v>
      </c>
      <c r="X730" t="s">
        <v>1188</v>
      </c>
      <c r="Y730" t="s">
        <v>1188</v>
      </c>
      <c r="Z730" t="s">
        <v>129</v>
      </c>
      <c r="AA730" t="s">
        <v>1188</v>
      </c>
      <c r="AB730" t="s">
        <v>1188</v>
      </c>
      <c r="AC730" t="s">
        <v>1188</v>
      </c>
      <c r="AD730" t="s">
        <v>1188</v>
      </c>
      <c r="AE730" t="s">
        <v>1188</v>
      </c>
      <c r="AF730" t="s">
        <v>1188</v>
      </c>
      <c r="AG730" t="s">
        <v>1188</v>
      </c>
      <c r="AH730" t="s">
        <v>1188</v>
      </c>
      <c r="AI730" t="s">
        <v>1188</v>
      </c>
      <c r="AJ730" t="s">
        <v>1188</v>
      </c>
      <c r="AK730" t="s">
        <v>1188</v>
      </c>
      <c r="AL730" t="s">
        <v>1188</v>
      </c>
      <c r="AM730" t="s">
        <v>1188</v>
      </c>
      <c r="AN730" t="s">
        <v>129</v>
      </c>
      <c r="AO730" t="s">
        <v>129</v>
      </c>
      <c r="AP730" t="s">
        <v>1188</v>
      </c>
      <c r="AQ730" t="s">
        <v>1188</v>
      </c>
      <c r="AR730" t="s">
        <v>129</v>
      </c>
      <c r="AS730" t="s">
        <v>128</v>
      </c>
      <c r="AT730" t="s">
        <v>128</v>
      </c>
      <c r="AU730" t="s">
        <v>128</v>
      </c>
      <c r="AV730" t="s">
        <v>128</v>
      </c>
      <c r="AW730" t="s">
        <v>128</v>
      </c>
      <c r="AX730" t="s">
        <v>128</v>
      </c>
      <c r="AY730" s="123">
        <v>0</v>
      </c>
      <c r="BB730" t="str">
        <f>VLOOKUP(A730,'[2]القائمة الكاملة 1'!$A$5:$U$6650,21,0)</f>
        <v>الرابعة حديث</v>
      </c>
    </row>
    <row r="731" spans="1:54" x14ac:dyDescent="0.3">
      <c r="A731" s="114">
        <v>811849</v>
      </c>
      <c r="B731" s="123" t="s">
        <v>823</v>
      </c>
      <c r="C731" t="s">
        <v>1188</v>
      </c>
      <c r="D731" t="s">
        <v>1188</v>
      </c>
      <c r="E731" t="s">
        <v>1188</v>
      </c>
      <c r="F731" t="s">
        <v>1188</v>
      </c>
      <c r="G731" t="s">
        <v>1188</v>
      </c>
      <c r="H731" t="s">
        <v>1188</v>
      </c>
      <c r="I731" t="s">
        <v>1188</v>
      </c>
      <c r="J731" t="s">
        <v>1188</v>
      </c>
      <c r="K731" t="s">
        <v>1188</v>
      </c>
      <c r="L731" t="s">
        <v>1188</v>
      </c>
      <c r="M731" t="s">
        <v>1188</v>
      </c>
      <c r="N731" t="s">
        <v>1188</v>
      </c>
      <c r="O731" t="s">
        <v>128</v>
      </c>
      <c r="P731" t="s">
        <v>1188</v>
      </c>
      <c r="Q731" t="s">
        <v>1188</v>
      </c>
      <c r="R731" t="s">
        <v>1188</v>
      </c>
      <c r="S731" t="s">
        <v>1188</v>
      </c>
      <c r="T731" t="s">
        <v>1188</v>
      </c>
      <c r="U731" t="s">
        <v>1188</v>
      </c>
      <c r="V731" t="s">
        <v>1188</v>
      </c>
      <c r="W731" t="s">
        <v>1188</v>
      </c>
      <c r="X731" t="s">
        <v>1188</v>
      </c>
      <c r="Y731" t="s">
        <v>1188</v>
      </c>
      <c r="Z731" t="s">
        <v>1188</v>
      </c>
      <c r="AA731" t="s">
        <v>1188</v>
      </c>
      <c r="AB731" t="s">
        <v>1188</v>
      </c>
      <c r="AC731" t="s">
        <v>128</v>
      </c>
      <c r="AD731" t="s">
        <v>1188</v>
      </c>
      <c r="AE731" t="s">
        <v>1188</v>
      </c>
      <c r="AF731" t="s">
        <v>1188</v>
      </c>
      <c r="AG731" t="s">
        <v>129</v>
      </c>
      <c r="AH731" t="s">
        <v>1188</v>
      </c>
      <c r="AI731" t="s">
        <v>1188</v>
      </c>
      <c r="AJ731" t="s">
        <v>1188</v>
      </c>
      <c r="AK731" t="s">
        <v>128</v>
      </c>
      <c r="AL731" t="s">
        <v>1188</v>
      </c>
      <c r="AM731" t="s">
        <v>129</v>
      </c>
      <c r="AN731" t="s">
        <v>129</v>
      </c>
      <c r="AO731" t="s">
        <v>128</v>
      </c>
      <c r="AP731" t="s">
        <v>128</v>
      </c>
      <c r="AQ731" t="s">
        <v>128</v>
      </c>
      <c r="AR731" t="s">
        <v>128</v>
      </c>
      <c r="AS731" t="s">
        <v>128</v>
      </c>
      <c r="AT731" t="s">
        <v>128</v>
      </c>
      <c r="AU731" t="s">
        <v>128</v>
      </c>
      <c r="AV731" t="s">
        <v>128</v>
      </c>
      <c r="AW731" t="s">
        <v>128</v>
      </c>
      <c r="AX731" t="s">
        <v>128</v>
      </c>
      <c r="AY731" s="123">
        <v>0</v>
      </c>
      <c r="BB731" t="str">
        <f>VLOOKUP(A731,'[2]القائمة الكاملة 1'!$A$5:$U$6650,21,0)</f>
        <v>الرابعة</v>
      </c>
    </row>
    <row r="732" spans="1:54" x14ac:dyDescent="0.3">
      <c r="A732" s="114">
        <v>811851</v>
      </c>
      <c r="B732" s="123" t="s">
        <v>823</v>
      </c>
      <c r="C732" t="s">
        <v>1188</v>
      </c>
      <c r="D732" t="s">
        <v>1188</v>
      </c>
      <c r="E732" t="s">
        <v>1188</v>
      </c>
      <c r="F732" t="s">
        <v>1188</v>
      </c>
      <c r="G732" t="s">
        <v>1188</v>
      </c>
      <c r="H732" t="s">
        <v>1188</v>
      </c>
      <c r="I732" t="s">
        <v>1188</v>
      </c>
      <c r="J732" t="s">
        <v>127</v>
      </c>
      <c r="K732" t="s">
        <v>1188</v>
      </c>
      <c r="L732" t="s">
        <v>1188</v>
      </c>
      <c r="M732" t="s">
        <v>1188</v>
      </c>
      <c r="N732" t="s">
        <v>1188</v>
      </c>
      <c r="O732" t="s">
        <v>127</v>
      </c>
      <c r="P732" t="s">
        <v>1188</v>
      </c>
      <c r="Q732" t="s">
        <v>1188</v>
      </c>
      <c r="R732" t="s">
        <v>1188</v>
      </c>
      <c r="S732" t="s">
        <v>1188</v>
      </c>
      <c r="T732" t="s">
        <v>1188</v>
      </c>
      <c r="U732" t="s">
        <v>1188</v>
      </c>
      <c r="V732" t="s">
        <v>127</v>
      </c>
      <c r="W732" t="s">
        <v>1188</v>
      </c>
      <c r="X732" t="s">
        <v>1188</v>
      </c>
      <c r="Y732" t="s">
        <v>1188</v>
      </c>
      <c r="Z732" t="s">
        <v>1188</v>
      </c>
      <c r="AA732" t="s">
        <v>1188</v>
      </c>
      <c r="AB732" t="s">
        <v>1188</v>
      </c>
      <c r="AC732" t="s">
        <v>1188</v>
      </c>
      <c r="AD732" t="s">
        <v>1188</v>
      </c>
      <c r="AE732" t="s">
        <v>1188</v>
      </c>
      <c r="AF732" t="s">
        <v>1188</v>
      </c>
      <c r="AG732" t="s">
        <v>1188</v>
      </c>
      <c r="AH732" t="s">
        <v>1188</v>
      </c>
      <c r="AI732" t="s">
        <v>1188</v>
      </c>
      <c r="AJ732" t="s">
        <v>1188</v>
      </c>
      <c r="AK732" t="s">
        <v>129</v>
      </c>
      <c r="AL732" t="s">
        <v>1188</v>
      </c>
      <c r="AM732" t="s">
        <v>1188</v>
      </c>
      <c r="AN732" t="s">
        <v>1188</v>
      </c>
      <c r="AO732" t="s">
        <v>1188</v>
      </c>
      <c r="AP732" t="s">
        <v>1188</v>
      </c>
      <c r="AQ732" t="s">
        <v>1188</v>
      </c>
      <c r="AR732" t="s">
        <v>128</v>
      </c>
      <c r="AS732" t="s">
        <v>128</v>
      </c>
      <c r="AT732" t="s">
        <v>128</v>
      </c>
      <c r="AU732" t="s">
        <v>128</v>
      </c>
      <c r="AV732" t="s">
        <v>128</v>
      </c>
      <c r="AW732" t="s">
        <v>128</v>
      </c>
      <c r="AX732" t="s">
        <v>128</v>
      </c>
      <c r="AY732" s="123">
        <v>0</v>
      </c>
      <c r="BB732" t="str">
        <f>VLOOKUP(A732,'[2]القائمة الكاملة 1'!$A$5:$U$6650,21,0)</f>
        <v>الرابعة حديث</v>
      </c>
    </row>
    <row r="733" spans="1:54" x14ac:dyDescent="0.3">
      <c r="A733" s="114">
        <v>811856</v>
      </c>
      <c r="B733" s="123" t="s">
        <v>823</v>
      </c>
      <c r="C733" t="s">
        <v>1188</v>
      </c>
      <c r="D733" t="s">
        <v>1188</v>
      </c>
      <c r="E733" t="s">
        <v>1188</v>
      </c>
      <c r="F733" t="s">
        <v>1188</v>
      </c>
      <c r="G733" t="s">
        <v>1188</v>
      </c>
      <c r="H733" t="s">
        <v>1188</v>
      </c>
      <c r="I733" t="s">
        <v>1188</v>
      </c>
      <c r="J733" t="s">
        <v>1188</v>
      </c>
      <c r="K733" t="s">
        <v>1188</v>
      </c>
      <c r="L733" t="s">
        <v>1188</v>
      </c>
      <c r="M733" t="s">
        <v>1188</v>
      </c>
      <c r="N733" t="s">
        <v>1188</v>
      </c>
      <c r="O733" t="s">
        <v>1188</v>
      </c>
      <c r="P733" t="s">
        <v>1188</v>
      </c>
      <c r="Q733" t="s">
        <v>1188</v>
      </c>
      <c r="R733" t="s">
        <v>1188</v>
      </c>
      <c r="S733" t="s">
        <v>1188</v>
      </c>
      <c r="T733" t="s">
        <v>1188</v>
      </c>
      <c r="U733" t="s">
        <v>1188</v>
      </c>
      <c r="V733" t="s">
        <v>1188</v>
      </c>
      <c r="W733" t="s">
        <v>1188</v>
      </c>
      <c r="X733" t="s">
        <v>1188</v>
      </c>
      <c r="Y733" t="s">
        <v>1188</v>
      </c>
      <c r="Z733" t="s">
        <v>1188</v>
      </c>
      <c r="AA733" t="s">
        <v>1188</v>
      </c>
      <c r="AB733" t="s">
        <v>1188</v>
      </c>
      <c r="AC733" t="s">
        <v>1188</v>
      </c>
      <c r="AD733" t="s">
        <v>1188</v>
      </c>
      <c r="AE733" t="s">
        <v>1188</v>
      </c>
      <c r="AF733" t="s">
        <v>1188</v>
      </c>
      <c r="AG733" t="s">
        <v>1188</v>
      </c>
      <c r="AH733" t="s">
        <v>1188</v>
      </c>
      <c r="AI733" t="s">
        <v>1188</v>
      </c>
      <c r="AJ733" t="s">
        <v>1188</v>
      </c>
      <c r="AK733" t="s">
        <v>127</v>
      </c>
      <c r="AL733" t="s">
        <v>127</v>
      </c>
      <c r="AM733" t="s">
        <v>1188</v>
      </c>
      <c r="AN733" t="s">
        <v>128</v>
      </c>
      <c r="AO733" t="s">
        <v>128</v>
      </c>
      <c r="AP733" t="s">
        <v>128</v>
      </c>
      <c r="AQ733" t="s">
        <v>1188</v>
      </c>
      <c r="AR733" t="s">
        <v>129</v>
      </c>
      <c r="AS733" t="s">
        <v>128</v>
      </c>
      <c r="AT733" t="s">
        <v>128</v>
      </c>
      <c r="AU733" t="s">
        <v>128</v>
      </c>
      <c r="AV733" t="s">
        <v>128</v>
      </c>
      <c r="AW733" t="s">
        <v>129</v>
      </c>
      <c r="AX733" t="s">
        <v>1188</v>
      </c>
      <c r="AY733" s="123">
        <v>0</v>
      </c>
      <c r="BB733" t="str">
        <f>VLOOKUP(A733,'[2]القائمة الكاملة 1'!$A$5:$U$6650,21,0)</f>
        <v>الرابعة</v>
      </c>
    </row>
    <row r="734" spans="1:54" x14ac:dyDescent="0.3">
      <c r="A734" s="114">
        <v>811858</v>
      </c>
      <c r="B734" s="123" t="s">
        <v>823</v>
      </c>
      <c r="C734" t="s">
        <v>1188</v>
      </c>
      <c r="D734" t="s">
        <v>1188</v>
      </c>
      <c r="E734" t="s">
        <v>1188</v>
      </c>
      <c r="F734" t="s">
        <v>1188</v>
      </c>
      <c r="G734" t="s">
        <v>1188</v>
      </c>
      <c r="H734" t="s">
        <v>1188</v>
      </c>
      <c r="I734" t="s">
        <v>1188</v>
      </c>
      <c r="J734" t="s">
        <v>1188</v>
      </c>
      <c r="K734" t="s">
        <v>1188</v>
      </c>
      <c r="L734" t="s">
        <v>1188</v>
      </c>
      <c r="M734" t="s">
        <v>1188</v>
      </c>
      <c r="N734" t="s">
        <v>1188</v>
      </c>
      <c r="O734" t="s">
        <v>128</v>
      </c>
      <c r="P734" t="s">
        <v>1188</v>
      </c>
      <c r="Q734" t="s">
        <v>1188</v>
      </c>
      <c r="R734" t="s">
        <v>1188</v>
      </c>
      <c r="S734" t="s">
        <v>1188</v>
      </c>
      <c r="T734" t="s">
        <v>1188</v>
      </c>
      <c r="U734" t="s">
        <v>1188</v>
      </c>
      <c r="V734" t="s">
        <v>1188</v>
      </c>
      <c r="W734" t="s">
        <v>1188</v>
      </c>
      <c r="X734" t="s">
        <v>1188</v>
      </c>
      <c r="Y734" t="s">
        <v>1188</v>
      </c>
      <c r="Z734" t="s">
        <v>129</v>
      </c>
      <c r="AA734" t="s">
        <v>1188</v>
      </c>
      <c r="AB734" t="s">
        <v>1188</v>
      </c>
      <c r="AC734" t="s">
        <v>1188</v>
      </c>
      <c r="AD734" t="s">
        <v>1188</v>
      </c>
      <c r="AE734" t="s">
        <v>1188</v>
      </c>
      <c r="AF734" t="s">
        <v>1188</v>
      </c>
      <c r="AG734" t="s">
        <v>1188</v>
      </c>
      <c r="AH734" t="s">
        <v>1188</v>
      </c>
      <c r="AI734" t="s">
        <v>1188</v>
      </c>
      <c r="AJ734" t="s">
        <v>127</v>
      </c>
      <c r="AK734" t="s">
        <v>129</v>
      </c>
      <c r="AL734" t="s">
        <v>1188</v>
      </c>
      <c r="AM734" t="s">
        <v>1188</v>
      </c>
      <c r="AN734" t="s">
        <v>127</v>
      </c>
      <c r="AO734" t="s">
        <v>129</v>
      </c>
      <c r="AP734" t="s">
        <v>127</v>
      </c>
      <c r="AQ734" t="s">
        <v>1188</v>
      </c>
      <c r="AR734" t="s">
        <v>1188</v>
      </c>
      <c r="AS734" t="s">
        <v>128</v>
      </c>
      <c r="AT734" t="s">
        <v>128</v>
      </c>
      <c r="AU734" t="s">
        <v>128</v>
      </c>
      <c r="AV734" t="s">
        <v>129</v>
      </c>
      <c r="AW734" t="s">
        <v>1188</v>
      </c>
      <c r="AX734" t="s">
        <v>1188</v>
      </c>
      <c r="AY734" s="123">
        <v>0</v>
      </c>
      <c r="BB734" t="str">
        <f>VLOOKUP(A734,'[2]القائمة الكاملة 1'!$A$5:$U$6650,21,0)</f>
        <v>الرابعة</v>
      </c>
    </row>
    <row r="735" spans="1:54" x14ac:dyDescent="0.3">
      <c r="A735" s="114">
        <v>811859</v>
      </c>
      <c r="B735" s="123" t="s">
        <v>823</v>
      </c>
      <c r="C735" t="s">
        <v>1188</v>
      </c>
      <c r="D735" t="s">
        <v>1188</v>
      </c>
      <c r="E735" t="s">
        <v>1188</v>
      </c>
      <c r="F735" t="s">
        <v>1188</v>
      </c>
      <c r="G735" t="s">
        <v>1188</v>
      </c>
      <c r="H735" t="s">
        <v>1188</v>
      </c>
      <c r="I735" t="s">
        <v>1188</v>
      </c>
      <c r="J735" t="s">
        <v>1188</v>
      </c>
      <c r="K735" t="s">
        <v>1188</v>
      </c>
      <c r="L735" t="s">
        <v>1188</v>
      </c>
      <c r="M735" t="s">
        <v>1188</v>
      </c>
      <c r="N735" t="s">
        <v>1188</v>
      </c>
      <c r="O735" t="s">
        <v>127</v>
      </c>
      <c r="P735" t="s">
        <v>1188</v>
      </c>
      <c r="Q735" t="s">
        <v>1188</v>
      </c>
      <c r="R735" t="s">
        <v>1188</v>
      </c>
      <c r="S735" t="s">
        <v>1188</v>
      </c>
      <c r="T735" t="s">
        <v>1188</v>
      </c>
      <c r="U735" t="s">
        <v>1188</v>
      </c>
      <c r="V735" t="s">
        <v>1188</v>
      </c>
      <c r="W735" t="s">
        <v>1188</v>
      </c>
      <c r="X735" t="s">
        <v>1188</v>
      </c>
      <c r="Y735" t="s">
        <v>1188</v>
      </c>
      <c r="Z735" t="s">
        <v>1188</v>
      </c>
      <c r="AA735" t="s">
        <v>1188</v>
      </c>
      <c r="AB735" t="s">
        <v>1188</v>
      </c>
      <c r="AC735" t="s">
        <v>1188</v>
      </c>
      <c r="AD735" t="s">
        <v>1188</v>
      </c>
      <c r="AE735" t="s">
        <v>1188</v>
      </c>
      <c r="AF735" t="s">
        <v>1188</v>
      </c>
      <c r="AG735" t="s">
        <v>1188</v>
      </c>
      <c r="AH735" t="s">
        <v>1188</v>
      </c>
      <c r="AI735" t="s">
        <v>1188</v>
      </c>
      <c r="AJ735" t="s">
        <v>1188</v>
      </c>
      <c r="AK735" t="s">
        <v>127</v>
      </c>
      <c r="AL735" t="s">
        <v>1188</v>
      </c>
      <c r="AM735" t="s">
        <v>1188</v>
      </c>
      <c r="AN735" t="s">
        <v>1188</v>
      </c>
      <c r="AO735" t="s">
        <v>127</v>
      </c>
      <c r="AP735" t="s">
        <v>1188</v>
      </c>
      <c r="AQ735" t="s">
        <v>127</v>
      </c>
      <c r="AR735" t="s">
        <v>1188</v>
      </c>
      <c r="AS735" t="s">
        <v>1188</v>
      </c>
      <c r="AT735" t="s">
        <v>1188</v>
      </c>
      <c r="AU735" t="s">
        <v>1188</v>
      </c>
      <c r="AV735" t="s">
        <v>1188</v>
      </c>
      <c r="AW735" t="s">
        <v>1188</v>
      </c>
      <c r="AX735" t="s">
        <v>1188</v>
      </c>
      <c r="AY735" s="123">
        <v>0</v>
      </c>
      <c r="BB735" t="str">
        <f>VLOOKUP(A735,'[2]القائمة الكاملة 1'!$A$5:$U$6650,21,0)</f>
        <v>الرابعة</v>
      </c>
    </row>
    <row r="736" spans="1:54" x14ac:dyDescent="0.3">
      <c r="A736" s="114">
        <v>811871</v>
      </c>
      <c r="B736" s="123" t="s">
        <v>823</v>
      </c>
      <c r="C736" t="s">
        <v>1188</v>
      </c>
      <c r="D736" t="s">
        <v>1188</v>
      </c>
      <c r="E736" t="s">
        <v>1188</v>
      </c>
      <c r="F736" t="s">
        <v>1188</v>
      </c>
      <c r="G736" t="s">
        <v>1188</v>
      </c>
      <c r="H736" t="s">
        <v>1188</v>
      </c>
      <c r="I736" t="s">
        <v>1188</v>
      </c>
      <c r="J736" t="s">
        <v>1188</v>
      </c>
      <c r="K736" t="s">
        <v>1188</v>
      </c>
      <c r="L736" t="s">
        <v>1188</v>
      </c>
      <c r="M736" t="s">
        <v>1188</v>
      </c>
      <c r="N736" t="s">
        <v>1188</v>
      </c>
      <c r="O736" t="s">
        <v>127</v>
      </c>
      <c r="P736" t="s">
        <v>1188</v>
      </c>
      <c r="Q736" t="s">
        <v>1188</v>
      </c>
      <c r="R736" t="s">
        <v>1188</v>
      </c>
      <c r="S736" t="s">
        <v>1188</v>
      </c>
      <c r="T736" t="s">
        <v>1188</v>
      </c>
      <c r="U736" t="s">
        <v>1188</v>
      </c>
      <c r="V736" t="s">
        <v>1188</v>
      </c>
      <c r="W736" t="s">
        <v>1188</v>
      </c>
      <c r="X736" t="s">
        <v>1188</v>
      </c>
      <c r="Y736" t="s">
        <v>1188</v>
      </c>
      <c r="Z736" t="s">
        <v>1188</v>
      </c>
      <c r="AA736" t="s">
        <v>1188</v>
      </c>
      <c r="AB736" t="s">
        <v>1188</v>
      </c>
      <c r="AC736" t="s">
        <v>1188</v>
      </c>
      <c r="AD736" t="s">
        <v>1188</v>
      </c>
      <c r="AE736" t="s">
        <v>1188</v>
      </c>
      <c r="AF736" t="s">
        <v>1188</v>
      </c>
      <c r="AG736" t="s">
        <v>1188</v>
      </c>
      <c r="AH736" t="s">
        <v>1188</v>
      </c>
      <c r="AI736" t="s">
        <v>1188</v>
      </c>
      <c r="AJ736" t="s">
        <v>127</v>
      </c>
      <c r="AK736" t="s">
        <v>1188</v>
      </c>
      <c r="AL736" t="s">
        <v>1188</v>
      </c>
      <c r="AM736" t="s">
        <v>127</v>
      </c>
      <c r="AN736" t="s">
        <v>127</v>
      </c>
      <c r="AO736" t="s">
        <v>127</v>
      </c>
      <c r="AP736" t="s">
        <v>1188</v>
      </c>
      <c r="AQ736" t="s">
        <v>127</v>
      </c>
      <c r="AR736" t="s">
        <v>127</v>
      </c>
      <c r="AS736" t="s">
        <v>129</v>
      </c>
      <c r="AT736" t="s">
        <v>129</v>
      </c>
      <c r="AU736" t="s">
        <v>127</v>
      </c>
      <c r="AV736" t="s">
        <v>1188</v>
      </c>
      <c r="AW736" t="s">
        <v>127</v>
      </c>
      <c r="AX736" t="s">
        <v>1188</v>
      </c>
      <c r="AY736" s="123">
        <v>0</v>
      </c>
      <c r="BB736" t="str">
        <f>VLOOKUP(A736,'[2]القائمة الكاملة 1'!$A$5:$U$6650,21,0)</f>
        <v>الرابعة</v>
      </c>
    </row>
    <row r="737" spans="1:54" x14ac:dyDescent="0.3">
      <c r="A737" s="114">
        <v>811876</v>
      </c>
      <c r="B737" s="123" t="s">
        <v>823</v>
      </c>
      <c r="C737" t="s">
        <v>1188</v>
      </c>
      <c r="D737" t="s">
        <v>1188</v>
      </c>
      <c r="E737" t="s">
        <v>1188</v>
      </c>
      <c r="F737" t="s">
        <v>1188</v>
      </c>
      <c r="G737" t="s">
        <v>1188</v>
      </c>
      <c r="H737" t="s">
        <v>1188</v>
      </c>
      <c r="I737" t="s">
        <v>1188</v>
      </c>
      <c r="J737" t="s">
        <v>1188</v>
      </c>
      <c r="K737" t="s">
        <v>1188</v>
      </c>
      <c r="L737" t="s">
        <v>1188</v>
      </c>
      <c r="M737" t="s">
        <v>1188</v>
      </c>
      <c r="N737" t="s">
        <v>1188</v>
      </c>
      <c r="O737" t="s">
        <v>1188</v>
      </c>
      <c r="P737" t="s">
        <v>1188</v>
      </c>
      <c r="Q737" t="s">
        <v>1188</v>
      </c>
      <c r="R737" t="s">
        <v>1188</v>
      </c>
      <c r="S737" t="s">
        <v>1188</v>
      </c>
      <c r="T737" t="s">
        <v>1188</v>
      </c>
      <c r="U737" t="s">
        <v>1188</v>
      </c>
      <c r="V737" t="s">
        <v>1188</v>
      </c>
      <c r="W737" t="s">
        <v>1188</v>
      </c>
      <c r="X737" t="s">
        <v>1188</v>
      </c>
      <c r="Y737" t="s">
        <v>1188</v>
      </c>
      <c r="Z737" t="s">
        <v>1188</v>
      </c>
      <c r="AA737" t="s">
        <v>1188</v>
      </c>
      <c r="AB737" t="s">
        <v>1188</v>
      </c>
      <c r="AC737" t="s">
        <v>1188</v>
      </c>
      <c r="AD737" t="s">
        <v>1188</v>
      </c>
      <c r="AE737" t="s">
        <v>1188</v>
      </c>
      <c r="AF737" t="s">
        <v>1188</v>
      </c>
      <c r="AG737" t="s">
        <v>1188</v>
      </c>
      <c r="AH737" t="s">
        <v>1188</v>
      </c>
      <c r="AI737" t="s">
        <v>1188</v>
      </c>
      <c r="AJ737" t="s">
        <v>1188</v>
      </c>
      <c r="AK737" t="s">
        <v>127</v>
      </c>
      <c r="AL737" t="s">
        <v>1188</v>
      </c>
      <c r="AM737" t="s">
        <v>1188</v>
      </c>
      <c r="AN737" t="s">
        <v>1188</v>
      </c>
      <c r="AO737" t="s">
        <v>1188</v>
      </c>
      <c r="AP737" t="s">
        <v>1188</v>
      </c>
      <c r="AQ737" t="s">
        <v>1188</v>
      </c>
      <c r="AR737" t="s">
        <v>1188</v>
      </c>
      <c r="AS737" t="s">
        <v>1188</v>
      </c>
      <c r="AT737" t="s">
        <v>1188</v>
      </c>
      <c r="AU737" t="s">
        <v>128</v>
      </c>
      <c r="AV737" t="s">
        <v>1188</v>
      </c>
      <c r="AW737" t="s">
        <v>1188</v>
      </c>
      <c r="AX737" t="s">
        <v>1188</v>
      </c>
      <c r="AY737" s="123">
        <v>0</v>
      </c>
      <c r="BB737" t="str">
        <f>VLOOKUP(A737,'[2]القائمة الكاملة 1'!$A$5:$U$6650,21,0)</f>
        <v>الرابعة</v>
      </c>
    </row>
    <row r="738" spans="1:54" x14ac:dyDescent="0.3">
      <c r="A738" s="114">
        <v>811879</v>
      </c>
      <c r="B738" s="123" t="s">
        <v>823</v>
      </c>
      <c r="C738" t="s">
        <v>1188</v>
      </c>
      <c r="D738" t="s">
        <v>1188</v>
      </c>
      <c r="E738" t="s">
        <v>1188</v>
      </c>
      <c r="F738" t="s">
        <v>1188</v>
      </c>
      <c r="G738" t="s">
        <v>1188</v>
      </c>
      <c r="H738" t="s">
        <v>1188</v>
      </c>
      <c r="I738" t="s">
        <v>1188</v>
      </c>
      <c r="J738" t="s">
        <v>127</v>
      </c>
      <c r="K738" t="s">
        <v>1188</v>
      </c>
      <c r="L738" t="s">
        <v>1188</v>
      </c>
      <c r="M738" t="s">
        <v>1188</v>
      </c>
      <c r="N738" t="s">
        <v>1188</v>
      </c>
      <c r="O738" t="s">
        <v>1188</v>
      </c>
      <c r="P738" t="s">
        <v>1188</v>
      </c>
      <c r="Q738" t="s">
        <v>1188</v>
      </c>
      <c r="R738" t="s">
        <v>1188</v>
      </c>
      <c r="S738" t="s">
        <v>1188</v>
      </c>
      <c r="T738" t="s">
        <v>1188</v>
      </c>
      <c r="U738" t="s">
        <v>1188</v>
      </c>
      <c r="V738" t="s">
        <v>1188</v>
      </c>
      <c r="W738" t="s">
        <v>1188</v>
      </c>
      <c r="X738" t="s">
        <v>1188</v>
      </c>
      <c r="Y738" t="s">
        <v>1188</v>
      </c>
      <c r="Z738" t="s">
        <v>1188</v>
      </c>
      <c r="AA738" t="s">
        <v>1188</v>
      </c>
      <c r="AB738" t="s">
        <v>1188</v>
      </c>
      <c r="AC738" t="s">
        <v>1188</v>
      </c>
      <c r="AD738" t="s">
        <v>1188</v>
      </c>
      <c r="AE738" t="s">
        <v>1188</v>
      </c>
      <c r="AF738" t="s">
        <v>1188</v>
      </c>
      <c r="AG738" t="s">
        <v>1188</v>
      </c>
      <c r="AH738" t="s">
        <v>1188</v>
      </c>
      <c r="AI738" t="s">
        <v>1188</v>
      </c>
      <c r="AJ738" t="s">
        <v>1188</v>
      </c>
      <c r="AK738" t="s">
        <v>1188</v>
      </c>
      <c r="AL738" t="s">
        <v>1188</v>
      </c>
      <c r="AM738" t="s">
        <v>1188</v>
      </c>
      <c r="AN738" t="s">
        <v>1188</v>
      </c>
      <c r="AO738" t="s">
        <v>1188</v>
      </c>
      <c r="AP738" t="s">
        <v>1188</v>
      </c>
      <c r="AQ738" t="s">
        <v>1188</v>
      </c>
      <c r="AR738" t="s">
        <v>1188</v>
      </c>
      <c r="AS738" t="s">
        <v>1188</v>
      </c>
      <c r="AT738" t="s">
        <v>1188</v>
      </c>
      <c r="AU738" t="s">
        <v>129</v>
      </c>
      <c r="AV738" t="s">
        <v>1188</v>
      </c>
      <c r="AW738" t="s">
        <v>1188</v>
      </c>
      <c r="AX738" t="s">
        <v>1188</v>
      </c>
      <c r="AY738" s="123">
        <v>0</v>
      </c>
      <c r="BB738" t="str">
        <f>VLOOKUP(A738,'[2]القائمة الكاملة 1'!$A$5:$U$6650,21,0)</f>
        <v>الرابعة</v>
      </c>
    </row>
    <row r="739" spans="1:54" x14ac:dyDescent="0.3">
      <c r="A739" s="114">
        <v>811886</v>
      </c>
      <c r="B739" s="123" t="s">
        <v>824</v>
      </c>
      <c r="C739" t="s">
        <v>1188</v>
      </c>
      <c r="D739" t="s">
        <v>1188</v>
      </c>
      <c r="E739" t="s">
        <v>1188</v>
      </c>
      <c r="F739" t="s">
        <v>1188</v>
      </c>
      <c r="G739" t="s">
        <v>1188</v>
      </c>
      <c r="H739" t="s">
        <v>1188</v>
      </c>
      <c r="I739" t="s">
        <v>1188</v>
      </c>
      <c r="J739" t="s">
        <v>1188</v>
      </c>
      <c r="K739" t="s">
        <v>1188</v>
      </c>
      <c r="L739" t="s">
        <v>1188</v>
      </c>
      <c r="M739" t="s">
        <v>1188</v>
      </c>
      <c r="N739" t="s">
        <v>1188</v>
      </c>
      <c r="O739" t="s">
        <v>127</v>
      </c>
      <c r="P739" t="s">
        <v>1188</v>
      </c>
      <c r="Q739" t="s">
        <v>1188</v>
      </c>
      <c r="R739" t="s">
        <v>1188</v>
      </c>
      <c r="S739" t="s">
        <v>1188</v>
      </c>
      <c r="T739" t="s">
        <v>1188</v>
      </c>
      <c r="U739" t="s">
        <v>1188</v>
      </c>
      <c r="V739" t="s">
        <v>1188</v>
      </c>
      <c r="W739" t="s">
        <v>1188</v>
      </c>
      <c r="X739" t="s">
        <v>1188</v>
      </c>
      <c r="Y739" t="s">
        <v>1188</v>
      </c>
      <c r="Z739" t="s">
        <v>1188</v>
      </c>
      <c r="AA739" t="s">
        <v>127</v>
      </c>
      <c r="AB739" t="s">
        <v>1188</v>
      </c>
      <c r="AC739" t="s">
        <v>1188</v>
      </c>
      <c r="AD739" t="s">
        <v>1188</v>
      </c>
      <c r="AE739" t="s">
        <v>1188</v>
      </c>
      <c r="AF739" t="s">
        <v>1188</v>
      </c>
      <c r="AG739" t="s">
        <v>1188</v>
      </c>
      <c r="AH739" t="s">
        <v>1188</v>
      </c>
      <c r="AI739" t="s">
        <v>1188</v>
      </c>
      <c r="AJ739" t="s">
        <v>127</v>
      </c>
      <c r="AK739" t="s">
        <v>129</v>
      </c>
      <c r="AL739" t="s">
        <v>127</v>
      </c>
      <c r="AM739" t="s">
        <v>128</v>
      </c>
      <c r="AN739" t="s">
        <v>128</v>
      </c>
      <c r="AO739" t="s">
        <v>128</v>
      </c>
      <c r="AP739" t="s">
        <v>128</v>
      </c>
      <c r="AQ739" t="s">
        <v>128</v>
      </c>
      <c r="AR739" t="s">
        <v>128</v>
      </c>
      <c r="AS739" t="s">
        <v>1188</v>
      </c>
      <c r="AT739" t="s">
        <v>1188</v>
      </c>
      <c r="AU739" t="s">
        <v>1188</v>
      </c>
      <c r="AV739" t="s">
        <v>1188</v>
      </c>
      <c r="AW739" t="s">
        <v>1188</v>
      </c>
      <c r="AX739" t="s">
        <v>1188</v>
      </c>
      <c r="AY739" s="123">
        <v>0</v>
      </c>
      <c r="BB739" t="str">
        <f>VLOOKUP(A739,'[2]القائمة الكاملة 1'!$A$5:$U$6650,21,0)</f>
        <v>الثالثة</v>
      </c>
    </row>
    <row r="740" spans="1:54" x14ac:dyDescent="0.3">
      <c r="A740" s="114">
        <v>811890</v>
      </c>
      <c r="B740" s="123" t="s">
        <v>823</v>
      </c>
      <c r="C740" t="s">
        <v>1188</v>
      </c>
      <c r="D740" t="s">
        <v>1188</v>
      </c>
      <c r="E740" t="s">
        <v>1188</v>
      </c>
      <c r="F740" t="s">
        <v>1188</v>
      </c>
      <c r="G740" t="s">
        <v>1188</v>
      </c>
      <c r="H740" t="s">
        <v>1188</v>
      </c>
      <c r="I740" t="s">
        <v>1188</v>
      </c>
      <c r="J740" t="s">
        <v>1188</v>
      </c>
      <c r="K740" t="s">
        <v>1188</v>
      </c>
      <c r="L740" t="s">
        <v>1188</v>
      </c>
      <c r="M740" t="s">
        <v>1188</v>
      </c>
      <c r="N740" t="s">
        <v>1188</v>
      </c>
      <c r="O740" t="s">
        <v>1188</v>
      </c>
      <c r="P740" t="s">
        <v>1188</v>
      </c>
      <c r="Q740" t="s">
        <v>1188</v>
      </c>
      <c r="R740" t="s">
        <v>1188</v>
      </c>
      <c r="S740" t="s">
        <v>1188</v>
      </c>
      <c r="T740" t="s">
        <v>1188</v>
      </c>
      <c r="U740" t="s">
        <v>1188</v>
      </c>
      <c r="V740" t="s">
        <v>1188</v>
      </c>
      <c r="W740" t="s">
        <v>1188</v>
      </c>
      <c r="X740" t="s">
        <v>1188</v>
      </c>
      <c r="Y740" t="s">
        <v>1188</v>
      </c>
      <c r="Z740" t="s">
        <v>1188</v>
      </c>
      <c r="AA740" t="s">
        <v>1188</v>
      </c>
      <c r="AB740" t="s">
        <v>1188</v>
      </c>
      <c r="AC740" t="s">
        <v>1188</v>
      </c>
      <c r="AD740" t="s">
        <v>1188</v>
      </c>
      <c r="AE740" t="s">
        <v>1188</v>
      </c>
      <c r="AF740" t="s">
        <v>1188</v>
      </c>
      <c r="AG740" t="s">
        <v>1188</v>
      </c>
      <c r="AH740" t="s">
        <v>1188</v>
      </c>
      <c r="AI740" t="s">
        <v>1188</v>
      </c>
      <c r="AJ740" t="s">
        <v>1188</v>
      </c>
      <c r="AK740" t="s">
        <v>1188</v>
      </c>
      <c r="AL740" t="s">
        <v>1188</v>
      </c>
      <c r="AM740" t="s">
        <v>1188</v>
      </c>
      <c r="AN740" t="s">
        <v>1188</v>
      </c>
      <c r="AO740" t="s">
        <v>1188</v>
      </c>
      <c r="AP740" t="s">
        <v>1188</v>
      </c>
      <c r="AQ740" t="s">
        <v>1188</v>
      </c>
      <c r="AR740" t="s">
        <v>1188</v>
      </c>
      <c r="AS740" t="s">
        <v>1188</v>
      </c>
      <c r="AT740" t="s">
        <v>1188</v>
      </c>
      <c r="AU740" t="s">
        <v>1188</v>
      </c>
      <c r="AV740" t="s">
        <v>1188</v>
      </c>
      <c r="AW740" t="s">
        <v>127</v>
      </c>
      <c r="AX740" t="s">
        <v>1188</v>
      </c>
      <c r="AY740" s="123">
        <v>0</v>
      </c>
      <c r="BB740" t="str">
        <f>VLOOKUP(A740,'[2]القائمة الكاملة 1'!$A$5:$U$6650,21,0)</f>
        <v>الرابعة</v>
      </c>
    </row>
    <row r="741" spans="1:54" x14ac:dyDescent="0.3">
      <c r="A741" s="114">
        <v>811897</v>
      </c>
      <c r="B741" s="123" t="s">
        <v>823</v>
      </c>
      <c r="C741" t="s">
        <v>1188</v>
      </c>
      <c r="D741" t="s">
        <v>1188</v>
      </c>
      <c r="E741" t="s">
        <v>1188</v>
      </c>
      <c r="F741" t="s">
        <v>1188</v>
      </c>
      <c r="G741" t="s">
        <v>1188</v>
      </c>
      <c r="H741" t="s">
        <v>1188</v>
      </c>
      <c r="I741" t="s">
        <v>1188</v>
      </c>
      <c r="J741" t="s">
        <v>1188</v>
      </c>
      <c r="K741" t="s">
        <v>1188</v>
      </c>
      <c r="L741" t="s">
        <v>1188</v>
      </c>
      <c r="M741" t="s">
        <v>1188</v>
      </c>
      <c r="N741" t="s">
        <v>1188</v>
      </c>
      <c r="O741" t="s">
        <v>1188</v>
      </c>
      <c r="P741" t="s">
        <v>1188</v>
      </c>
      <c r="Q741" t="s">
        <v>1188</v>
      </c>
      <c r="R741" t="s">
        <v>1188</v>
      </c>
      <c r="S741" t="s">
        <v>1188</v>
      </c>
      <c r="T741" t="s">
        <v>1188</v>
      </c>
      <c r="U741" t="s">
        <v>1188</v>
      </c>
      <c r="V741" t="s">
        <v>1188</v>
      </c>
      <c r="W741" t="s">
        <v>129</v>
      </c>
      <c r="X741" t="s">
        <v>1188</v>
      </c>
      <c r="Y741" t="s">
        <v>1188</v>
      </c>
      <c r="Z741" t="s">
        <v>1188</v>
      </c>
      <c r="AA741" t="s">
        <v>1188</v>
      </c>
      <c r="AB741" t="s">
        <v>1188</v>
      </c>
      <c r="AC741" t="s">
        <v>1188</v>
      </c>
      <c r="AD741" t="s">
        <v>1188</v>
      </c>
      <c r="AE741" t="s">
        <v>1188</v>
      </c>
      <c r="AF741" t="s">
        <v>1188</v>
      </c>
      <c r="AG741" t="s">
        <v>1188</v>
      </c>
      <c r="AH741" t="s">
        <v>127</v>
      </c>
      <c r="AI741" t="s">
        <v>1188</v>
      </c>
      <c r="AJ741" t="s">
        <v>1188</v>
      </c>
      <c r="AK741" t="s">
        <v>1188</v>
      </c>
      <c r="AL741" t="s">
        <v>1188</v>
      </c>
      <c r="AM741" t="s">
        <v>1188</v>
      </c>
      <c r="AN741" t="s">
        <v>129</v>
      </c>
      <c r="AO741" t="s">
        <v>129</v>
      </c>
      <c r="AP741" t="s">
        <v>129</v>
      </c>
      <c r="AQ741" t="s">
        <v>129</v>
      </c>
      <c r="AR741" t="s">
        <v>129</v>
      </c>
      <c r="AS741" t="s">
        <v>1188</v>
      </c>
      <c r="AT741" t="s">
        <v>129</v>
      </c>
      <c r="AU741" t="s">
        <v>129</v>
      </c>
      <c r="AV741" t="s">
        <v>129</v>
      </c>
      <c r="AW741" t="s">
        <v>1188</v>
      </c>
      <c r="AX741" t="s">
        <v>1188</v>
      </c>
      <c r="AY741" s="123">
        <v>0</v>
      </c>
      <c r="BB741" t="str">
        <f>VLOOKUP(A741,'[2]القائمة الكاملة 1'!$A$5:$U$6650,21,0)</f>
        <v>الرابعة</v>
      </c>
    </row>
    <row r="742" spans="1:54" x14ac:dyDescent="0.3">
      <c r="A742" s="114">
        <v>811901</v>
      </c>
      <c r="B742" s="123" t="s">
        <v>823</v>
      </c>
      <c r="C742" t="s">
        <v>1188</v>
      </c>
      <c r="D742" t="s">
        <v>1188</v>
      </c>
      <c r="E742" t="s">
        <v>1188</v>
      </c>
      <c r="F742" t="s">
        <v>1188</v>
      </c>
      <c r="G742" t="s">
        <v>1188</v>
      </c>
      <c r="H742" t="s">
        <v>1188</v>
      </c>
      <c r="I742" t="s">
        <v>1188</v>
      </c>
      <c r="J742" t="s">
        <v>1188</v>
      </c>
      <c r="K742" t="s">
        <v>1188</v>
      </c>
      <c r="L742" t="s">
        <v>1188</v>
      </c>
      <c r="M742" t="s">
        <v>1188</v>
      </c>
      <c r="N742" t="s">
        <v>1188</v>
      </c>
      <c r="O742" t="s">
        <v>1188</v>
      </c>
      <c r="P742" t="s">
        <v>1188</v>
      </c>
      <c r="Q742" t="s">
        <v>1188</v>
      </c>
      <c r="R742" t="s">
        <v>1188</v>
      </c>
      <c r="S742" t="s">
        <v>1188</v>
      </c>
      <c r="T742" t="s">
        <v>1188</v>
      </c>
      <c r="U742" t="s">
        <v>1188</v>
      </c>
      <c r="V742" t="s">
        <v>1188</v>
      </c>
      <c r="W742" t="s">
        <v>1188</v>
      </c>
      <c r="X742" t="s">
        <v>1188</v>
      </c>
      <c r="Y742" t="s">
        <v>1188</v>
      </c>
      <c r="Z742" t="s">
        <v>1188</v>
      </c>
      <c r="AA742" t="s">
        <v>1188</v>
      </c>
      <c r="AB742" t="s">
        <v>1188</v>
      </c>
      <c r="AC742" t="s">
        <v>1188</v>
      </c>
      <c r="AD742" t="s">
        <v>1188</v>
      </c>
      <c r="AE742" t="s">
        <v>129</v>
      </c>
      <c r="AF742" t="s">
        <v>1188</v>
      </c>
      <c r="AG742" t="s">
        <v>1188</v>
      </c>
      <c r="AH742" t="s">
        <v>1188</v>
      </c>
      <c r="AI742" t="s">
        <v>1188</v>
      </c>
      <c r="AJ742" t="s">
        <v>1188</v>
      </c>
      <c r="AK742" t="s">
        <v>1188</v>
      </c>
      <c r="AL742" t="s">
        <v>1188</v>
      </c>
      <c r="AM742" t="s">
        <v>1188</v>
      </c>
      <c r="AN742" t="s">
        <v>1188</v>
      </c>
      <c r="AO742" t="s">
        <v>1188</v>
      </c>
      <c r="AP742" t="s">
        <v>1188</v>
      </c>
      <c r="AQ742" t="s">
        <v>1188</v>
      </c>
      <c r="AR742" t="s">
        <v>1188</v>
      </c>
      <c r="AS742" t="s">
        <v>1188</v>
      </c>
      <c r="AT742" t="s">
        <v>1188</v>
      </c>
      <c r="AU742" t="s">
        <v>1188</v>
      </c>
      <c r="AV742" t="s">
        <v>1188</v>
      </c>
      <c r="AW742" t="s">
        <v>1188</v>
      </c>
      <c r="AX742" t="s">
        <v>1188</v>
      </c>
      <c r="AY742" s="123">
        <v>0</v>
      </c>
      <c r="BB742" t="str">
        <f>VLOOKUP(A742,'[2]القائمة الكاملة 1'!$A$5:$U$6650,21,0)</f>
        <v>الرابعة</v>
      </c>
    </row>
    <row r="743" spans="1:54" x14ac:dyDescent="0.3">
      <c r="A743" s="114">
        <v>811905</v>
      </c>
      <c r="B743" s="123" t="s">
        <v>823</v>
      </c>
      <c r="C743" t="s">
        <v>1188</v>
      </c>
      <c r="D743" t="s">
        <v>1188</v>
      </c>
      <c r="E743" t="s">
        <v>1188</v>
      </c>
      <c r="F743" t="s">
        <v>1188</v>
      </c>
      <c r="G743" t="s">
        <v>1188</v>
      </c>
      <c r="H743" t="s">
        <v>1188</v>
      </c>
      <c r="I743" t="s">
        <v>1188</v>
      </c>
      <c r="J743" t="s">
        <v>1188</v>
      </c>
      <c r="K743" t="s">
        <v>1188</v>
      </c>
      <c r="L743" t="s">
        <v>1188</v>
      </c>
      <c r="M743" t="s">
        <v>1188</v>
      </c>
      <c r="N743" t="s">
        <v>1188</v>
      </c>
      <c r="O743" t="s">
        <v>128</v>
      </c>
      <c r="P743" t="s">
        <v>1188</v>
      </c>
      <c r="Q743" t="s">
        <v>1188</v>
      </c>
      <c r="R743" t="s">
        <v>1188</v>
      </c>
      <c r="S743" t="s">
        <v>1188</v>
      </c>
      <c r="T743" t="s">
        <v>1188</v>
      </c>
      <c r="U743" t="s">
        <v>1188</v>
      </c>
      <c r="V743" t="s">
        <v>1188</v>
      </c>
      <c r="W743" t="s">
        <v>1188</v>
      </c>
      <c r="X743" t="s">
        <v>1188</v>
      </c>
      <c r="Y743" t="s">
        <v>1188</v>
      </c>
      <c r="Z743" t="s">
        <v>129</v>
      </c>
      <c r="AA743" t="s">
        <v>1188</v>
      </c>
      <c r="AB743" t="s">
        <v>1188</v>
      </c>
      <c r="AC743" t="s">
        <v>1188</v>
      </c>
      <c r="AD743" t="s">
        <v>1188</v>
      </c>
      <c r="AE743" t="s">
        <v>1188</v>
      </c>
      <c r="AF743" t="s">
        <v>1188</v>
      </c>
      <c r="AG743" t="s">
        <v>1188</v>
      </c>
      <c r="AH743" t="s">
        <v>1188</v>
      </c>
      <c r="AI743" t="s">
        <v>1188</v>
      </c>
      <c r="AJ743" t="s">
        <v>1188</v>
      </c>
      <c r="AK743" t="s">
        <v>129</v>
      </c>
      <c r="AL743" t="s">
        <v>1188</v>
      </c>
      <c r="AM743" t="s">
        <v>1188</v>
      </c>
      <c r="AN743" t="s">
        <v>1188</v>
      </c>
      <c r="AO743" t="s">
        <v>129</v>
      </c>
      <c r="AP743" t="s">
        <v>129</v>
      </c>
      <c r="AQ743" t="s">
        <v>1188</v>
      </c>
      <c r="AR743" t="s">
        <v>1188</v>
      </c>
      <c r="AS743" t="s">
        <v>1188</v>
      </c>
      <c r="AT743" t="s">
        <v>129</v>
      </c>
      <c r="AU743" t="s">
        <v>128</v>
      </c>
      <c r="AV743" t="s">
        <v>1188</v>
      </c>
      <c r="AW743" t="s">
        <v>1188</v>
      </c>
      <c r="AX743" t="s">
        <v>1188</v>
      </c>
      <c r="AY743" s="123">
        <v>0</v>
      </c>
      <c r="BB743" t="str">
        <f>VLOOKUP(A743,'[2]القائمة الكاملة 1'!$A$5:$U$6650,21,0)</f>
        <v>الرابعة</v>
      </c>
    </row>
    <row r="744" spans="1:54" x14ac:dyDescent="0.3">
      <c r="A744" s="114">
        <v>811906</v>
      </c>
      <c r="B744" s="123" t="s">
        <v>823</v>
      </c>
      <c r="C744" t="s">
        <v>1188</v>
      </c>
      <c r="D744" t="s">
        <v>1188</v>
      </c>
      <c r="E744" t="s">
        <v>1188</v>
      </c>
      <c r="F744" t="s">
        <v>1188</v>
      </c>
      <c r="G744" t="s">
        <v>1188</v>
      </c>
      <c r="H744" t="s">
        <v>1188</v>
      </c>
      <c r="I744" t="s">
        <v>1188</v>
      </c>
      <c r="J744" t="s">
        <v>1188</v>
      </c>
      <c r="K744" t="s">
        <v>1188</v>
      </c>
      <c r="L744" t="s">
        <v>1188</v>
      </c>
      <c r="M744" t="s">
        <v>1188</v>
      </c>
      <c r="N744" t="s">
        <v>1188</v>
      </c>
      <c r="O744" t="s">
        <v>127</v>
      </c>
      <c r="P744" t="s">
        <v>1188</v>
      </c>
      <c r="Q744" t="s">
        <v>1188</v>
      </c>
      <c r="R744" t="s">
        <v>1188</v>
      </c>
      <c r="S744" t="s">
        <v>1188</v>
      </c>
      <c r="T744" t="s">
        <v>1188</v>
      </c>
      <c r="U744" t="s">
        <v>1188</v>
      </c>
      <c r="V744" t="s">
        <v>1188</v>
      </c>
      <c r="W744" t="s">
        <v>1188</v>
      </c>
      <c r="X744" t="s">
        <v>1188</v>
      </c>
      <c r="Y744" t="s">
        <v>1188</v>
      </c>
      <c r="Z744" t="s">
        <v>1188</v>
      </c>
      <c r="AA744" t="s">
        <v>1188</v>
      </c>
      <c r="AB744" t="s">
        <v>1188</v>
      </c>
      <c r="AC744" t="s">
        <v>1188</v>
      </c>
      <c r="AD744" t="s">
        <v>1188</v>
      </c>
      <c r="AE744" t="s">
        <v>1188</v>
      </c>
      <c r="AF744" t="s">
        <v>1188</v>
      </c>
      <c r="AG744" t="s">
        <v>1188</v>
      </c>
      <c r="AH744" t="s">
        <v>1188</v>
      </c>
      <c r="AI744" t="s">
        <v>1188</v>
      </c>
      <c r="AJ744" t="s">
        <v>1188</v>
      </c>
      <c r="AK744" t="s">
        <v>128</v>
      </c>
      <c r="AL744" t="s">
        <v>1188</v>
      </c>
      <c r="AM744" t="s">
        <v>1188</v>
      </c>
      <c r="AN744" t="s">
        <v>1188</v>
      </c>
      <c r="AO744" t="s">
        <v>1188</v>
      </c>
      <c r="AP744" t="s">
        <v>1188</v>
      </c>
      <c r="AQ744" t="s">
        <v>128</v>
      </c>
      <c r="AR744" t="s">
        <v>1188</v>
      </c>
      <c r="AS744" t="s">
        <v>128</v>
      </c>
      <c r="AT744" t="s">
        <v>128</v>
      </c>
      <c r="AU744" t="s">
        <v>128</v>
      </c>
      <c r="AV744" t="s">
        <v>128</v>
      </c>
      <c r="AW744" t="s">
        <v>128</v>
      </c>
      <c r="AX744" t="s">
        <v>128</v>
      </c>
      <c r="AY744" s="123">
        <v>0</v>
      </c>
      <c r="BB744" t="str">
        <f>VLOOKUP(A744,'[2]القائمة الكاملة 1'!$A$5:$U$6650,21,0)</f>
        <v>الرابعة حديث</v>
      </c>
    </row>
    <row r="745" spans="1:54" x14ac:dyDescent="0.3">
      <c r="A745" s="114">
        <v>811907</v>
      </c>
      <c r="B745" s="123" t="s">
        <v>823</v>
      </c>
      <c r="C745" t="s">
        <v>1188</v>
      </c>
      <c r="D745" t="s">
        <v>1188</v>
      </c>
      <c r="E745" t="s">
        <v>1188</v>
      </c>
      <c r="F745" t="s">
        <v>1188</v>
      </c>
      <c r="G745" t="s">
        <v>1188</v>
      </c>
      <c r="H745" t="s">
        <v>1188</v>
      </c>
      <c r="I745" t="s">
        <v>1188</v>
      </c>
      <c r="J745" t="s">
        <v>1188</v>
      </c>
      <c r="K745" t="s">
        <v>1188</v>
      </c>
      <c r="L745" t="s">
        <v>1188</v>
      </c>
      <c r="M745" t="s">
        <v>1188</v>
      </c>
      <c r="N745" t="s">
        <v>1188</v>
      </c>
      <c r="O745" t="s">
        <v>127</v>
      </c>
      <c r="P745" t="s">
        <v>1188</v>
      </c>
      <c r="Q745" t="s">
        <v>1188</v>
      </c>
      <c r="R745" t="s">
        <v>1188</v>
      </c>
      <c r="S745" t="s">
        <v>1188</v>
      </c>
      <c r="T745" t="s">
        <v>1188</v>
      </c>
      <c r="U745" t="s">
        <v>1188</v>
      </c>
      <c r="V745" t="s">
        <v>1188</v>
      </c>
      <c r="W745" t="s">
        <v>1188</v>
      </c>
      <c r="X745" t="s">
        <v>1188</v>
      </c>
      <c r="Y745" t="s">
        <v>1188</v>
      </c>
      <c r="Z745" t="s">
        <v>1188</v>
      </c>
      <c r="AA745" t="s">
        <v>1188</v>
      </c>
      <c r="AB745" t="s">
        <v>1188</v>
      </c>
      <c r="AC745" t="s">
        <v>1188</v>
      </c>
      <c r="AD745" t="s">
        <v>1188</v>
      </c>
      <c r="AE745" t="s">
        <v>1188</v>
      </c>
      <c r="AF745" t="s">
        <v>1188</v>
      </c>
      <c r="AG745" t="s">
        <v>1188</v>
      </c>
      <c r="AH745" t="s">
        <v>1188</v>
      </c>
      <c r="AI745" t="s">
        <v>1188</v>
      </c>
      <c r="AJ745" t="s">
        <v>1188</v>
      </c>
      <c r="AK745" t="s">
        <v>1188</v>
      </c>
      <c r="AL745" t="s">
        <v>1188</v>
      </c>
      <c r="AM745" t="s">
        <v>1188</v>
      </c>
      <c r="AN745" t="s">
        <v>1188</v>
      </c>
      <c r="AO745" t="s">
        <v>1188</v>
      </c>
      <c r="AP745" t="s">
        <v>1188</v>
      </c>
      <c r="AQ745" t="s">
        <v>1188</v>
      </c>
      <c r="AR745" t="s">
        <v>1188</v>
      </c>
      <c r="AS745" t="s">
        <v>1188</v>
      </c>
      <c r="AT745" t="s">
        <v>1188</v>
      </c>
      <c r="AU745" t="s">
        <v>1188</v>
      </c>
      <c r="AV745" t="s">
        <v>1188</v>
      </c>
      <c r="AW745" t="s">
        <v>1188</v>
      </c>
      <c r="AX745" t="s">
        <v>1188</v>
      </c>
      <c r="AY745" s="123">
        <v>0</v>
      </c>
      <c r="BB745" t="str">
        <f>VLOOKUP(A745,'[2]القائمة الكاملة 1'!$A$5:$U$6650,21,0)</f>
        <v>الرابعة</v>
      </c>
    </row>
    <row r="746" spans="1:54" x14ac:dyDescent="0.3">
      <c r="A746" s="114">
        <v>811917</v>
      </c>
      <c r="B746" s="123" t="s">
        <v>823</v>
      </c>
      <c r="C746" t="s">
        <v>1188</v>
      </c>
      <c r="D746" t="s">
        <v>1188</v>
      </c>
      <c r="E746" t="s">
        <v>1188</v>
      </c>
      <c r="F746" t="s">
        <v>1188</v>
      </c>
      <c r="G746" t="s">
        <v>1188</v>
      </c>
      <c r="H746" t="s">
        <v>1188</v>
      </c>
      <c r="I746" t="s">
        <v>1188</v>
      </c>
      <c r="J746" t="s">
        <v>1188</v>
      </c>
      <c r="K746" t="s">
        <v>1188</v>
      </c>
      <c r="L746" t="s">
        <v>1188</v>
      </c>
      <c r="M746" t="s">
        <v>1188</v>
      </c>
      <c r="N746" t="s">
        <v>1188</v>
      </c>
      <c r="O746" t="s">
        <v>129</v>
      </c>
      <c r="P746" t="s">
        <v>1188</v>
      </c>
      <c r="Q746" t="s">
        <v>1188</v>
      </c>
      <c r="R746" t="s">
        <v>1188</v>
      </c>
      <c r="S746" t="s">
        <v>1188</v>
      </c>
      <c r="T746" t="s">
        <v>1188</v>
      </c>
      <c r="U746" t="s">
        <v>1188</v>
      </c>
      <c r="V746" t="s">
        <v>1188</v>
      </c>
      <c r="W746" t="s">
        <v>1188</v>
      </c>
      <c r="X746" t="s">
        <v>1188</v>
      </c>
      <c r="Y746" t="s">
        <v>1188</v>
      </c>
      <c r="Z746" t="s">
        <v>1188</v>
      </c>
      <c r="AA746" t="s">
        <v>1188</v>
      </c>
      <c r="AB746" t="s">
        <v>1188</v>
      </c>
      <c r="AC746" t="s">
        <v>1188</v>
      </c>
      <c r="AD746" t="s">
        <v>1188</v>
      </c>
      <c r="AE746" t="s">
        <v>1188</v>
      </c>
      <c r="AF746" t="s">
        <v>1188</v>
      </c>
      <c r="AG746" t="s">
        <v>1188</v>
      </c>
      <c r="AH746" t="s">
        <v>1188</v>
      </c>
      <c r="AI746" t="s">
        <v>1188</v>
      </c>
      <c r="AJ746" t="s">
        <v>1188</v>
      </c>
      <c r="AK746" t="s">
        <v>128</v>
      </c>
      <c r="AL746" t="s">
        <v>1188</v>
      </c>
      <c r="AM746" t="s">
        <v>1188</v>
      </c>
      <c r="AN746" t="s">
        <v>1188</v>
      </c>
      <c r="AO746" t="s">
        <v>128</v>
      </c>
      <c r="AP746" t="s">
        <v>129</v>
      </c>
      <c r="AQ746" t="s">
        <v>1188</v>
      </c>
      <c r="AR746" t="s">
        <v>1188</v>
      </c>
      <c r="AS746" t="s">
        <v>128</v>
      </c>
      <c r="AT746" t="s">
        <v>128</v>
      </c>
      <c r="AU746" t="s">
        <v>128</v>
      </c>
      <c r="AV746" t="s">
        <v>128</v>
      </c>
      <c r="AW746" t="s">
        <v>128</v>
      </c>
      <c r="AX746" t="s">
        <v>128</v>
      </c>
      <c r="AY746" s="123">
        <v>0</v>
      </c>
      <c r="BB746" t="str">
        <f>VLOOKUP(A746,'[2]القائمة الكاملة 1'!$A$5:$U$6650,21,0)</f>
        <v>الرابعة</v>
      </c>
    </row>
    <row r="747" spans="1:54" x14ac:dyDescent="0.3">
      <c r="A747" s="114">
        <v>811920</v>
      </c>
      <c r="B747" s="123" t="s">
        <v>823</v>
      </c>
      <c r="C747" t="s">
        <v>1188</v>
      </c>
      <c r="D747" t="s">
        <v>1188</v>
      </c>
      <c r="E747" t="s">
        <v>1188</v>
      </c>
      <c r="F747" t="s">
        <v>1188</v>
      </c>
      <c r="G747" t="s">
        <v>1188</v>
      </c>
      <c r="H747" t="s">
        <v>1188</v>
      </c>
      <c r="I747" t="s">
        <v>1188</v>
      </c>
      <c r="J747" t="s">
        <v>1188</v>
      </c>
      <c r="K747" t="s">
        <v>1188</v>
      </c>
      <c r="L747" t="s">
        <v>1188</v>
      </c>
      <c r="M747" t="s">
        <v>1188</v>
      </c>
      <c r="N747" t="s">
        <v>1188</v>
      </c>
      <c r="O747" t="s">
        <v>1188</v>
      </c>
      <c r="P747" t="s">
        <v>1188</v>
      </c>
      <c r="Q747" t="s">
        <v>1188</v>
      </c>
      <c r="R747" t="s">
        <v>1188</v>
      </c>
      <c r="S747" t="s">
        <v>1188</v>
      </c>
      <c r="T747" t="s">
        <v>1188</v>
      </c>
      <c r="U747" t="s">
        <v>1188</v>
      </c>
      <c r="V747" t="s">
        <v>1188</v>
      </c>
      <c r="W747" t="s">
        <v>1188</v>
      </c>
      <c r="X747" t="s">
        <v>1188</v>
      </c>
      <c r="Y747" t="s">
        <v>1188</v>
      </c>
      <c r="Z747" t="s">
        <v>1188</v>
      </c>
      <c r="AA747" t="s">
        <v>1188</v>
      </c>
      <c r="AB747" t="s">
        <v>1188</v>
      </c>
      <c r="AC747" t="s">
        <v>1188</v>
      </c>
      <c r="AD747" t="s">
        <v>1188</v>
      </c>
      <c r="AE747" t="s">
        <v>1188</v>
      </c>
      <c r="AF747" t="s">
        <v>1188</v>
      </c>
      <c r="AG747" t="s">
        <v>1188</v>
      </c>
      <c r="AH747" t="s">
        <v>1188</v>
      </c>
      <c r="AI747" t="s">
        <v>1188</v>
      </c>
      <c r="AJ747" t="s">
        <v>1188</v>
      </c>
      <c r="AK747" t="s">
        <v>128</v>
      </c>
      <c r="AL747" t="s">
        <v>1188</v>
      </c>
      <c r="AM747" t="s">
        <v>128</v>
      </c>
      <c r="AN747" t="s">
        <v>129</v>
      </c>
      <c r="AO747" t="s">
        <v>1188</v>
      </c>
      <c r="AP747" t="s">
        <v>1188</v>
      </c>
      <c r="AQ747" t="s">
        <v>1188</v>
      </c>
      <c r="AR747" t="s">
        <v>1188</v>
      </c>
      <c r="AS747" t="s">
        <v>1188</v>
      </c>
      <c r="AT747" t="s">
        <v>129</v>
      </c>
      <c r="AU747" t="s">
        <v>129</v>
      </c>
      <c r="AV747" t="s">
        <v>128</v>
      </c>
      <c r="AW747" t="s">
        <v>128</v>
      </c>
      <c r="AX747" t="s">
        <v>1188</v>
      </c>
      <c r="AY747" s="123">
        <v>0</v>
      </c>
      <c r="BB747" t="str">
        <f>VLOOKUP(A747,'[2]القائمة الكاملة 1'!$A$5:$U$6650,21,0)</f>
        <v>الرابعة</v>
      </c>
    </row>
    <row r="748" spans="1:54" x14ac:dyDescent="0.3">
      <c r="A748" s="114">
        <v>811922</v>
      </c>
      <c r="B748" s="123" t="s">
        <v>823</v>
      </c>
      <c r="C748" t="s">
        <v>1188</v>
      </c>
      <c r="D748" t="s">
        <v>127</v>
      </c>
      <c r="E748" t="s">
        <v>1188</v>
      </c>
      <c r="F748" t="s">
        <v>1188</v>
      </c>
      <c r="G748" t="s">
        <v>1188</v>
      </c>
      <c r="H748" t="s">
        <v>1188</v>
      </c>
      <c r="I748" t="s">
        <v>1188</v>
      </c>
      <c r="J748" t="s">
        <v>1188</v>
      </c>
      <c r="K748" t="s">
        <v>1188</v>
      </c>
      <c r="L748" t="s">
        <v>1188</v>
      </c>
      <c r="M748" t="s">
        <v>1188</v>
      </c>
      <c r="N748" t="s">
        <v>1188</v>
      </c>
      <c r="O748" t="s">
        <v>1188</v>
      </c>
      <c r="P748" t="s">
        <v>1188</v>
      </c>
      <c r="Q748" t="s">
        <v>1188</v>
      </c>
      <c r="R748" t="s">
        <v>1188</v>
      </c>
      <c r="S748" t="s">
        <v>1188</v>
      </c>
      <c r="T748" t="s">
        <v>1188</v>
      </c>
      <c r="U748" t="s">
        <v>1188</v>
      </c>
      <c r="V748" t="s">
        <v>1188</v>
      </c>
      <c r="W748" t="s">
        <v>1188</v>
      </c>
      <c r="X748" t="s">
        <v>1188</v>
      </c>
      <c r="Y748" t="s">
        <v>1188</v>
      </c>
      <c r="Z748" t="s">
        <v>1188</v>
      </c>
      <c r="AA748" t="s">
        <v>1188</v>
      </c>
      <c r="AB748" t="s">
        <v>1188</v>
      </c>
      <c r="AC748" t="s">
        <v>1188</v>
      </c>
      <c r="AD748" t="s">
        <v>1188</v>
      </c>
      <c r="AE748" t="s">
        <v>1188</v>
      </c>
      <c r="AF748" t="s">
        <v>1188</v>
      </c>
      <c r="AG748" t="s">
        <v>1188</v>
      </c>
      <c r="AH748" t="s">
        <v>1188</v>
      </c>
      <c r="AI748" t="s">
        <v>1188</v>
      </c>
      <c r="AJ748" t="s">
        <v>1188</v>
      </c>
      <c r="AK748" t="s">
        <v>1188</v>
      </c>
      <c r="AL748" t="s">
        <v>1188</v>
      </c>
      <c r="AM748" t="s">
        <v>1188</v>
      </c>
      <c r="AN748" t="s">
        <v>1188</v>
      </c>
      <c r="AO748" t="s">
        <v>1188</v>
      </c>
      <c r="AP748" t="s">
        <v>1188</v>
      </c>
      <c r="AQ748" t="s">
        <v>1188</v>
      </c>
      <c r="AR748" t="s">
        <v>127</v>
      </c>
      <c r="AS748" t="s">
        <v>1188</v>
      </c>
      <c r="AT748" t="s">
        <v>1188</v>
      </c>
      <c r="AU748" t="s">
        <v>1188</v>
      </c>
      <c r="AV748" t="s">
        <v>1188</v>
      </c>
      <c r="AW748" t="s">
        <v>1188</v>
      </c>
      <c r="AX748" t="s">
        <v>1188</v>
      </c>
      <c r="AY748" s="123">
        <v>0</v>
      </c>
      <c r="BB748" t="str">
        <f>VLOOKUP(A748,'[2]القائمة الكاملة 1'!$A$5:$U$6650,21,0)</f>
        <v>الرابعة</v>
      </c>
    </row>
    <row r="749" spans="1:54" x14ac:dyDescent="0.3">
      <c r="A749" s="114">
        <v>811935</v>
      </c>
      <c r="B749" s="123" t="s">
        <v>823</v>
      </c>
      <c r="C749" t="s">
        <v>1188</v>
      </c>
      <c r="D749" t="s">
        <v>1188</v>
      </c>
      <c r="E749" t="s">
        <v>1188</v>
      </c>
      <c r="F749" t="s">
        <v>1188</v>
      </c>
      <c r="G749" t="s">
        <v>1188</v>
      </c>
      <c r="H749" t="s">
        <v>1188</v>
      </c>
      <c r="I749" t="s">
        <v>1188</v>
      </c>
      <c r="J749" t="s">
        <v>1188</v>
      </c>
      <c r="K749" t="s">
        <v>1188</v>
      </c>
      <c r="L749" t="s">
        <v>1188</v>
      </c>
      <c r="M749" t="s">
        <v>1188</v>
      </c>
      <c r="N749" t="s">
        <v>1188</v>
      </c>
      <c r="O749" t="s">
        <v>1188</v>
      </c>
      <c r="P749" t="s">
        <v>1188</v>
      </c>
      <c r="Q749" t="s">
        <v>1188</v>
      </c>
      <c r="R749" t="s">
        <v>2104</v>
      </c>
      <c r="S749" t="s">
        <v>1188</v>
      </c>
      <c r="T749" t="s">
        <v>1188</v>
      </c>
      <c r="U749" t="s">
        <v>1188</v>
      </c>
      <c r="V749" t="s">
        <v>1188</v>
      </c>
      <c r="W749" t="s">
        <v>1188</v>
      </c>
      <c r="X749" t="s">
        <v>1188</v>
      </c>
      <c r="Y749" t="s">
        <v>1188</v>
      </c>
      <c r="Z749" t="s">
        <v>1188</v>
      </c>
      <c r="AA749" t="s">
        <v>1188</v>
      </c>
      <c r="AB749" t="s">
        <v>1188</v>
      </c>
      <c r="AC749" t="s">
        <v>1188</v>
      </c>
      <c r="AD749" t="s">
        <v>1188</v>
      </c>
      <c r="AE749" t="s">
        <v>1188</v>
      </c>
      <c r="AF749" t="s">
        <v>1188</v>
      </c>
      <c r="AG749" t="s">
        <v>1188</v>
      </c>
      <c r="AH749" t="s">
        <v>1188</v>
      </c>
      <c r="AI749" t="s">
        <v>1188</v>
      </c>
      <c r="AJ749" t="s">
        <v>1188</v>
      </c>
      <c r="AK749" t="s">
        <v>1188</v>
      </c>
      <c r="AL749" t="s">
        <v>1188</v>
      </c>
      <c r="AM749" t="s">
        <v>1188</v>
      </c>
      <c r="AN749" t="s">
        <v>1188</v>
      </c>
      <c r="AO749" t="s">
        <v>1188</v>
      </c>
      <c r="AP749" t="s">
        <v>1188</v>
      </c>
      <c r="AQ749" t="s">
        <v>1188</v>
      </c>
      <c r="AR749" t="s">
        <v>1188</v>
      </c>
      <c r="AS749" t="s">
        <v>1188</v>
      </c>
      <c r="AT749" t="s">
        <v>1188</v>
      </c>
      <c r="AU749" t="s">
        <v>1188</v>
      </c>
      <c r="AV749" t="s">
        <v>1188</v>
      </c>
      <c r="AW749" t="s">
        <v>1188</v>
      </c>
      <c r="AX749" t="s">
        <v>1188</v>
      </c>
      <c r="AY749" s="123" t="s">
        <v>2125</v>
      </c>
      <c r="BB749" t="str">
        <f>VLOOKUP(A749,'[2]القائمة الكاملة 1'!$A$5:$U$6650,21,0)</f>
        <v>الرابعة</v>
      </c>
    </row>
    <row r="750" spans="1:54" x14ac:dyDescent="0.3">
      <c r="A750" s="114">
        <v>811941</v>
      </c>
      <c r="B750" s="123" t="s">
        <v>823</v>
      </c>
      <c r="C750" t="s">
        <v>1188</v>
      </c>
      <c r="D750" t="s">
        <v>1188</v>
      </c>
      <c r="E750" t="s">
        <v>1188</v>
      </c>
      <c r="F750" t="s">
        <v>1188</v>
      </c>
      <c r="G750" t="s">
        <v>1188</v>
      </c>
      <c r="H750" t="s">
        <v>1188</v>
      </c>
      <c r="I750" t="s">
        <v>1188</v>
      </c>
      <c r="J750" t="s">
        <v>1188</v>
      </c>
      <c r="K750" t="s">
        <v>1188</v>
      </c>
      <c r="L750" t="s">
        <v>1188</v>
      </c>
      <c r="M750" t="s">
        <v>1188</v>
      </c>
      <c r="N750" t="s">
        <v>1188</v>
      </c>
      <c r="O750" t="s">
        <v>1188</v>
      </c>
      <c r="P750" t="s">
        <v>1188</v>
      </c>
      <c r="Q750" t="s">
        <v>1188</v>
      </c>
      <c r="R750" t="s">
        <v>1188</v>
      </c>
      <c r="S750" t="s">
        <v>1188</v>
      </c>
      <c r="T750" t="s">
        <v>1188</v>
      </c>
      <c r="U750" t="s">
        <v>1188</v>
      </c>
      <c r="V750" t="s">
        <v>1188</v>
      </c>
      <c r="W750" t="s">
        <v>1188</v>
      </c>
      <c r="X750" t="s">
        <v>1188</v>
      </c>
      <c r="Y750" t="s">
        <v>1188</v>
      </c>
      <c r="Z750" t="s">
        <v>1188</v>
      </c>
      <c r="AA750" t="s">
        <v>1188</v>
      </c>
      <c r="AB750" t="s">
        <v>1188</v>
      </c>
      <c r="AC750" t="s">
        <v>127</v>
      </c>
      <c r="AD750" t="s">
        <v>1188</v>
      </c>
      <c r="AE750" t="s">
        <v>1188</v>
      </c>
      <c r="AF750" t="s">
        <v>1188</v>
      </c>
      <c r="AG750" t="s">
        <v>1188</v>
      </c>
      <c r="AH750" t="s">
        <v>1188</v>
      </c>
      <c r="AI750" t="s">
        <v>1188</v>
      </c>
      <c r="AJ750" t="s">
        <v>1188</v>
      </c>
      <c r="AK750" t="s">
        <v>1188</v>
      </c>
      <c r="AL750" t="s">
        <v>1188</v>
      </c>
      <c r="AM750" t="s">
        <v>1188</v>
      </c>
      <c r="AN750" t="s">
        <v>1188</v>
      </c>
      <c r="AO750" t="s">
        <v>127</v>
      </c>
      <c r="AP750" t="s">
        <v>127</v>
      </c>
      <c r="AQ750" t="s">
        <v>1188</v>
      </c>
      <c r="AR750" t="s">
        <v>129</v>
      </c>
      <c r="AS750" t="s">
        <v>1188</v>
      </c>
      <c r="AT750" t="s">
        <v>127</v>
      </c>
      <c r="AU750" t="s">
        <v>129</v>
      </c>
      <c r="AV750" t="s">
        <v>128</v>
      </c>
      <c r="AW750" t="s">
        <v>128</v>
      </c>
      <c r="AX750" t="s">
        <v>1188</v>
      </c>
      <c r="AY750" s="123">
        <v>0</v>
      </c>
      <c r="BB750" t="str">
        <f>VLOOKUP(A750,'[2]القائمة الكاملة 1'!$A$5:$U$6650,21,0)</f>
        <v>الرابعة</v>
      </c>
    </row>
    <row r="751" spans="1:54" x14ac:dyDescent="0.3">
      <c r="A751" s="114">
        <v>811957</v>
      </c>
      <c r="B751" s="123" t="s">
        <v>823</v>
      </c>
      <c r="C751" t="s">
        <v>1188</v>
      </c>
      <c r="D751" t="s">
        <v>1188</v>
      </c>
      <c r="E751" t="s">
        <v>1188</v>
      </c>
      <c r="F751" t="s">
        <v>1188</v>
      </c>
      <c r="G751" t="s">
        <v>1188</v>
      </c>
      <c r="H751" t="s">
        <v>1188</v>
      </c>
      <c r="I751" t="s">
        <v>1188</v>
      </c>
      <c r="J751" t="s">
        <v>1188</v>
      </c>
      <c r="K751" t="s">
        <v>1188</v>
      </c>
      <c r="L751" t="s">
        <v>1188</v>
      </c>
      <c r="M751" t="s">
        <v>1188</v>
      </c>
      <c r="N751" t="s">
        <v>1188</v>
      </c>
      <c r="O751" t="s">
        <v>1188</v>
      </c>
      <c r="P751" t="s">
        <v>1188</v>
      </c>
      <c r="Q751" t="s">
        <v>1188</v>
      </c>
      <c r="R751" t="s">
        <v>1188</v>
      </c>
      <c r="S751" t="s">
        <v>1188</v>
      </c>
      <c r="T751" t="s">
        <v>1188</v>
      </c>
      <c r="U751" t="s">
        <v>1188</v>
      </c>
      <c r="V751" t="s">
        <v>1188</v>
      </c>
      <c r="W751" t="s">
        <v>1188</v>
      </c>
      <c r="X751" t="s">
        <v>1188</v>
      </c>
      <c r="Y751" t="s">
        <v>1188</v>
      </c>
      <c r="Z751" t="s">
        <v>1188</v>
      </c>
      <c r="AA751" t="s">
        <v>1188</v>
      </c>
      <c r="AB751" t="s">
        <v>1188</v>
      </c>
      <c r="AC751" t="s">
        <v>1188</v>
      </c>
      <c r="AD751" t="s">
        <v>1188</v>
      </c>
      <c r="AE751" t="s">
        <v>1188</v>
      </c>
      <c r="AF751" t="s">
        <v>1188</v>
      </c>
      <c r="AG751" t="s">
        <v>1188</v>
      </c>
      <c r="AH751" t="s">
        <v>1188</v>
      </c>
      <c r="AI751" t="s">
        <v>1188</v>
      </c>
      <c r="AJ751" t="s">
        <v>1188</v>
      </c>
      <c r="AK751" t="s">
        <v>1188</v>
      </c>
      <c r="AL751" t="s">
        <v>1188</v>
      </c>
      <c r="AM751" t="s">
        <v>1188</v>
      </c>
      <c r="AN751" t="s">
        <v>1188</v>
      </c>
      <c r="AO751" t="s">
        <v>1188</v>
      </c>
      <c r="AP751" t="s">
        <v>1188</v>
      </c>
      <c r="AQ751" t="s">
        <v>1188</v>
      </c>
      <c r="AR751" t="s">
        <v>1188</v>
      </c>
      <c r="AS751" t="s">
        <v>1188</v>
      </c>
      <c r="AT751" t="s">
        <v>127</v>
      </c>
      <c r="AU751" t="s">
        <v>1188</v>
      </c>
      <c r="AV751" t="s">
        <v>1188</v>
      </c>
      <c r="AW751" t="s">
        <v>1188</v>
      </c>
      <c r="AX751" t="s">
        <v>1188</v>
      </c>
      <c r="AY751" s="123">
        <v>0</v>
      </c>
      <c r="BB751" t="str">
        <f>VLOOKUP(A751,'[2]القائمة الكاملة 1'!$A$5:$U$6650,21,0)</f>
        <v>الرابعة</v>
      </c>
    </row>
    <row r="752" spans="1:54" x14ac:dyDescent="0.3">
      <c r="A752" s="114">
        <v>811962</v>
      </c>
      <c r="B752" s="123" t="s">
        <v>823</v>
      </c>
      <c r="C752" t="s">
        <v>1188</v>
      </c>
      <c r="D752" t="s">
        <v>1188</v>
      </c>
      <c r="E752" t="s">
        <v>1188</v>
      </c>
      <c r="F752" t="s">
        <v>1188</v>
      </c>
      <c r="G752" t="s">
        <v>1188</v>
      </c>
      <c r="H752" t="s">
        <v>1188</v>
      </c>
      <c r="I752" t="s">
        <v>1188</v>
      </c>
      <c r="J752" t="s">
        <v>1188</v>
      </c>
      <c r="K752" t="s">
        <v>1188</v>
      </c>
      <c r="L752" t="s">
        <v>128</v>
      </c>
      <c r="M752" t="s">
        <v>1188</v>
      </c>
      <c r="N752" t="s">
        <v>1188</v>
      </c>
      <c r="O752" t="s">
        <v>128</v>
      </c>
      <c r="P752" t="s">
        <v>1188</v>
      </c>
      <c r="Q752" t="s">
        <v>1188</v>
      </c>
      <c r="R752" t="s">
        <v>1188</v>
      </c>
      <c r="S752" t="s">
        <v>1188</v>
      </c>
      <c r="T752" t="s">
        <v>1188</v>
      </c>
      <c r="U752" t="s">
        <v>1188</v>
      </c>
      <c r="V752" t="s">
        <v>1188</v>
      </c>
      <c r="W752" t="s">
        <v>1188</v>
      </c>
      <c r="X752" t="s">
        <v>1188</v>
      </c>
      <c r="Y752" t="s">
        <v>1188</v>
      </c>
      <c r="Z752" t="s">
        <v>1188</v>
      </c>
      <c r="AA752" t="s">
        <v>1188</v>
      </c>
      <c r="AB752" t="s">
        <v>1188</v>
      </c>
      <c r="AC752" t="s">
        <v>1188</v>
      </c>
      <c r="AD752" t="s">
        <v>1188</v>
      </c>
      <c r="AE752" t="s">
        <v>1188</v>
      </c>
      <c r="AF752" t="s">
        <v>1188</v>
      </c>
      <c r="AG752" t="s">
        <v>1188</v>
      </c>
      <c r="AH752" t="s">
        <v>1188</v>
      </c>
      <c r="AI752" t="s">
        <v>1188</v>
      </c>
      <c r="AJ752" t="s">
        <v>1188</v>
      </c>
      <c r="AK752" t="s">
        <v>128</v>
      </c>
      <c r="AL752" t="s">
        <v>1188</v>
      </c>
      <c r="AM752" t="s">
        <v>1188</v>
      </c>
      <c r="AN752" t="s">
        <v>1188</v>
      </c>
      <c r="AO752" t="s">
        <v>1188</v>
      </c>
      <c r="AP752" t="s">
        <v>1188</v>
      </c>
      <c r="AQ752" t="s">
        <v>1188</v>
      </c>
      <c r="AR752" t="s">
        <v>1188</v>
      </c>
      <c r="AS752" t="s">
        <v>1188</v>
      </c>
      <c r="AT752" t="s">
        <v>1188</v>
      </c>
      <c r="AU752" t="s">
        <v>129</v>
      </c>
      <c r="AV752" t="s">
        <v>1188</v>
      </c>
      <c r="AW752" t="s">
        <v>1188</v>
      </c>
      <c r="AX752" t="s">
        <v>1188</v>
      </c>
      <c r="AY752" s="123">
        <v>0</v>
      </c>
      <c r="BB752" t="str">
        <f>VLOOKUP(A752,'[2]القائمة الكاملة 1'!$A$5:$U$6650,21,0)</f>
        <v>الرابعة</v>
      </c>
    </row>
    <row r="753" spans="1:54" x14ac:dyDescent="0.3">
      <c r="A753" s="114">
        <v>811966</v>
      </c>
      <c r="B753" s="123" t="s">
        <v>823</v>
      </c>
      <c r="C753" t="s">
        <v>1188</v>
      </c>
      <c r="D753" t="s">
        <v>1188</v>
      </c>
      <c r="E753" t="s">
        <v>1188</v>
      </c>
      <c r="F753" t="s">
        <v>1188</v>
      </c>
      <c r="G753" t="s">
        <v>1188</v>
      </c>
      <c r="H753" t="s">
        <v>1188</v>
      </c>
      <c r="I753" t="s">
        <v>1188</v>
      </c>
      <c r="J753" t="s">
        <v>1188</v>
      </c>
      <c r="K753" t="s">
        <v>1188</v>
      </c>
      <c r="L753" t="s">
        <v>1188</v>
      </c>
      <c r="M753" t="s">
        <v>1188</v>
      </c>
      <c r="N753" t="s">
        <v>1188</v>
      </c>
      <c r="O753" t="s">
        <v>1188</v>
      </c>
      <c r="P753" t="s">
        <v>1188</v>
      </c>
      <c r="Q753" t="s">
        <v>1188</v>
      </c>
      <c r="R753" t="s">
        <v>1188</v>
      </c>
      <c r="S753" t="s">
        <v>1188</v>
      </c>
      <c r="T753" t="s">
        <v>1188</v>
      </c>
      <c r="U753" t="s">
        <v>1188</v>
      </c>
      <c r="V753" t="s">
        <v>1188</v>
      </c>
      <c r="W753" t="s">
        <v>1188</v>
      </c>
      <c r="X753" t="s">
        <v>1188</v>
      </c>
      <c r="Y753" t="s">
        <v>1188</v>
      </c>
      <c r="Z753" t="s">
        <v>1188</v>
      </c>
      <c r="AA753" t="s">
        <v>1188</v>
      </c>
      <c r="AB753" t="s">
        <v>1188</v>
      </c>
      <c r="AC753" t="s">
        <v>1188</v>
      </c>
      <c r="AD753" t="s">
        <v>1188</v>
      </c>
      <c r="AE753" t="s">
        <v>1188</v>
      </c>
      <c r="AF753" t="s">
        <v>1188</v>
      </c>
      <c r="AG753" t="s">
        <v>1188</v>
      </c>
      <c r="AH753" t="s">
        <v>1188</v>
      </c>
      <c r="AI753" t="s">
        <v>1188</v>
      </c>
      <c r="AJ753" t="s">
        <v>1188</v>
      </c>
      <c r="AK753" t="s">
        <v>127</v>
      </c>
      <c r="AL753" t="s">
        <v>1188</v>
      </c>
      <c r="AM753" t="s">
        <v>1188</v>
      </c>
      <c r="AN753" t="s">
        <v>1188</v>
      </c>
      <c r="AO753" t="s">
        <v>1188</v>
      </c>
      <c r="AP753" t="s">
        <v>128</v>
      </c>
      <c r="AQ753" t="s">
        <v>129</v>
      </c>
      <c r="AR753" t="s">
        <v>128</v>
      </c>
      <c r="AS753" t="s">
        <v>128</v>
      </c>
      <c r="AT753" t="s">
        <v>128</v>
      </c>
      <c r="AU753" t="s">
        <v>128</v>
      </c>
      <c r="AV753" t="s">
        <v>128</v>
      </c>
      <c r="AW753" t="s">
        <v>128</v>
      </c>
      <c r="AX753" t="s">
        <v>128</v>
      </c>
      <c r="AY753" s="123">
        <v>0</v>
      </c>
      <c r="BB753" t="str">
        <f>VLOOKUP(A753,'[2]القائمة الكاملة 1'!$A$5:$U$6650,21,0)</f>
        <v>الرابعة حديث</v>
      </c>
    </row>
    <row r="754" spans="1:54" x14ac:dyDescent="0.3">
      <c r="A754" s="114">
        <v>811967</v>
      </c>
      <c r="B754" s="123" t="s">
        <v>823</v>
      </c>
      <c r="C754" t="s">
        <v>2113</v>
      </c>
      <c r="D754" t="s">
        <v>1188</v>
      </c>
      <c r="E754" t="s">
        <v>1188</v>
      </c>
      <c r="F754" t="s">
        <v>1188</v>
      </c>
      <c r="G754" t="s">
        <v>1188</v>
      </c>
      <c r="H754" t="s">
        <v>1188</v>
      </c>
      <c r="I754" t="s">
        <v>1188</v>
      </c>
      <c r="J754" t="s">
        <v>1188</v>
      </c>
      <c r="K754" t="s">
        <v>1188</v>
      </c>
      <c r="L754" t="s">
        <v>1188</v>
      </c>
      <c r="M754" t="s">
        <v>1188</v>
      </c>
      <c r="N754" t="s">
        <v>1188</v>
      </c>
      <c r="O754" t="s">
        <v>2104</v>
      </c>
      <c r="P754" t="s">
        <v>1188</v>
      </c>
      <c r="Q754" t="s">
        <v>1188</v>
      </c>
      <c r="R754" t="s">
        <v>1188</v>
      </c>
      <c r="S754" t="s">
        <v>1188</v>
      </c>
      <c r="T754" t="s">
        <v>1188</v>
      </c>
      <c r="U754" t="s">
        <v>1188</v>
      </c>
      <c r="V754" t="s">
        <v>1188</v>
      </c>
      <c r="W754" t="s">
        <v>1188</v>
      </c>
      <c r="X754" t="s">
        <v>1188</v>
      </c>
      <c r="Y754" t="s">
        <v>1188</v>
      </c>
      <c r="Z754" t="s">
        <v>1188</v>
      </c>
      <c r="AA754" t="s">
        <v>1188</v>
      </c>
      <c r="AB754" t="s">
        <v>1188</v>
      </c>
      <c r="AC754" t="s">
        <v>1188</v>
      </c>
      <c r="AD754" t="s">
        <v>1188</v>
      </c>
      <c r="AE754" t="s">
        <v>1188</v>
      </c>
      <c r="AF754" t="s">
        <v>1188</v>
      </c>
      <c r="AG754" t="s">
        <v>1188</v>
      </c>
      <c r="AH754" t="s">
        <v>1188</v>
      </c>
      <c r="AI754" t="s">
        <v>1188</v>
      </c>
      <c r="AJ754" t="s">
        <v>1188</v>
      </c>
      <c r="AK754" t="s">
        <v>2104</v>
      </c>
      <c r="AL754" t="s">
        <v>1188</v>
      </c>
      <c r="AM754" t="s">
        <v>1188</v>
      </c>
      <c r="AN754" t="s">
        <v>2104</v>
      </c>
      <c r="AO754" t="s">
        <v>1188</v>
      </c>
      <c r="AP754" t="s">
        <v>1188</v>
      </c>
      <c r="AQ754" t="s">
        <v>1188</v>
      </c>
      <c r="AR754" t="s">
        <v>2104</v>
      </c>
      <c r="AS754" t="s">
        <v>1188</v>
      </c>
      <c r="AT754" t="s">
        <v>1188</v>
      </c>
      <c r="AU754" t="s">
        <v>2104</v>
      </c>
      <c r="AV754" t="s">
        <v>1188</v>
      </c>
      <c r="AW754" t="s">
        <v>1188</v>
      </c>
      <c r="AX754" t="s">
        <v>2104</v>
      </c>
      <c r="AY754" s="123" t="s">
        <v>2125</v>
      </c>
      <c r="BB754" t="str">
        <f>VLOOKUP(A754,'[2]القائمة الكاملة 1'!$A$5:$U$6650,21,0)</f>
        <v>الرابعة</v>
      </c>
    </row>
    <row r="755" spans="1:54" x14ac:dyDescent="0.3">
      <c r="A755" s="114">
        <v>811980</v>
      </c>
      <c r="B755" s="123" t="s">
        <v>824</v>
      </c>
      <c r="C755" t="s">
        <v>1188</v>
      </c>
      <c r="D755" t="s">
        <v>1188</v>
      </c>
      <c r="E755" t="s">
        <v>1188</v>
      </c>
      <c r="F755" t="s">
        <v>1188</v>
      </c>
      <c r="G755" t="s">
        <v>1188</v>
      </c>
      <c r="H755" t="s">
        <v>1188</v>
      </c>
      <c r="I755" t="s">
        <v>1188</v>
      </c>
      <c r="J755" t="s">
        <v>1188</v>
      </c>
      <c r="K755" t="s">
        <v>1188</v>
      </c>
      <c r="L755" t="s">
        <v>1188</v>
      </c>
      <c r="M755" t="s">
        <v>1188</v>
      </c>
      <c r="N755" t="s">
        <v>1188</v>
      </c>
      <c r="O755" t="s">
        <v>1188</v>
      </c>
      <c r="P755" t="s">
        <v>1188</v>
      </c>
      <c r="Q755" t="s">
        <v>1188</v>
      </c>
      <c r="R755" t="s">
        <v>1188</v>
      </c>
      <c r="S755" t="s">
        <v>1188</v>
      </c>
      <c r="T755" t="s">
        <v>1188</v>
      </c>
      <c r="U755" t="s">
        <v>1188</v>
      </c>
      <c r="V755" t="s">
        <v>1188</v>
      </c>
      <c r="W755" t="s">
        <v>1188</v>
      </c>
      <c r="X755" t="s">
        <v>1188</v>
      </c>
      <c r="Y755" t="s">
        <v>1188</v>
      </c>
      <c r="Z755" t="s">
        <v>1188</v>
      </c>
      <c r="AA755" t="s">
        <v>1188</v>
      </c>
      <c r="AB755" t="s">
        <v>1188</v>
      </c>
      <c r="AC755" t="s">
        <v>1188</v>
      </c>
      <c r="AD755" t="s">
        <v>1188</v>
      </c>
      <c r="AE755" t="s">
        <v>1188</v>
      </c>
      <c r="AF755" t="s">
        <v>1188</v>
      </c>
      <c r="AG755" t="s">
        <v>1188</v>
      </c>
      <c r="AH755" t="s">
        <v>127</v>
      </c>
      <c r="AI755" t="s">
        <v>1188</v>
      </c>
      <c r="AJ755" t="s">
        <v>1188</v>
      </c>
      <c r="AK755" t="s">
        <v>129</v>
      </c>
      <c r="AL755" t="s">
        <v>127</v>
      </c>
      <c r="AM755" t="s">
        <v>128</v>
      </c>
      <c r="AN755" t="s">
        <v>128</v>
      </c>
      <c r="AO755" t="s">
        <v>128</v>
      </c>
      <c r="AP755" t="s">
        <v>128</v>
      </c>
      <c r="AQ755" t="s">
        <v>128</v>
      </c>
      <c r="AR755" t="s">
        <v>128</v>
      </c>
      <c r="AS755" t="s">
        <v>1188</v>
      </c>
      <c r="AT755" t="s">
        <v>1188</v>
      </c>
      <c r="AU755" t="s">
        <v>1188</v>
      </c>
      <c r="AV755" t="s">
        <v>1188</v>
      </c>
      <c r="AW755" t="s">
        <v>1188</v>
      </c>
      <c r="AX755" t="s">
        <v>1188</v>
      </c>
      <c r="AY755" s="123">
        <v>0</v>
      </c>
      <c r="BB755" t="str">
        <f>VLOOKUP(A755,'[2]القائمة الكاملة 1'!$A$5:$U$6650,21,0)</f>
        <v>الثالثة</v>
      </c>
    </row>
    <row r="756" spans="1:54" x14ac:dyDescent="0.3">
      <c r="A756" s="114">
        <v>811994</v>
      </c>
      <c r="B756" s="123" t="s">
        <v>824</v>
      </c>
      <c r="C756" t="s">
        <v>1188</v>
      </c>
      <c r="D756" t="s">
        <v>1188</v>
      </c>
      <c r="E756" t="s">
        <v>1188</v>
      </c>
      <c r="F756" t="s">
        <v>1188</v>
      </c>
      <c r="G756" t="s">
        <v>1188</v>
      </c>
      <c r="H756" t="s">
        <v>1188</v>
      </c>
      <c r="I756" t="s">
        <v>1188</v>
      </c>
      <c r="J756" t="s">
        <v>1188</v>
      </c>
      <c r="K756" t="s">
        <v>1188</v>
      </c>
      <c r="L756" t="s">
        <v>1188</v>
      </c>
      <c r="M756" t="s">
        <v>1188</v>
      </c>
      <c r="N756" t="s">
        <v>1188</v>
      </c>
      <c r="O756" t="s">
        <v>127</v>
      </c>
      <c r="P756" t="s">
        <v>1188</v>
      </c>
      <c r="Q756" t="s">
        <v>1188</v>
      </c>
      <c r="R756" t="s">
        <v>1188</v>
      </c>
      <c r="S756" t="s">
        <v>1188</v>
      </c>
      <c r="T756" t="s">
        <v>1188</v>
      </c>
      <c r="U756" t="s">
        <v>1188</v>
      </c>
      <c r="V756" t="s">
        <v>1188</v>
      </c>
      <c r="W756" t="s">
        <v>1188</v>
      </c>
      <c r="X756" t="s">
        <v>1188</v>
      </c>
      <c r="Y756" t="s">
        <v>1188</v>
      </c>
      <c r="Z756" t="s">
        <v>1188</v>
      </c>
      <c r="AA756" t="s">
        <v>1188</v>
      </c>
      <c r="AB756" t="s">
        <v>1188</v>
      </c>
      <c r="AC756" t="s">
        <v>1188</v>
      </c>
      <c r="AD756" t="s">
        <v>1188</v>
      </c>
      <c r="AE756" t="s">
        <v>127</v>
      </c>
      <c r="AF756" t="s">
        <v>1188</v>
      </c>
      <c r="AG756" t="s">
        <v>1188</v>
      </c>
      <c r="AH756" t="s">
        <v>129</v>
      </c>
      <c r="AI756" t="s">
        <v>1188</v>
      </c>
      <c r="AJ756" t="s">
        <v>1188</v>
      </c>
      <c r="AK756" t="s">
        <v>128</v>
      </c>
      <c r="AL756" t="s">
        <v>1188</v>
      </c>
      <c r="AM756" t="s">
        <v>128</v>
      </c>
      <c r="AN756" t="s">
        <v>128</v>
      </c>
      <c r="AO756" t="s">
        <v>128</v>
      </c>
      <c r="AP756" t="s">
        <v>128</v>
      </c>
      <c r="AQ756" t="s">
        <v>128</v>
      </c>
      <c r="AR756" t="s">
        <v>128</v>
      </c>
      <c r="AS756" t="s">
        <v>1188</v>
      </c>
      <c r="AT756" t="s">
        <v>1188</v>
      </c>
      <c r="AU756" t="s">
        <v>1188</v>
      </c>
      <c r="AV756" t="s">
        <v>1188</v>
      </c>
      <c r="AW756" t="s">
        <v>1188</v>
      </c>
      <c r="AX756" t="s">
        <v>1188</v>
      </c>
      <c r="AY756" s="123">
        <v>0</v>
      </c>
      <c r="BB756" t="str">
        <f>VLOOKUP(A756,'[2]القائمة الكاملة 1'!$A$5:$U$6650,21,0)</f>
        <v>الثالثة</v>
      </c>
    </row>
    <row r="757" spans="1:54" x14ac:dyDescent="0.3">
      <c r="A757" s="114">
        <v>811998</v>
      </c>
      <c r="B757" s="123" t="s">
        <v>824</v>
      </c>
      <c r="C757" t="s">
        <v>1188</v>
      </c>
      <c r="D757" t="s">
        <v>1188</v>
      </c>
      <c r="E757" t="s">
        <v>1188</v>
      </c>
      <c r="F757" t="s">
        <v>1188</v>
      </c>
      <c r="G757" t="s">
        <v>1188</v>
      </c>
      <c r="H757" t="s">
        <v>1188</v>
      </c>
      <c r="I757" t="s">
        <v>1188</v>
      </c>
      <c r="J757" t="s">
        <v>1188</v>
      </c>
      <c r="K757" t="s">
        <v>1188</v>
      </c>
      <c r="L757" t="s">
        <v>1188</v>
      </c>
      <c r="M757" t="s">
        <v>1188</v>
      </c>
      <c r="N757" t="s">
        <v>1188</v>
      </c>
      <c r="O757" t="s">
        <v>127</v>
      </c>
      <c r="P757" t="s">
        <v>1188</v>
      </c>
      <c r="Q757" t="s">
        <v>1188</v>
      </c>
      <c r="R757" t="s">
        <v>1188</v>
      </c>
      <c r="S757" t="s">
        <v>1188</v>
      </c>
      <c r="T757" t="s">
        <v>1188</v>
      </c>
      <c r="U757" t="s">
        <v>1188</v>
      </c>
      <c r="V757" t="s">
        <v>127</v>
      </c>
      <c r="W757" t="s">
        <v>1188</v>
      </c>
      <c r="X757" t="s">
        <v>1188</v>
      </c>
      <c r="Y757" t="s">
        <v>1188</v>
      </c>
      <c r="Z757" t="s">
        <v>1188</v>
      </c>
      <c r="AA757" t="s">
        <v>1188</v>
      </c>
      <c r="AB757" t="s">
        <v>1188</v>
      </c>
      <c r="AC757" t="s">
        <v>1188</v>
      </c>
      <c r="AD757" t="s">
        <v>1188</v>
      </c>
      <c r="AE757" t="s">
        <v>1188</v>
      </c>
      <c r="AF757" t="s">
        <v>1188</v>
      </c>
      <c r="AG757" t="s">
        <v>1188</v>
      </c>
      <c r="AH757" t="s">
        <v>1188</v>
      </c>
      <c r="AI757" t="s">
        <v>1188</v>
      </c>
      <c r="AJ757" t="s">
        <v>129</v>
      </c>
      <c r="AK757" t="s">
        <v>129</v>
      </c>
      <c r="AL757" t="s">
        <v>128</v>
      </c>
      <c r="AM757" t="s">
        <v>128</v>
      </c>
      <c r="AN757" t="s">
        <v>128</v>
      </c>
      <c r="AO757" t="s">
        <v>128</v>
      </c>
      <c r="AP757" t="s">
        <v>128</v>
      </c>
      <c r="AQ757" t="s">
        <v>128</v>
      </c>
      <c r="AR757" t="s">
        <v>128</v>
      </c>
      <c r="AS757" t="s">
        <v>1188</v>
      </c>
      <c r="AT757" t="s">
        <v>1188</v>
      </c>
      <c r="AU757" t="s">
        <v>1188</v>
      </c>
      <c r="AV757" t="s">
        <v>1188</v>
      </c>
      <c r="AW757" t="s">
        <v>1188</v>
      </c>
      <c r="AX757" t="s">
        <v>1188</v>
      </c>
      <c r="AY757" s="123">
        <v>0</v>
      </c>
      <c r="BB757" t="str">
        <f>VLOOKUP(A757,'[2]القائمة الكاملة 1'!$A$5:$U$6650,21,0)</f>
        <v>الثالثة</v>
      </c>
    </row>
    <row r="758" spans="1:54" x14ac:dyDescent="0.3">
      <c r="A758" s="114">
        <v>812048</v>
      </c>
      <c r="B758" s="123" t="s">
        <v>824</v>
      </c>
      <c r="C758" t="s">
        <v>1188</v>
      </c>
      <c r="D758" t="s">
        <v>1188</v>
      </c>
      <c r="E758" t="s">
        <v>1188</v>
      </c>
      <c r="F758" t="s">
        <v>1188</v>
      </c>
      <c r="G758" t="s">
        <v>1188</v>
      </c>
      <c r="H758" t="s">
        <v>1188</v>
      </c>
      <c r="I758" t="s">
        <v>1188</v>
      </c>
      <c r="J758" t="s">
        <v>1188</v>
      </c>
      <c r="K758" t="s">
        <v>1188</v>
      </c>
      <c r="L758" t="s">
        <v>1188</v>
      </c>
      <c r="M758" t="s">
        <v>1188</v>
      </c>
      <c r="N758" t="s">
        <v>1188</v>
      </c>
      <c r="O758" t="s">
        <v>1188</v>
      </c>
      <c r="P758" t="s">
        <v>127</v>
      </c>
      <c r="Q758" t="s">
        <v>1188</v>
      </c>
      <c r="R758" t="s">
        <v>1188</v>
      </c>
      <c r="S758" t="s">
        <v>1188</v>
      </c>
      <c r="T758" t="s">
        <v>1188</v>
      </c>
      <c r="U758" t="s">
        <v>1188</v>
      </c>
      <c r="V758" t="s">
        <v>1188</v>
      </c>
      <c r="W758" t="s">
        <v>1188</v>
      </c>
      <c r="X758" t="s">
        <v>1188</v>
      </c>
      <c r="Y758" t="s">
        <v>1188</v>
      </c>
      <c r="Z758" t="s">
        <v>1188</v>
      </c>
      <c r="AA758" t="s">
        <v>1188</v>
      </c>
      <c r="AB758" t="s">
        <v>1188</v>
      </c>
      <c r="AC758" t="s">
        <v>1188</v>
      </c>
      <c r="AD758" t="s">
        <v>1188</v>
      </c>
      <c r="AE758" t="s">
        <v>129</v>
      </c>
      <c r="AF758" t="s">
        <v>1188</v>
      </c>
      <c r="AG758" t="s">
        <v>1188</v>
      </c>
      <c r="AH758" t="s">
        <v>1188</v>
      </c>
      <c r="AI758" t="s">
        <v>1188</v>
      </c>
      <c r="AJ758" t="s">
        <v>1188</v>
      </c>
      <c r="AK758" t="s">
        <v>1188</v>
      </c>
      <c r="AL758" t="s">
        <v>128</v>
      </c>
      <c r="AM758" t="s">
        <v>128</v>
      </c>
      <c r="AN758" t="s">
        <v>128</v>
      </c>
      <c r="AO758" t="s">
        <v>128</v>
      </c>
      <c r="AP758" t="s">
        <v>128</v>
      </c>
      <c r="AQ758" t="s">
        <v>128</v>
      </c>
      <c r="AR758" t="s">
        <v>128</v>
      </c>
      <c r="AS758" t="s">
        <v>1188</v>
      </c>
      <c r="AT758" t="s">
        <v>1188</v>
      </c>
      <c r="AU758" t="s">
        <v>1188</v>
      </c>
      <c r="AV758" t="s">
        <v>1188</v>
      </c>
      <c r="AW758" t="s">
        <v>1188</v>
      </c>
      <c r="AX758" t="s">
        <v>1188</v>
      </c>
      <c r="AY758" s="123">
        <v>0</v>
      </c>
      <c r="BB758" t="str">
        <f>VLOOKUP(A758,'[2]القائمة الكاملة 1'!$A$5:$U$6650,21,0)</f>
        <v>الثالثة</v>
      </c>
    </row>
    <row r="759" spans="1:54" x14ac:dyDescent="0.3">
      <c r="A759" s="114">
        <v>812058</v>
      </c>
      <c r="B759" s="123" t="s">
        <v>824</v>
      </c>
      <c r="C759" t="s">
        <v>1188</v>
      </c>
      <c r="D759" t="s">
        <v>1188</v>
      </c>
      <c r="E759" t="s">
        <v>1188</v>
      </c>
      <c r="F759" t="s">
        <v>1188</v>
      </c>
      <c r="G759" t="s">
        <v>1188</v>
      </c>
      <c r="H759" t="s">
        <v>1188</v>
      </c>
      <c r="I759" t="s">
        <v>1188</v>
      </c>
      <c r="J759" t="s">
        <v>1188</v>
      </c>
      <c r="K759" t="s">
        <v>129</v>
      </c>
      <c r="L759" t="s">
        <v>1188</v>
      </c>
      <c r="M759" t="s">
        <v>1188</v>
      </c>
      <c r="N759" t="s">
        <v>1188</v>
      </c>
      <c r="O759" t="s">
        <v>128</v>
      </c>
      <c r="P759" t="s">
        <v>1188</v>
      </c>
      <c r="Q759" t="s">
        <v>1188</v>
      </c>
      <c r="R759" t="s">
        <v>1188</v>
      </c>
      <c r="S759" t="s">
        <v>1188</v>
      </c>
      <c r="T759" t="s">
        <v>1188</v>
      </c>
      <c r="U759" t="s">
        <v>1188</v>
      </c>
      <c r="V759" t="s">
        <v>1188</v>
      </c>
      <c r="W759" t="s">
        <v>1188</v>
      </c>
      <c r="X759" t="s">
        <v>1188</v>
      </c>
      <c r="Y759" t="s">
        <v>1188</v>
      </c>
      <c r="Z759" t="s">
        <v>1188</v>
      </c>
      <c r="AA759" t="s">
        <v>1188</v>
      </c>
      <c r="AB759" t="s">
        <v>127</v>
      </c>
      <c r="AC759" t="s">
        <v>1188</v>
      </c>
      <c r="AD759" t="s">
        <v>1188</v>
      </c>
      <c r="AE759" t="s">
        <v>1188</v>
      </c>
      <c r="AF759" t="s">
        <v>1188</v>
      </c>
      <c r="AG759" t="s">
        <v>1188</v>
      </c>
      <c r="AH759" t="s">
        <v>129</v>
      </c>
      <c r="AI759" t="s">
        <v>1188</v>
      </c>
      <c r="AJ759" t="s">
        <v>129</v>
      </c>
      <c r="AK759" t="s">
        <v>128</v>
      </c>
      <c r="AL759" t="s">
        <v>1188</v>
      </c>
      <c r="AM759" t="s">
        <v>128</v>
      </c>
      <c r="AN759" t="s">
        <v>128</v>
      </c>
      <c r="AO759" t="s">
        <v>128</v>
      </c>
      <c r="AP759" t="s">
        <v>128</v>
      </c>
      <c r="AQ759" t="s">
        <v>128</v>
      </c>
      <c r="AR759" t="s">
        <v>128</v>
      </c>
      <c r="AS759" t="s">
        <v>1188</v>
      </c>
      <c r="AT759" t="s">
        <v>1188</v>
      </c>
      <c r="AU759" t="s">
        <v>1188</v>
      </c>
      <c r="AV759" t="s">
        <v>1188</v>
      </c>
      <c r="AW759" t="s">
        <v>1188</v>
      </c>
      <c r="AX759" t="s">
        <v>1188</v>
      </c>
      <c r="AY759" s="123">
        <v>0</v>
      </c>
      <c r="BB759" t="str">
        <f>VLOOKUP(A759,'[2]القائمة الكاملة 1'!$A$5:$U$6650,21,0)</f>
        <v>الثالثة</v>
      </c>
    </row>
    <row r="760" spans="1:54" x14ac:dyDescent="0.3">
      <c r="A760" s="114">
        <v>812075</v>
      </c>
      <c r="B760" s="123" t="s">
        <v>823</v>
      </c>
      <c r="C760" t="s">
        <v>1188</v>
      </c>
      <c r="D760" t="s">
        <v>1188</v>
      </c>
      <c r="E760" t="s">
        <v>1188</v>
      </c>
      <c r="F760" t="s">
        <v>1188</v>
      </c>
      <c r="G760" t="s">
        <v>1188</v>
      </c>
      <c r="H760" t="s">
        <v>1188</v>
      </c>
      <c r="I760" t="s">
        <v>1188</v>
      </c>
      <c r="J760" t="s">
        <v>1188</v>
      </c>
      <c r="K760" t="s">
        <v>1188</v>
      </c>
      <c r="L760" t="s">
        <v>1188</v>
      </c>
      <c r="M760" t="s">
        <v>1188</v>
      </c>
      <c r="N760" t="s">
        <v>1188</v>
      </c>
      <c r="O760" t="s">
        <v>1188</v>
      </c>
      <c r="P760" t="s">
        <v>1188</v>
      </c>
      <c r="Q760" t="s">
        <v>1188</v>
      </c>
      <c r="R760" t="s">
        <v>1188</v>
      </c>
      <c r="S760" t="s">
        <v>1188</v>
      </c>
      <c r="T760" t="s">
        <v>1188</v>
      </c>
      <c r="U760" t="s">
        <v>1188</v>
      </c>
      <c r="V760" t="s">
        <v>1188</v>
      </c>
      <c r="W760" t="s">
        <v>1188</v>
      </c>
      <c r="X760" t="s">
        <v>1188</v>
      </c>
      <c r="Y760" t="s">
        <v>1188</v>
      </c>
      <c r="Z760" t="s">
        <v>1188</v>
      </c>
      <c r="AA760" t="s">
        <v>1188</v>
      </c>
      <c r="AB760" t="s">
        <v>1188</v>
      </c>
      <c r="AC760" t="s">
        <v>1188</v>
      </c>
      <c r="AD760" t="s">
        <v>1188</v>
      </c>
      <c r="AE760" t="s">
        <v>1188</v>
      </c>
      <c r="AF760" t="s">
        <v>1188</v>
      </c>
      <c r="AG760" t="s">
        <v>1188</v>
      </c>
      <c r="AH760" t="s">
        <v>1188</v>
      </c>
      <c r="AI760" t="s">
        <v>1188</v>
      </c>
      <c r="AJ760" t="s">
        <v>1188</v>
      </c>
      <c r="AK760" t="s">
        <v>1188</v>
      </c>
      <c r="AL760" t="s">
        <v>1188</v>
      </c>
      <c r="AM760" t="s">
        <v>1188</v>
      </c>
      <c r="AN760" t="s">
        <v>1188</v>
      </c>
      <c r="AO760" t="s">
        <v>1188</v>
      </c>
      <c r="AP760" t="s">
        <v>1188</v>
      </c>
      <c r="AQ760" t="s">
        <v>1188</v>
      </c>
      <c r="AR760" t="s">
        <v>1188</v>
      </c>
      <c r="AS760" t="s">
        <v>1188</v>
      </c>
      <c r="AT760" t="s">
        <v>1188</v>
      </c>
      <c r="AU760" t="s">
        <v>129</v>
      </c>
      <c r="AV760" t="s">
        <v>1188</v>
      </c>
      <c r="AW760" t="s">
        <v>1188</v>
      </c>
      <c r="AX760" t="s">
        <v>1188</v>
      </c>
      <c r="AY760" s="123">
        <v>0</v>
      </c>
      <c r="BB760" t="str">
        <f>VLOOKUP(A760,'[2]القائمة الكاملة 1'!$A$5:$U$6650,21,0)</f>
        <v>الرابعة</v>
      </c>
    </row>
    <row r="761" spans="1:54" x14ac:dyDescent="0.3">
      <c r="A761" s="114">
        <v>812078</v>
      </c>
      <c r="B761" s="123" t="s">
        <v>823</v>
      </c>
      <c r="C761" t="s">
        <v>1188</v>
      </c>
      <c r="D761" t="s">
        <v>1188</v>
      </c>
      <c r="E761" t="s">
        <v>1188</v>
      </c>
      <c r="F761" t="s">
        <v>1188</v>
      </c>
      <c r="G761" t="s">
        <v>1188</v>
      </c>
      <c r="H761" t="s">
        <v>1188</v>
      </c>
      <c r="I761" t="s">
        <v>1188</v>
      </c>
      <c r="J761" t="s">
        <v>1188</v>
      </c>
      <c r="K761" t="s">
        <v>1188</v>
      </c>
      <c r="L761" t="s">
        <v>1188</v>
      </c>
      <c r="M761" t="s">
        <v>1188</v>
      </c>
      <c r="N761" t="s">
        <v>1188</v>
      </c>
      <c r="O761" t="s">
        <v>1188</v>
      </c>
      <c r="P761" t="s">
        <v>1188</v>
      </c>
      <c r="Q761" t="s">
        <v>1188</v>
      </c>
      <c r="R761" t="s">
        <v>1188</v>
      </c>
      <c r="S761" t="s">
        <v>1188</v>
      </c>
      <c r="T761" t="s">
        <v>1188</v>
      </c>
      <c r="U761" t="s">
        <v>1188</v>
      </c>
      <c r="V761" t="s">
        <v>1188</v>
      </c>
      <c r="W761" t="s">
        <v>1188</v>
      </c>
      <c r="X761" t="s">
        <v>1188</v>
      </c>
      <c r="Y761" t="s">
        <v>1188</v>
      </c>
      <c r="Z761" t="s">
        <v>1188</v>
      </c>
      <c r="AA761" t="s">
        <v>1188</v>
      </c>
      <c r="AB761" t="s">
        <v>1188</v>
      </c>
      <c r="AC761" t="s">
        <v>1188</v>
      </c>
      <c r="AD761" t="s">
        <v>1188</v>
      </c>
      <c r="AE761" t="s">
        <v>1188</v>
      </c>
      <c r="AF761" t="s">
        <v>1188</v>
      </c>
      <c r="AG761" t="s">
        <v>1188</v>
      </c>
      <c r="AH761" t="s">
        <v>1188</v>
      </c>
      <c r="AI761" t="s">
        <v>1188</v>
      </c>
      <c r="AJ761" t="s">
        <v>1188</v>
      </c>
      <c r="AK761" t="s">
        <v>129</v>
      </c>
      <c r="AL761" t="s">
        <v>1188</v>
      </c>
      <c r="AM761" t="s">
        <v>1188</v>
      </c>
      <c r="AN761" t="s">
        <v>129</v>
      </c>
      <c r="AO761" t="s">
        <v>1188</v>
      </c>
      <c r="AP761" t="s">
        <v>1188</v>
      </c>
      <c r="AQ761" t="s">
        <v>1188</v>
      </c>
      <c r="AR761" t="s">
        <v>129</v>
      </c>
      <c r="AS761" t="s">
        <v>128</v>
      </c>
      <c r="AT761" t="s">
        <v>128</v>
      </c>
      <c r="AU761" t="s">
        <v>128</v>
      </c>
      <c r="AV761" t="s">
        <v>128</v>
      </c>
      <c r="AW761" t="s">
        <v>128</v>
      </c>
      <c r="AX761" t="s">
        <v>128</v>
      </c>
      <c r="AY761" s="123">
        <v>0</v>
      </c>
      <c r="BB761" t="str">
        <f>VLOOKUP(A761,'[2]القائمة الكاملة 1'!$A$5:$U$6650,21,0)</f>
        <v>الرابعة حديث</v>
      </c>
    </row>
    <row r="762" spans="1:54" x14ac:dyDescent="0.3">
      <c r="A762" s="114">
        <v>812079</v>
      </c>
      <c r="B762" s="123" t="s">
        <v>824</v>
      </c>
      <c r="C762" t="s">
        <v>127</v>
      </c>
      <c r="D762" t="s">
        <v>1188</v>
      </c>
      <c r="E762" t="s">
        <v>1188</v>
      </c>
      <c r="F762" t="s">
        <v>1188</v>
      </c>
      <c r="G762" t="s">
        <v>1188</v>
      </c>
      <c r="H762" t="s">
        <v>1188</v>
      </c>
      <c r="I762" t="s">
        <v>1188</v>
      </c>
      <c r="J762" t="s">
        <v>1188</v>
      </c>
      <c r="K762" t="s">
        <v>1188</v>
      </c>
      <c r="L762" t="s">
        <v>1188</v>
      </c>
      <c r="M762" t="s">
        <v>1188</v>
      </c>
      <c r="N762" t="s">
        <v>1188</v>
      </c>
      <c r="O762" t="s">
        <v>1188</v>
      </c>
      <c r="P762" t="s">
        <v>1188</v>
      </c>
      <c r="Q762" t="s">
        <v>1188</v>
      </c>
      <c r="R762" t="s">
        <v>1188</v>
      </c>
      <c r="S762" t="s">
        <v>1188</v>
      </c>
      <c r="T762" t="s">
        <v>1188</v>
      </c>
      <c r="U762" t="s">
        <v>1188</v>
      </c>
      <c r="V762" t="s">
        <v>1188</v>
      </c>
      <c r="W762" t="s">
        <v>1188</v>
      </c>
      <c r="X762" t="s">
        <v>1188</v>
      </c>
      <c r="Y762" t="s">
        <v>1188</v>
      </c>
      <c r="Z762" t="s">
        <v>1188</v>
      </c>
      <c r="AA762" t="s">
        <v>1188</v>
      </c>
      <c r="AB762" t="s">
        <v>1188</v>
      </c>
      <c r="AC762" t="s">
        <v>1188</v>
      </c>
      <c r="AD762" t="s">
        <v>1188</v>
      </c>
      <c r="AE762" t="s">
        <v>127</v>
      </c>
      <c r="AF762" t="s">
        <v>1188</v>
      </c>
      <c r="AG762" t="s">
        <v>127</v>
      </c>
      <c r="AH762" t="s">
        <v>1188</v>
      </c>
      <c r="AI762" t="s">
        <v>1188</v>
      </c>
      <c r="AJ762" t="s">
        <v>1188</v>
      </c>
      <c r="AK762" t="s">
        <v>129</v>
      </c>
      <c r="AL762" t="s">
        <v>1188</v>
      </c>
      <c r="AM762" t="s">
        <v>128</v>
      </c>
      <c r="AN762" t="s">
        <v>128</v>
      </c>
      <c r="AO762" t="s">
        <v>128</v>
      </c>
      <c r="AP762" t="s">
        <v>128</v>
      </c>
      <c r="AQ762" t="s">
        <v>128</v>
      </c>
      <c r="AR762" t="s">
        <v>128</v>
      </c>
      <c r="AS762" t="s">
        <v>1188</v>
      </c>
      <c r="AT762" t="s">
        <v>1188</v>
      </c>
      <c r="AU762" t="s">
        <v>1188</v>
      </c>
      <c r="AV762" t="s">
        <v>1188</v>
      </c>
      <c r="AW762" t="s">
        <v>1188</v>
      </c>
      <c r="AX762" t="s">
        <v>1188</v>
      </c>
      <c r="AY762" s="123">
        <v>0</v>
      </c>
      <c r="BB762" t="str">
        <f>VLOOKUP(A762,'[2]القائمة الكاملة 1'!$A$5:$U$6650,21,0)</f>
        <v>الثالثة</v>
      </c>
    </row>
    <row r="763" spans="1:54" x14ac:dyDescent="0.3">
      <c r="A763" s="114">
        <v>812082</v>
      </c>
      <c r="B763" s="123" t="s">
        <v>823</v>
      </c>
      <c r="C763" t="s">
        <v>1188</v>
      </c>
      <c r="D763" t="s">
        <v>1188</v>
      </c>
      <c r="E763" t="s">
        <v>1188</v>
      </c>
      <c r="F763" t="s">
        <v>1188</v>
      </c>
      <c r="G763" t="s">
        <v>1188</v>
      </c>
      <c r="H763" t="s">
        <v>1188</v>
      </c>
      <c r="I763" t="s">
        <v>1188</v>
      </c>
      <c r="J763" t="s">
        <v>1188</v>
      </c>
      <c r="K763" t="s">
        <v>1188</v>
      </c>
      <c r="L763" t="s">
        <v>1188</v>
      </c>
      <c r="M763" t="s">
        <v>1188</v>
      </c>
      <c r="N763" t="s">
        <v>1188</v>
      </c>
      <c r="O763" t="s">
        <v>1188</v>
      </c>
      <c r="P763" t="s">
        <v>1188</v>
      </c>
      <c r="Q763" t="s">
        <v>1188</v>
      </c>
      <c r="R763" t="s">
        <v>1188</v>
      </c>
      <c r="S763" t="s">
        <v>1188</v>
      </c>
      <c r="T763" t="s">
        <v>1188</v>
      </c>
      <c r="U763" t="s">
        <v>1188</v>
      </c>
      <c r="V763" t="s">
        <v>1188</v>
      </c>
      <c r="W763" t="s">
        <v>1188</v>
      </c>
      <c r="X763" t="s">
        <v>1188</v>
      </c>
      <c r="Y763" t="s">
        <v>1188</v>
      </c>
      <c r="Z763" t="s">
        <v>1188</v>
      </c>
      <c r="AA763" t="s">
        <v>1188</v>
      </c>
      <c r="AB763" t="s">
        <v>1188</v>
      </c>
      <c r="AC763" t="s">
        <v>1188</v>
      </c>
      <c r="AD763" t="s">
        <v>1188</v>
      </c>
      <c r="AE763" t="s">
        <v>1188</v>
      </c>
      <c r="AF763" t="s">
        <v>1188</v>
      </c>
      <c r="AG763" t="s">
        <v>1188</v>
      </c>
      <c r="AH763" t="s">
        <v>1188</v>
      </c>
      <c r="AI763" t="s">
        <v>1188</v>
      </c>
      <c r="AJ763" t="s">
        <v>1188</v>
      </c>
      <c r="AK763" t="s">
        <v>129</v>
      </c>
      <c r="AL763" t="s">
        <v>1188</v>
      </c>
      <c r="AM763" t="s">
        <v>1188</v>
      </c>
      <c r="AN763" t="s">
        <v>1188</v>
      </c>
      <c r="AO763" t="s">
        <v>128</v>
      </c>
      <c r="AP763" t="s">
        <v>1188</v>
      </c>
      <c r="AQ763" t="s">
        <v>128</v>
      </c>
      <c r="AR763" t="s">
        <v>1188</v>
      </c>
      <c r="AS763" t="s">
        <v>128</v>
      </c>
      <c r="AT763" t="s">
        <v>128</v>
      </c>
      <c r="AU763" t="s">
        <v>128</v>
      </c>
      <c r="AV763" t="s">
        <v>128</v>
      </c>
      <c r="AW763" t="s">
        <v>128</v>
      </c>
      <c r="AX763" t="s">
        <v>128</v>
      </c>
      <c r="AY763" s="123">
        <v>0</v>
      </c>
      <c r="BB763" t="str">
        <f>VLOOKUP(A763,'[2]القائمة الكاملة 1'!$A$5:$U$6650,21,0)</f>
        <v>الرابعة حديث</v>
      </c>
    </row>
    <row r="764" spans="1:54" x14ac:dyDescent="0.3">
      <c r="A764" s="114">
        <v>812085</v>
      </c>
      <c r="B764" s="123" t="s">
        <v>823</v>
      </c>
      <c r="C764" t="s">
        <v>1188</v>
      </c>
      <c r="D764" t="s">
        <v>1188</v>
      </c>
      <c r="E764" t="s">
        <v>1188</v>
      </c>
      <c r="F764" t="s">
        <v>1188</v>
      </c>
      <c r="G764" t="s">
        <v>1188</v>
      </c>
      <c r="H764" t="s">
        <v>1188</v>
      </c>
      <c r="I764" t="s">
        <v>1188</v>
      </c>
      <c r="J764" t="s">
        <v>1188</v>
      </c>
      <c r="K764" t="s">
        <v>1188</v>
      </c>
      <c r="L764" t="s">
        <v>1188</v>
      </c>
      <c r="M764" t="s">
        <v>1188</v>
      </c>
      <c r="N764" t="s">
        <v>1188</v>
      </c>
      <c r="O764" t="s">
        <v>127</v>
      </c>
      <c r="P764" t="s">
        <v>1188</v>
      </c>
      <c r="Q764" t="s">
        <v>1188</v>
      </c>
      <c r="R764" t="s">
        <v>1188</v>
      </c>
      <c r="S764" t="s">
        <v>1188</v>
      </c>
      <c r="T764" t="s">
        <v>1188</v>
      </c>
      <c r="U764" t="s">
        <v>1188</v>
      </c>
      <c r="V764" t="s">
        <v>1188</v>
      </c>
      <c r="W764" t="s">
        <v>1188</v>
      </c>
      <c r="X764" t="s">
        <v>1188</v>
      </c>
      <c r="Y764" t="s">
        <v>1188</v>
      </c>
      <c r="Z764" t="s">
        <v>127</v>
      </c>
      <c r="AA764" t="s">
        <v>1188</v>
      </c>
      <c r="AB764" t="s">
        <v>1188</v>
      </c>
      <c r="AC764" t="s">
        <v>1188</v>
      </c>
      <c r="AD764" t="s">
        <v>1188</v>
      </c>
      <c r="AE764" t="s">
        <v>1188</v>
      </c>
      <c r="AF764" t="s">
        <v>1188</v>
      </c>
      <c r="AG764" t="s">
        <v>1188</v>
      </c>
      <c r="AH764" t="s">
        <v>1188</v>
      </c>
      <c r="AI764" t="s">
        <v>1188</v>
      </c>
      <c r="AJ764" t="s">
        <v>1188</v>
      </c>
      <c r="AK764" t="s">
        <v>129</v>
      </c>
      <c r="AL764" t="s">
        <v>1188</v>
      </c>
      <c r="AM764" t="s">
        <v>1188</v>
      </c>
      <c r="AN764" t="s">
        <v>1188</v>
      </c>
      <c r="AO764" t="s">
        <v>1188</v>
      </c>
      <c r="AP764" t="s">
        <v>1188</v>
      </c>
      <c r="AQ764" t="s">
        <v>1188</v>
      </c>
      <c r="AR764" t="s">
        <v>129</v>
      </c>
      <c r="AS764" t="s">
        <v>128</v>
      </c>
      <c r="AT764" t="s">
        <v>128</v>
      </c>
      <c r="AU764" t="s">
        <v>128</v>
      </c>
      <c r="AV764" t="s">
        <v>128</v>
      </c>
      <c r="AW764" t="s">
        <v>128</v>
      </c>
      <c r="AX764" t="s">
        <v>128</v>
      </c>
      <c r="AY764" s="123">
        <v>0</v>
      </c>
      <c r="BB764" t="str">
        <f>VLOOKUP(A764,'[2]القائمة الكاملة 1'!$A$5:$U$6650,21,0)</f>
        <v>الرابعة حديث</v>
      </c>
    </row>
    <row r="765" spans="1:54" x14ac:dyDescent="0.3">
      <c r="A765" s="114">
        <v>812101</v>
      </c>
      <c r="B765" s="123" t="s">
        <v>823</v>
      </c>
      <c r="C765" t="s">
        <v>1188</v>
      </c>
      <c r="D765" t="s">
        <v>1188</v>
      </c>
      <c r="E765" t="s">
        <v>1188</v>
      </c>
      <c r="F765" t="s">
        <v>1188</v>
      </c>
      <c r="G765" t="s">
        <v>1188</v>
      </c>
      <c r="H765" t="s">
        <v>1188</v>
      </c>
      <c r="I765" t="s">
        <v>1188</v>
      </c>
      <c r="J765" t="s">
        <v>1188</v>
      </c>
      <c r="K765" t="s">
        <v>1188</v>
      </c>
      <c r="L765" t="s">
        <v>1188</v>
      </c>
      <c r="M765" t="s">
        <v>1188</v>
      </c>
      <c r="N765" t="s">
        <v>1188</v>
      </c>
      <c r="O765" t="s">
        <v>1188</v>
      </c>
      <c r="P765" t="s">
        <v>1188</v>
      </c>
      <c r="Q765" t="s">
        <v>1188</v>
      </c>
      <c r="R765" t="s">
        <v>1188</v>
      </c>
      <c r="S765" t="s">
        <v>129</v>
      </c>
      <c r="T765" t="s">
        <v>1188</v>
      </c>
      <c r="U765" t="s">
        <v>1188</v>
      </c>
      <c r="V765" t="s">
        <v>1188</v>
      </c>
      <c r="W765" t="s">
        <v>1188</v>
      </c>
      <c r="X765" t="s">
        <v>1188</v>
      </c>
      <c r="Y765" t="s">
        <v>1188</v>
      </c>
      <c r="Z765" t="s">
        <v>1188</v>
      </c>
      <c r="AA765" t="s">
        <v>1188</v>
      </c>
      <c r="AB765" t="s">
        <v>1188</v>
      </c>
      <c r="AC765" t="s">
        <v>1188</v>
      </c>
      <c r="AD765" t="s">
        <v>1188</v>
      </c>
      <c r="AE765" t="s">
        <v>1188</v>
      </c>
      <c r="AF765" t="s">
        <v>1188</v>
      </c>
      <c r="AG765" t="s">
        <v>1188</v>
      </c>
      <c r="AH765" t="s">
        <v>1188</v>
      </c>
      <c r="AI765" t="s">
        <v>1188</v>
      </c>
      <c r="AJ765" t="s">
        <v>1188</v>
      </c>
      <c r="AK765" t="s">
        <v>1188</v>
      </c>
      <c r="AL765" t="s">
        <v>1188</v>
      </c>
      <c r="AM765" t="s">
        <v>1188</v>
      </c>
      <c r="AN765" t="s">
        <v>1188</v>
      </c>
      <c r="AO765" t="s">
        <v>1188</v>
      </c>
      <c r="AP765" t="s">
        <v>1188</v>
      </c>
      <c r="AQ765" t="s">
        <v>1188</v>
      </c>
      <c r="AR765" t="s">
        <v>1188</v>
      </c>
      <c r="AS765" t="s">
        <v>128</v>
      </c>
      <c r="AT765" t="s">
        <v>128</v>
      </c>
      <c r="AU765" t="s">
        <v>128</v>
      </c>
      <c r="AV765" t="s">
        <v>128</v>
      </c>
      <c r="AW765" t="s">
        <v>128</v>
      </c>
      <c r="AX765" t="s">
        <v>128</v>
      </c>
      <c r="AY765" s="123">
        <v>0</v>
      </c>
      <c r="BB765" t="str">
        <f>VLOOKUP(A765,'[2]القائمة الكاملة 1'!$A$5:$U$6650,21,0)</f>
        <v>الرابعة حديث</v>
      </c>
    </row>
    <row r="766" spans="1:54" x14ac:dyDescent="0.3">
      <c r="A766" s="114">
        <v>812113</v>
      </c>
      <c r="B766" s="123" t="s">
        <v>824</v>
      </c>
      <c r="C766" t="s">
        <v>1188</v>
      </c>
      <c r="D766" t="s">
        <v>127</v>
      </c>
      <c r="E766" t="s">
        <v>1188</v>
      </c>
      <c r="F766" t="s">
        <v>1188</v>
      </c>
      <c r="G766" t="s">
        <v>1188</v>
      </c>
      <c r="H766" t="s">
        <v>1188</v>
      </c>
      <c r="I766" t="s">
        <v>1188</v>
      </c>
      <c r="J766" t="s">
        <v>1188</v>
      </c>
      <c r="K766" t="s">
        <v>1188</v>
      </c>
      <c r="L766" t="s">
        <v>1188</v>
      </c>
      <c r="M766" t="s">
        <v>1188</v>
      </c>
      <c r="N766" t="s">
        <v>1188</v>
      </c>
      <c r="O766" t="s">
        <v>1188</v>
      </c>
      <c r="P766" t="s">
        <v>1188</v>
      </c>
      <c r="Q766" t="s">
        <v>1188</v>
      </c>
      <c r="R766" t="s">
        <v>1188</v>
      </c>
      <c r="S766" t="s">
        <v>1188</v>
      </c>
      <c r="T766" t="s">
        <v>1188</v>
      </c>
      <c r="U766" t="s">
        <v>1188</v>
      </c>
      <c r="V766" t="s">
        <v>129</v>
      </c>
      <c r="W766" t="s">
        <v>1188</v>
      </c>
      <c r="X766" t="s">
        <v>1188</v>
      </c>
      <c r="Y766" t="s">
        <v>1188</v>
      </c>
      <c r="Z766" t="s">
        <v>1188</v>
      </c>
      <c r="AA766" t="s">
        <v>1188</v>
      </c>
      <c r="AB766" t="s">
        <v>1188</v>
      </c>
      <c r="AC766" t="s">
        <v>1188</v>
      </c>
      <c r="AD766" t="s">
        <v>1188</v>
      </c>
      <c r="AE766" t="s">
        <v>1188</v>
      </c>
      <c r="AF766" t="s">
        <v>1188</v>
      </c>
      <c r="AG766" t="s">
        <v>129</v>
      </c>
      <c r="AH766" t="s">
        <v>127</v>
      </c>
      <c r="AI766" t="s">
        <v>1188</v>
      </c>
      <c r="AJ766" t="s">
        <v>1188</v>
      </c>
      <c r="AK766" t="s">
        <v>127</v>
      </c>
      <c r="AL766" t="s">
        <v>1188</v>
      </c>
      <c r="AM766" t="s">
        <v>128</v>
      </c>
      <c r="AN766" t="s">
        <v>128</v>
      </c>
      <c r="AO766" t="s">
        <v>128</v>
      </c>
      <c r="AP766" t="s">
        <v>128</v>
      </c>
      <c r="AQ766" t="s">
        <v>128</v>
      </c>
      <c r="AR766" t="s">
        <v>128</v>
      </c>
      <c r="AS766" t="s">
        <v>1188</v>
      </c>
      <c r="AT766" t="s">
        <v>1188</v>
      </c>
      <c r="AU766" t="s">
        <v>1188</v>
      </c>
      <c r="AV766" t="s">
        <v>1188</v>
      </c>
      <c r="AW766" t="s">
        <v>1188</v>
      </c>
      <c r="AX766" t="s">
        <v>1188</v>
      </c>
      <c r="AY766" s="123">
        <v>0</v>
      </c>
      <c r="BB766" t="str">
        <f>VLOOKUP(A766,'[2]القائمة الكاملة 1'!$A$5:$U$6650,21,0)</f>
        <v>الثالثة</v>
      </c>
    </row>
    <row r="767" spans="1:54" x14ac:dyDescent="0.3">
      <c r="A767" s="114">
        <v>812114</v>
      </c>
      <c r="B767" s="123" t="s">
        <v>824</v>
      </c>
      <c r="C767" t="s">
        <v>1188</v>
      </c>
      <c r="D767" t="s">
        <v>1188</v>
      </c>
      <c r="E767" t="s">
        <v>1188</v>
      </c>
      <c r="F767" t="s">
        <v>1188</v>
      </c>
      <c r="G767" t="s">
        <v>1188</v>
      </c>
      <c r="H767" t="s">
        <v>1188</v>
      </c>
      <c r="I767" t="s">
        <v>1188</v>
      </c>
      <c r="J767" t="s">
        <v>1188</v>
      </c>
      <c r="K767" t="s">
        <v>1188</v>
      </c>
      <c r="L767" t="s">
        <v>1188</v>
      </c>
      <c r="M767" t="s">
        <v>1188</v>
      </c>
      <c r="N767" t="s">
        <v>1188</v>
      </c>
      <c r="O767" t="s">
        <v>128</v>
      </c>
      <c r="P767" t="s">
        <v>1188</v>
      </c>
      <c r="Q767" t="s">
        <v>1188</v>
      </c>
      <c r="R767" t="s">
        <v>1188</v>
      </c>
      <c r="S767" t="s">
        <v>1188</v>
      </c>
      <c r="T767" t="s">
        <v>1188</v>
      </c>
      <c r="U767" t="s">
        <v>1188</v>
      </c>
      <c r="V767" t="s">
        <v>127</v>
      </c>
      <c r="W767" t="s">
        <v>1188</v>
      </c>
      <c r="X767" t="s">
        <v>1188</v>
      </c>
      <c r="Y767" t="s">
        <v>1188</v>
      </c>
      <c r="Z767" t="s">
        <v>129</v>
      </c>
      <c r="AA767" t="s">
        <v>1188</v>
      </c>
      <c r="AB767" t="s">
        <v>1188</v>
      </c>
      <c r="AC767" t="s">
        <v>1188</v>
      </c>
      <c r="AD767" t="s">
        <v>1188</v>
      </c>
      <c r="AE767" t="s">
        <v>1188</v>
      </c>
      <c r="AF767" t="s">
        <v>1188</v>
      </c>
      <c r="AG767" t="s">
        <v>1188</v>
      </c>
      <c r="AH767" t="s">
        <v>129</v>
      </c>
      <c r="AI767" t="s">
        <v>1188</v>
      </c>
      <c r="AJ767" t="s">
        <v>1188</v>
      </c>
      <c r="AK767" t="s">
        <v>128</v>
      </c>
      <c r="AL767" t="s">
        <v>129</v>
      </c>
      <c r="AM767" t="s">
        <v>128</v>
      </c>
      <c r="AN767" t="s">
        <v>128</v>
      </c>
      <c r="AO767" t="s">
        <v>128</v>
      </c>
      <c r="AP767" t="s">
        <v>128</v>
      </c>
      <c r="AQ767" t="s">
        <v>128</v>
      </c>
      <c r="AR767" t="s">
        <v>128</v>
      </c>
      <c r="AS767" t="s">
        <v>1188</v>
      </c>
      <c r="AT767" t="s">
        <v>1188</v>
      </c>
      <c r="AU767" t="s">
        <v>1188</v>
      </c>
      <c r="AV767" t="s">
        <v>1188</v>
      </c>
      <c r="AW767" t="s">
        <v>1188</v>
      </c>
      <c r="AX767" t="s">
        <v>1188</v>
      </c>
      <c r="AY767" s="123">
        <v>0</v>
      </c>
      <c r="BB767" t="str">
        <f>VLOOKUP(A767,'[2]القائمة الكاملة 1'!$A$5:$U$6650,21,0)</f>
        <v>الثالثة</v>
      </c>
    </row>
    <row r="768" spans="1:54" x14ac:dyDescent="0.3">
      <c r="A768" s="114">
        <v>812126</v>
      </c>
      <c r="B768" s="123" t="s">
        <v>824</v>
      </c>
      <c r="C768" t="s">
        <v>1188</v>
      </c>
      <c r="D768" t="s">
        <v>1188</v>
      </c>
      <c r="E768" t="s">
        <v>1188</v>
      </c>
      <c r="F768" t="s">
        <v>1188</v>
      </c>
      <c r="G768" t="s">
        <v>1188</v>
      </c>
      <c r="H768" t="s">
        <v>1188</v>
      </c>
      <c r="I768" t="s">
        <v>1188</v>
      </c>
      <c r="J768" t="s">
        <v>1188</v>
      </c>
      <c r="K768" t="s">
        <v>1188</v>
      </c>
      <c r="L768" t="s">
        <v>1188</v>
      </c>
      <c r="M768" t="s">
        <v>1188</v>
      </c>
      <c r="N768" t="s">
        <v>1188</v>
      </c>
      <c r="O768" t="s">
        <v>127</v>
      </c>
      <c r="P768" t="s">
        <v>1188</v>
      </c>
      <c r="Q768" t="s">
        <v>1188</v>
      </c>
      <c r="R768" t="s">
        <v>1188</v>
      </c>
      <c r="S768" t="s">
        <v>1188</v>
      </c>
      <c r="T768" t="s">
        <v>1188</v>
      </c>
      <c r="U768" t="s">
        <v>1188</v>
      </c>
      <c r="V768" t="s">
        <v>1188</v>
      </c>
      <c r="W768" t="s">
        <v>1188</v>
      </c>
      <c r="X768" t="s">
        <v>1188</v>
      </c>
      <c r="Y768" t="s">
        <v>1188</v>
      </c>
      <c r="Z768" t="s">
        <v>1188</v>
      </c>
      <c r="AA768" t="s">
        <v>1188</v>
      </c>
      <c r="AB768" t="s">
        <v>1188</v>
      </c>
      <c r="AC768" t="s">
        <v>1188</v>
      </c>
      <c r="AD768" t="s">
        <v>1188</v>
      </c>
      <c r="AE768" t="s">
        <v>129</v>
      </c>
      <c r="AF768" t="s">
        <v>1188</v>
      </c>
      <c r="AG768" t="s">
        <v>127</v>
      </c>
      <c r="AH768" t="s">
        <v>1188</v>
      </c>
      <c r="AI768" t="s">
        <v>1188</v>
      </c>
      <c r="AJ768" t="s">
        <v>127</v>
      </c>
      <c r="AK768" t="s">
        <v>127</v>
      </c>
      <c r="AL768" t="s">
        <v>1188</v>
      </c>
      <c r="AM768" t="s">
        <v>128</v>
      </c>
      <c r="AN768" t="s">
        <v>128</v>
      </c>
      <c r="AO768" t="s">
        <v>128</v>
      </c>
      <c r="AP768" t="s">
        <v>128</v>
      </c>
      <c r="AQ768" t="s">
        <v>128</v>
      </c>
      <c r="AR768" t="s">
        <v>128</v>
      </c>
      <c r="AS768" t="s">
        <v>1188</v>
      </c>
      <c r="AT768" t="s">
        <v>1188</v>
      </c>
      <c r="AU768" t="s">
        <v>1188</v>
      </c>
      <c r="AV768" t="s">
        <v>1188</v>
      </c>
      <c r="AW768" t="s">
        <v>1188</v>
      </c>
      <c r="AX768" t="s">
        <v>1188</v>
      </c>
      <c r="AY768" s="123">
        <v>0</v>
      </c>
      <c r="BB768" t="str">
        <f>VLOOKUP(A768,'[2]القائمة الكاملة 1'!$A$5:$U$6650,21,0)</f>
        <v>الثالثة</v>
      </c>
    </row>
    <row r="769" spans="1:54" x14ac:dyDescent="0.3">
      <c r="A769" s="114">
        <v>812142</v>
      </c>
      <c r="B769" s="123" t="s">
        <v>823</v>
      </c>
      <c r="C769" t="s">
        <v>1188</v>
      </c>
      <c r="D769" t="s">
        <v>1188</v>
      </c>
      <c r="E769" t="s">
        <v>1188</v>
      </c>
      <c r="F769" t="s">
        <v>1188</v>
      </c>
      <c r="G769" t="s">
        <v>1188</v>
      </c>
      <c r="H769" t="s">
        <v>1188</v>
      </c>
      <c r="I769" t="s">
        <v>1188</v>
      </c>
      <c r="J769" t="s">
        <v>1188</v>
      </c>
      <c r="K769" t="s">
        <v>1188</v>
      </c>
      <c r="L769" t="s">
        <v>1188</v>
      </c>
      <c r="M769" t="s">
        <v>1188</v>
      </c>
      <c r="N769" t="s">
        <v>1188</v>
      </c>
      <c r="O769" t="s">
        <v>1188</v>
      </c>
      <c r="P769" t="s">
        <v>1188</v>
      </c>
      <c r="Q769" t="s">
        <v>1188</v>
      </c>
      <c r="R769" t="s">
        <v>1188</v>
      </c>
      <c r="S769" t="s">
        <v>1188</v>
      </c>
      <c r="T769" t="s">
        <v>1188</v>
      </c>
      <c r="U769" t="s">
        <v>1188</v>
      </c>
      <c r="V769" t="s">
        <v>1188</v>
      </c>
      <c r="W769" t="s">
        <v>1188</v>
      </c>
      <c r="X769" t="s">
        <v>1188</v>
      </c>
      <c r="Y769" t="s">
        <v>1188</v>
      </c>
      <c r="Z769" t="s">
        <v>1188</v>
      </c>
      <c r="AA769" t="s">
        <v>1188</v>
      </c>
      <c r="AB769" t="s">
        <v>1188</v>
      </c>
      <c r="AC769" t="s">
        <v>1188</v>
      </c>
      <c r="AD769" t="s">
        <v>1188</v>
      </c>
      <c r="AE769" t="s">
        <v>1188</v>
      </c>
      <c r="AF769" t="s">
        <v>1188</v>
      </c>
      <c r="AG769" t="s">
        <v>127</v>
      </c>
      <c r="AH769" t="s">
        <v>129</v>
      </c>
      <c r="AI769" t="s">
        <v>1188</v>
      </c>
      <c r="AJ769" t="s">
        <v>1188</v>
      </c>
      <c r="AK769" t="s">
        <v>1188</v>
      </c>
      <c r="AL769" t="s">
        <v>1188</v>
      </c>
      <c r="AM769" t="s">
        <v>1188</v>
      </c>
      <c r="AN769" t="s">
        <v>1188</v>
      </c>
      <c r="AO769" t="s">
        <v>128</v>
      </c>
      <c r="AP769" t="s">
        <v>128</v>
      </c>
      <c r="AQ769" t="s">
        <v>128</v>
      </c>
      <c r="AR769" t="s">
        <v>128</v>
      </c>
      <c r="AS769" t="s">
        <v>128</v>
      </c>
      <c r="AT769" t="s">
        <v>128</v>
      </c>
      <c r="AU769" t="s">
        <v>128</v>
      </c>
      <c r="AV769" t="s">
        <v>128</v>
      </c>
      <c r="AW769" t="s">
        <v>128</v>
      </c>
      <c r="AX769" t="s">
        <v>128</v>
      </c>
      <c r="AY769" s="123">
        <v>0</v>
      </c>
      <c r="BB769" t="str">
        <f>VLOOKUP(A769,'[2]القائمة الكاملة 1'!$A$5:$U$6650,21,0)</f>
        <v>الرابعة حديث</v>
      </c>
    </row>
    <row r="770" spans="1:54" x14ac:dyDescent="0.3">
      <c r="A770" s="114">
        <v>812144</v>
      </c>
      <c r="B770" s="123" t="s">
        <v>823</v>
      </c>
      <c r="C770" t="s">
        <v>1188</v>
      </c>
      <c r="D770" t="s">
        <v>1188</v>
      </c>
      <c r="E770" t="s">
        <v>1188</v>
      </c>
      <c r="F770" t="s">
        <v>1188</v>
      </c>
      <c r="G770" t="s">
        <v>1188</v>
      </c>
      <c r="H770" t="s">
        <v>1188</v>
      </c>
      <c r="I770" t="s">
        <v>1188</v>
      </c>
      <c r="J770" t="s">
        <v>1188</v>
      </c>
      <c r="K770" t="s">
        <v>1188</v>
      </c>
      <c r="L770" t="s">
        <v>1188</v>
      </c>
      <c r="M770" t="s">
        <v>1188</v>
      </c>
      <c r="N770" t="s">
        <v>1188</v>
      </c>
      <c r="O770" t="s">
        <v>1188</v>
      </c>
      <c r="P770" t="s">
        <v>1188</v>
      </c>
      <c r="Q770" t="s">
        <v>1188</v>
      </c>
      <c r="R770" t="s">
        <v>1188</v>
      </c>
      <c r="S770" t="s">
        <v>1188</v>
      </c>
      <c r="T770" t="s">
        <v>1188</v>
      </c>
      <c r="U770" t="s">
        <v>1188</v>
      </c>
      <c r="V770" t="s">
        <v>1188</v>
      </c>
      <c r="W770" t="s">
        <v>1188</v>
      </c>
      <c r="X770" t="s">
        <v>1188</v>
      </c>
      <c r="Y770" t="s">
        <v>1188</v>
      </c>
      <c r="Z770" t="s">
        <v>1188</v>
      </c>
      <c r="AA770" t="s">
        <v>1188</v>
      </c>
      <c r="AB770" t="s">
        <v>1188</v>
      </c>
      <c r="AC770" t="s">
        <v>1188</v>
      </c>
      <c r="AD770" t="s">
        <v>1188</v>
      </c>
      <c r="AE770" t="s">
        <v>1188</v>
      </c>
      <c r="AF770" t="s">
        <v>1188</v>
      </c>
      <c r="AG770" t="s">
        <v>1188</v>
      </c>
      <c r="AH770" t="s">
        <v>1188</v>
      </c>
      <c r="AI770" t="s">
        <v>1188</v>
      </c>
      <c r="AJ770" t="s">
        <v>1188</v>
      </c>
      <c r="AK770" t="s">
        <v>128</v>
      </c>
      <c r="AL770" t="s">
        <v>1188</v>
      </c>
      <c r="AM770" t="s">
        <v>128</v>
      </c>
      <c r="AN770" t="s">
        <v>129</v>
      </c>
      <c r="AO770" t="s">
        <v>129</v>
      </c>
      <c r="AP770" t="s">
        <v>128</v>
      </c>
      <c r="AQ770" t="s">
        <v>1188</v>
      </c>
      <c r="AR770" t="s">
        <v>129</v>
      </c>
      <c r="AS770" t="s">
        <v>128</v>
      </c>
      <c r="AT770" t="s">
        <v>128</v>
      </c>
      <c r="AU770" t="s">
        <v>128</v>
      </c>
      <c r="AV770" t="s">
        <v>128</v>
      </c>
      <c r="AW770" t="s">
        <v>128</v>
      </c>
      <c r="AX770" t="s">
        <v>128</v>
      </c>
      <c r="AY770" s="123">
        <v>0</v>
      </c>
      <c r="BB770" t="str">
        <f>VLOOKUP(A770,'[2]القائمة الكاملة 1'!$A$5:$U$6650,21,0)</f>
        <v>الرابعة حديث</v>
      </c>
    </row>
    <row r="771" spans="1:54" x14ac:dyDescent="0.3">
      <c r="A771" s="114">
        <v>812147</v>
      </c>
      <c r="B771" s="123" t="s">
        <v>824</v>
      </c>
      <c r="C771" t="s">
        <v>1188</v>
      </c>
      <c r="D771" t="s">
        <v>1188</v>
      </c>
      <c r="E771" t="s">
        <v>1188</v>
      </c>
      <c r="F771" t="s">
        <v>1188</v>
      </c>
      <c r="G771" t="s">
        <v>1188</v>
      </c>
      <c r="H771" t="s">
        <v>1188</v>
      </c>
      <c r="I771" t="s">
        <v>1188</v>
      </c>
      <c r="J771" t="s">
        <v>1188</v>
      </c>
      <c r="K771" t="s">
        <v>1188</v>
      </c>
      <c r="L771" t="s">
        <v>1188</v>
      </c>
      <c r="M771" t="s">
        <v>1188</v>
      </c>
      <c r="N771" t="s">
        <v>1188</v>
      </c>
      <c r="O771" t="s">
        <v>1188</v>
      </c>
      <c r="P771" t="s">
        <v>1188</v>
      </c>
      <c r="Q771" t="s">
        <v>1188</v>
      </c>
      <c r="R771" t="s">
        <v>1188</v>
      </c>
      <c r="S771" t="s">
        <v>1188</v>
      </c>
      <c r="T771" t="s">
        <v>1188</v>
      </c>
      <c r="U771" t="s">
        <v>1188</v>
      </c>
      <c r="V771" t="s">
        <v>1188</v>
      </c>
      <c r="W771" t="s">
        <v>1188</v>
      </c>
      <c r="X771" t="s">
        <v>1188</v>
      </c>
      <c r="Y771" t="s">
        <v>1188</v>
      </c>
      <c r="Z771" t="s">
        <v>1188</v>
      </c>
      <c r="AA771" t="s">
        <v>1188</v>
      </c>
      <c r="AB771" t="s">
        <v>127</v>
      </c>
      <c r="AC771" t="s">
        <v>1188</v>
      </c>
      <c r="AD771" t="s">
        <v>1188</v>
      </c>
      <c r="AE771" t="s">
        <v>1188</v>
      </c>
      <c r="AF771" t="s">
        <v>1188</v>
      </c>
      <c r="AG771" t="s">
        <v>1188</v>
      </c>
      <c r="AH771" t="s">
        <v>1188</v>
      </c>
      <c r="AI771" t="s">
        <v>1188</v>
      </c>
      <c r="AJ771" t="s">
        <v>1188</v>
      </c>
      <c r="AK771" t="s">
        <v>127</v>
      </c>
      <c r="AL771" t="s">
        <v>1188</v>
      </c>
      <c r="AM771" t="s">
        <v>128</v>
      </c>
      <c r="AN771" t="s">
        <v>128</v>
      </c>
      <c r="AO771" t="s">
        <v>128</v>
      </c>
      <c r="AP771" t="s">
        <v>128</v>
      </c>
      <c r="AQ771" t="s">
        <v>128</v>
      </c>
      <c r="AR771" t="s">
        <v>128</v>
      </c>
      <c r="AS771" t="s">
        <v>1188</v>
      </c>
      <c r="AT771" t="s">
        <v>1188</v>
      </c>
      <c r="AU771" t="s">
        <v>1188</v>
      </c>
      <c r="AV771" t="s">
        <v>1188</v>
      </c>
      <c r="AW771" t="s">
        <v>1188</v>
      </c>
      <c r="AX771" t="s">
        <v>1188</v>
      </c>
      <c r="AY771" s="123">
        <v>0</v>
      </c>
      <c r="BB771" t="str">
        <f>VLOOKUP(A771,'[2]القائمة الكاملة 1'!$A$5:$U$6650,21,0)</f>
        <v>الثالثة</v>
      </c>
    </row>
    <row r="772" spans="1:54" x14ac:dyDescent="0.3">
      <c r="A772" s="114">
        <v>812148</v>
      </c>
      <c r="B772" s="123" t="s">
        <v>823</v>
      </c>
      <c r="C772" t="s">
        <v>1188</v>
      </c>
      <c r="D772" t="s">
        <v>1188</v>
      </c>
      <c r="E772" t="s">
        <v>1188</v>
      </c>
      <c r="F772" t="s">
        <v>1188</v>
      </c>
      <c r="G772" t="s">
        <v>1188</v>
      </c>
      <c r="H772" t="s">
        <v>1188</v>
      </c>
      <c r="I772" t="s">
        <v>1188</v>
      </c>
      <c r="J772" t="s">
        <v>1188</v>
      </c>
      <c r="K772" t="s">
        <v>1188</v>
      </c>
      <c r="L772" t="s">
        <v>1188</v>
      </c>
      <c r="M772" t="s">
        <v>1188</v>
      </c>
      <c r="N772" t="s">
        <v>1188</v>
      </c>
      <c r="O772" t="s">
        <v>1188</v>
      </c>
      <c r="P772" t="s">
        <v>1188</v>
      </c>
      <c r="Q772" t="s">
        <v>1188</v>
      </c>
      <c r="R772" t="s">
        <v>1188</v>
      </c>
      <c r="S772" t="s">
        <v>1188</v>
      </c>
      <c r="T772" t="s">
        <v>1188</v>
      </c>
      <c r="U772" t="s">
        <v>1188</v>
      </c>
      <c r="V772" t="s">
        <v>1188</v>
      </c>
      <c r="W772" t="s">
        <v>1188</v>
      </c>
      <c r="X772" t="s">
        <v>1188</v>
      </c>
      <c r="Y772" t="s">
        <v>1188</v>
      </c>
      <c r="Z772" t="s">
        <v>1188</v>
      </c>
      <c r="AA772" t="s">
        <v>1188</v>
      </c>
      <c r="AB772" t="s">
        <v>1188</v>
      </c>
      <c r="AC772" t="s">
        <v>1188</v>
      </c>
      <c r="AD772" t="s">
        <v>1188</v>
      </c>
      <c r="AE772" t="s">
        <v>1188</v>
      </c>
      <c r="AF772" t="s">
        <v>1188</v>
      </c>
      <c r="AG772" t="s">
        <v>1188</v>
      </c>
      <c r="AH772" t="s">
        <v>1188</v>
      </c>
      <c r="AI772" t="s">
        <v>1188</v>
      </c>
      <c r="AJ772" t="s">
        <v>1188</v>
      </c>
      <c r="AK772" t="s">
        <v>127</v>
      </c>
      <c r="AL772" t="s">
        <v>1188</v>
      </c>
      <c r="AM772" t="s">
        <v>1188</v>
      </c>
      <c r="AN772" t="s">
        <v>1188</v>
      </c>
      <c r="AO772" t="s">
        <v>1188</v>
      </c>
      <c r="AP772" t="s">
        <v>1188</v>
      </c>
      <c r="AQ772" t="s">
        <v>1188</v>
      </c>
      <c r="AR772" t="s">
        <v>1188</v>
      </c>
      <c r="AS772" t="s">
        <v>128</v>
      </c>
      <c r="AT772" t="s">
        <v>128</v>
      </c>
      <c r="AU772" t="s">
        <v>128</v>
      </c>
      <c r="AV772" t="s">
        <v>128</v>
      </c>
      <c r="AW772" t="s">
        <v>128</v>
      </c>
      <c r="AX772" t="s">
        <v>128</v>
      </c>
      <c r="AY772" s="123">
        <v>0</v>
      </c>
      <c r="BB772" t="str">
        <f>VLOOKUP(A772,'[2]القائمة الكاملة 1'!$A$5:$U$6650,21,0)</f>
        <v>الرابعة حديث</v>
      </c>
    </row>
    <row r="773" spans="1:54" x14ac:dyDescent="0.3">
      <c r="A773" s="114">
        <v>812155</v>
      </c>
      <c r="B773" s="123" t="s">
        <v>824</v>
      </c>
      <c r="C773" t="s">
        <v>1188</v>
      </c>
      <c r="D773" t="s">
        <v>1188</v>
      </c>
      <c r="E773" t="s">
        <v>1188</v>
      </c>
      <c r="F773" t="s">
        <v>1188</v>
      </c>
      <c r="G773" t="s">
        <v>1188</v>
      </c>
      <c r="H773" t="s">
        <v>1188</v>
      </c>
      <c r="I773" t="s">
        <v>1188</v>
      </c>
      <c r="J773" t="s">
        <v>1188</v>
      </c>
      <c r="K773" t="s">
        <v>1188</v>
      </c>
      <c r="L773" t="s">
        <v>1188</v>
      </c>
      <c r="M773" t="s">
        <v>1188</v>
      </c>
      <c r="N773" t="s">
        <v>1188</v>
      </c>
      <c r="O773" t="s">
        <v>1188</v>
      </c>
      <c r="P773" t="s">
        <v>1188</v>
      </c>
      <c r="Q773" t="s">
        <v>1188</v>
      </c>
      <c r="R773" t="s">
        <v>1188</v>
      </c>
      <c r="S773" t="s">
        <v>1188</v>
      </c>
      <c r="T773" t="s">
        <v>1188</v>
      </c>
      <c r="U773" t="s">
        <v>1188</v>
      </c>
      <c r="V773" t="s">
        <v>1188</v>
      </c>
      <c r="W773" t="s">
        <v>1188</v>
      </c>
      <c r="X773" t="s">
        <v>1188</v>
      </c>
      <c r="Y773" t="s">
        <v>1188</v>
      </c>
      <c r="Z773" t="s">
        <v>1188</v>
      </c>
      <c r="AA773" t="s">
        <v>127</v>
      </c>
      <c r="AB773" t="s">
        <v>1188</v>
      </c>
      <c r="AC773" t="s">
        <v>1188</v>
      </c>
      <c r="AD773" t="s">
        <v>1188</v>
      </c>
      <c r="AE773" t="s">
        <v>1188</v>
      </c>
      <c r="AF773" t="s">
        <v>1188</v>
      </c>
      <c r="AG773" t="s">
        <v>1188</v>
      </c>
      <c r="AH773" t="s">
        <v>1188</v>
      </c>
      <c r="AI773" t="s">
        <v>1188</v>
      </c>
      <c r="AJ773" t="s">
        <v>127</v>
      </c>
      <c r="AK773" t="s">
        <v>1188</v>
      </c>
      <c r="AL773" t="s">
        <v>1188</v>
      </c>
      <c r="AM773" t="s">
        <v>128</v>
      </c>
      <c r="AN773" t="s">
        <v>128</v>
      </c>
      <c r="AO773" t="s">
        <v>128</v>
      </c>
      <c r="AP773" t="s">
        <v>128</v>
      </c>
      <c r="AQ773" t="s">
        <v>128</v>
      </c>
      <c r="AR773" t="s">
        <v>128</v>
      </c>
      <c r="AS773" t="s">
        <v>1188</v>
      </c>
      <c r="AT773" t="s">
        <v>1188</v>
      </c>
      <c r="AU773" t="s">
        <v>1188</v>
      </c>
      <c r="AV773" t="s">
        <v>1188</v>
      </c>
      <c r="AW773" t="s">
        <v>1188</v>
      </c>
      <c r="AX773" t="s">
        <v>1188</v>
      </c>
      <c r="AY773" s="123">
        <v>0</v>
      </c>
      <c r="BB773" t="str">
        <f>VLOOKUP(A773,'[2]القائمة الكاملة 1'!$A$5:$U$6650,21,0)</f>
        <v>الثالثة</v>
      </c>
    </row>
    <row r="774" spans="1:54" x14ac:dyDescent="0.3">
      <c r="A774" s="114">
        <v>812170</v>
      </c>
      <c r="B774" s="123" t="s">
        <v>823</v>
      </c>
      <c r="C774" t="s">
        <v>1188</v>
      </c>
      <c r="D774" t="s">
        <v>129</v>
      </c>
      <c r="E774" t="s">
        <v>1188</v>
      </c>
      <c r="F774" t="s">
        <v>1188</v>
      </c>
      <c r="G774" t="s">
        <v>1188</v>
      </c>
      <c r="H774" t="s">
        <v>1188</v>
      </c>
      <c r="I774" t="s">
        <v>1188</v>
      </c>
      <c r="J774" t="s">
        <v>1188</v>
      </c>
      <c r="K774" t="s">
        <v>1188</v>
      </c>
      <c r="L774" t="s">
        <v>1188</v>
      </c>
      <c r="M774" t="s">
        <v>1188</v>
      </c>
      <c r="N774" t="s">
        <v>1188</v>
      </c>
      <c r="O774" t="s">
        <v>1188</v>
      </c>
      <c r="P774" t="s">
        <v>1188</v>
      </c>
      <c r="Q774" t="s">
        <v>1188</v>
      </c>
      <c r="R774" t="s">
        <v>1188</v>
      </c>
      <c r="S774" t="s">
        <v>1188</v>
      </c>
      <c r="T774" t="s">
        <v>1188</v>
      </c>
      <c r="U774" t="s">
        <v>1188</v>
      </c>
      <c r="V774" t="s">
        <v>1188</v>
      </c>
      <c r="W774" t="s">
        <v>1188</v>
      </c>
      <c r="X774" t="s">
        <v>1188</v>
      </c>
      <c r="Y774" t="s">
        <v>1188</v>
      </c>
      <c r="Z774" t="s">
        <v>1188</v>
      </c>
      <c r="AA774" t="s">
        <v>1188</v>
      </c>
      <c r="AB774" t="s">
        <v>1188</v>
      </c>
      <c r="AC774" t="s">
        <v>1188</v>
      </c>
      <c r="AD774" t="s">
        <v>1188</v>
      </c>
      <c r="AE774" t="s">
        <v>1188</v>
      </c>
      <c r="AF774" t="s">
        <v>1188</v>
      </c>
      <c r="AG774" t="s">
        <v>1188</v>
      </c>
      <c r="AH774" t="s">
        <v>1188</v>
      </c>
      <c r="AI774" t="s">
        <v>1188</v>
      </c>
      <c r="AJ774" t="s">
        <v>1188</v>
      </c>
      <c r="AK774" t="s">
        <v>1188</v>
      </c>
      <c r="AL774" t="s">
        <v>1188</v>
      </c>
      <c r="AM774" t="s">
        <v>1188</v>
      </c>
      <c r="AN774" t="s">
        <v>1188</v>
      </c>
      <c r="AO774" t="s">
        <v>129</v>
      </c>
      <c r="AP774" t="s">
        <v>1188</v>
      </c>
      <c r="AQ774" t="s">
        <v>1188</v>
      </c>
      <c r="AR774" t="s">
        <v>1188</v>
      </c>
      <c r="AS774" t="s">
        <v>128</v>
      </c>
      <c r="AT774" t="s">
        <v>128</v>
      </c>
      <c r="AU774" t="s">
        <v>128</v>
      </c>
      <c r="AV774" t="s">
        <v>128</v>
      </c>
      <c r="AW774" t="s">
        <v>128</v>
      </c>
      <c r="AX774" t="s">
        <v>128</v>
      </c>
      <c r="AY774" s="123">
        <v>0</v>
      </c>
      <c r="BB774" t="str">
        <f>VLOOKUP(A774,'[2]القائمة الكاملة 1'!$A$5:$U$6650,21,0)</f>
        <v>الرابعة حديث</v>
      </c>
    </row>
    <row r="775" spans="1:54" x14ac:dyDescent="0.3">
      <c r="A775" s="114">
        <v>812205</v>
      </c>
      <c r="B775" s="123" t="s">
        <v>823</v>
      </c>
      <c r="C775" t="s">
        <v>1188</v>
      </c>
      <c r="D775" t="s">
        <v>1188</v>
      </c>
      <c r="E775" t="s">
        <v>1188</v>
      </c>
      <c r="F775" t="s">
        <v>1188</v>
      </c>
      <c r="G775" t="s">
        <v>1188</v>
      </c>
      <c r="H775" t="s">
        <v>1188</v>
      </c>
      <c r="I775" t="s">
        <v>1188</v>
      </c>
      <c r="J775" t="s">
        <v>1188</v>
      </c>
      <c r="K775" t="s">
        <v>1188</v>
      </c>
      <c r="L775" t="s">
        <v>1188</v>
      </c>
      <c r="M775" t="s">
        <v>1188</v>
      </c>
      <c r="N775" t="s">
        <v>1188</v>
      </c>
      <c r="O775" t="s">
        <v>1188</v>
      </c>
      <c r="P775" t="s">
        <v>1188</v>
      </c>
      <c r="Q775" t="s">
        <v>1188</v>
      </c>
      <c r="R775" t="s">
        <v>1188</v>
      </c>
      <c r="S775" t="s">
        <v>1188</v>
      </c>
      <c r="T775" t="s">
        <v>1188</v>
      </c>
      <c r="U775" t="s">
        <v>1188</v>
      </c>
      <c r="V775" t="s">
        <v>1188</v>
      </c>
      <c r="W775" t="s">
        <v>1188</v>
      </c>
      <c r="X775" t="s">
        <v>1188</v>
      </c>
      <c r="Y775" t="s">
        <v>1188</v>
      </c>
      <c r="Z775" t="s">
        <v>1188</v>
      </c>
      <c r="AA775" t="s">
        <v>1188</v>
      </c>
      <c r="AB775" t="s">
        <v>1188</v>
      </c>
      <c r="AC775" t="s">
        <v>1188</v>
      </c>
      <c r="AD775" t="s">
        <v>1188</v>
      </c>
      <c r="AE775" t="s">
        <v>127</v>
      </c>
      <c r="AF775" t="s">
        <v>1188</v>
      </c>
      <c r="AG775" t="s">
        <v>1188</v>
      </c>
      <c r="AH775" t="s">
        <v>1188</v>
      </c>
      <c r="AI775" t="s">
        <v>1188</v>
      </c>
      <c r="AJ775" t="s">
        <v>1188</v>
      </c>
      <c r="AK775" t="s">
        <v>1188</v>
      </c>
      <c r="AL775" t="s">
        <v>1188</v>
      </c>
      <c r="AM775" t="s">
        <v>1188</v>
      </c>
      <c r="AN775" t="s">
        <v>1188</v>
      </c>
      <c r="AO775" t="s">
        <v>1188</v>
      </c>
      <c r="AP775" t="s">
        <v>1188</v>
      </c>
      <c r="AQ775" t="s">
        <v>1188</v>
      </c>
      <c r="AR775" t="s">
        <v>1188</v>
      </c>
      <c r="AS775" t="s">
        <v>128</v>
      </c>
      <c r="AT775" t="s">
        <v>128</v>
      </c>
      <c r="AU775" t="s">
        <v>128</v>
      </c>
      <c r="AV775" t="s">
        <v>128</v>
      </c>
      <c r="AW775" t="s">
        <v>128</v>
      </c>
      <c r="AX775" t="s">
        <v>128</v>
      </c>
      <c r="AY775" s="123">
        <v>0</v>
      </c>
      <c r="BB775" t="str">
        <f>VLOOKUP(A775,'[2]القائمة الكاملة 1'!$A$5:$U$6650,21,0)</f>
        <v>الرابعة حديث</v>
      </c>
    </row>
    <row r="776" spans="1:54" x14ac:dyDescent="0.3">
      <c r="A776" s="114">
        <v>812209</v>
      </c>
      <c r="B776" s="123" t="s">
        <v>824</v>
      </c>
      <c r="C776" t="s">
        <v>1188</v>
      </c>
      <c r="D776" t="s">
        <v>1188</v>
      </c>
      <c r="E776" t="s">
        <v>1188</v>
      </c>
      <c r="F776" t="s">
        <v>1188</v>
      </c>
      <c r="G776" t="s">
        <v>1188</v>
      </c>
      <c r="H776" t="s">
        <v>1188</v>
      </c>
      <c r="I776" t="s">
        <v>1188</v>
      </c>
      <c r="J776" t="s">
        <v>1188</v>
      </c>
      <c r="K776" t="s">
        <v>1188</v>
      </c>
      <c r="L776" t="s">
        <v>1188</v>
      </c>
      <c r="M776" t="s">
        <v>1188</v>
      </c>
      <c r="N776" t="s">
        <v>1188</v>
      </c>
      <c r="O776" t="s">
        <v>1188</v>
      </c>
      <c r="P776" t="s">
        <v>1188</v>
      </c>
      <c r="Q776" t="s">
        <v>1188</v>
      </c>
      <c r="R776" t="s">
        <v>1188</v>
      </c>
      <c r="S776" t="s">
        <v>1188</v>
      </c>
      <c r="T776" t="s">
        <v>1188</v>
      </c>
      <c r="U776" t="s">
        <v>1188</v>
      </c>
      <c r="V776" t="s">
        <v>1188</v>
      </c>
      <c r="W776" t="s">
        <v>1188</v>
      </c>
      <c r="X776" t="s">
        <v>1188</v>
      </c>
      <c r="Y776" t="s">
        <v>1188</v>
      </c>
      <c r="Z776" t="s">
        <v>1188</v>
      </c>
      <c r="AA776" t="s">
        <v>1188</v>
      </c>
      <c r="AB776" t="s">
        <v>1188</v>
      </c>
      <c r="AC776" t="s">
        <v>1188</v>
      </c>
      <c r="AD776" t="s">
        <v>1188</v>
      </c>
      <c r="AE776" t="s">
        <v>1188</v>
      </c>
      <c r="AF776" t="s">
        <v>1188</v>
      </c>
      <c r="AG776" t="s">
        <v>1188</v>
      </c>
      <c r="AH776" t="s">
        <v>1188</v>
      </c>
      <c r="AI776" t="s">
        <v>1188</v>
      </c>
      <c r="AJ776" t="s">
        <v>1188</v>
      </c>
      <c r="AK776" t="s">
        <v>1188</v>
      </c>
      <c r="AL776" t="s">
        <v>1188</v>
      </c>
      <c r="AM776" t="s">
        <v>128</v>
      </c>
      <c r="AN776" t="s">
        <v>128</v>
      </c>
      <c r="AO776" t="s">
        <v>128</v>
      </c>
      <c r="AP776" t="s">
        <v>128</v>
      </c>
      <c r="AQ776" t="s">
        <v>128</v>
      </c>
      <c r="AR776" t="s">
        <v>128</v>
      </c>
      <c r="AS776" t="s">
        <v>1188</v>
      </c>
      <c r="AT776" t="s">
        <v>1188</v>
      </c>
      <c r="AU776" t="s">
        <v>1188</v>
      </c>
      <c r="AV776" t="s">
        <v>1188</v>
      </c>
      <c r="AW776" t="s">
        <v>1188</v>
      </c>
      <c r="AX776" t="s">
        <v>1188</v>
      </c>
      <c r="AY776" s="123">
        <v>0</v>
      </c>
      <c r="BB776" t="str">
        <f>VLOOKUP(A776,'[2]القائمة الكاملة 1'!$A$5:$U$6650,21,0)</f>
        <v>الثالثة</v>
      </c>
    </row>
    <row r="777" spans="1:54" x14ac:dyDescent="0.3">
      <c r="A777" s="114">
        <v>812214</v>
      </c>
      <c r="B777" s="123" t="s">
        <v>824</v>
      </c>
      <c r="C777" t="s">
        <v>1188</v>
      </c>
      <c r="D777" t="s">
        <v>1188</v>
      </c>
      <c r="E777" t="s">
        <v>1188</v>
      </c>
      <c r="F777" t="s">
        <v>1188</v>
      </c>
      <c r="G777" t="s">
        <v>1188</v>
      </c>
      <c r="H777" t="s">
        <v>1188</v>
      </c>
      <c r="I777" t="s">
        <v>1188</v>
      </c>
      <c r="J777" t="s">
        <v>1188</v>
      </c>
      <c r="K777" t="s">
        <v>1188</v>
      </c>
      <c r="L777" t="s">
        <v>1188</v>
      </c>
      <c r="M777" t="s">
        <v>1188</v>
      </c>
      <c r="N777" t="s">
        <v>1188</v>
      </c>
      <c r="O777" t="s">
        <v>127</v>
      </c>
      <c r="P777" t="s">
        <v>1188</v>
      </c>
      <c r="Q777" t="s">
        <v>1188</v>
      </c>
      <c r="R777" t="s">
        <v>1188</v>
      </c>
      <c r="S777" t="s">
        <v>1188</v>
      </c>
      <c r="T777" t="s">
        <v>1188</v>
      </c>
      <c r="U777" t="s">
        <v>1188</v>
      </c>
      <c r="V777" t="s">
        <v>1188</v>
      </c>
      <c r="W777" t="s">
        <v>1188</v>
      </c>
      <c r="X777" t="s">
        <v>1188</v>
      </c>
      <c r="Y777" t="s">
        <v>1188</v>
      </c>
      <c r="Z777" t="s">
        <v>129</v>
      </c>
      <c r="AA777" t="s">
        <v>1188</v>
      </c>
      <c r="AB777" t="s">
        <v>1188</v>
      </c>
      <c r="AC777" t="s">
        <v>1188</v>
      </c>
      <c r="AD777" t="s">
        <v>1188</v>
      </c>
      <c r="AE777" t="s">
        <v>127</v>
      </c>
      <c r="AF777" t="s">
        <v>1188</v>
      </c>
      <c r="AG777" t="s">
        <v>1188</v>
      </c>
      <c r="AH777" t="s">
        <v>1188</v>
      </c>
      <c r="AI777" t="s">
        <v>1188</v>
      </c>
      <c r="AJ777" t="s">
        <v>1188</v>
      </c>
      <c r="AK777" t="s">
        <v>127</v>
      </c>
      <c r="AL777" t="s">
        <v>1188</v>
      </c>
      <c r="AM777" t="s">
        <v>128</v>
      </c>
      <c r="AN777" t="s">
        <v>128</v>
      </c>
      <c r="AO777" t="s">
        <v>128</v>
      </c>
      <c r="AP777" t="s">
        <v>128</v>
      </c>
      <c r="AQ777" t="s">
        <v>128</v>
      </c>
      <c r="AR777" t="s">
        <v>128</v>
      </c>
      <c r="AS777" t="s">
        <v>1188</v>
      </c>
      <c r="AT777" t="s">
        <v>1188</v>
      </c>
      <c r="AU777" t="s">
        <v>1188</v>
      </c>
      <c r="AV777" t="s">
        <v>1188</v>
      </c>
      <c r="AW777" t="s">
        <v>1188</v>
      </c>
      <c r="AX777" t="s">
        <v>1188</v>
      </c>
      <c r="AY777" s="123">
        <v>0</v>
      </c>
      <c r="BB777" t="str">
        <f>VLOOKUP(A777,'[2]القائمة الكاملة 1'!$A$5:$U$6650,21,0)</f>
        <v>الثالثة</v>
      </c>
    </row>
    <row r="778" spans="1:54" x14ac:dyDescent="0.3">
      <c r="A778" s="114">
        <v>812234</v>
      </c>
      <c r="B778" s="123" t="s">
        <v>823</v>
      </c>
      <c r="C778" t="s">
        <v>1188</v>
      </c>
      <c r="D778" t="s">
        <v>1188</v>
      </c>
      <c r="E778" t="s">
        <v>1188</v>
      </c>
      <c r="F778" t="s">
        <v>1188</v>
      </c>
      <c r="G778" t="s">
        <v>1188</v>
      </c>
      <c r="H778" t="s">
        <v>1188</v>
      </c>
      <c r="I778" t="s">
        <v>1188</v>
      </c>
      <c r="J778" t="s">
        <v>1188</v>
      </c>
      <c r="K778" t="s">
        <v>1188</v>
      </c>
      <c r="L778" t="s">
        <v>1188</v>
      </c>
      <c r="M778" t="s">
        <v>1188</v>
      </c>
      <c r="N778" t="s">
        <v>1188</v>
      </c>
      <c r="O778" t="s">
        <v>1188</v>
      </c>
      <c r="P778" t="s">
        <v>1188</v>
      </c>
      <c r="Q778" t="s">
        <v>127</v>
      </c>
      <c r="R778" t="s">
        <v>127</v>
      </c>
      <c r="S778" t="s">
        <v>1188</v>
      </c>
      <c r="T778" t="s">
        <v>1188</v>
      </c>
      <c r="U778" t="s">
        <v>1188</v>
      </c>
      <c r="V778" t="s">
        <v>1188</v>
      </c>
      <c r="W778" t="s">
        <v>1188</v>
      </c>
      <c r="X778" t="s">
        <v>1188</v>
      </c>
      <c r="Y778" t="s">
        <v>1188</v>
      </c>
      <c r="Z778" t="s">
        <v>1188</v>
      </c>
      <c r="AA778" t="s">
        <v>1188</v>
      </c>
      <c r="AB778" t="s">
        <v>1188</v>
      </c>
      <c r="AC778" t="s">
        <v>1188</v>
      </c>
      <c r="AD778" t="s">
        <v>1188</v>
      </c>
      <c r="AE778" t="s">
        <v>1188</v>
      </c>
      <c r="AF778" t="s">
        <v>1188</v>
      </c>
      <c r="AG778" t="s">
        <v>1188</v>
      </c>
      <c r="AH778" t="s">
        <v>1188</v>
      </c>
      <c r="AI778" t="s">
        <v>1188</v>
      </c>
      <c r="AJ778" t="s">
        <v>127</v>
      </c>
      <c r="AK778" t="s">
        <v>1188</v>
      </c>
      <c r="AL778" t="s">
        <v>1188</v>
      </c>
      <c r="AM778" t="s">
        <v>1188</v>
      </c>
      <c r="AN778" t="s">
        <v>1188</v>
      </c>
      <c r="AO778" t="s">
        <v>1188</v>
      </c>
      <c r="AP778" t="s">
        <v>1188</v>
      </c>
      <c r="AQ778" t="s">
        <v>129</v>
      </c>
      <c r="AR778" t="s">
        <v>1188</v>
      </c>
      <c r="AS778" t="s">
        <v>128</v>
      </c>
      <c r="AT778" t="s">
        <v>128</v>
      </c>
      <c r="AU778" t="s">
        <v>128</v>
      </c>
      <c r="AV778" t="s">
        <v>128</v>
      </c>
      <c r="AW778" t="s">
        <v>128</v>
      </c>
      <c r="AX778" t="s">
        <v>128</v>
      </c>
      <c r="AY778" s="123">
        <v>0</v>
      </c>
      <c r="BB778" t="str">
        <f>VLOOKUP(A778,'[2]القائمة الكاملة 1'!$A$5:$U$6650,21,0)</f>
        <v>الرابعة حديث</v>
      </c>
    </row>
    <row r="779" spans="1:54" x14ac:dyDescent="0.3">
      <c r="A779" s="114">
        <v>812253</v>
      </c>
      <c r="B779" s="123" t="s">
        <v>823</v>
      </c>
      <c r="C779" t="s">
        <v>1188</v>
      </c>
      <c r="D779" t="s">
        <v>1188</v>
      </c>
      <c r="E779" t="s">
        <v>1188</v>
      </c>
      <c r="F779" t="s">
        <v>1188</v>
      </c>
      <c r="G779" t="s">
        <v>1188</v>
      </c>
      <c r="H779" t="s">
        <v>1188</v>
      </c>
      <c r="I779" t="s">
        <v>1188</v>
      </c>
      <c r="J779" t="s">
        <v>1188</v>
      </c>
      <c r="K779" t="s">
        <v>1188</v>
      </c>
      <c r="L779" t="s">
        <v>1188</v>
      </c>
      <c r="M779" t="s">
        <v>1188</v>
      </c>
      <c r="N779" t="s">
        <v>1188</v>
      </c>
      <c r="O779" t="s">
        <v>1188</v>
      </c>
      <c r="P779" t="s">
        <v>1188</v>
      </c>
      <c r="Q779" t="s">
        <v>1188</v>
      </c>
      <c r="R779" t="s">
        <v>1188</v>
      </c>
      <c r="S779" t="s">
        <v>1188</v>
      </c>
      <c r="T779" t="s">
        <v>1188</v>
      </c>
      <c r="U779" t="s">
        <v>1188</v>
      </c>
      <c r="V779" t="s">
        <v>1188</v>
      </c>
      <c r="W779" t="s">
        <v>1188</v>
      </c>
      <c r="X779" t="s">
        <v>1188</v>
      </c>
      <c r="Y779" t="s">
        <v>1188</v>
      </c>
      <c r="Z779" t="s">
        <v>1188</v>
      </c>
      <c r="AA779" t="s">
        <v>1188</v>
      </c>
      <c r="AB779" t="s">
        <v>1188</v>
      </c>
      <c r="AC779" t="s">
        <v>1188</v>
      </c>
      <c r="AD779" t="s">
        <v>1188</v>
      </c>
      <c r="AE779" t="s">
        <v>1188</v>
      </c>
      <c r="AF779" t="s">
        <v>1188</v>
      </c>
      <c r="AG779" t="s">
        <v>127</v>
      </c>
      <c r="AH779" t="s">
        <v>1188</v>
      </c>
      <c r="AI779" t="s">
        <v>1188</v>
      </c>
      <c r="AJ779" t="s">
        <v>1188</v>
      </c>
      <c r="AK779" t="s">
        <v>1188</v>
      </c>
      <c r="AL779" t="s">
        <v>1188</v>
      </c>
      <c r="AM779" t="s">
        <v>1188</v>
      </c>
      <c r="AN779" t="s">
        <v>1188</v>
      </c>
      <c r="AO779" t="s">
        <v>1188</v>
      </c>
      <c r="AP779" t="s">
        <v>1188</v>
      </c>
      <c r="AQ779" t="s">
        <v>129</v>
      </c>
      <c r="AR779" t="s">
        <v>1188</v>
      </c>
      <c r="AS779" t="s">
        <v>128</v>
      </c>
      <c r="AT779" t="s">
        <v>128</v>
      </c>
      <c r="AU779" t="s">
        <v>128</v>
      </c>
      <c r="AV779" t="s">
        <v>128</v>
      </c>
      <c r="AW779" t="s">
        <v>128</v>
      </c>
      <c r="AX779" t="s">
        <v>128</v>
      </c>
      <c r="AY779" s="123">
        <v>0</v>
      </c>
      <c r="BB779" t="str">
        <f>VLOOKUP(A779,'[2]القائمة الكاملة 1'!$A$5:$U$6650,21,0)</f>
        <v>الرابعة حديث</v>
      </c>
    </row>
    <row r="780" spans="1:54" x14ac:dyDescent="0.3">
      <c r="A780" s="114">
        <v>812261</v>
      </c>
      <c r="B780" s="123" t="s">
        <v>824</v>
      </c>
      <c r="C780" t="s">
        <v>1188</v>
      </c>
      <c r="D780" t="s">
        <v>1188</v>
      </c>
      <c r="E780" t="s">
        <v>1188</v>
      </c>
      <c r="F780" t="s">
        <v>1188</v>
      </c>
      <c r="G780" t="s">
        <v>1188</v>
      </c>
      <c r="H780" t="s">
        <v>1188</v>
      </c>
      <c r="I780" t="s">
        <v>1188</v>
      </c>
      <c r="J780" t="s">
        <v>1188</v>
      </c>
      <c r="K780" t="s">
        <v>1188</v>
      </c>
      <c r="L780" t="s">
        <v>1188</v>
      </c>
      <c r="M780" t="s">
        <v>1188</v>
      </c>
      <c r="N780" t="s">
        <v>1188</v>
      </c>
      <c r="O780" t="s">
        <v>1188</v>
      </c>
      <c r="P780" t="s">
        <v>1188</v>
      </c>
      <c r="Q780" t="s">
        <v>1188</v>
      </c>
      <c r="R780" t="s">
        <v>1188</v>
      </c>
      <c r="S780" t="s">
        <v>1188</v>
      </c>
      <c r="T780" t="s">
        <v>1188</v>
      </c>
      <c r="U780" t="s">
        <v>1188</v>
      </c>
      <c r="V780" t="s">
        <v>1188</v>
      </c>
      <c r="W780" t="s">
        <v>1188</v>
      </c>
      <c r="X780" t="s">
        <v>1188</v>
      </c>
      <c r="Y780" t="s">
        <v>1188</v>
      </c>
      <c r="Z780" t="s">
        <v>1188</v>
      </c>
      <c r="AA780" t="s">
        <v>1188</v>
      </c>
      <c r="AB780" t="s">
        <v>1188</v>
      </c>
      <c r="AC780" t="s">
        <v>1188</v>
      </c>
      <c r="AD780" t="s">
        <v>1188</v>
      </c>
      <c r="AE780" t="s">
        <v>1188</v>
      </c>
      <c r="AF780" t="s">
        <v>1188</v>
      </c>
      <c r="AG780" t="s">
        <v>1188</v>
      </c>
      <c r="AH780" t="s">
        <v>1188</v>
      </c>
      <c r="AI780" t="s">
        <v>1188</v>
      </c>
      <c r="AJ780" t="s">
        <v>127</v>
      </c>
      <c r="AK780" t="s">
        <v>1188</v>
      </c>
      <c r="AL780" t="s">
        <v>1188</v>
      </c>
      <c r="AM780" t="s">
        <v>128</v>
      </c>
      <c r="AN780" t="s">
        <v>128</v>
      </c>
      <c r="AO780" t="s">
        <v>128</v>
      </c>
      <c r="AP780" t="s">
        <v>128</v>
      </c>
      <c r="AQ780" t="s">
        <v>128</v>
      </c>
      <c r="AR780" t="s">
        <v>128</v>
      </c>
      <c r="AS780" t="s">
        <v>1188</v>
      </c>
      <c r="AT780" t="s">
        <v>1188</v>
      </c>
      <c r="AU780" t="s">
        <v>1188</v>
      </c>
      <c r="AV780" t="s">
        <v>1188</v>
      </c>
      <c r="AW780" t="s">
        <v>1188</v>
      </c>
      <c r="AX780" t="s">
        <v>1188</v>
      </c>
      <c r="AY780" s="123">
        <v>0</v>
      </c>
      <c r="BB780" t="str">
        <f>VLOOKUP(A780,'[2]القائمة الكاملة 1'!$A$5:$U$6650,21,0)</f>
        <v>الثالثة</v>
      </c>
    </row>
    <row r="781" spans="1:54" x14ac:dyDescent="0.3">
      <c r="A781" s="114">
        <v>812295</v>
      </c>
      <c r="B781" s="123" t="s">
        <v>823</v>
      </c>
      <c r="C781" t="s">
        <v>1188</v>
      </c>
      <c r="D781" t="s">
        <v>1188</v>
      </c>
      <c r="E781" t="s">
        <v>1188</v>
      </c>
      <c r="F781" t="s">
        <v>1188</v>
      </c>
      <c r="G781" t="s">
        <v>1188</v>
      </c>
      <c r="H781" t="s">
        <v>1188</v>
      </c>
      <c r="I781" t="s">
        <v>1188</v>
      </c>
      <c r="J781" t="s">
        <v>1188</v>
      </c>
      <c r="K781" t="s">
        <v>1188</v>
      </c>
      <c r="L781" t="s">
        <v>1188</v>
      </c>
      <c r="M781" t="s">
        <v>1188</v>
      </c>
      <c r="N781" t="s">
        <v>1188</v>
      </c>
      <c r="O781" t="s">
        <v>1188</v>
      </c>
      <c r="P781" t="s">
        <v>1188</v>
      </c>
      <c r="Q781" t="s">
        <v>1188</v>
      </c>
      <c r="R781" t="s">
        <v>1188</v>
      </c>
      <c r="S781" t="s">
        <v>1188</v>
      </c>
      <c r="T781" t="s">
        <v>1188</v>
      </c>
      <c r="U781" t="s">
        <v>1188</v>
      </c>
      <c r="V781" t="s">
        <v>1188</v>
      </c>
      <c r="W781" t="s">
        <v>1188</v>
      </c>
      <c r="X781" t="s">
        <v>1188</v>
      </c>
      <c r="Y781" t="s">
        <v>1188</v>
      </c>
      <c r="Z781" t="s">
        <v>1188</v>
      </c>
      <c r="AA781" t="s">
        <v>1188</v>
      </c>
      <c r="AB781" t="s">
        <v>1188</v>
      </c>
      <c r="AC781" t="s">
        <v>1188</v>
      </c>
      <c r="AD781" t="s">
        <v>1188</v>
      </c>
      <c r="AE781" t="s">
        <v>1188</v>
      </c>
      <c r="AF781" t="s">
        <v>1188</v>
      </c>
      <c r="AG781" t="s">
        <v>1188</v>
      </c>
      <c r="AH781" t="s">
        <v>1188</v>
      </c>
      <c r="AI781" t="s">
        <v>1188</v>
      </c>
      <c r="AJ781" t="s">
        <v>1188</v>
      </c>
      <c r="AK781" t="s">
        <v>1188</v>
      </c>
      <c r="AL781" t="s">
        <v>1188</v>
      </c>
      <c r="AM781" t="s">
        <v>128</v>
      </c>
      <c r="AN781" t="s">
        <v>128</v>
      </c>
      <c r="AO781" t="s">
        <v>129</v>
      </c>
      <c r="AP781" t="s">
        <v>129</v>
      </c>
      <c r="AQ781" t="s">
        <v>128</v>
      </c>
      <c r="AR781" t="s">
        <v>1188</v>
      </c>
      <c r="AS781" t="s">
        <v>128</v>
      </c>
      <c r="AT781" t="s">
        <v>128</v>
      </c>
      <c r="AU781" t="s">
        <v>128</v>
      </c>
      <c r="AV781" t="s">
        <v>128</v>
      </c>
      <c r="AW781" t="s">
        <v>128</v>
      </c>
      <c r="AX781" t="s">
        <v>128</v>
      </c>
      <c r="AY781" s="123">
        <v>0</v>
      </c>
      <c r="BB781" t="str">
        <f>VLOOKUP(A781,'[2]القائمة الكاملة 1'!$A$5:$U$6650,21,0)</f>
        <v>الرابعة حديث</v>
      </c>
    </row>
    <row r="782" spans="1:54" x14ac:dyDescent="0.3">
      <c r="A782" s="114">
        <v>812311</v>
      </c>
      <c r="B782" s="123" t="s">
        <v>823</v>
      </c>
      <c r="C782" t="s">
        <v>1188</v>
      </c>
      <c r="D782" t="s">
        <v>1188</v>
      </c>
      <c r="E782" t="s">
        <v>1188</v>
      </c>
      <c r="F782" t="s">
        <v>1188</v>
      </c>
      <c r="G782" t="s">
        <v>1188</v>
      </c>
      <c r="H782" t="s">
        <v>1188</v>
      </c>
      <c r="I782" t="s">
        <v>1188</v>
      </c>
      <c r="J782" t="s">
        <v>1188</v>
      </c>
      <c r="K782" t="s">
        <v>1188</v>
      </c>
      <c r="L782" t="s">
        <v>1188</v>
      </c>
      <c r="M782" t="s">
        <v>1188</v>
      </c>
      <c r="N782" t="s">
        <v>1188</v>
      </c>
      <c r="O782" t="s">
        <v>1188</v>
      </c>
      <c r="P782" t="s">
        <v>1188</v>
      </c>
      <c r="Q782" t="s">
        <v>1188</v>
      </c>
      <c r="R782" t="s">
        <v>1188</v>
      </c>
      <c r="S782" t="s">
        <v>1188</v>
      </c>
      <c r="T782" t="s">
        <v>1188</v>
      </c>
      <c r="U782" t="s">
        <v>1188</v>
      </c>
      <c r="V782" t="s">
        <v>127</v>
      </c>
      <c r="W782" t="s">
        <v>1188</v>
      </c>
      <c r="X782" t="s">
        <v>1188</v>
      </c>
      <c r="Y782" t="s">
        <v>1188</v>
      </c>
      <c r="Z782" t="s">
        <v>1188</v>
      </c>
      <c r="AA782" t="s">
        <v>1188</v>
      </c>
      <c r="AB782" t="s">
        <v>1188</v>
      </c>
      <c r="AC782" t="s">
        <v>1188</v>
      </c>
      <c r="AD782" t="s">
        <v>1188</v>
      </c>
      <c r="AE782" t="s">
        <v>1188</v>
      </c>
      <c r="AF782" t="s">
        <v>1188</v>
      </c>
      <c r="AG782" t="s">
        <v>1188</v>
      </c>
      <c r="AH782" t="s">
        <v>1188</v>
      </c>
      <c r="AI782" t="s">
        <v>1188</v>
      </c>
      <c r="AJ782" t="s">
        <v>1188</v>
      </c>
      <c r="AK782" t="s">
        <v>1188</v>
      </c>
      <c r="AL782" t="s">
        <v>1188</v>
      </c>
      <c r="AM782" t="s">
        <v>1188</v>
      </c>
      <c r="AN782" t="s">
        <v>1188</v>
      </c>
      <c r="AO782" t="s">
        <v>1188</v>
      </c>
      <c r="AP782" t="s">
        <v>1188</v>
      </c>
      <c r="AQ782" t="s">
        <v>1188</v>
      </c>
      <c r="AR782" t="s">
        <v>1188</v>
      </c>
      <c r="AS782" t="s">
        <v>1188</v>
      </c>
      <c r="AT782" t="s">
        <v>129</v>
      </c>
      <c r="AU782" t="s">
        <v>1188</v>
      </c>
      <c r="AV782" t="s">
        <v>1188</v>
      </c>
      <c r="AW782" t="s">
        <v>1188</v>
      </c>
      <c r="AX782" t="s">
        <v>1188</v>
      </c>
      <c r="AY782" s="123">
        <v>0</v>
      </c>
      <c r="BB782" t="str">
        <f>VLOOKUP(A782,'[2]القائمة الكاملة 1'!$A$5:$U$6650,21,0)</f>
        <v>الرابعة</v>
      </c>
    </row>
    <row r="783" spans="1:54" x14ac:dyDescent="0.3">
      <c r="A783" s="114">
        <v>812327</v>
      </c>
      <c r="B783" s="123" t="s">
        <v>823</v>
      </c>
      <c r="C783" t="s">
        <v>1188</v>
      </c>
      <c r="D783" t="s">
        <v>1188</v>
      </c>
      <c r="E783" t="s">
        <v>1188</v>
      </c>
      <c r="F783" t="s">
        <v>1188</v>
      </c>
      <c r="G783" t="s">
        <v>1188</v>
      </c>
      <c r="H783" t="s">
        <v>1188</v>
      </c>
      <c r="I783" t="s">
        <v>1188</v>
      </c>
      <c r="J783" t="s">
        <v>1188</v>
      </c>
      <c r="K783" t="s">
        <v>1188</v>
      </c>
      <c r="L783" t="s">
        <v>1188</v>
      </c>
      <c r="M783" t="s">
        <v>1188</v>
      </c>
      <c r="N783" t="s">
        <v>1188</v>
      </c>
      <c r="O783" t="s">
        <v>1188</v>
      </c>
      <c r="P783" t="s">
        <v>1188</v>
      </c>
      <c r="Q783" t="s">
        <v>1188</v>
      </c>
      <c r="R783" t="s">
        <v>1188</v>
      </c>
      <c r="S783" t="s">
        <v>1188</v>
      </c>
      <c r="T783" t="s">
        <v>1188</v>
      </c>
      <c r="U783" t="s">
        <v>1188</v>
      </c>
      <c r="V783" t="s">
        <v>1188</v>
      </c>
      <c r="W783" t="s">
        <v>1188</v>
      </c>
      <c r="X783" t="s">
        <v>1188</v>
      </c>
      <c r="Y783" t="s">
        <v>128</v>
      </c>
      <c r="Z783" t="s">
        <v>1188</v>
      </c>
      <c r="AA783" t="s">
        <v>1188</v>
      </c>
      <c r="AB783" t="s">
        <v>1188</v>
      </c>
      <c r="AC783" t="s">
        <v>1188</v>
      </c>
      <c r="AD783" t="s">
        <v>1188</v>
      </c>
      <c r="AE783" t="s">
        <v>1188</v>
      </c>
      <c r="AF783" t="s">
        <v>127</v>
      </c>
      <c r="AG783" t="s">
        <v>1188</v>
      </c>
      <c r="AH783" t="s">
        <v>1188</v>
      </c>
      <c r="AI783" t="s">
        <v>1188</v>
      </c>
      <c r="AJ783" t="s">
        <v>1188</v>
      </c>
      <c r="AK783" t="s">
        <v>1188</v>
      </c>
      <c r="AL783" t="s">
        <v>1188</v>
      </c>
      <c r="AM783" t="s">
        <v>1188</v>
      </c>
      <c r="AN783" t="s">
        <v>1188</v>
      </c>
      <c r="AO783" t="s">
        <v>129</v>
      </c>
      <c r="AP783" t="s">
        <v>1188</v>
      </c>
      <c r="AQ783" t="s">
        <v>1188</v>
      </c>
      <c r="AR783" t="s">
        <v>1188</v>
      </c>
      <c r="AS783" t="s">
        <v>1188</v>
      </c>
      <c r="AT783" t="s">
        <v>129</v>
      </c>
      <c r="AU783" t="s">
        <v>128</v>
      </c>
      <c r="AV783" t="s">
        <v>129</v>
      </c>
      <c r="AW783" t="s">
        <v>1188</v>
      </c>
      <c r="AX783" t="s">
        <v>1188</v>
      </c>
      <c r="AY783" s="123">
        <v>0</v>
      </c>
      <c r="BB783" t="str">
        <f>VLOOKUP(A783,'[2]القائمة الكاملة 1'!$A$5:$U$6650,21,0)</f>
        <v>الرابعة</v>
      </c>
    </row>
    <row r="784" spans="1:54" x14ac:dyDescent="0.3">
      <c r="A784" s="114">
        <v>812328</v>
      </c>
      <c r="B784" s="123" t="s">
        <v>823</v>
      </c>
      <c r="C784" t="s">
        <v>1188</v>
      </c>
      <c r="D784" t="s">
        <v>1188</v>
      </c>
      <c r="E784" t="s">
        <v>1188</v>
      </c>
      <c r="F784" t="s">
        <v>1188</v>
      </c>
      <c r="G784" t="s">
        <v>1188</v>
      </c>
      <c r="H784" t="s">
        <v>1188</v>
      </c>
      <c r="I784" t="s">
        <v>1188</v>
      </c>
      <c r="J784" t="s">
        <v>1188</v>
      </c>
      <c r="K784" t="s">
        <v>1188</v>
      </c>
      <c r="L784" t="s">
        <v>1188</v>
      </c>
      <c r="M784" t="s">
        <v>1188</v>
      </c>
      <c r="N784" t="s">
        <v>1188</v>
      </c>
      <c r="O784" t="s">
        <v>127</v>
      </c>
      <c r="P784" t="s">
        <v>1188</v>
      </c>
      <c r="Q784" t="s">
        <v>1188</v>
      </c>
      <c r="R784" t="s">
        <v>1188</v>
      </c>
      <c r="S784" t="s">
        <v>1188</v>
      </c>
      <c r="T784" t="s">
        <v>1188</v>
      </c>
      <c r="U784" t="s">
        <v>1188</v>
      </c>
      <c r="V784" t="s">
        <v>1188</v>
      </c>
      <c r="W784" t="s">
        <v>1188</v>
      </c>
      <c r="X784" t="s">
        <v>1188</v>
      </c>
      <c r="Y784" t="s">
        <v>1188</v>
      </c>
      <c r="Z784" t="s">
        <v>1188</v>
      </c>
      <c r="AA784" t="s">
        <v>1188</v>
      </c>
      <c r="AB784" t="s">
        <v>1188</v>
      </c>
      <c r="AC784" t="s">
        <v>1188</v>
      </c>
      <c r="AD784" t="s">
        <v>1188</v>
      </c>
      <c r="AE784" t="s">
        <v>1188</v>
      </c>
      <c r="AF784" t="s">
        <v>1188</v>
      </c>
      <c r="AG784" t="s">
        <v>1188</v>
      </c>
      <c r="AH784" t="s">
        <v>1188</v>
      </c>
      <c r="AI784" t="s">
        <v>1188</v>
      </c>
      <c r="AJ784" t="s">
        <v>1188</v>
      </c>
      <c r="AK784" t="s">
        <v>127</v>
      </c>
      <c r="AL784" t="s">
        <v>127</v>
      </c>
      <c r="AM784" t="s">
        <v>1188</v>
      </c>
      <c r="AN784" t="s">
        <v>1188</v>
      </c>
      <c r="AO784" t="s">
        <v>1188</v>
      </c>
      <c r="AP784" t="s">
        <v>1188</v>
      </c>
      <c r="AQ784" t="s">
        <v>1188</v>
      </c>
      <c r="AR784" t="s">
        <v>1188</v>
      </c>
      <c r="AS784" t="s">
        <v>128</v>
      </c>
      <c r="AT784" t="s">
        <v>128</v>
      </c>
      <c r="AU784" t="s">
        <v>128</v>
      </c>
      <c r="AV784" t="s">
        <v>128</v>
      </c>
      <c r="AW784" t="s">
        <v>128</v>
      </c>
      <c r="AX784" t="s">
        <v>128</v>
      </c>
      <c r="AY784" s="123">
        <v>0</v>
      </c>
      <c r="BB784" t="str">
        <f>VLOOKUP(A784,'[2]القائمة الكاملة 1'!$A$5:$U$6650,21,0)</f>
        <v>الرابعة حديث</v>
      </c>
    </row>
    <row r="785" spans="1:54" x14ac:dyDescent="0.3">
      <c r="A785" s="114">
        <v>812333</v>
      </c>
      <c r="B785" s="123" t="s">
        <v>824</v>
      </c>
      <c r="C785" t="s">
        <v>1188</v>
      </c>
      <c r="D785" t="s">
        <v>1188</v>
      </c>
      <c r="E785" t="s">
        <v>1188</v>
      </c>
      <c r="F785" t="s">
        <v>1188</v>
      </c>
      <c r="G785" t="s">
        <v>1188</v>
      </c>
      <c r="H785" t="s">
        <v>1188</v>
      </c>
      <c r="I785" t="s">
        <v>1188</v>
      </c>
      <c r="J785" t="s">
        <v>1188</v>
      </c>
      <c r="K785" t="s">
        <v>1188</v>
      </c>
      <c r="L785" t="s">
        <v>1188</v>
      </c>
      <c r="M785" t="s">
        <v>1188</v>
      </c>
      <c r="N785" t="s">
        <v>1188</v>
      </c>
      <c r="O785" t="s">
        <v>127</v>
      </c>
      <c r="P785" t="s">
        <v>1188</v>
      </c>
      <c r="Q785" t="s">
        <v>1188</v>
      </c>
      <c r="R785" t="s">
        <v>1188</v>
      </c>
      <c r="S785" t="s">
        <v>1188</v>
      </c>
      <c r="T785" t="s">
        <v>1188</v>
      </c>
      <c r="U785" t="s">
        <v>1188</v>
      </c>
      <c r="V785" t="s">
        <v>1188</v>
      </c>
      <c r="W785" t="s">
        <v>1188</v>
      </c>
      <c r="X785" t="s">
        <v>1188</v>
      </c>
      <c r="Y785" t="s">
        <v>1188</v>
      </c>
      <c r="Z785" t="s">
        <v>1188</v>
      </c>
      <c r="AA785" t="s">
        <v>1188</v>
      </c>
      <c r="AB785" t="s">
        <v>1188</v>
      </c>
      <c r="AC785" t="s">
        <v>1188</v>
      </c>
      <c r="AD785" t="s">
        <v>1188</v>
      </c>
      <c r="AE785" t="s">
        <v>1188</v>
      </c>
      <c r="AF785" t="s">
        <v>1188</v>
      </c>
      <c r="AG785" t="s">
        <v>129</v>
      </c>
      <c r="AH785" t="s">
        <v>129</v>
      </c>
      <c r="AI785" t="s">
        <v>1188</v>
      </c>
      <c r="AJ785" t="s">
        <v>129</v>
      </c>
      <c r="AK785" t="s">
        <v>129</v>
      </c>
      <c r="AL785" t="s">
        <v>1188</v>
      </c>
      <c r="AM785" t="s">
        <v>128</v>
      </c>
      <c r="AN785" t="s">
        <v>128</v>
      </c>
      <c r="AO785" t="s">
        <v>128</v>
      </c>
      <c r="AP785" t="s">
        <v>128</v>
      </c>
      <c r="AQ785" t="s">
        <v>128</v>
      </c>
      <c r="AR785" t="s">
        <v>128</v>
      </c>
      <c r="AS785" t="s">
        <v>1188</v>
      </c>
      <c r="AT785" t="s">
        <v>1188</v>
      </c>
      <c r="AU785" t="s">
        <v>1188</v>
      </c>
      <c r="AV785" t="s">
        <v>1188</v>
      </c>
      <c r="AW785" t="s">
        <v>1188</v>
      </c>
      <c r="AX785" t="s">
        <v>1188</v>
      </c>
      <c r="AY785" s="123">
        <v>0</v>
      </c>
      <c r="BB785" t="str">
        <f>VLOOKUP(A785,'[2]القائمة الكاملة 1'!$A$5:$U$6650,21,0)</f>
        <v>الثالثة</v>
      </c>
    </row>
    <row r="786" spans="1:54" x14ac:dyDescent="0.3">
      <c r="A786" s="114">
        <v>812338</v>
      </c>
      <c r="B786" s="123" t="s">
        <v>824</v>
      </c>
      <c r="C786" t="s">
        <v>1188</v>
      </c>
      <c r="D786" t="s">
        <v>1188</v>
      </c>
      <c r="E786" t="s">
        <v>1188</v>
      </c>
      <c r="F786" t="s">
        <v>1188</v>
      </c>
      <c r="G786" t="s">
        <v>1188</v>
      </c>
      <c r="H786" t="s">
        <v>1188</v>
      </c>
      <c r="I786" t="s">
        <v>1188</v>
      </c>
      <c r="J786" t="s">
        <v>1188</v>
      </c>
      <c r="K786" t="s">
        <v>1188</v>
      </c>
      <c r="L786" t="s">
        <v>1188</v>
      </c>
      <c r="M786" t="s">
        <v>1188</v>
      </c>
      <c r="N786" t="s">
        <v>1188</v>
      </c>
      <c r="O786" t="s">
        <v>1188</v>
      </c>
      <c r="P786" t="s">
        <v>1188</v>
      </c>
      <c r="Q786" t="s">
        <v>1188</v>
      </c>
      <c r="R786" t="s">
        <v>1188</v>
      </c>
      <c r="S786" t="s">
        <v>1188</v>
      </c>
      <c r="T786" t="s">
        <v>1188</v>
      </c>
      <c r="U786" t="s">
        <v>1188</v>
      </c>
      <c r="V786" t="s">
        <v>1188</v>
      </c>
      <c r="W786" t="s">
        <v>1188</v>
      </c>
      <c r="X786" t="s">
        <v>1188</v>
      </c>
      <c r="Y786" t="s">
        <v>1188</v>
      </c>
      <c r="Z786" t="s">
        <v>1188</v>
      </c>
      <c r="AA786" t="s">
        <v>1188</v>
      </c>
      <c r="AB786" t="s">
        <v>1188</v>
      </c>
      <c r="AC786" t="s">
        <v>1188</v>
      </c>
      <c r="AD786" t="s">
        <v>1188</v>
      </c>
      <c r="AE786" t="s">
        <v>1188</v>
      </c>
      <c r="AF786" t="s">
        <v>1188</v>
      </c>
      <c r="AG786" t="s">
        <v>1188</v>
      </c>
      <c r="AH786" t="s">
        <v>1188</v>
      </c>
      <c r="AI786" t="s">
        <v>1188</v>
      </c>
      <c r="AJ786" t="s">
        <v>1188</v>
      </c>
      <c r="AK786" t="s">
        <v>129</v>
      </c>
      <c r="AL786" t="s">
        <v>129</v>
      </c>
      <c r="AM786" t="s">
        <v>128</v>
      </c>
      <c r="AN786" t="s">
        <v>128</v>
      </c>
      <c r="AO786" t="s">
        <v>128</v>
      </c>
      <c r="AP786" t="s">
        <v>128</v>
      </c>
      <c r="AQ786" t="s">
        <v>128</v>
      </c>
      <c r="AR786" t="s">
        <v>128</v>
      </c>
      <c r="AS786" t="s">
        <v>1188</v>
      </c>
      <c r="AT786" t="s">
        <v>1188</v>
      </c>
      <c r="AU786" t="s">
        <v>1188</v>
      </c>
      <c r="AV786" t="s">
        <v>1188</v>
      </c>
      <c r="AW786" t="s">
        <v>1188</v>
      </c>
      <c r="AX786" t="s">
        <v>1188</v>
      </c>
      <c r="AY786" s="123">
        <v>0</v>
      </c>
      <c r="BB786" t="str">
        <f>VLOOKUP(A786,'[2]القائمة الكاملة 1'!$A$5:$U$6650,21,0)</f>
        <v>الثالثة</v>
      </c>
    </row>
    <row r="787" spans="1:54" x14ac:dyDescent="0.3">
      <c r="A787" s="114">
        <v>812350</v>
      </c>
      <c r="B787" s="123" t="s">
        <v>823</v>
      </c>
      <c r="C787" t="s">
        <v>1188</v>
      </c>
      <c r="D787" t="s">
        <v>1188</v>
      </c>
      <c r="E787" t="s">
        <v>1188</v>
      </c>
      <c r="F787" t="s">
        <v>1188</v>
      </c>
      <c r="G787" t="s">
        <v>1188</v>
      </c>
      <c r="H787" t="s">
        <v>1188</v>
      </c>
      <c r="I787" t="s">
        <v>1188</v>
      </c>
      <c r="J787" t="s">
        <v>1188</v>
      </c>
      <c r="K787" t="s">
        <v>1188</v>
      </c>
      <c r="L787" t="s">
        <v>1188</v>
      </c>
      <c r="M787" t="s">
        <v>1188</v>
      </c>
      <c r="N787" t="s">
        <v>1188</v>
      </c>
      <c r="O787" t="s">
        <v>1188</v>
      </c>
      <c r="P787" t="s">
        <v>1188</v>
      </c>
      <c r="Q787" t="s">
        <v>1188</v>
      </c>
      <c r="R787" t="s">
        <v>1188</v>
      </c>
      <c r="S787" t="s">
        <v>1188</v>
      </c>
      <c r="T787" t="s">
        <v>1188</v>
      </c>
      <c r="U787" t="s">
        <v>1188</v>
      </c>
      <c r="V787" t="s">
        <v>1188</v>
      </c>
      <c r="W787" t="s">
        <v>1188</v>
      </c>
      <c r="X787" t="s">
        <v>1188</v>
      </c>
      <c r="Y787" t="s">
        <v>1188</v>
      </c>
      <c r="Z787" t="s">
        <v>1188</v>
      </c>
      <c r="AA787" t="s">
        <v>1188</v>
      </c>
      <c r="AB787" t="s">
        <v>1188</v>
      </c>
      <c r="AC787" t="s">
        <v>1188</v>
      </c>
      <c r="AD787" t="s">
        <v>1188</v>
      </c>
      <c r="AE787" t="s">
        <v>1188</v>
      </c>
      <c r="AF787" t="s">
        <v>1188</v>
      </c>
      <c r="AG787" t="s">
        <v>1188</v>
      </c>
      <c r="AH787" t="s">
        <v>1188</v>
      </c>
      <c r="AI787" t="s">
        <v>1188</v>
      </c>
      <c r="AJ787" t="s">
        <v>1188</v>
      </c>
      <c r="AK787" t="s">
        <v>129</v>
      </c>
      <c r="AL787" t="s">
        <v>1188</v>
      </c>
      <c r="AM787" t="s">
        <v>1188</v>
      </c>
      <c r="AN787" t="s">
        <v>1188</v>
      </c>
      <c r="AO787" t="s">
        <v>1188</v>
      </c>
      <c r="AP787" t="s">
        <v>1188</v>
      </c>
      <c r="AQ787" t="s">
        <v>1188</v>
      </c>
      <c r="AR787" t="s">
        <v>1188</v>
      </c>
      <c r="AS787" t="s">
        <v>1188</v>
      </c>
      <c r="AT787" t="s">
        <v>1188</v>
      </c>
      <c r="AU787" t="s">
        <v>127</v>
      </c>
      <c r="AV787" t="s">
        <v>1188</v>
      </c>
      <c r="AW787" t="s">
        <v>1188</v>
      </c>
      <c r="AX787" t="s">
        <v>1188</v>
      </c>
      <c r="AY787" s="123">
        <v>0</v>
      </c>
      <c r="BB787" t="str">
        <f>VLOOKUP(A787,'[2]القائمة الكاملة 1'!$A$5:$U$6650,21,0)</f>
        <v>الرابعة</v>
      </c>
    </row>
    <row r="788" spans="1:54" x14ac:dyDescent="0.3">
      <c r="A788" s="114">
        <v>812368</v>
      </c>
      <c r="B788" s="123" t="s">
        <v>823</v>
      </c>
      <c r="C788" t="s">
        <v>1188</v>
      </c>
      <c r="D788" t="s">
        <v>1188</v>
      </c>
      <c r="E788" t="s">
        <v>1188</v>
      </c>
      <c r="F788" t="s">
        <v>1188</v>
      </c>
      <c r="G788" t="s">
        <v>1188</v>
      </c>
      <c r="H788" t="s">
        <v>1188</v>
      </c>
      <c r="I788" t="s">
        <v>1188</v>
      </c>
      <c r="J788" t="s">
        <v>1188</v>
      </c>
      <c r="K788" t="s">
        <v>1188</v>
      </c>
      <c r="L788" t="s">
        <v>1188</v>
      </c>
      <c r="M788" t="s">
        <v>1188</v>
      </c>
      <c r="N788" t="s">
        <v>1188</v>
      </c>
      <c r="O788" t="s">
        <v>129</v>
      </c>
      <c r="P788" t="s">
        <v>1188</v>
      </c>
      <c r="Q788" t="s">
        <v>1188</v>
      </c>
      <c r="R788" t="s">
        <v>1188</v>
      </c>
      <c r="S788" t="s">
        <v>1188</v>
      </c>
      <c r="T788" t="s">
        <v>1188</v>
      </c>
      <c r="U788" t="s">
        <v>1188</v>
      </c>
      <c r="V788" t="s">
        <v>1188</v>
      </c>
      <c r="W788" t="s">
        <v>1188</v>
      </c>
      <c r="X788" t="s">
        <v>1188</v>
      </c>
      <c r="Y788" t="s">
        <v>1188</v>
      </c>
      <c r="Z788" t="s">
        <v>1188</v>
      </c>
      <c r="AA788" t="s">
        <v>1188</v>
      </c>
      <c r="AB788" t="s">
        <v>1188</v>
      </c>
      <c r="AC788" t="s">
        <v>1188</v>
      </c>
      <c r="AD788" t="s">
        <v>1188</v>
      </c>
      <c r="AE788" t="s">
        <v>1188</v>
      </c>
      <c r="AF788" t="s">
        <v>1188</v>
      </c>
      <c r="AG788" t="s">
        <v>1188</v>
      </c>
      <c r="AH788" t="s">
        <v>1188</v>
      </c>
      <c r="AI788" t="s">
        <v>1188</v>
      </c>
      <c r="AJ788" t="s">
        <v>1188</v>
      </c>
      <c r="AK788" t="s">
        <v>129</v>
      </c>
      <c r="AL788" t="s">
        <v>1188</v>
      </c>
      <c r="AM788" t="s">
        <v>1188</v>
      </c>
      <c r="AN788" t="s">
        <v>1188</v>
      </c>
      <c r="AO788" t="s">
        <v>129</v>
      </c>
      <c r="AP788" t="s">
        <v>1188</v>
      </c>
      <c r="AQ788" t="s">
        <v>1188</v>
      </c>
      <c r="AR788" t="s">
        <v>1188</v>
      </c>
      <c r="AS788" t="s">
        <v>128</v>
      </c>
      <c r="AT788" t="s">
        <v>128</v>
      </c>
      <c r="AU788" t="s">
        <v>128</v>
      </c>
      <c r="AV788" t="s">
        <v>128</v>
      </c>
      <c r="AW788" t="s">
        <v>128</v>
      </c>
      <c r="AX788" t="s">
        <v>128</v>
      </c>
      <c r="AY788" s="123">
        <v>0</v>
      </c>
      <c r="BB788" t="str">
        <f>VLOOKUP(A788,'[2]القائمة الكاملة 1'!$A$5:$U$6650,21,0)</f>
        <v>الرابعة</v>
      </c>
    </row>
    <row r="789" spans="1:54" x14ac:dyDescent="0.3">
      <c r="A789" s="114">
        <v>812369</v>
      </c>
      <c r="B789" s="123" t="s">
        <v>823</v>
      </c>
      <c r="C789" t="s">
        <v>1188</v>
      </c>
      <c r="D789" t="s">
        <v>1188</v>
      </c>
      <c r="E789" t="s">
        <v>1188</v>
      </c>
      <c r="F789" t="s">
        <v>1188</v>
      </c>
      <c r="G789" t="s">
        <v>1188</v>
      </c>
      <c r="H789" t="s">
        <v>1188</v>
      </c>
      <c r="I789" t="s">
        <v>1188</v>
      </c>
      <c r="J789" t="s">
        <v>1188</v>
      </c>
      <c r="K789" t="s">
        <v>1188</v>
      </c>
      <c r="L789" t="s">
        <v>1188</v>
      </c>
      <c r="M789" t="s">
        <v>1188</v>
      </c>
      <c r="N789" t="s">
        <v>1188</v>
      </c>
      <c r="O789" t="s">
        <v>1188</v>
      </c>
      <c r="P789" t="s">
        <v>1188</v>
      </c>
      <c r="Q789" t="s">
        <v>1188</v>
      </c>
      <c r="R789" t="s">
        <v>127</v>
      </c>
      <c r="S789" t="s">
        <v>1188</v>
      </c>
      <c r="T789" t="s">
        <v>1188</v>
      </c>
      <c r="U789" t="s">
        <v>1188</v>
      </c>
      <c r="V789" t="s">
        <v>1188</v>
      </c>
      <c r="W789" t="s">
        <v>1188</v>
      </c>
      <c r="X789" t="s">
        <v>1188</v>
      </c>
      <c r="Y789" t="s">
        <v>1188</v>
      </c>
      <c r="Z789" t="s">
        <v>1188</v>
      </c>
      <c r="AA789" t="s">
        <v>1188</v>
      </c>
      <c r="AB789" t="s">
        <v>1188</v>
      </c>
      <c r="AC789" t="s">
        <v>1188</v>
      </c>
      <c r="AD789" t="s">
        <v>1188</v>
      </c>
      <c r="AE789" t="s">
        <v>1188</v>
      </c>
      <c r="AF789" t="s">
        <v>1188</v>
      </c>
      <c r="AG789" t="s">
        <v>127</v>
      </c>
      <c r="AH789" t="s">
        <v>1188</v>
      </c>
      <c r="AI789" t="s">
        <v>1188</v>
      </c>
      <c r="AJ789" t="s">
        <v>1188</v>
      </c>
      <c r="AK789" t="s">
        <v>1188</v>
      </c>
      <c r="AL789" t="s">
        <v>1188</v>
      </c>
      <c r="AM789" t="s">
        <v>1188</v>
      </c>
      <c r="AN789" t="s">
        <v>1188</v>
      </c>
      <c r="AO789" t="s">
        <v>129</v>
      </c>
      <c r="AP789" t="s">
        <v>1188</v>
      </c>
      <c r="AQ789" t="s">
        <v>1188</v>
      </c>
      <c r="AR789" t="s">
        <v>1188</v>
      </c>
      <c r="AS789" t="s">
        <v>128</v>
      </c>
      <c r="AT789" t="s">
        <v>128</v>
      </c>
      <c r="AU789" t="s">
        <v>128</v>
      </c>
      <c r="AV789" t="s">
        <v>128</v>
      </c>
      <c r="AW789" t="s">
        <v>128</v>
      </c>
      <c r="AX789" t="s">
        <v>128</v>
      </c>
      <c r="AY789" s="123">
        <v>0</v>
      </c>
      <c r="BB789" t="str">
        <f>VLOOKUP(A789,'[2]القائمة الكاملة 1'!$A$5:$U$6650,21,0)</f>
        <v>الرابعة حديث</v>
      </c>
    </row>
    <row r="790" spans="1:54" x14ac:dyDescent="0.3">
      <c r="A790" s="114">
        <v>812389</v>
      </c>
      <c r="B790" s="123" t="s">
        <v>824</v>
      </c>
      <c r="C790" t="s">
        <v>1188</v>
      </c>
      <c r="D790" t="s">
        <v>1188</v>
      </c>
      <c r="E790" t="s">
        <v>1188</v>
      </c>
      <c r="F790" t="s">
        <v>1188</v>
      </c>
      <c r="G790" t="s">
        <v>1188</v>
      </c>
      <c r="H790" t="s">
        <v>1188</v>
      </c>
      <c r="I790" t="s">
        <v>1188</v>
      </c>
      <c r="J790" t="s">
        <v>1188</v>
      </c>
      <c r="K790" t="s">
        <v>1188</v>
      </c>
      <c r="L790" t="s">
        <v>1188</v>
      </c>
      <c r="M790" t="s">
        <v>1188</v>
      </c>
      <c r="N790" t="s">
        <v>1188</v>
      </c>
      <c r="O790" t="s">
        <v>1188</v>
      </c>
      <c r="P790" t="s">
        <v>1188</v>
      </c>
      <c r="Q790" t="s">
        <v>1188</v>
      </c>
      <c r="R790" t="s">
        <v>1188</v>
      </c>
      <c r="S790" t="s">
        <v>1188</v>
      </c>
      <c r="T790" t="s">
        <v>127</v>
      </c>
      <c r="U790" t="s">
        <v>1188</v>
      </c>
      <c r="V790" t="s">
        <v>1188</v>
      </c>
      <c r="W790" t="s">
        <v>1188</v>
      </c>
      <c r="X790" t="s">
        <v>1188</v>
      </c>
      <c r="Y790" t="s">
        <v>1188</v>
      </c>
      <c r="Z790" t="s">
        <v>1188</v>
      </c>
      <c r="AA790" t="s">
        <v>1188</v>
      </c>
      <c r="AB790" t="s">
        <v>1188</v>
      </c>
      <c r="AC790" t="s">
        <v>1188</v>
      </c>
      <c r="AD790" t="s">
        <v>1188</v>
      </c>
      <c r="AE790" t="s">
        <v>1188</v>
      </c>
      <c r="AF790" t="s">
        <v>1188</v>
      </c>
      <c r="AG790" t="s">
        <v>1188</v>
      </c>
      <c r="AH790" t="s">
        <v>1188</v>
      </c>
      <c r="AI790" t="s">
        <v>1188</v>
      </c>
      <c r="AJ790" t="s">
        <v>129</v>
      </c>
      <c r="AK790" t="s">
        <v>129</v>
      </c>
      <c r="AL790" t="s">
        <v>129</v>
      </c>
      <c r="AM790" t="s">
        <v>128</v>
      </c>
      <c r="AN790" t="s">
        <v>128</v>
      </c>
      <c r="AO790" t="s">
        <v>128</v>
      </c>
      <c r="AP790" t="s">
        <v>128</v>
      </c>
      <c r="AQ790" t="s">
        <v>128</v>
      </c>
      <c r="AR790" t="s">
        <v>128</v>
      </c>
      <c r="AS790" t="s">
        <v>1188</v>
      </c>
      <c r="AT790" t="s">
        <v>1188</v>
      </c>
      <c r="AU790" t="s">
        <v>1188</v>
      </c>
      <c r="AV790" t="s">
        <v>1188</v>
      </c>
      <c r="AW790" t="s">
        <v>1188</v>
      </c>
      <c r="AX790" t="s">
        <v>1188</v>
      </c>
      <c r="AY790" s="123">
        <v>0</v>
      </c>
      <c r="BB790" t="str">
        <f>VLOOKUP(A790,'[2]القائمة الكاملة 1'!$A$5:$U$6650,21,0)</f>
        <v>الثالثة</v>
      </c>
    </row>
    <row r="791" spans="1:54" x14ac:dyDescent="0.3">
      <c r="A791" s="114">
        <v>812390</v>
      </c>
      <c r="B791" s="123" t="s">
        <v>823</v>
      </c>
      <c r="C791" t="s">
        <v>1188</v>
      </c>
      <c r="D791" t="s">
        <v>1188</v>
      </c>
      <c r="E791" t="s">
        <v>1188</v>
      </c>
      <c r="F791" t="s">
        <v>1188</v>
      </c>
      <c r="G791" t="s">
        <v>1188</v>
      </c>
      <c r="H791" t="s">
        <v>1188</v>
      </c>
      <c r="I791" t="s">
        <v>1188</v>
      </c>
      <c r="J791" t="s">
        <v>1188</v>
      </c>
      <c r="K791" t="s">
        <v>1188</v>
      </c>
      <c r="L791" t="s">
        <v>1188</v>
      </c>
      <c r="M791" t="s">
        <v>1188</v>
      </c>
      <c r="N791" t="s">
        <v>1188</v>
      </c>
      <c r="O791" t="s">
        <v>1188</v>
      </c>
      <c r="P791" t="s">
        <v>1188</v>
      </c>
      <c r="Q791" t="s">
        <v>1188</v>
      </c>
      <c r="R791" t="s">
        <v>1188</v>
      </c>
      <c r="S791" t="s">
        <v>1188</v>
      </c>
      <c r="T791" t="s">
        <v>1188</v>
      </c>
      <c r="U791" t="s">
        <v>1188</v>
      </c>
      <c r="V791" t="s">
        <v>1188</v>
      </c>
      <c r="W791" t="s">
        <v>1188</v>
      </c>
      <c r="X791" t="s">
        <v>1188</v>
      </c>
      <c r="Y791" t="s">
        <v>1188</v>
      </c>
      <c r="Z791" t="s">
        <v>1188</v>
      </c>
      <c r="AA791" t="s">
        <v>1188</v>
      </c>
      <c r="AB791" t="s">
        <v>1188</v>
      </c>
      <c r="AC791" t="s">
        <v>1188</v>
      </c>
      <c r="AD791" t="s">
        <v>1188</v>
      </c>
      <c r="AE791" t="s">
        <v>1188</v>
      </c>
      <c r="AF791" t="s">
        <v>1188</v>
      </c>
      <c r="AG791" t="s">
        <v>1188</v>
      </c>
      <c r="AH791" t="s">
        <v>1188</v>
      </c>
      <c r="AI791" t="s">
        <v>1188</v>
      </c>
      <c r="AJ791" t="s">
        <v>1188</v>
      </c>
      <c r="AK791" t="s">
        <v>1188</v>
      </c>
      <c r="AL791" t="s">
        <v>1188</v>
      </c>
      <c r="AM791" t="s">
        <v>1188</v>
      </c>
      <c r="AN791" t="s">
        <v>1188</v>
      </c>
      <c r="AO791" t="s">
        <v>129</v>
      </c>
      <c r="AP791" t="s">
        <v>129</v>
      </c>
      <c r="AQ791" t="s">
        <v>1188</v>
      </c>
      <c r="AR791" t="s">
        <v>129</v>
      </c>
      <c r="AS791" t="s">
        <v>128</v>
      </c>
      <c r="AT791" t="s">
        <v>128</v>
      </c>
      <c r="AU791" t="s">
        <v>128</v>
      </c>
      <c r="AV791" t="s">
        <v>128</v>
      </c>
      <c r="AW791" t="s">
        <v>128</v>
      </c>
      <c r="AX791" t="s">
        <v>128</v>
      </c>
      <c r="AY791" s="123">
        <v>0</v>
      </c>
      <c r="BB791" t="str">
        <f>VLOOKUP(A791,'[2]القائمة الكاملة 1'!$A$5:$U$6650,21,0)</f>
        <v>الرابعة حديث</v>
      </c>
    </row>
    <row r="792" spans="1:54" x14ac:dyDescent="0.3">
      <c r="A792" s="114">
        <v>812393</v>
      </c>
      <c r="B792" s="123" t="s">
        <v>824</v>
      </c>
      <c r="C792" t="s">
        <v>1188</v>
      </c>
      <c r="D792" t="s">
        <v>1188</v>
      </c>
      <c r="E792" t="s">
        <v>1188</v>
      </c>
      <c r="F792" t="s">
        <v>1188</v>
      </c>
      <c r="G792" t="s">
        <v>1188</v>
      </c>
      <c r="H792" t="s">
        <v>1188</v>
      </c>
      <c r="I792" t="s">
        <v>1188</v>
      </c>
      <c r="J792" t="s">
        <v>1188</v>
      </c>
      <c r="K792" t="s">
        <v>1188</v>
      </c>
      <c r="L792" t="s">
        <v>1188</v>
      </c>
      <c r="M792" t="s">
        <v>1188</v>
      </c>
      <c r="N792" t="s">
        <v>1188</v>
      </c>
      <c r="O792" t="s">
        <v>1188</v>
      </c>
      <c r="P792" t="s">
        <v>1188</v>
      </c>
      <c r="Q792" t="s">
        <v>1188</v>
      </c>
      <c r="R792" t="s">
        <v>1188</v>
      </c>
      <c r="S792" t="s">
        <v>1188</v>
      </c>
      <c r="T792" t="s">
        <v>1188</v>
      </c>
      <c r="U792" t="s">
        <v>1188</v>
      </c>
      <c r="V792" t="s">
        <v>1188</v>
      </c>
      <c r="W792" t="s">
        <v>1188</v>
      </c>
      <c r="X792" t="s">
        <v>1188</v>
      </c>
      <c r="Y792" t="s">
        <v>1188</v>
      </c>
      <c r="Z792" t="s">
        <v>1188</v>
      </c>
      <c r="AA792" t="s">
        <v>1188</v>
      </c>
      <c r="AB792" t="s">
        <v>1188</v>
      </c>
      <c r="AC792" t="s">
        <v>1188</v>
      </c>
      <c r="AD792" t="s">
        <v>1188</v>
      </c>
      <c r="AE792" t="s">
        <v>1188</v>
      </c>
      <c r="AF792" t="s">
        <v>1188</v>
      </c>
      <c r="AG792" t="s">
        <v>1188</v>
      </c>
      <c r="AH792" t="s">
        <v>1188</v>
      </c>
      <c r="AI792" t="s">
        <v>1188</v>
      </c>
      <c r="AJ792" t="s">
        <v>1188</v>
      </c>
      <c r="AK792" t="s">
        <v>1188</v>
      </c>
      <c r="AL792" t="s">
        <v>1188</v>
      </c>
      <c r="AM792" t="s">
        <v>128</v>
      </c>
      <c r="AN792" t="s">
        <v>128</v>
      </c>
      <c r="AO792" t="s">
        <v>128</v>
      </c>
      <c r="AP792" t="s">
        <v>128</v>
      </c>
      <c r="AQ792" t="s">
        <v>128</v>
      </c>
      <c r="AR792" t="s">
        <v>128</v>
      </c>
      <c r="AS792" t="s">
        <v>1188</v>
      </c>
      <c r="AT792" t="s">
        <v>1188</v>
      </c>
      <c r="AU792" t="s">
        <v>1188</v>
      </c>
      <c r="AV792" t="s">
        <v>1188</v>
      </c>
      <c r="AW792" t="s">
        <v>1188</v>
      </c>
      <c r="AX792" t="s">
        <v>1188</v>
      </c>
      <c r="AY792" s="123">
        <v>0</v>
      </c>
      <c r="BB792" t="str">
        <f>VLOOKUP(A792,'[2]القائمة الكاملة 1'!$A$5:$U$6650,21,0)</f>
        <v>الثالثة</v>
      </c>
    </row>
    <row r="793" spans="1:54" x14ac:dyDescent="0.3">
      <c r="A793" s="114">
        <v>812410</v>
      </c>
      <c r="B793" s="123" t="s">
        <v>824</v>
      </c>
      <c r="C793" t="s">
        <v>1188</v>
      </c>
      <c r="D793" t="s">
        <v>1188</v>
      </c>
      <c r="E793" t="s">
        <v>1188</v>
      </c>
      <c r="F793" t="s">
        <v>1188</v>
      </c>
      <c r="G793" t="s">
        <v>1188</v>
      </c>
      <c r="H793" t="s">
        <v>1188</v>
      </c>
      <c r="I793" t="s">
        <v>1188</v>
      </c>
      <c r="J793" t="s">
        <v>1188</v>
      </c>
      <c r="K793" t="s">
        <v>1188</v>
      </c>
      <c r="L793" t="s">
        <v>1188</v>
      </c>
      <c r="M793" t="s">
        <v>1188</v>
      </c>
      <c r="N793" t="s">
        <v>1188</v>
      </c>
      <c r="O793" t="s">
        <v>1188</v>
      </c>
      <c r="P793" t="s">
        <v>1188</v>
      </c>
      <c r="Q793" t="s">
        <v>1188</v>
      </c>
      <c r="R793" t="s">
        <v>1188</v>
      </c>
      <c r="S793" t="s">
        <v>1188</v>
      </c>
      <c r="T793" t="s">
        <v>1188</v>
      </c>
      <c r="U793" t="s">
        <v>1188</v>
      </c>
      <c r="V793" t="s">
        <v>1188</v>
      </c>
      <c r="W793" t="s">
        <v>1188</v>
      </c>
      <c r="X793" t="s">
        <v>1188</v>
      </c>
      <c r="Y793" t="s">
        <v>127</v>
      </c>
      <c r="Z793" t="s">
        <v>1188</v>
      </c>
      <c r="AA793" t="s">
        <v>1188</v>
      </c>
      <c r="AB793" t="s">
        <v>1188</v>
      </c>
      <c r="AC793" t="s">
        <v>1188</v>
      </c>
      <c r="AD793" t="s">
        <v>1188</v>
      </c>
      <c r="AE793" t="s">
        <v>127</v>
      </c>
      <c r="AF793" t="s">
        <v>1188</v>
      </c>
      <c r="AG793" t="s">
        <v>127</v>
      </c>
      <c r="AH793" t="s">
        <v>1188</v>
      </c>
      <c r="AI793" t="s">
        <v>1188</v>
      </c>
      <c r="AJ793" t="s">
        <v>127</v>
      </c>
      <c r="AK793" t="s">
        <v>127</v>
      </c>
      <c r="AL793" t="s">
        <v>1188</v>
      </c>
      <c r="AM793" t="s">
        <v>128</v>
      </c>
      <c r="AN793" t="s">
        <v>128</v>
      </c>
      <c r="AO793" t="s">
        <v>128</v>
      </c>
      <c r="AP793" t="s">
        <v>128</v>
      </c>
      <c r="AQ793" t="s">
        <v>128</v>
      </c>
      <c r="AR793" t="s">
        <v>128</v>
      </c>
      <c r="AS793" t="s">
        <v>1188</v>
      </c>
      <c r="AT793" t="s">
        <v>1188</v>
      </c>
      <c r="AU793" t="s">
        <v>1188</v>
      </c>
      <c r="AV793" t="s">
        <v>1188</v>
      </c>
      <c r="AW793" t="s">
        <v>1188</v>
      </c>
      <c r="AX793" t="s">
        <v>1188</v>
      </c>
      <c r="AY793" s="123">
        <v>0</v>
      </c>
      <c r="BB793" t="str">
        <f>VLOOKUP(A793,'[2]القائمة الكاملة 1'!$A$5:$U$6650,21,0)</f>
        <v>الثالثة</v>
      </c>
    </row>
    <row r="794" spans="1:54" x14ac:dyDescent="0.3">
      <c r="A794" s="114">
        <v>812425</v>
      </c>
      <c r="B794" s="123" t="s">
        <v>823</v>
      </c>
      <c r="C794" t="s">
        <v>1188</v>
      </c>
      <c r="D794" t="s">
        <v>1188</v>
      </c>
      <c r="E794" t="s">
        <v>1188</v>
      </c>
      <c r="F794" t="s">
        <v>1188</v>
      </c>
      <c r="G794" t="s">
        <v>1188</v>
      </c>
      <c r="H794" t="s">
        <v>1188</v>
      </c>
      <c r="I794" t="s">
        <v>1188</v>
      </c>
      <c r="J794" t="s">
        <v>1188</v>
      </c>
      <c r="K794" t="s">
        <v>1188</v>
      </c>
      <c r="L794" t="s">
        <v>1188</v>
      </c>
      <c r="M794" t="s">
        <v>1188</v>
      </c>
      <c r="N794" t="s">
        <v>1188</v>
      </c>
      <c r="O794" t="s">
        <v>1188</v>
      </c>
      <c r="P794" t="s">
        <v>128</v>
      </c>
      <c r="Q794" t="s">
        <v>1188</v>
      </c>
      <c r="R794" t="s">
        <v>1188</v>
      </c>
      <c r="S794" t="s">
        <v>1188</v>
      </c>
      <c r="T794" t="s">
        <v>1188</v>
      </c>
      <c r="U794" t="s">
        <v>1188</v>
      </c>
      <c r="V794" t="s">
        <v>1188</v>
      </c>
      <c r="W794" t="s">
        <v>1188</v>
      </c>
      <c r="X794" t="s">
        <v>1188</v>
      </c>
      <c r="Y794" t="s">
        <v>1188</v>
      </c>
      <c r="Z794" t="s">
        <v>1188</v>
      </c>
      <c r="AA794" t="s">
        <v>1188</v>
      </c>
      <c r="AB794" t="s">
        <v>1188</v>
      </c>
      <c r="AC794" t="s">
        <v>1188</v>
      </c>
      <c r="AD794" t="s">
        <v>1188</v>
      </c>
      <c r="AE794" t="s">
        <v>1188</v>
      </c>
      <c r="AF794" t="s">
        <v>1188</v>
      </c>
      <c r="AG794" t="s">
        <v>1188</v>
      </c>
      <c r="AH794" t="s">
        <v>1188</v>
      </c>
      <c r="AI794" t="s">
        <v>1188</v>
      </c>
      <c r="AJ794" t="s">
        <v>1188</v>
      </c>
      <c r="AK794" t="s">
        <v>1188</v>
      </c>
      <c r="AL794" t="s">
        <v>1188</v>
      </c>
      <c r="AM794" t="s">
        <v>1188</v>
      </c>
      <c r="AN794" t="s">
        <v>129</v>
      </c>
      <c r="AO794" t="s">
        <v>129</v>
      </c>
      <c r="AP794" t="s">
        <v>1188</v>
      </c>
      <c r="AQ794" t="s">
        <v>1188</v>
      </c>
      <c r="AR794" t="s">
        <v>1188</v>
      </c>
      <c r="AS794" t="s">
        <v>1188</v>
      </c>
      <c r="AT794" t="s">
        <v>1188</v>
      </c>
      <c r="AU794" t="s">
        <v>1188</v>
      </c>
      <c r="AV794" t="s">
        <v>1188</v>
      </c>
      <c r="AW794" t="s">
        <v>1188</v>
      </c>
      <c r="AX794" t="s">
        <v>1188</v>
      </c>
      <c r="AY794" s="123">
        <v>0</v>
      </c>
      <c r="BB794" t="str">
        <f>VLOOKUP(A794,'[2]القائمة الكاملة 1'!$A$5:$U$6650,21,0)</f>
        <v>الرابعة</v>
      </c>
    </row>
    <row r="795" spans="1:54" x14ac:dyDescent="0.3">
      <c r="A795" s="114">
        <v>812431</v>
      </c>
      <c r="B795" s="123" t="s">
        <v>823</v>
      </c>
      <c r="C795" t="s">
        <v>1188</v>
      </c>
      <c r="D795" t="s">
        <v>1188</v>
      </c>
      <c r="E795" t="s">
        <v>1188</v>
      </c>
      <c r="F795" t="s">
        <v>1188</v>
      </c>
      <c r="G795" t="s">
        <v>1188</v>
      </c>
      <c r="H795" t="s">
        <v>1188</v>
      </c>
      <c r="I795" t="s">
        <v>1188</v>
      </c>
      <c r="J795" t="s">
        <v>1188</v>
      </c>
      <c r="K795" t="s">
        <v>1188</v>
      </c>
      <c r="L795" t="s">
        <v>1188</v>
      </c>
      <c r="M795" t="s">
        <v>1188</v>
      </c>
      <c r="N795" t="s">
        <v>1188</v>
      </c>
      <c r="O795" t="s">
        <v>1188</v>
      </c>
      <c r="P795" t="s">
        <v>1188</v>
      </c>
      <c r="Q795" t="s">
        <v>1188</v>
      </c>
      <c r="R795" t="s">
        <v>1188</v>
      </c>
      <c r="S795" t="s">
        <v>1188</v>
      </c>
      <c r="T795" t="s">
        <v>1188</v>
      </c>
      <c r="U795" t="s">
        <v>1188</v>
      </c>
      <c r="V795" t="s">
        <v>127</v>
      </c>
      <c r="W795" t="s">
        <v>1188</v>
      </c>
      <c r="X795" t="s">
        <v>1188</v>
      </c>
      <c r="Y795" t="s">
        <v>1188</v>
      </c>
      <c r="Z795" t="s">
        <v>1188</v>
      </c>
      <c r="AA795" t="s">
        <v>127</v>
      </c>
      <c r="AB795" t="s">
        <v>1188</v>
      </c>
      <c r="AC795" t="s">
        <v>1188</v>
      </c>
      <c r="AD795" t="s">
        <v>1188</v>
      </c>
      <c r="AE795" t="s">
        <v>1188</v>
      </c>
      <c r="AF795" t="s">
        <v>1188</v>
      </c>
      <c r="AG795" t="s">
        <v>1188</v>
      </c>
      <c r="AH795" t="s">
        <v>1188</v>
      </c>
      <c r="AI795" t="s">
        <v>1188</v>
      </c>
      <c r="AJ795" t="s">
        <v>1188</v>
      </c>
      <c r="AK795" t="s">
        <v>1188</v>
      </c>
      <c r="AL795" t="s">
        <v>1188</v>
      </c>
      <c r="AM795" t="s">
        <v>128</v>
      </c>
      <c r="AN795" t="s">
        <v>1188</v>
      </c>
      <c r="AO795" t="s">
        <v>1188</v>
      </c>
      <c r="AP795" t="s">
        <v>1188</v>
      </c>
      <c r="AQ795" t="s">
        <v>1188</v>
      </c>
      <c r="AR795" t="s">
        <v>129</v>
      </c>
      <c r="AS795" t="s">
        <v>128</v>
      </c>
      <c r="AT795" t="s">
        <v>128</v>
      </c>
      <c r="AU795" t="s">
        <v>128</v>
      </c>
      <c r="AV795" t="s">
        <v>128</v>
      </c>
      <c r="AW795" t="s">
        <v>128</v>
      </c>
      <c r="AX795" t="s">
        <v>128</v>
      </c>
      <c r="AY795" s="123">
        <v>0</v>
      </c>
      <c r="BB795" t="str">
        <f>VLOOKUP(A795,'[2]القائمة الكاملة 1'!$A$5:$U$6650,21,0)</f>
        <v>الرابعة حديث</v>
      </c>
    </row>
    <row r="796" spans="1:54" x14ac:dyDescent="0.3">
      <c r="A796" s="114">
        <v>812438</v>
      </c>
      <c r="B796" s="123" t="s">
        <v>824</v>
      </c>
      <c r="C796" t="s">
        <v>1188</v>
      </c>
      <c r="D796" t="s">
        <v>1188</v>
      </c>
      <c r="E796" t="s">
        <v>1188</v>
      </c>
      <c r="F796" t="s">
        <v>1188</v>
      </c>
      <c r="G796" t="s">
        <v>1188</v>
      </c>
      <c r="H796" t="s">
        <v>1188</v>
      </c>
      <c r="I796" t="s">
        <v>1188</v>
      </c>
      <c r="J796" t="s">
        <v>1188</v>
      </c>
      <c r="K796" t="s">
        <v>1188</v>
      </c>
      <c r="L796" t="s">
        <v>1188</v>
      </c>
      <c r="M796" t="s">
        <v>1188</v>
      </c>
      <c r="N796" t="s">
        <v>1188</v>
      </c>
      <c r="O796" t="s">
        <v>1188</v>
      </c>
      <c r="P796" t="s">
        <v>1188</v>
      </c>
      <c r="Q796" t="s">
        <v>1188</v>
      </c>
      <c r="R796" t="s">
        <v>1188</v>
      </c>
      <c r="S796" t="s">
        <v>1188</v>
      </c>
      <c r="T796" t="s">
        <v>1188</v>
      </c>
      <c r="U796" t="s">
        <v>1188</v>
      </c>
      <c r="V796" t="s">
        <v>1188</v>
      </c>
      <c r="W796" t="s">
        <v>1188</v>
      </c>
      <c r="X796" t="s">
        <v>1188</v>
      </c>
      <c r="Y796" t="s">
        <v>1188</v>
      </c>
      <c r="Z796" t="s">
        <v>1188</v>
      </c>
      <c r="AA796" t="s">
        <v>1188</v>
      </c>
      <c r="AB796" t="s">
        <v>1188</v>
      </c>
      <c r="AC796" t="s">
        <v>1188</v>
      </c>
      <c r="AD796" t="s">
        <v>1188</v>
      </c>
      <c r="AE796" t="s">
        <v>1188</v>
      </c>
      <c r="AF796" t="s">
        <v>1188</v>
      </c>
      <c r="AG796" t="s">
        <v>1188</v>
      </c>
      <c r="AH796" t="s">
        <v>1188</v>
      </c>
      <c r="AI796" t="s">
        <v>1188</v>
      </c>
      <c r="AJ796" t="s">
        <v>1188</v>
      </c>
      <c r="AK796" t="s">
        <v>128</v>
      </c>
      <c r="AL796" t="s">
        <v>1188</v>
      </c>
      <c r="AM796" t="s">
        <v>128</v>
      </c>
      <c r="AN796" t="s">
        <v>128</v>
      </c>
      <c r="AO796" t="s">
        <v>128</v>
      </c>
      <c r="AP796" t="s">
        <v>128</v>
      </c>
      <c r="AQ796" t="s">
        <v>128</v>
      </c>
      <c r="AR796" t="s">
        <v>128</v>
      </c>
      <c r="AS796" t="s">
        <v>1188</v>
      </c>
      <c r="AT796" t="s">
        <v>1188</v>
      </c>
      <c r="AU796" t="s">
        <v>1188</v>
      </c>
      <c r="AV796" t="s">
        <v>1188</v>
      </c>
      <c r="AW796" t="s">
        <v>1188</v>
      </c>
      <c r="AX796" t="s">
        <v>1188</v>
      </c>
      <c r="AY796" s="123">
        <v>0</v>
      </c>
      <c r="BB796" t="str">
        <f>VLOOKUP(A796,'[2]القائمة الكاملة 1'!$A$5:$U$6650,21,0)</f>
        <v>الثالثة</v>
      </c>
    </row>
    <row r="797" spans="1:54" x14ac:dyDescent="0.3">
      <c r="A797" s="114">
        <v>812439</v>
      </c>
      <c r="B797" s="123" t="s">
        <v>823</v>
      </c>
      <c r="C797" t="s">
        <v>1188</v>
      </c>
      <c r="D797" t="s">
        <v>1188</v>
      </c>
      <c r="E797" t="s">
        <v>1188</v>
      </c>
      <c r="F797" t="s">
        <v>1188</v>
      </c>
      <c r="G797" t="s">
        <v>1188</v>
      </c>
      <c r="H797" t="s">
        <v>1188</v>
      </c>
      <c r="I797" t="s">
        <v>1188</v>
      </c>
      <c r="J797" t="s">
        <v>1188</v>
      </c>
      <c r="K797" t="s">
        <v>1188</v>
      </c>
      <c r="L797" t="s">
        <v>1188</v>
      </c>
      <c r="M797" t="s">
        <v>1188</v>
      </c>
      <c r="N797" t="s">
        <v>1188</v>
      </c>
      <c r="O797" t="s">
        <v>1188</v>
      </c>
      <c r="P797" t="s">
        <v>1188</v>
      </c>
      <c r="Q797" t="s">
        <v>1188</v>
      </c>
      <c r="R797" t="s">
        <v>1188</v>
      </c>
      <c r="S797" t="s">
        <v>1188</v>
      </c>
      <c r="T797" t="s">
        <v>1188</v>
      </c>
      <c r="U797" t="s">
        <v>1188</v>
      </c>
      <c r="V797" t="s">
        <v>1188</v>
      </c>
      <c r="W797" t="s">
        <v>1188</v>
      </c>
      <c r="X797" t="s">
        <v>1188</v>
      </c>
      <c r="Y797" t="s">
        <v>1188</v>
      </c>
      <c r="Z797" t="s">
        <v>1188</v>
      </c>
      <c r="AA797" t="s">
        <v>1188</v>
      </c>
      <c r="AB797" t="s">
        <v>1188</v>
      </c>
      <c r="AC797" t="s">
        <v>1188</v>
      </c>
      <c r="AD797" t="s">
        <v>1188</v>
      </c>
      <c r="AE797" t="s">
        <v>1188</v>
      </c>
      <c r="AF797" t="s">
        <v>1188</v>
      </c>
      <c r="AG797" t="s">
        <v>127</v>
      </c>
      <c r="AH797" t="s">
        <v>1188</v>
      </c>
      <c r="AI797" t="s">
        <v>1188</v>
      </c>
      <c r="AJ797" t="s">
        <v>1188</v>
      </c>
      <c r="AK797" t="s">
        <v>1188</v>
      </c>
      <c r="AL797" t="s">
        <v>1188</v>
      </c>
      <c r="AM797" t="s">
        <v>128</v>
      </c>
      <c r="AN797" t="s">
        <v>128</v>
      </c>
      <c r="AO797" t="s">
        <v>129</v>
      </c>
      <c r="AP797" t="s">
        <v>128</v>
      </c>
      <c r="AQ797" t="s">
        <v>1188</v>
      </c>
      <c r="AR797" t="s">
        <v>1188</v>
      </c>
      <c r="AS797" t="s">
        <v>1188</v>
      </c>
      <c r="AT797" t="s">
        <v>129</v>
      </c>
      <c r="AU797" t="s">
        <v>128</v>
      </c>
      <c r="AV797" t="s">
        <v>129</v>
      </c>
      <c r="AW797" t="s">
        <v>1188</v>
      </c>
      <c r="AX797" t="s">
        <v>1188</v>
      </c>
      <c r="AY797" s="123">
        <v>0</v>
      </c>
      <c r="BB797" t="str">
        <f>VLOOKUP(A797,'[2]القائمة الكاملة 1'!$A$5:$U$6650,21,0)</f>
        <v>الرابعة</v>
      </c>
    </row>
    <row r="798" spans="1:54" x14ac:dyDescent="0.3">
      <c r="A798" s="114">
        <v>812441</v>
      </c>
      <c r="B798" s="123" t="s">
        <v>823</v>
      </c>
      <c r="C798" t="s">
        <v>1188</v>
      </c>
      <c r="D798" t="s">
        <v>1188</v>
      </c>
      <c r="E798" t="s">
        <v>1188</v>
      </c>
      <c r="F798" t="s">
        <v>1188</v>
      </c>
      <c r="G798" t="s">
        <v>1188</v>
      </c>
      <c r="H798" t="s">
        <v>1188</v>
      </c>
      <c r="I798" t="s">
        <v>1188</v>
      </c>
      <c r="J798" t="s">
        <v>1188</v>
      </c>
      <c r="K798" t="s">
        <v>1188</v>
      </c>
      <c r="L798" t="s">
        <v>1188</v>
      </c>
      <c r="M798" t="s">
        <v>1188</v>
      </c>
      <c r="N798" t="s">
        <v>1188</v>
      </c>
      <c r="O798" t="s">
        <v>1188</v>
      </c>
      <c r="P798" t="s">
        <v>1188</v>
      </c>
      <c r="Q798" t="s">
        <v>1188</v>
      </c>
      <c r="R798" t="s">
        <v>1188</v>
      </c>
      <c r="S798" t="s">
        <v>1188</v>
      </c>
      <c r="T798" t="s">
        <v>1188</v>
      </c>
      <c r="U798" t="s">
        <v>1188</v>
      </c>
      <c r="V798" t="s">
        <v>1188</v>
      </c>
      <c r="W798" t="s">
        <v>1188</v>
      </c>
      <c r="X798" t="s">
        <v>1188</v>
      </c>
      <c r="Y798" t="s">
        <v>1188</v>
      </c>
      <c r="Z798" t="s">
        <v>1188</v>
      </c>
      <c r="AA798" t="s">
        <v>1188</v>
      </c>
      <c r="AB798" t="s">
        <v>1188</v>
      </c>
      <c r="AC798" t="s">
        <v>1188</v>
      </c>
      <c r="AD798" t="s">
        <v>1188</v>
      </c>
      <c r="AE798" t="s">
        <v>1188</v>
      </c>
      <c r="AF798" t="s">
        <v>1188</v>
      </c>
      <c r="AG798" t="s">
        <v>1188</v>
      </c>
      <c r="AH798" t="s">
        <v>1188</v>
      </c>
      <c r="AI798" t="s">
        <v>1188</v>
      </c>
      <c r="AJ798" t="s">
        <v>1188</v>
      </c>
      <c r="AK798" t="s">
        <v>1188</v>
      </c>
      <c r="AL798" t="s">
        <v>1188</v>
      </c>
      <c r="AM798" t="s">
        <v>1188</v>
      </c>
      <c r="AN798" t="s">
        <v>1188</v>
      </c>
      <c r="AO798" t="s">
        <v>129</v>
      </c>
      <c r="AP798" t="s">
        <v>1188</v>
      </c>
      <c r="AQ798" t="s">
        <v>1188</v>
      </c>
      <c r="AR798" t="s">
        <v>1188</v>
      </c>
      <c r="AS798" t="s">
        <v>128</v>
      </c>
      <c r="AT798" t="s">
        <v>128</v>
      </c>
      <c r="AU798" t="s">
        <v>128</v>
      </c>
      <c r="AV798" t="s">
        <v>128</v>
      </c>
      <c r="AW798" t="s">
        <v>128</v>
      </c>
      <c r="AX798" t="s">
        <v>128</v>
      </c>
      <c r="AY798" s="123">
        <v>0</v>
      </c>
      <c r="BB798" t="str">
        <f>VLOOKUP(A798,'[2]القائمة الكاملة 1'!$A$5:$U$6650,21,0)</f>
        <v>الرابعة</v>
      </c>
    </row>
    <row r="799" spans="1:54" x14ac:dyDescent="0.3">
      <c r="A799" s="114">
        <v>812462</v>
      </c>
      <c r="B799" s="123" t="s">
        <v>823</v>
      </c>
      <c r="C799" t="s">
        <v>1188</v>
      </c>
      <c r="D799" t="s">
        <v>1188</v>
      </c>
      <c r="E799" t="s">
        <v>1188</v>
      </c>
      <c r="F799" t="s">
        <v>1188</v>
      </c>
      <c r="G799" t="s">
        <v>1188</v>
      </c>
      <c r="H799" t="s">
        <v>1188</v>
      </c>
      <c r="I799" t="s">
        <v>1188</v>
      </c>
      <c r="J799" t="s">
        <v>1188</v>
      </c>
      <c r="K799" t="s">
        <v>1188</v>
      </c>
      <c r="L799" t="s">
        <v>1188</v>
      </c>
      <c r="M799" t="s">
        <v>1188</v>
      </c>
      <c r="N799" t="s">
        <v>1188</v>
      </c>
      <c r="O799" t="s">
        <v>1188</v>
      </c>
      <c r="P799" t="s">
        <v>1188</v>
      </c>
      <c r="Q799" t="s">
        <v>1188</v>
      </c>
      <c r="R799" t="s">
        <v>1188</v>
      </c>
      <c r="S799" t="s">
        <v>1188</v>
      </c>
      <c r="T799" t="s">
        <v>1188</v>
      </c>
      <c r="U799" t="s">
        <v>1188</v>
      </c>
      <c r="V799" t="s">
        <v>1188</v>
      </c>
      <c r="W799" t="s">
        <v>1188</v>
      </c>
      <c r="X799" t="s">
        <v>1188</v>
      </c>
      <c r="Y799" t="s">
        <v>1188</v>
      </c>
      <c r="Z799" t="s">
        <v>1188</v>
      </c>
      <c r="AA799" t="s">
        <v>127</v>
      </c>
      <c r="AB799" t="s">
        <v>1188</v>
      </c>
      <c r="AC799" t="s">
        <v>1188</v>
      </c>
      <c r="AD799" t="s">
        <v>1188</v>
      </c>
      <c r="AE799" t="s">
        <v>1188</v>
      </c>
      <c r="AF799" t="s">
        <v>1188</v>
      </c>
      <c r="AG799" t="s">
        <v>1188</v>
      </c>
      <c r="AH799" t="s">
        <v>129</v>
      </c>
      <c r="AI799" t="s">
        <v>1188</v>
      </c>
      <c r="AJ799" t="s">
        <v>1188</v>
      </c>
      <c r="AK799" t="s">
        <v>127</v>
      </c>
      <c r="AL799" t="s">
        <v>1188</v>
      </c>
      <c r="AM799" t="s">
        <v>1188</v>
      </c>
      <c r="AN799" t="s">
        <v>1188</v>
      </c>
      <c r="AO799" t="s">
        <v>128</v>
      </c>
      <c r="AP799" t="s">
        <v>1188</v>
      </c>
      <c r="AQ799" t="s">
        <v>1188</v>
      </c>
      <c r="AR799" t="s">
        <v>1188</v>
      </c>
      <c r="AS799" t="s">
        <v>128</v>
      </c>
      <c r="AT799" t="s">
        <v>128</v>
      </c>
      <c r="AU799" t="s">
        <v>128</v>
      </c>
      <c r="AV799" t="s">
        <v>128</v>
      </c>
      <c r="AW799" t="s">
        <v>128</v>
      </c>
      <c r="AX799" t="s">
        <v>128</v>
      </c>
      <c r="AY799" s="123">
        <v>0</v>
      </c>
      <c r="BB799" t="str">
        <f>VLOOKUP(A799,'[2]القائمة الكاملة 1'!$A$5:$U$6650,21,0)</f>
        <v>الرابعة حديث</v>
      </c>
    </row>
    <row r="800" spans="1:54" x14ac:dyDescent="0.3">
      <c r="A800" s="114">
        <v>812465</v>
      </c>
      <c r="B800" s="123" t="s">
        <v>823</v>
      </c>
      <c r="C800" t="s">
        <v>1188</v>
      </c>
      <c r="D800" t="s">
        <v>1188</v>
      </c>
      <c r="E800" t="s">
        <v>1188</v>
      </c>
      <c r="F800" t="s">
        <v>1188</v>
      </c>
      <c r="G800" t="s">
        <v>1188</v>
      </c>
      <c r="H800" t="s">
        <v>1188</v>
      </c>
      <c r="I800" t="s">
        <v>1188</v>
      </c>
      <c r="J800" t="s">
        <v>1188</v>
      </c>
      <c r="K800" t="s">
        <v>1188</v>
      </c>
      <c r="L800" t="s">
        <v>1188</v>
      </c>
      <c r="M800" t="s">
        <v>1188</v>
      </c>
      <c r="N800" t="s">
        <v>1188</v>
      </c>
      <c r="O800" t="s">
        <v>1188</v>
      </c>
      <c r="P800" t="s">
        <v>1188</v>
      </c>
      <c r="Q800" t="s">
        <v>1188</v>
      </c>
      <c r="R800" t="s">
        <v>1188</v>
      </c>
      <c r="S800" t="s">
        <v>1188</v>
      </c>
      <c r="T800" t="s">
        <v>1188</v>
      </c>
      <c r="U800" t="s">
        <v>1188</v>
      </c>
      <c r="V800" t="s">
        <v>1188</v>
      </c>
      <c r="W800" t="s">
        <v>1188</v>
      </c>
      <c r="X800" t="s">
        <v>1188</v>
      </c>
      <c r="Y800" t="s">
        <v>1188</v>
      </c>
      <c r="Z800" t="s">
        <v>1188</v>
      </c>
      <c r="AA800" t="s">
        <v>1188</v>
      </c>
      <c r="AB800" t="s">
        <v>1188</v>
      </c>
      <c r="AC800" t="s">
        <v>1188</v>
      </c>
      <c r="AD800" t="s">
        <v>1188</v>
      </c>
      <c r="AE800" t="s">
        <v>1188</v>
      </c>
      <c r="AF800" t="s">
        <v>1188</v>
      </c>
      <c r="AG800" t="s">
        <v>1188</v>
      </c>
      <c r="AH800" t="s">
        <v>1188</v>
      </c>
      <c r="AI800" t="s">
        <v>127</v>
      </c>
      <c r="AJ800" t="s">
        <v>1188</v>
      </c>
      <c r="AK800" t="s">
        <v>1188</v>
      </c>
      <c r="AL800" t="s">
        <v>1188</v>
      </c>
      <c r="AM800" t="s">
        <v>1188</v>
      </c>
      <c r="AN800" t="s">
        <v>1188</v>
      </c>
      <c r="AO800" t="s">
        <v>128</v>
      </c>
      <c r="AP800" t="s">
        <v>1188</v>
      </c>
      <c r="AQ800" t="s">
        <v>1188</v>
      </c>
      <c r="AR800" t="s">
        <v>1188</v>
      </c>
      <c r="AS800" t="s">
        <v>128</v>
      </c>
      <c r="AT800" t="s">
        <v>128</v>
      </c>
      <c r="AU800" t="s">
        <v>128</v>
      </c>
      <c r="AV800" t="s">
        <v>128</v>
      </c>
      <c r="AW800" t="s">
        <v>128</v>
      </c>
      <c r="AX800" t="s">
        <v>128</v>
      </c>
      <c r="AY800" s="123">
        <v>0</v>
      </c>
      <c r="BB800" t="str">
        <f>VLOOKUP(A800,'[2]القائمة الكاملة 1'!$A$5:$U$6650,21,0)</f>
        <v>الرابعة حديث</v>
      </c>
    </row>
    <row r="801" spans="1:54" x14ac:dyDescent="0.3">
      <c r="A801" s="114">
        <v>812472</v>
      </c>
      <c r="B801" s="123" t="s">
        <v>824</v>
      </c>
      <c r="C801" t="s">
        <v>1188</v>
      </c>
      <c r="D801" t="s">
        <v>1188</v>
      </c>
      <c r="E801" t="s">
        <v>1188</v>
      </c>
      <c r="F801" t="s">
        <v>1188</v>
      </c>
      <c r="G801" t="s">
        <v>1188</v>
      </c>
      <c r="H801" t="s">
        <v>1188</v>
      </c>
      <c r="I801" t="s">
        <v>1188</v>
      </c>
      <c r="J801" t="s">
        <v>1188</v>
      </c>
      <c r="K801" t="s">
        <v>1188</v>
      </c>
      <c r="L801" t="s">
        <v>1188</v>
      </c>
      <c r="M801" t="s">
        <v>1188</v>
      </c>
      <c r="N801" t="s">
        <v>1188</v>
      </c>
      <c r="O801" t="s">
        <v>1188</v>
      </c>
      <c r="P801" t="s">
        <v>1188</v>
      </c>
      <c r="Q801" t="s">
        <v>1188</v>
      </c>
      <c r="R801" t="s">
        <v>1188</v>
      </c>
      <c r="S801" t="s">
        <v>1188</v>
      </c>
      <c r="T801" t="s">
        <v>1188</v>
      </c>
      <c r="U801" t="s">
        <v>1188</v>
      </c>
      <c r="V801" t="s">
        <v>1188</v>
      </c>
      <c r="W801" t="s">
        <v>1188</v>
      </c>
      <c r="X801" t="s">
        <v>1188</v>
      </c>
      <c r="Y801" t="s">
        <v>1188</v>
      </c>
      <c r="Z801" t="s">
        <v>1188</v>
      </c>
      <c r="AA801" t="s">
        <v>1188</v>
      </c>
      <c r="AB801" t="s">
        <v>1188</v>
      </c>
      <c r="AC801" t="s">
        <v>1188</v>
      </c>
      <c r="AD801" t="s">
        <v>1188</v>
      </c>
      <c r="AE801" t="s">
        <v>1188</v>
      </c>
      <c r="AF801" t="s">
        <v>128</v>
      </c>
      <c r="AG801" t="s">
        <v>1188</v>
      </c>
      <c r="AH801" t="s">
        <v>1188</v>
      </c>
      <c r="AI801" t="s">
        <v>1188</v>
      </c>
      <c r="AJ801" t="s">
        <v>1188</v>
      </c>
      <c r="AK801" t="s">
        <v>128</v>
      </c>
      <c r="AL801" t="s">
        <v>1188</v>
      </c>
      <c r="AM801" t="s">
        <v>128</v>
      </c>
      <c r="AN801" t="s">
        <v>128</v>
      </c>
      <c r="AO801" t="s">
        <v>128</v>
      </c>
      <c r="AP801" t="s">
        <v>128</v>
      </c>
      <c r="AQ801" t="s">
        <v>128</v>
      </c>
      <c r="AR801" t="s">
        <v>128</v>
      </c>
      <c r="AS801" t="s">
        <v>1188</v>
      </c>
      <c r="AT801" t="s">
        <v>1188</v>
      </c>
      <c r="AU801" t="s">
        <v>1188</v>
      </c>
      <c r="AV801" t="s">
        <v>1188</v>
      </c>
      <c r="AW801" t="s">
        <v>1188</v>
      </c>
      <c r="AX801" t="s">
        <v>1188</v>
      </c>
      <c r="AY801" s="123">
        <v>0</v>
      </c>
      <c r="BB801" t="str">
        <f>VLOOKUP(A801,'[2]القائمة الكاملة 1'!$A$5:$U$6650,21,0)</f>
        <v>الثالثة</v>
      </c>
    </row>
    <row r="802" spans="1:54" x14ac:dyDescent="0.3">
      <c r="A802" s="114">
        <v>812481</v>
      </c>
      <c r="B802" s="123" t="s">
        <v>824</v>
      </c>
      <c r="C802" t="s">
        <v>1188</v>
      </c>
      <c r="D802" t="s">
        <v>1188</v>
      </c>
      <c r="E802" t="s">
        <v>1188</v>
      </c>
      <c r="F802" t="s">
        <v>1188</v>
      </c>
      <c r="G802" t="s">
        <v>1188</v>
      </c>
      <c r="H802" t="s">
        <v>1188</v>
      </c>
      <c r="I802" t="s">
        <v>1188</v>
      </c>
      <c r="J802" t="s">
        <v>1188</v>
      </c>
      <c r="K802" t="s">
        <v>1188</v>
      </c>
      <c r="L802" t="s">
        <v>1188</v>
      </c>
      <c r="M802" t="s">
        <v>1188</v>
      </c>
      <c r="N802" t="s">
        <v>1188</v>
      </c>
      <c r="O802" t="s">
        <v>1188</v>
      </c>
      <c r="P802" t="s">
        <v>1188</v>
      </c>
      <c r="Q802" t="s">
        <v>1188</v>
      </c>
      <c r="R802" t="s">
        <v>1188</v>
      </c>
      <c r="S802" t="s">
        <v>1188</v>
      </c>
      <c r="T802" t="s">
        <v>1188</v>
      </c>
      <c r="U802" t="s">
        <v>1188</v>
      </c>
      <c r="V802" t="s">
        <v>1188</v>
      </c>
      <c r="W802" t="s">
        <v>1188</v>
      </c>
      <c r="X802" t="s">
        <v>1188</v>
      </c>
      <c r="Y802" t="s">
        <v>1188</v>
      </c>
      <c r="Z802" t="s">
        <v>1188</v>
      </c>
      <c r="AA802" t="s">
        <v>1188</v>
      </c>
      <c r="AB802" t="s">
        <v>1188</v>
      </c>
      <c r="AC802" t="s">
        <v>1188</v>
      </c>
      <c r="AD802" t="s">
        <v>1188</v>
      </c>
      <c r="AE802" t="s">
        <v>1188</v>
      </c>
      <c r="AF802" t="s">
        <v>1188</v>
      </c>
      <c r="AG802" t="s">
        <v>1188</v>
      </c>
      <c r="AH802" t="s">
        <v>1188</v>
      </c>
      <c r="AI802" t="s">
        <v>1188</v>
      </c>
      <c r="AJ802" t="s">
        <v>1188</v>
      </c>
      <c r="AK802" t="s">
        <v>128</v>
      </c>
      <c r="AL802" t="s">
        <v>1188</v>
      </c>
      <c r="AM802" t="s">
        <v>128</v>
      </c>
      <c r="AN802" t="s">
        <v>128</v>
      </c>
      <c r="AO802" t="s">
        <v>128</v>
      </c>
      <c r="AP802" t="s">
        <v>128</v>
      </c>
      <c r="AQ802" t="s">
        <v>128</v>
      </c>
      <c r="AR802" t="s">
        <v>128</v>
      </c>
      <c r="AS802" t="s">
        <v>1188</v>
      </c>
      <c r="AT802" t="s">
        <v>1188</v>
      </c>
      <c r="AU802" t="s">
        <v>1188</v>
      </c>
      <c r="AV802" t="s">
        <v>1188</v>
      </c>
      <c r="AW802" t="s">
        <v>1188</v>
      </c>
      <c r="AX802" t="s">
        <v>1188</v>
      </c>
      <c r="AY802" s="123">
        <v>0</v>
      </c>
      <c r="BB802" t="str">
        <f>VLOOKUP(A802,'[2]القائمة الكاملة 1'!$A$5:$U$6650,21,0)</f>
        <v>الثالثة</v>
      </c>
    </row>
    <row r="803" spans="1:54" x14ac:dyDescent="0.3">
      <c r="A803" s="114">
        <v>812496</v>
      </c>
      <c r="B803" s="123" t="s">
        <v>824</v>
      </c>
      <c r="C803" t="s">
        <v>1188</v>
      </c>
      <c r="D803" t="s">
        <v>1188</v>
      </c>
      <c r="E803" t="s">
        <v>1188</v>
      </c>
      <c r="F803" t="s">
        <v>1188</v>
      </c>
      <c r="G803" t="s">
        <v>1188</v>
      </c>
      <c r="H803" t="s">
        <v>1188</v>
      </c>
      <c r="I803" t="s">
        <v>1188</v>
      </c>
      <c r="J803" t="s">
        <v>1188</v>
      </c>
      <c r="K803" t="s">
        <v>1188</v>
      </c>
      <c r="L803" t="s">
        <v>1188</v>
      </c>
      <c r="M803" t="s">
        <v>1188</v>
      </c>
      <c r="N803" t="s">
        <v>1188</v>
      </c>
      <c r="O803" t="s">
        <v>1188</v>
      </c>
      <c r="P803" t="s">
        <v>1188</v>
      </c>
      <c r="Q803" t="s">
        <v>1188</v>
      </c>
      <c r="R803" t="s">
        <v>1188</v>
      </c>
      <c r="S803" t="s">
        <v>1188</v>
      </c>
      <c r="T803" t="s">
        <v>1188</v>
      </c>
      <c r="U803" t="s">
        <v>1188</v>
      </c>
      <c r="V803" t="s">
        <v>128</v>
      </c>
      <c r="W803" t="s">
        <v>1188</v>
      </c>
      <c r="X803" t="s">
        <v>1188</v>
      </c>
      <c r="Y803" t="s">
        <v>128</v>
      </c>
      <c r="Z803" t="s">
        <v>1188</v>
      </c>
      <c r="AA803" t="s">
        <v>1188</v>
      </c>
      <c r="AB803" t="s">
        <v>1188</v>
      </c>
      <c r="AC803" t="s">
        <v>1188</v>
      </c>
      <c r="AD803" t="s">
        <v>1188</v>
      </c>
      <c r="AE803" t="s">
        <v>1188</v>
      </c>
      <c r="AF803" t="s">
        <v>1188</v>
      </c>
      <c r="AG803" t="s">
        <v>129</v>
      </c>
      <c r="AH803" t="s">
        <v>128</v>
      </c>
      <c r="AI803" t="s">
        <v>1188</v>
      </c>
      <c r="AJ803" t="s">
        <v>1188</v>
      </c>
      <c r="AK803" t="s">
        <v>129</v>
      </c>
      <c r="AL803" t="s">
        <v>128</v>
      </c>
      <c r="AM803" t="s">
        <v>128</v>
      </c>
      <c r="AN803" t="s">
        <v>128</v>
      </c>
      <c r="AO803" t="s">
        <v>128</v>
      </c>
      <c r="AP803" t="s">
        <v>128</v>
      </c>
      <c r="AQ803" t="s">
        <v>128</v>
      </c>
      <c r="AR803" t="s">
        <v>128</v>
      </c>
      <c r="AS803" t="s">
        <v>1188</v>
      </c>
      <c r="AT803" t="s">
        <v>1188</v>
      </c>
      <c r="AU803" t="s">
        <v>1188</v>
      </c>
      <c r="AV803" t="s">
        <v>1188</v>
      </c>
      <c r="AW803" t="s">
        <v>1188</v>
      </c>
      <c r="AX803" t="s">
        <v>1188</v>
      </c>
      <c r="AY803" s="123">
        <v>0</v>
      </c>
      <c r="BB803" t="str">
        <f>VLOOKUP(A803,'[2]القائمة الكاملة 1'!$A$5:$U$6650,21,0)</f>
        <v>الثالثة</v>
      </c>
    </row>
    <row r="804" spans="1:54" x14ac:dyDescent="0.3">
      <c r="A804" s="114">
        <v>812520</v>
      </c>
      <c r="B804" s="123" t="s">
        <v>823</v>
      </c>
      <c r="C804" t="s">
        <v>1188</v>
      </c>
      <c r="D804" t="s">
        <v>1188</v>
      </c>
      <c r="E804" t="s">
        <v>1188</v>
      </c>
      <c r="F804" t="s">
        <v>1188</v>
      </c>
      <c r="G804" t="s">
        <v>1188</v>
      </c>
      <c r="H804" t="s">
        <v>1188</v>
      </c>
      <c r="I804" t="s">
        <v>1188</v>
      </c>
      <c r="J804" t="s">
        <v>1188</v>
      </c>
      <c r="K804" t="s">
        <v>1188</v>
      </c>
      <c r="L804" t="s">
        <v>1188</v>
      </c>
      <c r="M804" t="s">
        <v>1188</v>
      </c>
      <c r="N804" t="s">
        <v>1188</v>
      </c>
      <c r="O804" t="s">
        <v>1188</v>
      </c>
      <c r="P804" t="s">
        <v>1188</v>
      </c>
      <c r="Q804" t="s">
        <v>1188</v>
      </c>
      <c r="R804" t="s">
        <v>1188</v>
      </c>
      <c r="S804" t="s">
        <v>1188</v>
      </c>
      <c r="T804" t="s">
        <v>1188</v>
      </c>
      <c r="U804" t="s">
        <v>1188</v>
      </c>
      <c r="V804" t="s">
        <v>1188</v>
      </c>
      <c r="W804" t="s">
        <v>1188</v>
      </c>
      <c r="X804" t="s">
        <v>1188</v>
      </c>
      <c r="Y804" t="s">
        <v>1188</v>
      </c>
      <c r="Z804" t="s">
        <v>1188</v>
      </c>
      <c r="AA804" t="s">
        <v>1188</v>
      </c>
      <c r="AB804" t="s">
        <v>1188</v>
      </c>
      <c r="AC804" t="s">
        <v>1188</v>
      </c>
      <c r="AD804" t="s">
        <v>1188</v>
      </c>
      <c r="AE804" t="s">
        <v>1188</v>
      </c>
      <c r="AF804" t="s">
        <v>1188</v>
      </c>
      <c r="AG804" t="s">
        <v>1188</v>
      </c>
      <c r="AH804" t="s">
        <v>1188</v>
      </c>
      <c r="AI804" t="s">
        <v>1188</v>
      </c>
      <c r="AJ804" t="s">
        <v>1188</v>
      </c>
      <c r="AK804" t="s">
        <v>1188</v>
      </c>
      <c r="AL804" t="s">
        <v>1188</v>
      </c>
      <c r="AM804" t="s">
        <v>1188</v>
      </c>
      <c r="AN804" t="s">
        <v>1188</v>
      </c>
      <c r="AO804" t="s">
        <v>1188</v>
      </c>
      <c r="AP804" t="s">
        <v>1188</v>
      </c>
      <c r="AQ804" t="s">
        <v>1188</v>
      </c>
      <c r="AR804" t="s">
        <v>1188</v>
      </c>
      <c r="AS804" t="s">
        <v>128</v>
      </c>
      <c r="AT804" t="s">
        <v>128</v>
      </c>
      <c r="AU804" t="s">
        <v>129</v>
      </c>
      <c r="AV804" t="s">
        <v>128</v>
      </c>
      <c r="AW804" t="s">
        <v>1188</v>
      </c>
      <c r="AX804" t="s">
        <v>1188</v>
      </c>
      <c r="AY804" s="123">
        <v>0</v>
      </c>
      <c r="BB804" t="str">
        <f>VLOOKUP(A804,'[2]القائمة الكاملة 1'!$A$5:$U$6650,21,0)</f>
        <v>الرابعة</v>
      </c>
    </row>
    <row r="805" spans="1:54" x14ac:dyDescent="0.3">
      <c r="A805" s="114">
        <v>812521</v>
      </c>
      <c r="B805" s="123" t="s">
        <v>823</v>
      </c>
      <c r="C805" t="s">
        <v>1188</v>
      </c>
      <c r="D805" t="s">
        <v>1188</v>
      </c>
      <c r="E805" t="s">
        <v>1188</v>
      </c>
      <c r="F805" t="s">
        <v>1188</v>
      </c>
      <c r="G805" t="s">
        <v>1188</v>
      </c>
      <c r="H805" t="s">
        <v>1188</v>
      </c>
      <c r="I805" t="s">
        <v>1188</v>
      </c>
      <c r="J805" t="s">
        <v>1188</v>
      </c>
      <c r="K805" t="s">
        <v>1188</v>
      </c>
      <c r="L805" t="s">
        <v>1188</v>
      </c>
      <c r="M805" t="s">
        <v>1188</v>
      </c>
      <c r="N805" t="s">
        <v>1188</v>
      </c>
      <c r="O805" t="s">
        <v>1188</v>
      </c>
      <c r="P805" t="s">
        <v>1188</v>
      </c>
      <c r="Q805" t="s">
        <v>127</v>
      </c>
      <c r="R805" t="s">
        <v>1188</v>
      </c>
      <c r="S805" t="s">
        <v>1188</v>
      </c>
      <c r="T805" t="s">
        <v>1188</v>
      </c>
      <c r="U805" t="s">
        <v>1188</v>
      </c>
      <c r="V805" t="s">
        <v>1188</v>
      </c>
      <c r="W805" t="s">
        <v>1188</v>
      </c>
      <c r="X805" t="s">
        <v>1188</v>
      </c>
      <c r="Y805" t="s">
        <v>1188</v>
      </c>
      <c r="Z805" t="s">
        <v>1188</v>
      </c>
      <c r="AA805" t="s">
        <v>1188</v>
      </c>
      <c r="AB805" t="s">
        <v>1188</v>
      </c>
      <c r="AC805" t="s">
        <v>1188</v>
      </c>
      <c r="AD805" t="s">
        <v>1188</v>
      </c>
      <c r="AE805" t="s">
        <v>1188</v>
      </c>
      <c r="AF805" t="s">
        <v>1188</v>
      </c>
      <c r="AG805" t="s">
        <v>1188</v>
      </c>
      <c r="AH805" t="s">
        <v>1188</v>
      </c>
      <c r="AI805" t="s">
        <v>129</v>
      </c>
      <c r="AJ805" t="s">
        <v>1188</v>
      </c>
      <c r="AK805" t="s">
        <v>129</v>
      </c>
      <c r="AL805" t="s">
        <v>1188</v>
      </c>
      <c r="AM805" t="s">
        <v>1188</v>
      </c>
      <c r="AN805" t="s">
        <v>1188</v>
      </c>
      <c r="AO805" t="s">
        <v>1188</v>
      </c>
      <c r="AP805" t="s">
        <v>1188</v>
      </c>
      <c r="AQ805" t="s">
        <v>1188</v>
      </c>
      <c r="AR805" t="s">
        <v>1188</v>
      </c>
      <c r="AS805" t="s">
        <v>128</v>
      </c>
      <c r="AT805" t="s">
        <v>128</v>
      </c>
      <c r="AU805" t="s">
        <v>128</v>
      </c>
      <c r="AV805" t="s">
        <v>128</v>
      </c>
      <c r="AW805" t="s">
        <v>128</v>
      </c>
      <c r="AX805" t="s">
        <v>128</v>
      </c>
      <c r="AY805" s="123">
        <v>0</v>
      </c>
      <c r="BB805" t="str">
        <f>VLOOKUP(A805,'[2]القائمة الكاملة 1'!$A$5:$U$6650,21,0)</f>
        <v>الرابعة حديث</v>
      </c>
    </row>
    <row r="806" spans="1:54" x14ac:dyDescent="0.3">
      <c r="A806" s="114">
        <v>812524</v>
      </c>
      <c r="B806" s="123" t="s">
        <v>823</v>
      </c>
      <c r="C806" t="s">
        <v>1188</v>
      </c>
      <c r="D806" t="s">
        <v>1188</v>
      </c>
      <c r="E806" t="s">
        <v>1188</v>
      </c>
      <c r="F806" t="s">
        <v>1188</v>
      </c>
      <c r="G806" t="s">
        <v>1188</v>
      </c>
      <c r="H806" t="s">
        <v>1188</v>
      </c>
      <c r="I806" t="s">
        <v>1188</v>
      </c>
      <c r="J806" t="s">
        <v>1188</v>
      </c>
      <c r="K806" t="s">
        <v>1188</v>
      </c>
      <c r="L806" t="s">
        <v>1188</v>
      </c>
      <c r="M806" t="s">
        <v>1188</v>
      </c>
      <c r="N806" t="s">
        <v>1188</v>
      </c>
      <c r="O806" t="s">
        <v>1188</v>
      </c>
      <c r="P806" t="s">
        <v>1188</v>
      </c>
      <c r="Q806" t="s">
        <v>1188</v>
      </c>
      <c r="R806" t="s">
        <v>1188</v>
      </c>
      <c r="S806" t="s">
        <v>1188</v>
      </c>
      <c r="T806" t="s">
        <v>1188</v>
      </c>
      <c r="U806" t="s">
        <v>1188</v>
      </c>
      <c r="V806" t="s">
        <v>1188</v>
      </c>
      <c r="W806" t="s">
        <v>1188</v>
      </c>
      <c r="X806" t="s">
        <v>127</v>
      </c>
      <c r="Y806" t="s">
        <v>1188</v>
      </c>
      <c r="Z806" t="s">
        <v>127</v>
      </c>
      <c r="AA806" t="s">
        <v>1188</v>
      </c>
      <c r="AB806" t="s">
        <v>1188</v>
      </c>
      <c r="AC806" t="s">
        <v>1188</v>
      </c>
      <c r="AD806" t="s">
        <v>1188</v>
      </c>
      <c r="AE806" t="s">
        <v>1188</v>
      </c>
      <c r="AF806" t="s">
        <v>1188</v>
      </c>
      <c r="AG806" t="s">
        <v>1188</v>
      </c>
      <c r="AH806" t="s">
        <v>1188</v>
      </c>
      <c r="AI806" t="s">
        <v>129</v>
      </c>
      <c r="AJ806" t="s">
        <v>1188</v>
      </c>
      <c r="AK806" t="s">
        <v>128</v>
      </c>
      <c r="AL806" t="s">
        <v>1188</v>
      </c>
      <c r="AM806" t="s">
        <v>1188</v>
      </c>
      <c r="AN806" t="s">
        <v>1188</v>
      </c>
      <c r="AO806" t="s">
        <v>129</v>
      </c>
      <c r="AP806" t="s">
        <v>1188</v>
      </c>
      <c r="AQ806" t="s">
        <v>1188</v>
      </c>
      <c r="AR806" t="s">
        <v>1188</v>
      </c>
      <c r="AS806" t="s">
        <v>128</v>
      </c>
      <c r="AT806" t="s">
        <v>128</v>
      </c>
      <c r="AU806" t="s">
        <v>128</v>
      </c>
      <c r="AV806" t="s">
        <v>128</v>
      </c>
      <c r="AW806" t="s">
        <v>128</v>
      </c>
      <c r="AX806" t="s">
        <v>128</v>
      </c>
      <c r="AY806" s="123">
        <v>0</v>
      </c>
      <c r="BB806" t="str">
        <f>VLOOKUP(A806,'[2]القائمة الكاملة 1'!$A$5:$U$6650,21,0)</f>
        <v>الرابعة حديث</v>
      </c>
    </row>
    <row r="807" spans="1:54" x14ac:dyDescent="0.3">
      <c r="A807" s="114">
        <v>812533</v>
      </c>
      <c r="B807" s="123" t="s">
        <v>823</v>
      </c>
      <c r="C807" t="s">
        <v>1188</v>
      </c>
      <c r="D807" t="s">
        <v>1188</v>
      </c>
      <c r="E807" t="s">
        <v>1188</v>
      </c>
      <c r="F807" t="s">
        <v>1188</v>
      </c>
      <c r="G807" t="s">
        <v>1188</v>
      </c>
      <c r="H807" t="s">
        <v>1188</v>
      </c>
      <c r="I807" t="s">
        <v>1188</v>
      </c>
      <c r="J807" t="s">
        <v>1188</v>
      </c>
      <c r="K807" t="s">
        <v>1188</v>
      </c>
      <c r="L807" t="s">
        <v>1188</v>
      </c>
      <c r="M807" t="s">
        <v>1188</v>
      </c>
      <c r="N807" t="s">
        <v>1188</v>
      </c>
      <c r="O807" t="s">
        <v>1188</v>
      </c>
      <c r="P807" t="s">
        <v>1188</v>
      </c>
      <c r="Q807" t="s">
        <v>1188</v>
      </c>
      <c r="R807" t="s">
        <v>1188</v>
      </c>
      <c r="S807" t="s">
        <v>1188</v>
      </c>
      <c r="T807" t="s">
        <v>1188</v>
      </c>
      <c r="U807" t="s">
        <v>1188</v>
      </c>
      <c r="V807" t="s">
        <v>1188</v>
      </c>
      <c r="W807" t="s">
        <v>1188</v>
      </c>
      <c r="X807" t="s">
        <v>1188</v>
      </c>
      <c r="Y807" t="s">
        <v>1188</v>
      </c>
      <c r="Z807" t="s">
        <v>1188</v>
      </c>
      <c r="AA807" t="s">
        <v>1188</v>
      </c>
      <c r="AB807" t="s">
        <v>1188</v>
      </c>
      <c r="AC807" t="s">
        <v>1188</v>
      </c>
      <c r="AD807" t="s">
        <v>1188</v>
      </c>
      <c r="AE807" t="s">
        <v>1188</v>
      </c>
      <c r="AF807" t="s">
        <v>1188</v>
      </c>
      <c r="AG807" t="s">
        <v>1188</v>
      </c>
      <c r="AH807" t="s">
        <v>1188</v>
      </c>
      <c r="AI807" t="s">
        <v>1188</v>
      </c>
      <c r="AJ807" t="s">
        <v>127</v>
      </c>
      <c r="AK807" t="s">
        <v>1188</v>
      </c>
      <c r="AL807" t="s">
        <v>1188</v>
      </c>
      <c r="AM807" t="s">
        <v>1188</v>
      </c>
      <c r="AN807" t="s">
        <v>1188</v>
      </c>
      <c r="AO807" t="s">
        <v>1188</v>
      </c>
      <c r="AP807" t="s">
        <v>1188</v>
      </c>
      <c r="AQ807" t="s">
        <v>1188</v>
      </c>
      <c r="AR807" t="s">
        <v>1188</v>
      </c>
      <c r="AS807" t="s">
        <v>1188</v>
      </c>
      <c r="AT807" t="s">
        <v>1188</v>
      </c>
      <c r="AU807" t="s">
        <v>129</v>
      </c>
      <c r="AV807" t="s">
        <v>1188</v>
      </c>
      <c r="AW807" t="s">
        <v>1188</v>
      </c>
      <c r="AX807" t="s">
        <v>1188</v>
      </c>
      <c r="AY807" s="123">
        <v>0</v>
      </c>
      <c r="BB807" t="str">
        <f>VLOOKUP(A807,'[2]القائمة الكاملة 1'!$A$5:$U$6650,21,0)</f>
        <v>الرابعة</v>
      </c>
    </row>
    <row r="808" spans="1:54" x14ac:dyDescent="0.3">
      <c r="A808" s="114">
        <v>812549</v>
      </c>
      <c r="B808" s="123" t="s">
        <v>824</v>
      </c>
      <c r="C808" t="s">
        <v>1188</v>
      </c>
      <c r="D808" t="s">
        <v>1188</v>
      </c>
      <c r="E808" t="s">
        <v>1188</v>
      </c>
      <c r="F808" t="s">
        <v>1188</v>
      </c>
      <c r="G808" t="s">
        <v>1188</v>
      </c>
      <c r="H808" t="s">
        <v>1188</v>
      </c>
      <c r="I808" t="s">
        <v>1188</v>
      </c>
      <c r="J808" t="s">
        <v>1188</v>
      </c>
      <c r="K808" t="s">
        <v>1188</v>
      </c>
      <c r="L808" t="s">
        <v>1188</v>
      </c>
      <c r="M808" t="s">
        <v>1188</v>
      </c>
      <c r="N808" t="s">
        <v>127</v>
      </c>
      <c r="O808" t="s">
        <v>127</v>
      </c>
      <c r="P808" t="s">
        <v>1188</v>
      </c>
      <c r="Q808" t="s">
        <v>1188</v>
      </c>
      <c r="R808" t="s">
        <v>1188</v>
      </c>
      <c r="S808" t="s">
        <v>1188</v>
      </c>
      <c r="T808" t="s">
        <v>1188</v>
      </c>
      <c r="U808" t="s">
        <v>127</v>
      </c>
      <c r="V808" t="s">
        <v>1188</v>
      </c>
      <c r="W808" t="s">
        <v>1188</v>
      </c>
      <c r="X808" t="s">
        <v>1188</v>
      </c>
      <c r="Y808" t="s">
        <v>1188</v>
      </c>
      <c r="Z808" t="s">
        <v>127</v>
      </c>
      <c r="AA808" t="s">
        <v>1188</v>
      </c>
      <c r="AB808" t="s">
        <v>1188</v>
      </c>
      <c r="AC808" t="s">
        <v>1188</v>
      </c>
      <c r="AD808" t="s">
        <v>1188</v>
      </c>
      <c r="AE808" t="s">
        <v>1188</v>
      </c>
      <c r="AF808" t="s">
        <v>1188</v>
      </c>
      <c r="AG808" t="s">
        <v>1188</v>
      </c>
      <c r="AH808" t="s">
        <v>1188</v>
      </c>
      <c r="AI808" t="s">
        <v>1188</v>
      </c>
      <c r="AJ808" t="s">
        <v>1188</v>
      </c>
      <c r="AK808" t="s">
        <v>129</v>
      </c>
      <c r="AL808" t="s">
        <v>1188</v>
      </c>
      <c r="AM808" t="s">
        <v>128</v>
      </c>
      <c r="AN808" t="s">
        <v>128</v>
      </c>
      <c r="AO808" t="s">
        <v>128</v>
      </c>
      <c r="AP808" t="s">
        <v>128</v>
      </c>
      <c r="AQ808" t="s">
        <v>128</v>
      </c>
      <c r="AR808" t="s">
        <v>128</v>
      </c>
      <c r="AS808" t="s">
        <v>1188</v>
      </c>
      <c r="AT808" t="s">
        <v>1188</v>
      </c>
      <c r="AU808" t="s">
        <v>1188</v>
      </c>
      <c r="AV808" t="s">
        <v>1188</v>
      </c>
      <c r="AW808" t="s">
        <v>1188</v>
      </c>
      <c r="AX808" t="s">
        <v>1188</v>
      </c>
      <c r="AY808" s="123">
        <v>0</v>
      </c>
      <c r="BB808" t="str">
        <f>VLOOKUP(A808,'[2]القائمة الكاملة 1'!$A$5:$U$6650,21,0)</f>
        <v>الثالثة</v>
      </c>
    </row>
    <row r="809" spans="1:54" x14ac:dyDescent="0.3">
      <c r="A809" s="114">
        <v>812558</v>
      </c>
      <c r="B809" s="123" t="s">
        <v>824</v>
      </c>
      <c r="C809" t="s">
        <v>1188</v>
      </c>
      <c r="D809" t="s">
        <v>1188</v>
      </c>
      <c r="E809" t="s">
        <v>1188</v>
      </c>
      <c r="F809" t="s">
        <v>1188</v>
      </c>
      <c r="G809" t="s">
        <v>1188</v>
      </c>
      <c r="H809" t="s">
        <v>1188</v>
      </c>
      <c r="I809" t="s">
        <v>1188</v>
      </c>
      <c r="J809" t="s">
        <v>1188</v>
      </c>
      <c r="K809" t="s">
        <v>1188</v>
      </c>
      <c r="L809" t="s">
        <v>1188</v>
      </c>
      <c r="M809" t="s">
        <v>1188</v>
      </c>
      <c r="N809" t="s">
        <v>1188</v>
      </c>
      <c r="O809" t="s">
        <v>1188</v>
      </c>
      <c r="P809" t="s">
        <v>1188</v>
      </c>
      <c r="Q809" t="s">
        <v>1188</v>
      </c>
      <c r="R809" t="s">
        <v>1188</v>
      </c>
      <c r="S809" t="s">
        <v>1188</v>
      </c>
      <c r="T809" t="s">
        <v>1188</v>
      </c>
      <c r="U809" t="s">
        <v>1188</v>
      </c>
      <c r="V809" t="s">
        <v>1188</v>
      </c>
      <c r="W809" t="s">
        <v>1188</v>
      </c>
      <c r="X809" t="s">
        <v>1188</v>
      </c>
      <c r="Y809" t="s">
        <v>1188</v>
      </c>
      <c r="Z809" t="s">
        <v>1188</v>
      </c>
      <c r="AA809" t="s">
        <v>1188</v>
      </c>
      <c r="AB809" t="s">
        <v>1188</v>
      </c>
      <c r="AC809" t="s">
        <v>1188</v>
      </c>
      <c r="AD809" t="s">
        <v>1188</v>
      </c>
      <c r="AE809" t="s">
        <v>1188</v>
      </c>
      <c r="AF809" t="s">
        <v>1188</v>
      </c>
      <c r="AG809" t="s">
        <v>128</v>
      </c>
      <c r="AH809" t="s">
        <v>128</v>
      </c>
      <c r="AI809" t="s">
        <v>128</v>
      </c>
      <c r="AJ809" t="s">
        <v>128</v>
      </c>
      <c r="AK809" t="s">
        <v>128</v>
      </c>
      <c r="AL809" t="s">
        <v>128</v>
      </c>
      <c r="AM809" t="s">
        <v>128</v>
      </c>
      <c r="AN809" t="s">
        <v>128</v>
      </c>
      <c r="AO809" t="s">
        <v>128</v>
      </c>
      <c r="AP809" t="s">
        <v>128</v>
      </c>
      <c r="AQ809" t="s">
        <v>128</v>
      </c>
      <c r="AR809" t="s">
        <v>128</v>
      </c>
      <c r="AS809" t="s">
        <v>1188</v>
      </c>
      <c r="AT809" t="s">
        <v>1188</v>
      </c>
      <c r="AU809" t="s">
        <v>1188</v>
      </c>
      <c r="AV809" t="s">
        <v>1188</v>
      </c>
      <c r="AW809" t="s">
        <v>1188</v>
      </c>
      <c r="AX809" t="s">
        <v>1188</v>
      </c>
      <c r="AY809" s="123">
        <v>0</v>
      </c>
      <c r="BB809" t="str">
        <f>VLOOKUP(A809,'[2]القائمة الكاملة 1'!$A$5:$U$6650,21,0)</f>
        <v>الثالثة حديث</v>
      </c>
    </row>
    <row r="810" spans="1:54" x14ac:dyDescent="0.3">
      <c r="A810" s="114">
        <v>812562</v>
      </c>
      <c r="B810" s="123" t="s">
        <v>823</v>
      </c>
      <c r="C810" t="s">
        <v>1188</v>
      </c>
      <c r="D810" t="s">
        <v>1188</v>
      </c>
      <c r="E810" t="s">
        <v>1188</v>
      </c>
      <c r="F810" t="s">
        <v>1188</v>
      </c>
      <c r="G810" t="s">
        <v>1188</v>
      </c>
      <c r="H810" t="s">
        <v>1188</v>
      </c>
      <c r="I810" t="s">
        <v>1188</v>
      </c>
      <c r="J810" t="s">
        <v>1188</v>
      </c>
      <c r="K810" t="s">
        <v>1188</v>
      </c>
      <c r="L810" t="s">
        <v>1188</v>
      </c>
      <c r="M810" t="s">
        <v>1188</v>
      </c>
      <c r="N810" t="s">
        <v>1188</v>
      </c>
      <c r="O810" t="s">
        <v>1188</v>
      </c>
      <c r="P810" t="s">
        <v>1188</v>
      </c>
      <c r="Q810" t="s">
        <v>1188</v>
      </c>
      <c r="R810" t="s">
        <v>1188</v>
      </c>
      <c r="S810" t="s">
        <v>1188</v>
      </c>
      <c r="T810" t="s">
        <v>1188</v>
      </c>
      <c r="U810" t="s">
        <v>1188</v>
      </c>
      <c r="V810" t="s">
        <v>1188</v>
      </c>
      <c r="W810" t="s">
        <v>1188</v>
      </c>
      <c r="X810" t="s">
        <v>1188</v>
      </c>
      <c r="Y810" t="s">
        <v>1188</v>
      </c>
      <c r="Z810" t="s">
        <v>1188</v>
      </c>
      <c r="AA810" t="s">
        <v>1188</v>
      </c>
      <c r="AB810" t="s">
        <v>1188</v>
      </c>
      <c r="AC810" t="s">
        <v>1188</v>
      </c>
      <c r="AD810" t="s">
        <v>1188</v>
      </c>
      <c r="AE810" t="s">
        <v>1188</v>
      </c>
      <c r="AF810" t="s">
        <v>1188</v>
      </c>
      <c r="AG810" t="s">
        <v>127</v>
      </c>
      <c r="AH810" t="s">
        <v>1188</v>
      </c>
      <c r="AI810" t="s">
        <v>1188</v>
      </c>
      <c r="AJ810" t="s">
        <v>129</v>
      </c>
      <c r="AK810" t="s">
        <v>129</v>
      </c>
      <c r="AL810" t="s">
        <v>1188</v>
      </c>
      <c r="AM810" t="s">
        <v>128</v>
      </c>
      <c r="AN810" t="s">
        <v>1188</v>
      </c>
      <c r="AO810" t="s">
        <v>128</v>
      </c>
      <c r="AP810" t="s">
        <v>128</v>
      </c>
      <c r="AQ810" t="s">
        <v>128</v>
      </c>
      <c r="AR810" t="s">
        <v>128</v>
      </c>
      <c r="AS810" t="s">
        <v>128</v>
      </c>
      <c r="AT810" t="s">
        <v>128</v>
      </c>
      <c r="AU810" t="s">
        <v>128</v>
      </c>
      <c r="AV810" t="s">
        <v>128</v>
      </c>
      <c r="AW810" t="s">
        <v>128</v>
      </c>
      <c r="AX810" t="s">
        <v>128</v>
      </c>
      <c r="AY810" s="123">
        <v>0</v>
      </c>
      <c r="BB810" t="str">
        <f>VLOOKUP(A810,'[2]القائمة الكاملة 1'!$A$5:$U$6650,21,0)</f>
        <v>الرابعة حديث</v>
      </c>
    </row>
    <row r="811" spans="1:54" x14ac:dyDescent="0.3">
      <c r="A811" s="114">
        <v>812574</v>
      </c>
      <c r="B811" s="123" t="s">
        <v>823</v>
      </c>
      <c r="C811" t="s">
        <v>1188</v>
      </c>
      <c r="D811" t="s">
        <v>1188</v>
      </c>
      <c r="E811" t="s">
        <v>1188</v>
      </c>
      <c r="F811" t="s">
        <v>1188</v>
      </c>
      <c r="G811" t="s">
        <v>1188</v>
      </c>
      <c r="H811" t="s">
        <v>1188</v>
      </c>
      <c r="I811" t="s">
        <v>1188</v>
      </c>
      <c r="J811" t="s">
        <v>1188</v>
      </c>
      <c r="K811" t="s">
        <v>1188</v>
      </c>
      <c r="L811" t="s">
        <v>1188</v>
      </c>
      <c r="M811" t="s">
        <v>1188</v>
      </c>
      <c r="N811" t="s">
        <v>1188</v>
      </c>
      <c r="O811" t="s">
        <v>1188</v>
      </c>
      <c r="P811" t="s">
        <v>1188</v>
      </c>
      <c r="Q811" t="s">
        <v>1188</v>
      </c>
      <c r="R811" t="s">
        <v>1188</v>
      </c>
      <c r="S811" t="s">
        <v>1188</v>
      </c>
      <c r="T811" t="s">
        <v>1188</v>
      </c>
      <c r="U811" t="s">
        <v>1188</v>
      </c>
      <c r="V811" t="s">
        <v>1188</v>
      </c>
      <c r="W811" t="s">
        <v>1188</v>
      </c>
      <c r="X811" t="s">
        <v>129</v>
      </c>
      <c r="Y811" t="s">
        <v>1188</v>
      </c>
      <c r="Z811" t="s">
        <v>1188</v>
      </c>
      <c r="AA811" t="s">
        <v>1188</v>
      </c>
      <c r="AB811" t="s">
        <v>1188</v>
      </c>
      <c r="AC811" t="s">
        <v>1188</v>
      </c>
      <c r="AD811" t="s">
        <v>1188</v>
      </c>
      <c r="AE811" t="s">
        <v>1188</v>
      </c>
      <c r="AF811" t="s">
        <v>1188</v>
      </c>
      <c r="AG811" t="s">
        <v>1188</v>
      </c>
      <c r="AH811" t="s">
        <v>1188</v>
      </c>
      <c r="AI811" t="s">
        <v>1188</v>
      </c>
      <c r="AJ811" t="s">
        <v>1188</v>
      </c>
      <c r="AK811" t="s">
        <v>127</v>
      </c>
      <c r="AL811" t="s">
        <v>1188</v>
      </c>
      <c r="AM811" t="s">
        <v>1188</v>
      </c>
      <c r="AN811" t="s">
        <v>1188</v>
      </c>
      <c r="AO811" t="s">
        <v>1188</v>
      </c>
      <c r="AP811" t="s">
        <v>1188</v>
      </c>
      <c r="AQ811" t="s">
        <v>1188</v>
      </c>
      <c r="AR811" t="s">
        <v>1188</v>
      </c>
      <c r="AS811" t="s">
        <v>128</v>
      </c>
      <c r="AT811" t="s">
        <v>128</v>
      </c>
      <c r="AU811" t="s">
        <v>128</v>
      </c>
      <c r="AV811" t="s">
        <v>128</v>
      </c>
      <c r="AW811" t="s">
        <v>128</v>
      </c>
      <c r="AX811" t="s">
        <v>128</v>
      </c>
      <c r="AY811" s="123">
        <v>0</v>
      </c>
      <c r="BB811" t="str">
        <f>VLOOKUP(A811,'[2]القائمة الكاملة 1'!$A$5:$U$6650,21,0)</f>
        <v>الرابعة حديث</v>
      </c>
    </row>
    <row r="812" spans="1:54" x14ac:dyDescent="0.3">
      <c r="A812" s="114">
        <v>812613</v>
      </c>
      <c r="B812" s="123" t="s">
        <v>824</v>
      </c>
      <c r="C812" t="s">
        <v>1188</v>
      </c>
      <c r="D812" t="s">
        <v>1188</v>
      </c>
      <c r="E812" t="s">
        <v>1188</v>
      </c>
      <c r="F812" t="s">
        <v>1188</v>
      </c>
      <c r="G812" t="s">
        <v>1188</v>
      </c>
      <c r="H812" t="s">
        <v>1188</v>
      </c>
      <c r="I812" t="s">
        <v>1188</v>
      </c>
      <c r="J812" t="s">
        <v>1188</v>
      </c>
      <c r="K812" t="s">
        <v>1188</v>
      </c>
      <c r="L812" t="s">
        <v>1188</v>
      </c>
      <c r="M812" t="s">
        <v>1188</v>
      </c>
      <c r="N812" t="s">
        <v>1188</v>
      </c>
      <c r="O812" t="s">
        <v>1188</v>
      </c>
      <c r="P812" t="s">
        <v>1188</v>
      </c>
      <c r="Q812" t="s">
        <v>1188</v>
      </c>
      <c r="R812" t="s">
        <v>1188</v>
      </c>
      <c r="S812" t="s">
        <v>1188</v>
      </c>
      <c r="T812" t="s">
        <v>1188</v>
      </c>
      <c r="U812" t="s">
        <v>1188</v>
      </c>
      <c r="V812" t="s">
        <v>1188</v>
      </c>
      <c r="W812" t="s">
        <v>1188</v>
      </c>
      <c r="X812" t="s">
        <v>127</v>
      </c>
      <c r="Y812" t="s">
        <v>1188</v>
      </c>
      <c r="Z812" t="s">
        <v>1188</v>
      </c>
      <c r="AA812" t="s">
        <v>1188</v>
      </c>
      <c r="AB812" t="s">
        <v>1188</v>
      </c>
      <c r="AC812" t="s">
        <v>1188</v>
      </c>
      <c r="AD812" t="s">
        <v>1188</v>
      </c>
      <c r="AE812" t="s">
        <v>127</v>
      </c>
      <c r="AF812" t="s">
        <v>1188</v>
      </c>
      <c r="AG812" t="s">
        <v>127</v>
      </c>
      <c r="AH812" t="s">
        <v>1188</v>
      </c>
      <c r="AI812" t="s">
        <v>1188</v>
      </c>
      <c r="AJ812" t="s">
        <v>127</v>
      </c>
      <c r="AK812" t="s">
        <v>129</v>
      </c>
      <c r="AL812" t="s">
        <v>129</v>
      </c>
      <c r="AM812" t="s">
        <v>128</v>
      </c>
      <c r="AN812" t="s">
        <v>128</v>
      </c>
      <c r="AO812" t="s">
        <v>128</v>
      </c>
      <c r="AP812" t="s">
        <v>128</v>
      </c>
      <c r="AQ812" t="s">
        <v>128</v>
      </c>
      <c r="AR812" t="s">
        <v>128</v>
      </c>
      <c r="AS812" t="s">
        <v>1188</v>
      </c>
      <c r="AT812" t="s">
        <v>1188</v>
      </c>
      <c r="AU812" t="s">
        <v>1188</v>
      </c>
      <c r="AV812" t="s">
        <v>1188</v>
      </c>
      <c r="AW812" t="s">
        <v>1188</v>
      </c>
      <c r="AX812" t="s">
        <v>1188</v>
      </c>
      <c r="AY812" s="123">
        <v>0</v>
      </c>
      <c r="BB812" t="str">
        <f>VLOOKUP(A812,'[2]القائمة الكاملة 1'!$A$5:$U$6650,21,0)</f>
        <v>الثالثة</v>
      </c>
    </row>
    <row r="813" spans="1:54" x14ac:dyDescent="0.3">
      <c r="A813" s="114">
        <v>812616</v>
      </c>
      <c r="B813" s="123" t="s">
        <v>823</v>
      </c>
      <c r="C813" t="s">
        <v>1188</v>
      </c>
      <c r="D813" t="s">
        <v>1188</v>
      </c>
      <c r="E813" t="s">
        <v>1188</v>
      </c>
      <c r="F813" t="s">
        <v>1188</v>
      </c>
      <c r="G813" t="s">
        <v>1188</v>
      </c>
      <c r="H813" t="s">
        <v>1188</v>
      </c>
      <c r="I813" t="s">
        <v>1188</v>
      </c>
      <c r="J813" t="s">
        <v>1188</v>
      </c>
      <c r="K813" t="s">
        <v>127</v>
      </c>
      <c r="L813" t="s">
        <v>1188</v>
      </c>
      <c r="M813" t="s">
        <v>1188</v>
      </c>
      <c r="N813" t="s">
        <v>1188</v>
      </c>
      <c r="O813" t="s">
        <v>1188</v>
      </c>
      <c r="P813" t="s">
        <v>1188</v>
      </c>
      <c r="Q813" t="s">
        <v>1188</v>
      </c>
      <c r="R813" t="s">
        <v>1188</v>
      </c>
      <c r="S813" t="s">
        <v>1188</v>
      </c>
      <c r="T813" t="s">
        <v>1188</v>
      </c>
      <c r="U813" t="s">
        <v>1188</v>
      </c>
      <c r="V813" t="s">
        <v>1188</v>
      </c>
      <c r="W813" t="s">
        <v>1188</v>
      </c>
      <c r="X813" t="s">
        <v>1188</v>
      </c>
      <c r="Y813" t="s">
        <v>1188</v>
      </c>
      <c r="Z813" t="s">
        <v>1188</v>
      </c>
      <c r="AA813" t="s">
        <v>1188</v>
      </c>
      <c r="AB813" t="s">
        <v>1188</v>
      </c>
      <c r="AC813" t="s">
        <v>129</v>
      </c>
      <c r="AD813" t="s">
        <v>1188</v>
      </c>
      <c r="AE813" t="s">
        <v>1188</v>
      </c>
      <c r="AF813" t="s">
        <v>1188</v>
      </c>
      <c r="AG813" t="s">
        <v>1188</v>
      </c>
      <c r="AH813" t="s">
        <v>129</v>
      </c>
      <c r="AI813" t="s">
        <v>1188</v>
      </c>
      <c r="AJ813" t="s">
        <v>1188</v>
      </c>
      <c r="AK813" t="s">
        <v>1188</v>
      </c>
      <c r="AL813" t="s">
        <v>1188</v>
      </c>
      <c r="AM813" t="s">
        <v>128</v>
      </c>
      <c r="AN813" t="s">
        <v>1188</v>
      </c>
      <c r="AO813" t="s">
        <v>128</v>
      </c>
      <c r="AP813" t="s">
        <v>1188</v>
      </c>
      <c r="AQ813" t="s">
        <v>129</v>
      </c>
      <c r="AR813" t="s">
        <v>128</v>
      </c>
      <c r="AS813" t="s">
        <v>128</v>
      </c>
      <c r="AT813" t="s">
        <v>128</v>
      </c>
      <c r="AU813" t="s">
        <v>128</v>
      </c>
      <c r="AV813" t="s">
        <v>128</v>
      </c>
      <c r="AW813" t="s">
        <v>128</v>
      </c>
      <c r="AX813" t="s">
        <v>128</v>
      </c>
      <c r="AY813" s="123">
        <v>0</v>
      </c>
      <c r="BB813" t="str">
        <f>VLOOKUP(A813,'[2]القائمة الكاملة 1'!$A$5:$U$6650,21,0)</f>
        <v>الرابعة حديث</v>
      </c>
    </row>
    <row r="814" spans="1:54" x14ac:dyDescent="0.3">
      <c r="A814" s="114">
        <v>812653</v>
      </c>
      <c r="B814" s="123" t="s">
        <v>824</v>
      </c>
      <c r="C814" t="s">
        <v>1188</v>
      </c>
      <c r="D814" t="s">
        <v>1188</v>
      </c>
      <c r="E814" t="s">
        <v>1188</v>
      </c>
      <c r="F814" t="s">
        <v>1188</v>
      </c>
      <c r="G814" t="s">
        <v>1188</v>
      </c>
      <c r="H814" t="s">
        <v>1188</v>
      </c>
      <c r="I814" t="s">
        <v>1188</v>
      </c>
      <c r="J814" t="s">
        <v>1188</v>
      </c>
      <c r="K814" t="s">
        <v>1188</v>
      </c>
      <c r="L814" t="s">
        <v>1188</v>
      </c>
      <c r="M814" t="s">
        <v>1188</v>
      </c>
      <c r="N814" t="s">
        <v>1188</v>
      </c>
      <c r="O814" t="s">
        <v>1188</v>
      </c>
      <c r="P814" t="s">
        <v>1188</v>
      </c>
      <c r="Q814" t="s">
        <v>1188</v>
      </c>
      <c r="R814" t="s">
        <v>1188</v>
      </c>
      <c r="S814" t="s">
        <v>1188</v>
      </c>
      <c r="T814" t="s">
        <v>1188</v>
      </c>
      <c r="U814" t="s">
        <v>1188</v>
      </c>
      <c r="V814" t="s">
        <v>1188</v>
      </c>
      <c r="W814" t="s">
        <v>1188</v>
      </c>
      <c r="X814" t="s">
        <v>127</v>
      </c>
      <c r="Y814" t="s">
        <v>1188</v>
      </c>
      <c r="Z814" t="s">
        <v>1188</v>
      </c>
      <c r="AA814" t="s">
        <v>1188</v>
      </c>
      <c r="AB814" t="s">
        <v>1188</v>
      </c>
      <c r="AC814" t="s">
        <v>1188</v>
      </c>
      <c r="AD814" t="s">
        <v>1188</v>
      </c>
      <c r="AE814" t="s">
        <v>129</v>
      </c>
      <c r="AF814" t="s">
        <v>129</v>
      </c>
      <c r="AG814" t="s">
        <v>1188</v>
      </c>
      <c r="AH814" t="s">
        <v>1188</v>
      </c>
      <c r="AI814" t="s">
        <v>1188</v>
      </c>
      <c r="AJ814" t="s">
        <v>129</v>
      </c>
      <c r="AK814" t="s">
        <v>1188</v>
      </c>
      <c r="AL814" t="s">
        <v>1188</v>
      </c>
      <c r="AM814" t="s">
        <v>128</v>
      </c>
      <c r="AN814" t="s">
        <v>128</v>
      </c>
      <c r="AO814" t="s">
        <v>128</v>
      </c>
      <c r="AP814" t="s">
        <v>128</v>
      </c>
      <c r="AQ814" t="s">
        <v>128</v>
      </c>
      <c r="AR814" t="s">
        <v>128</v>
      </c>
      <c r="AS814" t="s">
        <v>1188</v>
      </c>
      <c r="AT814" t="s">
        <v>1188</v>
      </c>
      <c r="AU814" t="s">
        <v>1188</v>
      </c>
      <c r="AV814" t="s">
        <v>1188</v>
      </c>
      <c r="AW814" t="s">
        <v>1188</v>
      </c>
      <c r="AX814" t="s">
        <v>1188</v>
      </c>
      <c r="AY814" s="123">
        <v>0</v>
      </c>
      <c r="BB814" t="str">
        <f>VLOOKUP(A814,'[2]القائمة الكاملة 1'!$A$5:$U$6650,21,0)</f>
        <v>الثالثة</v>
      </c>
    </row>
    <row r="815" spans="1:54" x14ac:dyDescent="0.3">
      <c r="A815" s="114">
        <v>812669</v>
      </c>
      <c r="B815" s="123" t="s">
        <v>823</v>
      </c>
      <c r="C815" t="s">
        <v>1188</v>
      </c>
      <c r="D815" t="s">
        <v>1188</v>
      </c>
      <c r="E815" t="s">
        <v>127</v>
      </c>
      <c r="F815" t="s">
        <v>1188</v>
      </c>
      <c r="G815" t="s">
        <v>1188</v>
      </c>
      <c r="H815" t="s">
        <v>1188</v>
      </c>
      <c r="I815" t="s">
        <v>1188</v>
      </c>
      <c r="J815" t="s">
        <v>1188</v>
      </c>
      <c r="K815" t="s">
        <v>1188</v>
      </c>
      <c r="L815" t="s">
        <v>1188</v>
      </c>
      <c r="M815" t="s">
        <v>1188</v>
      </c>
      <c r="N815" t="s">
        <v>1188</v>
      </c>
      <c r="O815" t="s">
        <v>1188</v>
      </c>
      <c r="P815" t="s">
        <v>1188</v>
      </c>
      <c r="Q815" t="s">
        <v>1188</v>
      </c>
      <c r="R815" t="s">
        <v>1188</v>
      </c>
      <c r="S815" t="s">
        <v>1188</v>
      </c>
      <c r="T815" t="s">
        <v>1188</v>
      </c>
      <c r="U815" t="s">
        <v>1188</v>
      </c>
      <c r="V815" t="s">
        <v>1188</v>
      </c>
      <c r="W815" t="s">
        <v>1188</v>
      </c>
      <c r="X815" t="s">
        <v>1188</v>
      </c>
      <c r="Y815" t="s">
        <v>1188</v>
      </c>
      <c r="Z815" t="s">
        <v>1188</v>
      </c>
      <c r="AA815" t="s">
        <v>1188</v>
      </c>
      <c r="AB815" t="s">
        <v>1188</v>
      </c>
      <c r="AC815" t="s">
        <v>1188</v>
      </c>
      <c r="AD815" t="s">
        <v>1188</v>
      </c>
      <c r="AE815" t="s">
        <v>1188</v>
      </c>
      <c r="AF815" t="s">
        <v>1188</v>
      </c>
      <c r="AG815" t="s">
        <v>1188</v>
      </c>
      <c r="AH815" t="s">
        <v>127</v>
      </c>
      <c r="AI815" t="s">
        <v>1188</v>
      </c>
      <c r="AJ815" t="s">
        <v>1188</v>
      </c>
      <c r="AK815" t="s">
        <v>1188</v>
      </c>
      <c r="AL815" t="s">
        <v>1188</v>
      </c>
      <c r="AM815" t="s">
        <v>1188</v>
      </c>
      <c r="AN815" t="s">
        <v>1188</v>
      </c>
      <c r="AO815" t="s">
        <v>129</v>
      </c>
      <c r="AP815" t="s">
        <v>1188</v>
      </c>
      <c r="AQ815" t="s">
        <v>1188</v>
      </c>
      <c r="AR815" t="s">
        <v>129</v>
      </c>
      <c r="AS815" t="s">
        <v>128</v>
      </c>
      <c r="AT815" t="s">
        <v>128</v>
      </c>
      <c r="AU815" t="s">
        <v>128</v>
      </c>
      <c r="AV815" t="s">
        <v>128</v>
      </c>
      <c r="AW815" t="s">
        <v>128</v>
      </c>
      <c r="AX815" t="s">
        <v>128</v>
      </c>
      <c r="AY815" s="123">
        <v>0</v>
      </c>
      <c r="BB815" t="str">
        <f>VLOOKUP(A815,'[2]القائمة الكاملة 1'!$A$5:$U$6650,21,0)</f>
        <v>الرابعة حديث</v>
      </c>
    </row>
    <row r="816" spans="1:54" x14ac:dyDescent="0.3">
      <c r="A816" s="114">
        <v>812673</v>
      </c>
      <c r="B816" s="123" t="s">
        <v>824</v>
      </c>
      <c r="C816" t="s">
        <v>1188</v>
      </c>
      <c r="D816" t="s">
        <v>1188</v>
      </c>
      <c r="E816" t="s">
        <v>1188</v>
      </c>
      <c r="F816" t="s">
        <v>1188</v>
      </c>
      <c r="G816" t="s">
        <v>1188</v>
      </c>
      <c r="H816" t="s">
        <v>1188</v>
      </c>
      <c r="I816" t="s">
        <v>1188</v>
      </c>
      <c r="J816" t="s">
        <v>1188</v>
      </c>
      <c r="K816" t="s">
        <v>1188</v>
      </c>
      <c r="L816" t="s">
        <v>1188</v>
      </c>
      <c r="M816" t="s">
        <v>1188</v>
      </c>
      <c r="N816" t="s">
        <v>1188</v>
      </c>
      <c r="O816" t="s">
        <v>1188</v>
      </c>
      <c r="P816" t="s">
        <v>1188</v>
      </c>
      <c r="Q816" t="s">
        <v>1188</v>
      </c>
      <c r="R816" t="s">
        <v>127</v>
      </c>
      <c r="S816" t="s">
        <v>127</v>
      </c>
      <c r="T816" t="s">
        <v>1188</v>
      </c>
      <c r="U816" t="s">
        <v>1188</v>
      </c>
      <c r="V816" t="s">
        <v>1188</v>
      </c>
      <c r="W816" t="s">
        <v>1188</v>
      </c>
      <c r="X816" t="s">
        <v>1188</v>
      </c>
      <c r="Y816" t="s">
        <v>1188</v>
      </c>
      <c r="Z816" t="s">
        <v>1188</v>
      </c>
      <c r="AA816" t="s">
        <v>1188</v>
      </c>
      <c r="AB816" t="s">
        <v>1188</v>
      </c>
      <c r="AC816" t="s">
        <v>1188</v>
      </c>
      <c r="AD816" t="s">
        <v>1188</v>
      </c>
      <c r="AE816" t="s">
        <v>127</v>
      </c>
      <c r="AF816" t="s">
        <v>1188</v>
      </c>
      <c r="AG816" t="s">
        <v>1188</v>
      </c>
      <c r="AH816" t="s">
        <v>1188</v>
      </c>
      <c r="AI816" t="s">
        <v>1188</v>
      </c>
      <c r="AJ816" t="s">
        <v>1188</v>
      </c>
      <c r="AK816" t="s">
        <v>129</v>
      </c>
      <c r="AL816" t="s">
        <v>127</v>
      </c>
      <c r="AM816" t="s">
        <v>128</v>
      </c>
      <c r="AN816" t="s">
        <v>128</v>
      </c>
      <c r="AO816" t="s">
        <v>128</v>
      </c>
      <c r="AP816" t="s">
        <v>128</v>
      </c>
      <c r="AQ816" t="s">
        <v>128</v>
      </c>
      <c r="AR816" t="s">
        <v>128</v>
      </c>
      <c r="AS816" t="s">
        <v>1188</v>
      </c>
      <c r="AT816" t="s">
        <v>1188</v>
      </c>
      <c r="AU816" t="s">
        <v>1188</v>
      </c>
      <c r="AV816" t="s">
        <v>1188</v>
      </c>
      <c r="AW816" t="s">
        <v>1188</v>
      </c>
      <c r="AX816" t="s">
        <v>1188</v>
      </c>
      <c r="AY816" s="123">
        <v>0</v>
      </c>
      <c r="BB816" t="str">
        <f>VLOOKUP(A816,'[2]القائمة الكاملة 1'!$A$5:$U$6650,21,0)</f>
        <v>الثالثة</v>
      </c>
    </row>
    <row r="817" spans="1:54" x14ac:dyDescent="0.3">
      <c r="A817" s="114">
        <v>812676</v>
      </c>
      <c r="B817" s="123" t="s">
        <v>823</v>
      </c>
      <c r="C817" t="s">
        <v>1188</v>
      </c>
      <c r="D817" t="s">
        <v>1188</v>
      </c>
      <c r="E817" t="s">
        <v>1188</v>
      </c>
      <c r="F817" t="s">
        <v>1188</v>
      </c>
      <c r="G817" t="s">
        <v>1188</v>
      </c>
      <c r="H817" t="s">
        <v>1188</v>
      </c>
      <c r="I817" t="s">
        <v>1188</v>
      </c>
      <c r="J817" t="s">
        <v>1188</v>
      </c>
      <c r="K817" t="s">
        <v>1188</v>
      </c>
      <c r="L817" t="s">
        <v>1188</v>
      </c>
      <c r="M817" t="s">
        <v>1188</v>
      </c>
      <c r="N817" t="s">
        <v>1188</v>
      </c>
      <c r="O817" t="s">
        <v>1188</v>
      </c>
      <c r="P817" t="s">
        <v>1188</v>
      </c>
      <c r="Q817" t="s">
        <v>1188</v>
      </c>
      <c r="R817" t="s">
        <v>1188</v>
      </c>
      <c r="S817" t="s">
        <v>1188</v>
      </c>
      <c r="T817" t="s">
        <v>1188</v>
      </c>
      <c r="U817" t="s">
        <v>1188</v>
      </c>
      <c r="V817" t="s">
        <v>1188</v>
      </c>
      <c r="W817" t="s">
        <v>1188</v>
      </c>
      <c r="X817" t="s">
        <v>1188</v>
      </c>
      <c r="Y817" t="s">
        <v>1188</v>
      </c>
      <c r="Z817" t="s">
        <v>1188</v>
      </c>
      <c r="AA817" t="s">
        <v>1188</v>
      </c>
      <c r="AB817" t="s">
        <v>1188</v>
      </c>
      <c r="AC817" t="s">
        <v>1188</v>
      </c>
      <c r="AD817" t="s">
        <v>1188</v>
      </c>
      <c r="AE817" t="s">
        <v>1188</v>
      </c>
      <c r="AF817" t="s">
        <v>1188</v>
      </c>
      <c r="AG817" t="s">
        <v>1188</v>
      </c>
      <c r="AH817" t="s">
        <v>1188</v>
      </c>
      <c r="AI817" t="s">
        <v>1188</v>
      </c>
      <c r="AJ817" t="s">
        <v>1188</v>
      </c>
      <c r="AK817" t="s">
        <v>1188</v>
      </c>
      <c r="AL817" t="s">
        <v>1188</v>
      </c>
      <c r="AM817" t="s">
        <v>1188</v>
      </c>
      <c r="AN817" t="s">
        <v>1188</v>
      </c>
      <c r="AO817" t="s">
        <v>1188</v>
      </c>
      <c r="AP817" t="s">
        <v>128</v>
      </c>
      <c r="AQ817" t="s">
        <v>1188</v>
      </c>
      <c r="AR817" t="s">
        <v>1188</v>
      </c>
      <c r="AS817" t="s">
        <v>128</v>
      </c>
      <c r="AT817" t="s">
        <v>1188</v>
      </c>
      <c r="AU817" t="s">
        <v>129</v>
      </c>
      <c r="AV817" t="s">
        <v>128</v>
      </c>
      <c r="AW817" t="s">
        <v>128</v>
      </c>
      <c r="AX817" t="s">
        <v>1188</v>
      </c>
      <c r="AY817" s="123">
        <v>0</v>
      </c>
      <c r="BB817" t="str">
        <f>VLOOKUP(A817,'[2]القائمة الكاملة 1'!$A$5:$U$6650,21,0)</f>
        <v>الرابعة</v>
      </c>
    </row>
    <row r="818" spans="1:54" x14ac:dyDescent="0.3">
      <c r="A818" s="114">
        <v>812677</v>
      </c>
      <c r="B818" s="123" t="s">
        <v>823</v>
      </c>
      <c r="C818" t="s">
        <v>1188</v>
      </c>
      <c r="D818" t="s">
        <v>1188</v>
      </c>
      <c r="E818" t="s">
        <v>1188</v>
      </c>
      <c r="F818" t="s">
        <v>1188</v>
      </c>
      <c r="G818" t="s">
        <v>1188</v>
      </c>
      <c r="H818" t="s">
        <v>1188</v>
      </c>
      <c r="I818" t="s">
        <v>1188</v>
      </c>
      <c r="J818" t="s">
        <v>1188</v>
      </c>
      <c r="K818" t="s">
        <v>1188</v>
      </c>
      <c r="L818" t="s">
        <v>1188</v>
      </c>
      <c r="M818" t="s">
        <v>1188</v>
      </c>
      <c r="N818" t="s">
        <v>129</v>
      </c>
      <c r="O818" t="s">
        <v>1188</v>
      </c>
      <c r="P818" t="s">
        <v>1188</v>
      </c>
      <c r="Q818" t="s">
        <v>1188</v>
      </c>
      <c r="R818" t="s">
        <v>1188</v>
      </c>
      <c r="S818" t="s">
        <v>1188</v>
      </c>
      <c r="T818" t="s">
        <v>1188</v>
      </c>
      <c r="U818" t="s">
        <v>1188</v>
      </c>
      <c r="V818" t="s">
        <v>1188</v>
      </c>
      <c r="W818" t="s">
        <v>1188</v>
      </c>
      <c r="X818" t="s">
        <v>1188</v>
      </c>
      <c r="Y818" t="s">
        <v>1188</v>
      </c>
      <c r="Z818" t="s">
        <v>1188</v>
      </c>
      <c r="AA818" t="s">
        <v>1188</v>
      </c>
      <c r="AB818" t="s">
        <v>1188</v>
      </c>
      <c r="AC818" t="s">
        <v>1188</v>
      </c>
      <c r="AD818" t="s">
        <v>1188</v>
      </c>
      <c r="AE818" t="s">
        <v>1188</v>
      </c>
      <c r="AF818" t="s">
        <v>1188</v>
      </c>
      <c r="AG818" t="s">
        <v>1188</v>
      </c>
      <c r="AH818" t="s">
        <v>1188</v>
      </c>
      <c r="AI818" t="s">
        <v>1188</v>
      </c>
      <c r="AJ818" t="s">
        <v>1188</v>
      </c>
      <c r="AK818" t="s">
        <v>1188</v>
      </c>
      <c r="AL818" t="s">
        <v>1188</v>
      </c>
      <c r="AM818" t="s">
        <v>1188</v>
      </c>
      <c r="AN818" t="s">
        <v>1188</v>
      </c>
      <c r="AO818" t="s">
        <v>1188</v>
      </c>
      <c r="AP818" t="s">
        <v>1188</v>
      </c>
      <c r="AQ818" t="s">
        <v>1188</v>
      </c>
      <c r="AR818" t="s">
        <v>1188</v>
      </c>
      <c r="AS818" t="s">
        <v>129</v>
      </c>
      <c r="AT818" t="s">
        <v>129</v>
      </c>
      <c r="AU818" t="s">
        <v>129</v>
      </c>
      <c r="AV818" t="s">
        <v>129</v>
      </c>
      <c r="AW818" t="s">
        <v>1188</v>
      </c>
      <c r="AX818" t="s">
        <v>1188</v>
      </c>
      <c r="AY818" s="123">
        <v>0</v>
      </c>
      <c r="BB818" t="str">
        <f>VLOOKUP(A818,'[2]القائمة الكاملة 1'!$A$5:$U$6650,21,0)</f>
        <v>الرابعة</v>
      </c>
    </row>
    <row r="819" spans="1:54" x14ac:dyDescent="0.3">
      <c r="A819" s="114">
        <v>812699</v>
      </c>
      <c r="B819" s="123" t="s">
        <v>823</v>
      </c>
      <c r="C819" t="s">
        <v>1188</v>
      </c>
      <c r="D819" t="s">
        <v>1188</v>
      </c>
      <c r="E819" t="s">
        <v>1188</v>
      </c>
      <c r="F819" t="s">
        <v>1188</v>
      </c>
      <c r="G819" t="s">
        <v>1188</v>
      </c>
      <c r="H819" t="s">
        <v>1188</v>
      </c>
      <c r="I819" t="s">
        <v>1188</v>
      </c>
      <c r="J819" t="s">
        <v>1188</v>
      </c>
      <c r="K819" t="s">
        <v>1188</v>
      </c>
      <c r="L819" t="s">
        <v>1188</v>
      </c>
      <c r="M819" t="s">
        <v>1188</v>
      </c>
      <c r="N819" t="s">
        <v>1188</v>
      </c>
      <c r="O819" t="s">
        <v>1188</v>
      </c>
      <c r="P819" t="s">
        <v>1188</v>
      </c>
      <c r="Q819" t="s">
        <v>1188</v>
      </c>
      <c r="R819" t="s">
        <v>1188</v>
      </c>
      <c r="S819" t="s">
        <v>1188</v>
      </c>
      <c r="T819" t="s">
        <v>1188</v>
      </c>
      <c r="U819" t="s">
        <v>1188</v>
      </c>
      <c r="V819" t="s">
        <v>1188</v>
      </c>
      <c r="W819" t="s">
        <v>1188</v>
      </c>
      <c r="X819" t="s">
        <v>1188</v>
      </c>
      <c r="Y819" t="s">
        <v>1188</v>
      </c>
      <c r="Z819" t="s">
        <v>1188</v>
      </c>
      <c r="AA819" t="s">
        <v>1188</v>
      </c>
      <c r="AB819" t="s">
        <v>1188</v>
      </c>
      <c r="AC819" t="s">
        <v>1188</v>
      </c>
      <c r="AD819" t="s">
        <v>1188</v>
      </c>
      <c r="AE819" t="s">
        <v>1188</v>
      </c>
      <c r="AF819" t="s">
        <v>1188</v>
      </c>
      <c r="AG819" t="s">
        <v>129</v>
      </c>
      <c r="AH819" t="s">
        <v>1188</v>
      </c>
      <c r="AI819" t="s">
        <v>1188</v>
      </c>
      <c r="AJ819" t="s">
        <v>129</v>
      </c>
      <c r="AK819" t="s">
        <v>129</v>
      </c>
      <c r="AL819" t="s">
        <v>1188</v>
      </c>
      <c r="AM819" t="s">
        <v>1188</v>
      </c>
      <c r="AN819" t="s">
        <v>129</v>
      </c>
      <c r="AO819" t="s">
        <v>128</v>
      </c>
      <c r="AP819" t="s">
        <v>1188</v>
      </c>
      <c r="AQ819" t="s">
        <v>128</v>
      </c>
      <c r="AR819" t="s">
        <v>1188</v>
      </c>
      <c r="AS819" t="s">
        <v>1188</v>
      </c>
      <c r="AT819" t="s">
        <v>128</v>
      </c>
      <c r="AU819" t="s">
        <v>128</v>
      </c>
      <c r="AV819" t="s">
        <v>128</v>
      </c>
      <c r="AW819" t="s">
        <v>128</v>
      </c>
      <c r="AX819" t="s">
        <v>1188</v>
      </c>
      <c r="AY819" s="123">
        <v>0</v>
      </c>
      <c r="BB819" t="str">
        <f>VLOOKUP(A819,'[2]القائمة الكاملة 1'!$A$5:$U$6650,21,0)</f>
        <v>الرابعة</v>
      </c>
    </row>
    <row r="820" spans="1:54" x14ac:dyDescent="0.3">
      <c r="A820" s="114">
        <v>812704</v>
      </c>
      <c r="B820" s="123" t="s">
        <v>823</v>
      </c>
      <c r="C820" t="s">
        <v>1188</v>
      </c>
      <c r="D820" t="s">
        <v>1188</v>
      </c>
      <c r="E820" t="s">
        <v>1188</v>
      </c>
      <c r="F820" t="s">
        <v>1188</v>
      </c>
      <c r="G820" t="s">
        <v>1188</v>
      </c>
      <c r="H820" t="s">
        <v>1188</v>
      </c>
      <c r="I820" t="s">
        <v>1188</v>
      </c>
      <c r="J820" t="s">
        <v>1188</v>
      </c>
      <c r="K820" t="s">
        <v>1188</v>
      </c>
      <c r="L820" t="s">
        <v>1188</v>
      </c>
      <c r="M820" t="s">
        <v>1188</v>
      </c>
      <c r="N820" t="s">
        <v>1188</v>
      </c>
      <c r="O820" t="s">
        <v>127</v>
      </c>
      <c r="P820" t="s">
        <v>1188</v>
      </c>
      <c r="Q820" t="s">
        <v>1188</v>
      </c>
      <c r="R820" t="s">
        <v>1188</v>
      </c>
      <c r="S820" t="s">
        <v>1188</v>
      </c>
      <c r="T820" t="s">
        <v>1188</v>
      </c>
      <c r="U820" t="s">
        <v>1188</v>
      </c>
      <c r="V820" t="s">
        <v>1188</v>
      </c>
      <c r="W820" t="s">
        <v>1188</v>
      </c>
      <c r="X820" t="s">
        <v>1188</v>
      </c>
      <c r="Y820" t="s">
        <v>1188</v>
      </c>
      <c r="Z820" t="s">
        <v>1188</v>
      </c>
      <c r="AA820" t="s">
        <v>1188</v>
      </c>
      <c r="AB820" t="s">
        <v>1188</v>
      </c>
      <c r="AC820" t="s">
        <v>1188</v>
      </c>
      <c r="AD820" t="s">
        <v>1188</v>
      </c>
      <c r="AE820" t="s">
        <v>1188</v>
      </c>
      <c r="AF820" t="s">
        <v>1188</v>
      </c>
      <c r="AG820" t="s">
        <v>1188</v>
      </c>
      <c r="AH820" t="s">
        <v>1188</v>
      </c>
      <c r="AI820" t="s">
        <v>1188</v>
      </c>
      <c r="AJ820" t="s">
        <v>127</v>
      </c>
      <c r="AK820" t="s">
        <v>127</v>
      </c>
      <c r="AL820" t="s">
        <v>127</v>
      </c>
      <c r="AM820" t="s">
        <v>1188</v>
      </c>
      <c r="AN820" t="s">
        <v>129</v>
      </c>
      <c r="AO820" t="s">
        <v>1188</v>
      </c>
      <c r="AP820" t="s">
        <v>129</v>
      </c>
      <c r="AQ820" t="s">
        <v>1188</v>
      </c>
      <c r="AR820" t="s">
        <v>1188</v>
      </c>
      <c r="AS820" t="s">
        <v>128</v>
      </c>
      <c r="AT820" t="s">
        <v>128</v>
      </c>
      <c r="AU820" t="s">
        <v>128</v>
      </c>
      <c r="AV820" t="s">
        <v>128</v>
      </c>
      <c r="AW820" t="s">
        <v>128</v>
      </c>
      <c r="AX820" t="s">
        <v>128</v>
      </c>
      <c r="AY820" s="123">
        <v>0</v>
      </c>
      <c r="BB820" t="str">
        <f>VLOOKUP(A820,'[2]القائمة الكاملة 1'!$A$5:$U$6650,21,0)</f>
        <v>الرابعة حديث</v>
      </c>
    </row>
    <row r="821" spans="1:54" x14ac:dyDescent="0.3">
      <c r="A821" s="114">
        <v>812714</v>
      </c>
      <c r="B821" s="123" t="s">
        <v>824</v>
      </c>
      <c r="C821" t="s">
        <v>1188</v>
      </c>
      <c r="D821" t="s">
        <v>1188</v>
      </c>
      <c r="E821" t="s">
        <v>1188</v>
      </c>
      <c r="F821" t="s">
        <v>1188</v>
      </c>
      <c r="G821" t="s">
        <v>1188</v>
      </c>
      <c r="H821" t="s">
        <v>1188</v>
      </c>
      <c r="I821" t="s">
        <v>1188</v>
      </c>
      <c r="J821" t="s">
        <v>1188</v>
      </c>
      <c r="K821" t="s">
        <v>1188</v>
      </c>
      <c r="L821" t="s">
        <v>1188</v>
      </c>
      <c r="M821" t="s">
        <v>1188</v>
      </c>
      <c r="N821" t="s">
        <v>1188</v>
      </c>
      <c r="O821" t="s">
        <v>1188</v>
      </c>
      <c r="P821" t="s">
        <v>1188</v>
      </c>
      <c r="Q821" t="s">
        <v>1188</v>
      </c>
      <c r="R821" t="s">
        <v>1188</v>
      </c>
      <c r="S821" t="s">
        <v>1188</v>
      </c>
      <c r="T821" t="s">
        <v>1188</v>
      </c>
      <c r="U821" t="s">
        <v>1188</v>
      </c>
      <c r="V821" t="s">
        <v>127</v>
      </c>
      <c r="W821" t="s">
        <v>1188</v>
      </c>
      <c r="X821" t="s">
        <v>1188</v>
      </c>
      <c r="Y821" t="s">
        <v>1188</v>
      </c>
      <c r="Z821" t="s">
        <v>1188</v>
      </c>
      <c r="AA821" t="s">
        <v>1188</v>
      </c>
      <c r="AB821" t="s">
        <v>127</v>
      </c>
      <c r="AC821" t="s">
        <v>1188</v>
      </c>
      <c r="AD821" t="s">
        <v>1188</v>
      </c>
      <c r="AE821" t="s">
        <v>1188</v>
      </c>
      <c r="AF821" t="s">
        <v>127</v>
      </c>
      <c r="AG821" t="s">
        <v>127</v>
      </c>
      <c r="AH821" t="s">
        <v>1188</v>
      </c>
      <c r="AI821" t="s">
        <v>1188</v>
      </c>
      <c r="AJ821" t="s">
        <v>127</v>
      </c>
      <c r="AK821" t="s">
        <v>129</v>
      </c>
      <c r="AL821" t="s">
        <v>1188</v>
      </c>
      <c r="AM821" t="s">
        <v>128</v>
      </c>
      <c r="AN821" t="s">
        <v>128</v>
      </c>
      <c r="AO821" t="s">
        <v>128</v>
      </c>
      <c r="AP821" t="s">
        <v>128</v>
      </c>
      <c r="AQ821" t="s">
        <v>128</v>
      </c>
      <c r="AR821" t="s">
        <v>128</v>
      </c>
      <c r="AS821" t="s">
        <v>1188</v>
      </c>
      <c r="AT821" t="s">
        <v>1188</v>
      </c>
      <c r="AU821" t="s">
        <v>1188</v>
      </c>
      <c r="AV821" t="s">
        <v>1188</v>
      </c>
      <c r="AW821" t="s">
        <v>1188</v>
      </c>
      <c r="AX821" t="s">
        <v>1188</v>
      </c>
      <c r="AY821" s="123">
        <v>0</v>
      </c>
      <c r="BB821" t="str">
        <f>VLOOKUP(A821,'[2]القائمة الكاملة 1'!$A$5:$U$6650,21,0)</f>
        <v>الثالثة</v>
      </c>
    </row>
    <row r="822" spans="1:54" x14ac:dyDescent="0.3">
      <c r="A822" s="114">
        <v>812735</v>
      </c>
      <c r="B822" s="123" t="s">
        <v>824</v>
      </c>
      <c r="C822" t="s">
        <v>1188</v>
      </c>
      <c r="D822" t="s">
        <v>1188</v>
      </c>
      <c r="E822" t="s">
        <v>1188</v>
      </c>
      <c r="F822" t="s">
        <v>1188</v>
      </c>
      <c r="G822" t="s">
        <v>1188</v>
      </c>
      <c r="H822" t="s">
        <v>1188</v>
      </c>
      <c r="I822" t="s">
        <v>1188</v>
      </c>
      <c r="J822" t="s">
        <v>1188</v>
      </c>
      <c r="K822" t="s">
        <v>1188</v>
      </c>
      <c r="L822" t="s">
        <v>1188</v>
      </c>
      <c r="M822" t="s">
        <v>1188</v>
      </c>
      <c r="N822" t="s">
        <v>1188</v>
      </c>
      <c r="O822" t="s">
        <v>1188</v>
      </c>
      <c r="P822" t="s">
        <v>1188</v>
      </c>
      <c r="Q822" t="s">
        <v>1188</v>
      </c>
      <c r="R822" t="s">
        <v>129</v>
      </c>
      <c r="S822" t="s">
        <v>1188</v>
      </c>
      <c r="T822" t="s">
        <v>1188</v>
      </c>
      <c r="U822" t="s">
        <v>1188</v>
      </c>
      <c r="V822" t="s">
        <v>128</v>
      </c>
      <c r="W822" t="s">
        <v>1188</v>
      </c>
      <c r="X822" t="s">
        <v>1188</v>
      </c>
      <c r="Y822" t="s">
        <v>1188</v>
      </c>
      <c r="Z822" t="s">
        <v>1188</v>
      </c>
      <c r="AA822" t="s">
        <v>1188</v>
      </c>
      <c r="AB822" t="s">
        <v>1188</v>
      </c>
      <c r="AC822" t="s">
        <v>1188</v>
      </c>
      <c r="AD822" t="s">
        <v>1188</v>
      </c>
      <c r="AE822" t="s">
        <v>1188</v>
      </c>
      <c r="AF822" t="s">
        <v>1188</v>
      </c>
      <c r="AG822" t="s">
        <v>1188</v>
      </c>
      <c r="AH822" t="s">
        <v>1188</v>
      </c>
      <c r="AI822" t="s">
        <v>1188</v>
      </c>
      <c r="AJ822" t="s">
        <v>129</v>
      </c>
      <c r="AK822" t="s">
        <v>129</v>
      </c>
      <c r="AL822" t="s">
        <v>1188</v>
      </c>
      <c r="AM822" t="s">
        <v>128</v>
      </c>
      <c r="AN822" t="s">
        <v>128</v>
      </c>
      <c r="AO822" t="s">
        <v>128</v>
      </c>
      <c r="AP822" t="s">
        <v>128</v>
      </c>
      <c r="AQ822" t="s">
        <v>128</v>
      </c>
      <c r="AR822" t="s">
        <v>128</v>
      </c>
      <c r="AS822" t="s">
        <v>1188</v>
      </c>
      <c r="AT822" t="s">
        <v>1188</v>
      </c>
      <c r="AU822" t="s">
        <v>1188</v>
      </c>
      <c r="AV822" t="s">
        <v>1188</v>
      </c>
      <c r="AW822" t="s">
        <v>1188</v>
      </c>
      <c r="AX822" t="s">
        <v>1188</v>
      </c>
      <c r="AY822" s="123">
        <v>0</v>
      </c>
      <c r="BB822" t="str">
        <f>VLOOKUP(A822,'[2]القائمة الكاملة 1'!$A$5:$U$6650,21,0)</f>
        <v>الثالثة</v>
      </c>
    </row>
    <row r="823" spans="1:54" x14ac:dyDescent="0.3">
      <c r="A823" s="114">
        <v>812736</v>
      </c>
      <c r="B823" s="123" t="s">
        <v>823</v>
      </c>
      <c r="C823" t="s">
        <v>1188</v>
      </c>
      <c r="D823" t="s">
        <v>1188</v>
      </c>
      <c r="E823" t="s">
        <v>1188</v>
      </c>
      <c r="F823" t="s">
        <v>1188</v>
      </c>
      <c r="G823" t="s">
        <v>1188</v>
      </c>
      <c r="H823" t="s">
        <v>1188</v>
      </c>
      <c r="I823" t="s">
        <v>1188</v>
      </c>
      <c r="J823" t="s">
        <v>1188</v>
      </c>
      <c r="K823" t="s">
        <v>1188</v>
      </c>
      <c r="L823" t="s">
        <v>1188</v>
      </c>
      <c r="M823" t="s">
        <v>1188</v>
      </c>
      <c r="N823" t="s">
        <v>1188</v>
      </c>
      <c r="O823" t="s">
        <v>1188</v>
      </c>
      <c r="P823" t="s">
        <v>1188</v>
      </c>
      <c r="Q823" t="s">
        <v>1188</v>
      </c>
      <c r="R823" t="s">
        <v>1188</v>
      </c>
      <c r="S823" t="s">
        <v>1188</v>
      </c>
      <c r="T823" t="s">
        <v>1188</v>
      </c>
      <c r="U823" t="s">
        <v>1188</v>
      </c>
      <c r="V823" t="s">
        <v>1188</v>
      </c>
      <c r="W823" t="s">
        <v>1188</v>
      </c>
      <c r="X823" t="s">
        <v>1188</v>
      </c>
      <c r="Y823" t="s">
        <v>1188</v>
      </c>
      <c r="Z823" t="s">
        <v>1188</v>
      </c>
      <c r="AA823" t="s">
        <v>1188</v>
      </c>
      <c r="AB823" t="s">
        <v>1188</v>
      </c>
      <c r="AC823" t="s">
        <v>1188</v>
      </c>
      <c r="AD823" t="s">
        <v>1188</v>
      </c>
      <c r="AE823" t="s">
        <v>1188</v>
      </c>
      <c r="AF823" t="s">
        <v>1188</v>
      </c>
      <c r="AG823" t="s">
        <v>1188</v>
      </c>
      <c r="AH823" t="s">
        <v>1188</v>
      </c>
      <c r="AI823" t="s">
        <v>1188</v>
      </c>
      <c r="AJ823" t="s">
        <v>1188</v>
      </c>
      <c r="AK823" t="s">
        <v>1188</v>
      </c>
      <c r="AL823" t="s">
        <v>1188</v>
      </c>
      <c r="AM823" t="s">
        <v>129</v>
      </c>
      <c r="AN823" t="s">
        <v>129</v>
      </c>
      <c r="AO823" t="s">
        <v>1188</v>
      </c>
      <c r="AP823" t="s">
        <v>129</v>
      </c>
      <c r="AQ823" t="s">
        <v>1188</v>
      </c>
      <c r="AR823" t="s">
        <v>1188</v>
      </c>
      <c r="AS823" t="s">
        <v>129</v>
      </c>
      <c r="AT823" t="s">
        <v>129</v>
      </c>
      <c r="AU823" t="s">
        <v>129</v>
      </c>
      <c r="AV823" t="s">
        <v>129</v>
      </c>
      <c r="AW823" t="s">
        <v>129</v>
      </c>
      <c r="AX823" t="s">
        <v>129</v>
      </c>
      <c r="AY823" s="123">
        <v>0</v>
      </c>
      <c r="BB823" t="str">
        <f>VLOOKUP(A823,'[2]القائمة الكاملة 1'!$A$5:$U$6650,21,0)</f>
        <v>الرابعة</v>
      </c>
    </row>
    <row r="824" spans="1:54" x14ac:dyDescent="0.3">
      <c r="A824" s="114">
        <v>812761</v>
      </c>
      <c r="B824" s="123" t="s">
        <v>823</v>
      </c>
      <c r="C824" t="s">
        <v>1188</v>
      </c>
      <c r="D824" t="s">
        <v>1188</v>
      </c>
      <c r="E824" t="s">
        <v>1188</v>
      </c>
      <c r="F824" t="s">
        <v>1188</v>
      </c>
      <c r="G824" t="s">
        <v>1188</v>
      </c>
      <c r="H824" t="s">
        <v>1188</v>
      </c>
      <c r="I824" t="s">
        <v>1188</v>
      </c>
      <c r="J824" t="s">
        <v>1188</v>
      </c>
      <c r="K824" t="s">
        <v>1188</v>
      </c>
      <c r="L824" t="s">
        <v>1188</v>
      </c>
      <c r="M824" t="s">
        <v>1188</v>
      </c>
      <c r="N824" t="s">
        <v>1188</v>
      </c>
      <c r="O824" t="s">
        <v>1188</v>
      </c>
      <c r="P824" t="s">
        <v>1188</v>
      </c>
      <c r="Q824" t="s">
        <v>1188</v>
      </c>
      <c r="R824" t="s">
        <v>1188</v>
      </c>
      <c r="S824" t="s">
        <v>1188</v>
      </c>
      <c r="T824" t="s">
        <v>1188</v>
      </c>
      <c r="U824" t="s">
        <v>1188</v>
      </c>
      <c r="V824" t="s">
        <v>127</v>
      </c>
      <c r="W824" t="s">
        <v>1188</v>
      </c>
      <c r="X824" t="s">
        <v>1188</v>
      </c>
      <c r="Y824" t="s">
        <v>1188</v>
      </c>
      <c r="Z824" t="s">
        <v>1188</v>
      </c>
      <c r="AA824" t="s">
        <v>1188</v>
      </c>
      <c r="AB824" t="s">
        <v>1188</v>
      </c>
      <c r="AC824" t="s">
        <v>1188</v>
      </c>
      <c r="AD824" t="s">
        <v>1188</v>
      </c>
      <c r="AE824" t="s">
        <v>1188</v>
      </c>
      <c r="AF824" t="s">
        <v>1188</v>
      </c>
      <c r="AG824" t="s">
        <v>1188</v>
      </c>
      <c r="AH824" t="s">
        <v>1188</v>
      </c>
      <c r="AI824" t="s">
        <v>1188</v>
      </c>
      <c r="AJ824" t="s">
        <v>1188</v>
      </c>
      <c r="AK824" t="s">
        <v>1188</v>
      </c>
      <c r="AL824" t="s">
        <v>1188</v>
      </c>
      <c r="AM824" t="s">
        <v>1188</v>
      </c>
      <c r="AN824" t="s">
        <v>1188</v>
      </c>
      <c r="AO824" t="s">
        <v>129</v>
      </c>
      <c r="AP824" t="s">
        <v>1188</v>
      </c>
      <c r="AQ824" t="s">
        <v>1188</v>
      </c>
      <c r="AR824" t="s">
        <v>1188</v>
      </c>
      <c r="AS824" t="s">
        <v>128</v>
      </c>
      <c r="AT824" t="s">
        <v>128</v>
      </c>
      <c r="AU824" t="s">
        <v>128</v>
      </c>
      <c r="AV824" t="s">
        <v>128</v>
      </c>
      <c r="AW824" t="s">
        <v>128</v>
      </c>
      <c r="AX824" t="s">
        <v>128</v>
      </c>
      <c r="AY824" s="123">
        <v>0</v>
      </c>
      <c r="BB824" t="str">
        <f>VLOOKUP(A824,'[2]القائمة الكاملة 1'!$A$5:$U$6650,21,0)</f>
        <v>الرابعة حديث</v>
      </c>
    </row>
    <row r="825" spans="1:54" x14ac:dyDescent="0.3">
      <c r="A825" s="114">
        <v>812792</v>
      </c>
      <c r="B825" s="123" t="s">
        <v>823</v>
      </c>
      <c r="C825" t="s">
        <v>1188</v>
      </c>
      <c r="D825" t="s">
        <v>1188</v>
      </c>
      <c r="E825" t="s">
        <v>1188</v>
      </c>
      <c r="F825" t="s">
        <v>1188</v>
      </c>
      <c r="G825" t="s">
        <v>1188</v>
      </c>
      <c r="H825" t="s">
        <v>1188</v>
      </c>
      <c r="I825" t="s">
        <v>1188</v>
      </c>
      <c r="J825" t="s">
        <v>1188</v>
      </c>
      <c r="K825" t="s">
        <v>1188</v>
      </c>
      <c r="L825" t="s">
        <v>1188</v>
      </c>
      <c r="M825" t="s">
        <v>1188</v>
      </c>
      <c r="N825" t="s">
        <v>1188</v>
      </c>
      <c r="O825" t="s">
        <v>128</v>
      </c>
      <c r="P825" t="s">
        <v>1188</v>
      </c>
      <c r="Q825" t="s">
        <v>1188</v>
      </c>
      <c r="R825" t="s">
        <v>1188</v>
      </c>
      <c r="S825" t="s">
        <v>1188</v>
      </c>
      <c r="T825" t="s">
        <v>1188</v>
      </c>
      <c r="U825" t="s">
        <v>1188</v>
      </c>
      <c r="V825" t="s">
        <v>1188</v>
      </c>
      <c r="W825" t="s">
        <v>1188</v>
      </c>
      <c r="X825" t="s">
        <v>1188</v>
      </c>
      <c r="Y825" t="s">
        <v>1188</v>
      </c>
      <c r="Z825" t="s">
        <v>128</v>
      </c>
      <c r="AA825" t="s">
        <v>1188</v>
      </c>
      <c r="AB825" t="s">
        <v>1188</v>
      </c>
      <c r="AC825" t="s">
        <v>1188</v>
      </c>
      <c r="AD825" t="s">
        <v>1188</v>
      </c>
      <c r="AE825" t="s">
        <v>1188</v>
      </c>
      <c r="AF825" t="s">
        <v>1188</v>
      </c>
      <c r="AG825" t="s">
        <v>1188</v>
      </c>
      <c r="AH825" t="s">
        <v>1188</v>
      </c>
      <c r="AI825" t="s">
        <v>1188</v>
      </c>
      <c r="AJ825" t="s">
        <v>1188</v>
      </c>
      <c r="AK825" t="s">
        <v>128</v>
      </c>
      <c r="AL825" t="s">
        <v>1188</v>
      </c>
      <c r="AM825" t="s">
        <v>1188</v>
      </c>
      <c r="AN825" t="s">
        <v>1188</v>
      </c>
      <c r="AO825" t="s">
        <v>1188</v>
      </c>
      <c r="AP825" t="s">
        <v>1188</v>
      </c>
      <c r="AQ825" t="s">
        <v>1188</v>
      </c>
      <c r="AR825" t="s">
        <v>1188</v>
      </c>
      <c r="AS825" t="s">
        <v>128</v>
      </c>
      <c r="AT825" t="s">
        <v>128</v>
      </c>
      <c r="AU825" t="s">
        <v>128</v>
      </c>
      <c r="AV825" t="s">
        <v>128</v>
      </c>
      <c r="AW825" t="s">
        <v>128</v>
      </c>
      <c r="AX825" t="s">
        <v>128</v>
      </c>
      <c r="AY825" s="123">
        <v>0</v>
      </c>
      <c r="BB825" t="str">
        <f>VLOOKUP(A825,'[2]القائمة الكاملة 1'!$A$5:$U$6650,21,0)</f>
        <v>الرابعة حديث</v>
      </c>
    </row>
    <row r="826" spans="1:54" x14ac:dyDescent="0.3">
      <c r="A826" s="114">
        <v>812807</v>
      </c>
      <c r="B826" s="123" t="s">
        <v>824</v>
      </c>
      <c r="C826" t="s">
        <v>1188</v>
      </c>
      <c r="D826" t="s">
        <v>1188</v>
      </c>
      <c r="E826" t="s">
        <v>1188</v>
      </c>
      <c r="F826" t="s">
        <v>1188</v>
      </c>
      <c r="G826" t="s">
        <v>1188</v>
      </c>
      <c r="H826" t="s">
        <v>1188</v>
      </c>
      <c r="I826" t="s">
        <v>1188</v>
      </c>
      <c r="J826" t="s">
        <v>1188</v>
      </c>
      <c r="K826" t="s">
        <v>1188</v>
      </c>
      <c r="L826" t="s">
        <v>1188</v>
      </c>
      <c r="M826" t="s">
        <v>1188</v>
      </c>
      <c r="N826" t="s">
        <v>1188</v>
      </c>
      <c r="O826" t="s">
        <v>129</v>
      </c>
      <c r="P826" t="s">
        <v>1188</v>
      </c>
      <c r="Q826" t="s">
        <v>1188</v>
      </c>
      <c r="R826" t="s">
        <v>1188</v>
      </c>
      <c r="S826" t="s">
        <v>127</v>
      </c>
      <c r="T826" t="s">
        <v>1188</v>
      </c>
      <c r="U826" t="s">
        <v>1188</v>
      </c>
      <c r="V826" t="s">
        <v>127</v>
      </c>
      <c r="W826" t="s">
        <v>1188</v>
      </c>
      <c r="X826" t="s">
        <v>1188</v>
      </c>
      <c r="Y826" t="s">
        <v>1188</v>
      </c>
      <c r="Z826" t="s">
        <v>1188</v>
      </c>
      <c r="AA826" t="s">
        <v>1188</v>
      </c>
      <c r="AB826" t="s">
        <v>1188</v>
      </c>
      <c r="AC826" t="s">
        <v>1188</v>
      </c>
      <c r="AD826" t="s">
        <v>1188</v>
      </c>
      <c r="AE826" t="s">
        <v>1188</v>
      </c>
      <c r="AF826" t="s">
        <v>1188</v>
      </c>
      <c r="AG826" t="s">
        <v>1188</v>
      </c>
      <c r="AH826" t="s">
        <v>1188</v>
      </c>
      <c r="AI826" t="s">
        <v>1188</v>
      </c>
      <c r="AJ826" t="s">
        <v>129</v>
      </c>
      <c r="AK826" t="s">
        <v>128</v>
      </c>
      <c r="AL826" t="s">
        <v>128</v>
      </c>
      <c r="AM826" t="s">
        <v>128</v>
      </c>
      <c r="AN826" t="s">
        <v>128</v>
      </c>
      <c r="AO826" t="s">
        <v>128</v>
      </c>
      <c r="AP826" t="s">
        <v>128</v>
      </c>
      <c r="AQ826" t="s">
        <v>128</v>
      </c>
      <c r="AR826" t="s">
        <v>128</v>
      </c>
      <c r="AS826" t="s">
        <v>1188</v>
      </c>
      <c r="AT826" t="s">
        <v>1188</v>
      </c>
      <c r="AU826" t="s">
        <v>1188</v>
      </c>
      <c r="AV826" t="s">
        <v>1188</v>
      </c>
      <c r="AW826" t="s">
        <v>1188</v>
      </c>
      <c r="AX826" t="s">
        <v>1188</v>
      </c>
      <c r="AY826" s="123">
        <v>0</v>
      </c>
      <c r="BB826" t="str">
        <f>VLOOKUP(A826,'[2]القائمة الكاملة 1'!$A$5:$U$6650,21,0)</f>
        <v>الثالثة</v>
      </c>
    </row>
    <row r="827" spans="1:54" x14ac:dyDescent="0.3">
      <c r="A827" s="114">
        <v>812835</v>
      </c>
      <c r="B827" s="123" t="s">
        <v>823</v>
      </c>
      <c r="C827" t="s">
        <v>1188</v>
      </c>
      <c r="D827" t="s">
        <v>1188</v>
      </c>
      <c r="E827" t="s">
        <v>1188</v>
      </c>
      <c r="F827" t="s">
        <v>1188</v>
      </c>
      <c r="G827" t="s">
        <v>1188</v>
      </c>
      <c r="H827" t="s">
        <v>1188</v>
      </c>
      <c r="I827" t="s">
        <v>1188</v>
      </c>
      <c r="J827" t="s">
        <v>1188</v>
      </c>
      <c r="K827" t="s">
        <v>1188</v>
      </c>
      <c r="L827" t="s">
        <v>1188</v>
      </c>
      <c r="M827" t="s">
        <v>1188</v>
      </c>
      <c r="N827" t="s">
        <v>1188</v>
      </c>
      <c r="O827" t="s">
        <v>1188</v>
      </c>
      <c r="P827" t="s">
        <v>1188</v>
      </c>
      <c r="Q827" t="s">
        <v>1188</v>
      </c>
      <c r="R827" t="s">
        <v>1188</v>
      </c>
      <c r="S827" t="s">
        <v>1188</v>
      </c>
      <c r="T827" t="s">
        <v>1188</v>
      </c>
      <c r="U827" t="s">
        <v>1188</v>
      </c>
      <c r="V827" t="s">
        <v>127</v>
      </c>
      <c r="W827" t="s">
        <v>1188</v>
      </c>
      <c r="X827" t="s">
        <v>1188</v>
      </c>
      <c r="Y827" t="s">
        <v>1188</v>
      </c>
      <c r="Z827" t="s">
        <v>1188</v>
      </c>
      <c r="AA827" t="s">
        <v>1188</v>
      </c>
      <c r="AB827" t="s">
        <v>1188</v>
      </c>
      <c r="AC827" t="s">
        <v>1188</v>
      </c>
      <c r="AD827" t="s">
        <v>1188</v>
      </c>
      <c r="AE827" t="s">
        <v>1188</v>
      </c>
      <c r="AF827" t="s">
        <v>1188</v>
      </c>
      <c r="AG827" t="s">
        <v>1188</v>
      </c>
      <c r="AH827" t="s">
        <v>1188</v>
      </c>
      <c r="AI827" t="s">
        <v>1188</v>
      </c>
      <c r="AJ827" t="s">
        <v>1188</v>
      </c>
      <c r="AK827" t="s">
        <v>127</v>
      </c>
      <c r="AL827" t="s">
        <v>1188</v>
      </c>
      <c r="AM827" t="s">
        <v>1188</v>
      </c>
      <c r="AN827" t="s">
        <v>1188</v>
      </c>
      <c r="AO827" t="s">
        <v>1188</v>
      </c>
      <c r="AP827" t="s">
        <v>1188</v>
      </c>
      <c r="AQ827" t="s">
        <v>1188</v>
      </c>
      <c r="AR827" t="s">
        <v>127</v>
      </c>
      <c r="AS827" t="s">
        <v>1188</v>
      </c>
      <c r="AT827" t="s">
        <v>127</v>
      </c>
      <c r="AU827" t="s">
        <v>127</v>
      </c>
      <c r="AV827" t="s">
        <v>127</v>
      </c>
      <c r="AW827" t="s">
        <v>127</v>
      </c>
      <c r="AX827" t="s">
        <v>127</v>
      </c>
      <c r="AY827" s="123">
        <v>0</v>
      </c>
      <c r="BB827" t="str">
        <f>VLOOKUP(A827,'[2]القائمة الكاملة 1'!$A$5:$U$6650,21,0)</f>
        <v>الرابعة</v>
      </c>
    </row>
    <row r="828" spans="1:54" x14ac:dyDescent="0.3">
      <c r="A828" s="114">
        <v>812848</v>
      </c>
      <c r="B828" s="123" t="s">
        <v>823</v>
      </c>
      <c r="C828" t="s">
        <v>1188</v>
      </c>
      <c r="D828" t="s">
        <v>1188</v>
      </c>
      <c r="E828" t="s">
        <v>1188</v>
      </c>
      <c r="F828" t="s">
        <v>1188</v>
      </c>
      <c r="G828" t="s">
        <v>1188</v>
      </c>
      <c r="H828" t="s">
        <v>1188</v>
      </c>
      <c r="I828" t="s">
        <v>1188</v>
      </c>
      <c r="J828" t="s">
        <v>1188</v>
      </c>
      <c r="K828" t="s">
        <v>1188</v>
      </c>
      <c r="L828" t="s">
        <v>1188</v>
      </c>
      <c r="M828" t="s">
        <v>1188</v>
      </c>
      <c r="N828" t="s">
        <v>1188</v>
      </c>
      <c r="O828" t="s">
        <v>1188</v>
      </c>
      <c r="P828" t="s">
        <v>1188</v>
      </c>
      <c r="Q828" t="s">
        <v>1188</v>
      </c>
      <c r="R828" t="s">
        <v>1188</v>
      </c>
      <c r="S828" t="s">
        <v>1188</v>
      </c>
      <c r="T828" t="s">
        <v>1188</v>
      </c>
      <c r="U828" t="s">
        <v>1188</v>
      </c>
      <c r="V828" t="s">
        <v>1188</v>
      </c>
      <c r="W828" t="s">
        <v>1188</v>
      </c>
      <c r="X828" t="s">
        <v>1188</v>
      </c>
      <c r="Y828" t="s">
        <v>1188</v>
      </c>
      <c r="Z828" t="s">
        <v>1188</v>
      </c>
      <c r="AA828" t="s">
        <v>1188</v>
      </c>
      <c r="AB828" t="s">
        <v>1188</v>
      </c>
      <c r="AC828" t="s">
        <v>1188</v>
      </c>
      <c r="AD828" t="s">
        <v>1188</v>
      </c>
      <c r="AE828" t="s">
        <v>1188</v>
      </c>
      <c r="AF828" t="s">
        <v>1188</v>
      </c>
      <c r="AG828" t="s">
        <v>1188</v>
      </c>
      <c r="AH828" t="s">
        <v>1188</v>
      </c>
      <c r="AI828" t="s">
        <v>1188</v>
      </c>
      <c r="AJ828" t="s">
        <v>1188</v>
      </c>
      <c r="AK828" t="s">
        <v>1188</v>
      </c>
      <c r="AL828" t="s">
        <v>1188</v>
      </c>
      <c r="AM828" t="s">
        <v>1188</v>
      </c>
      <c r="AN828" t="s">
        <v>1188</v>
      </c>
      <c r="AO828" t="s">
        <v>1188</v>
      </c>
      <c r="AP828" t="s">
        <v>1188</v>
      </c>
      <c r="AQ828" t="s">
        <v>1188</v>
      </c>
      <c r="AR828" t="s">
        <v>1188</v>
      </c>
      <c r="AS828" t="s">
        <v>1188</v>
      </c>
      <c r="AT828" t="s">
        <v>1188</v>
      </c>
      <c r="AU828" t="s">
        <v>127</v>
      </c>
      <c r="AV828" t="s">
        <v>1188</v>
      </c>
      <c r="AW828" t="s">
        <v>1188</v>
      </c>
      <c r="AX828" t="s">
        <v>1188</v>
      </c>
      <c r="AY828" s="123">
        <v>0</v>
      </c>
      <c r="BB828" t="str">
        <f>VLOOKUP(A828,'[2]القائمة الكاملة 1'!$A$5:$U$6650,21,0)</f>
        <v>الرابعة</v>
      </c>
    </row>
    <row r="829" spans="1:54" x14ac:dyDescent="0.3">
      <c r="A829" s="114">
        <v>812850</v>
      </c>
      <c r="B829" s="123" t="s">
        <v>824</v>
      </c>
      <c r="C829" t="s">
        <v>1188</v>
      </c>
      <c r="D829" t="s">
        <v>1188</v>
      </c>
      <c r="E829" t="s">
        <v>1188</v>
      </c>
      <c r="F829" t="s">
        <v>1188</v>
      </c>
      <c r="G829" t="s">
        <v>1188</v>
      </c>
      <c r="H829" t="s">
        <v>1188</v>
      </c>
      <c r="I829" t="s">
        <v>1188</v>
      </c>
      <c r="J829" t="s">
        <v>1188</v>
      </c>
      <c r="K829" t="s">
        <v>1188</v>
      </c>
      <c r="L829" t="s">
        <v>1188</v>
      </c>
      <c r="M829" t="s">
        <v>1188</v>
      </c>
      <c r="N829" t="s">
        <v>1188</v>
      </c>
      <c r="O829" t="s">
        <v>1188</v>
      </c>
      <c r="P829" t="s">
        <v>1188</v>
      </c>
      <c r="Q829" t="s">
        <v>1188</v>
      </c>
      <c r="R829" t="s">
        <v>1188</v>
      </c>
      <c r="S829" t="s">
        <v>1188</v>
      </c>
      <c r="T829" t="s">
        <v>1188</v>
      </c>
      <c r="U829" t="s">
        <v>1188</v>
      </c>
      <c r="V829" t="s">
        <v>1188</v>
      </c>
      <c r="W829" t="s">
        <v>1188</v>
      </c>
      <c r="X829" t="s">
        <v>1188</v>
      </c>
      <c r="Y829" t="s">
        <v>1188</v>
      </c>
      <c r="Z829" t="s">
        <v>1188</v>
      </c>
      <c r="AA829" t="s">
        <v>1188</v>
      </c>
      <c r="AB829" t="s">
        <v>1188</v>
      </c>
      <c r="AC829" t="s">
        <v>127</v>
      </c>
      <c r="AD829" t="s">
        <v>1188</v>
      </c>
      <c r="AE829" t="s">
        <v>129</v>
      </c>
      <c r="AF829" t="s">
        <v>1188</v>
      </c>
      <c r="AG829" t="s">
        <v>1188</v>
      </c>
      <c r="AH829" t="s">
        <v>129</v>
      </c>
      <c r="AI829" t="s">
        <v>129</v>
      </c>
      <c r="AJ829" t="s">
        <v>1188</v>
      </c>
      <c r="AK829" t="s">
        <v>127</v>
      </c>
      <c r="AL829" t="s">
        <v>1188</v>
      </c>
      <c r="AM829" t="s">
        <v>128</v>
      </c>
      <c r="AN829" t="s">
        <v>128</v>
      </c>
      <c r="AO829" t="s">
        <v>128</v>
      </c>
      <c r="AP829" t="s">
        <v>128</v>
      </c>
      <c r="AQ829" t="s">
        <v>128</v>
      </c>
      <c r="AR829" t="s">
        <v>128</v>
      </c>
      <c r="AS829" t="s">
        <v>1188</v>
      </c>
      <c r="AT829" t="s">
        <v>1188</v>
      </c>
      <c r="AU829" t="s">
        <v>1188</v>
      </c>
      <c r="AV829" t="s">
        <v>1188</v>
      </c>
      <c r="AW829" t="s">
        <v>1188</v>
      </c>
      <c r="AX829" t="s">
        <v>1188</v>
      </c>
      <c r="AY829" s="123">
        <v>0</v>
      </c>
      <c r="BB829" t="str">
        <f>VLOOKUP(A829,'[2]القائمة الكاملة 1'!$A$5:$U$6650,21,0)</f>
        <v>الثالثة</v>
      </c>
    </row>
    <row r="830" spans="1:54" x14ac:dyDescent="0.3">
      <c r="A830" s="114">
        <v>812879</v>
      </c>
      <c r="B830" s="123" t="s">
        <v>823</v>
      </c>
      <c r="C830" t="s">
        <v>1188</v>
      </c>
      <c r="D830" t="s">
        <v>1188</v>
      </c>
      <c r="E830" t="s">
        <v>1188</v>
      </c>
      <c r="F830" t="s">
        <v>1188</v>
      </c>
      <c r="G830" t="s">
        <v>1188</v>
      </c>
      <c r="H830" t="s">
        <v>1188</v>
      </c>
      <c r="I830" t="s">
        <v>1188</v>
      </c>
      <c r="J830" t="s">
        <v>1188</v>
      </c>
      <c r="K830" t="s">
        <v>1188</v>
      </c>
      <c r="L830" t="s">
        <v>1188</v>
      </c>
      <c r="M830" t="s">
        <v>1188</v>
      </c>
      <c r="N830" t="s">
        <v>1188</v>
      </c>
      <c r="O830" t="s">
        <v>1188</v>
      </c>
      <c r="P830" t="s">
        <v>1188</v>
      </c>
      <c r="Q830" t="s">
        <v>1188</v>
      </c>
      <c r="R830" t="s">
        <v>1188</v>
      </c>
      <c r="S830" t="s">
        <v>1188</v>
      </c>
      <c r="T830" t="s">
        <v>1188</v>
      </c>
      <c r="U830" t="s">
        <v>1188</v>
      </c>
      <c r="V830" t="s">
        <v>1188</v>
      </c>
      <c r="W830" t="s">
        <v>1188</v>
      </c>
      <c r="X830" t="s">
        <v>127</v>
      </c>
      <c r="Y830" t="s">
        <v>1188</v>
      </c>
      <c r="Z830" t="s">
        <v>1188</v>
      </c>
      <c r="AA830" t="s">
        <v>1188</v>
      </c>
      <c r="AB830" t="s">
        <v>1188</v>
      </c>
      <c r="AC830" t="s">
        <v>1188</v>
      </c>
      <c r="AD830" t="s">
        <v>129</v>
      </c>
      <c r="AE830" t="s">
        <v>1188</v>
      </c>
      <c r="AF830" t="s">
        <v>1188</v>
      </c>
      <c r="AG830" t="s">
        <v>1188</v>
      </c>
      <c r="AH830" t="s">
        <v>1188</v>
      </c>
      <c r="AI830" t="s">
        <v>1188</v>
      </c>
      <c r="AJ830" t="s">
        <v>1188</v>
      </c>
      <c r="AK830" t="s">
        <v>1188</v>
      </c>
      <c r="AL830" t="s">
        <v>128</v>
      </c>
      <c r="AM830" t="s">
        <v>1188</v>
      </c>
      <c r="AN830" t="s">
        <v>1188</v>
      </c>
      <c r="AO830" t="s">
        <v>1188</v>
      </c>
      <c r="AP830" t="s">
        <v>129</v>
      </c>
      <c r="AQ830" t="s">
        <v>1188</v>
      </c>
      <c r="AR830" t="s">
        <v>1188</v>
      </c>
      <c r="AS830" t="s">
        <v>128</v>
      </c>
      <c r="AT830" t="s">
        <v>128</v>
      </c>
      <c r="AU830" t="s">
        <v>128</v>
      </c>
      <c r="AV830" t="s">
        <v>128</v>
      </c>
      <c r="AW830" t="s">
        <v>128</v>
      </c>
      <c r="AX830" t="s">
        <v>128</v>
      </c>
      <c r="AY830" s="123">
        <v>0</v>
      </c>
      <c r="BB830" t="str">
        <f>VLOOKUP(A830,'[2]القائمة الكاملة 1'!$A$5:$U$6650,21,0)</f>
        <v>الرابعة حديث</v>
      </c>
    </row>
    <row r="831" spans="1:54" x14ac:dyDescent="0.3">
      <c r="A831" s="114">
        <v>812880</v>
      </c>
      <c r="B831" s="123" t="s">
        <v>823</v>
      </c>
      <c r="C831" t="s">
        <v>1188</v>
      </c>
      <c r="D831" t="s">
        <v>1188</v>
      </c>
      <c r="E831" t="s">
        <v>1188</v>
      </c>
      <c r="F831" t="s">
        <v>1188</v>
      </c>
      <c r="G831" t="s">
        <v>1188</v>
      </c>
      <c r="H831" t="s">
        <v>1188</v>
      </c>
      <c r="I831" t="s">
        <v>1188</v>
      </c>
      <c r="J831" t="s">
        <v>1188</v>
      </c>
      <c r="K831" t="s">
        <v>1188</v>
      </c>
      <c r="L831" t="s">
        <v>1188</v>
      </c>
      <c r="M831" t="s">
        <v>1188</v>
      </c>
      <c r="N831" t="s">
        <v>1188</v>
      </c>
      <c r="O831" t="s">
        <v>1188</v>
      </c>
      <c r="P831" t="s">
        <v>1188</v>
      </c>
      <c r="Q831" t="s">
        <v>1188</v>
      </c>
      <c r="R831" t="s">
        <v>1188</v>
      </c>
      <c r="S831" t="s">
        <v>1188</v>
      </c>
      <c r="T831" t="s">
        <v>1188</v>
      </c>
      <c r="U831" t="s">
        <v>1188</v>
      </c>
      <c r="V831" t="s">
        <v>1188</v>
      </c>
      <c r="W831" t="s">
        <v>1188</v>
      </c>
      <c r="X831" t="s">
        <v>1188</v>
      </c>
      <c r="Y831" t="s">
        <v>1188</v>
      </c>
      <c r="Z831" t="s">
        <v>1188</v>
      </c>
      <c r="AA831" t="s">
        <v>1188</v>
      </c>
      <c r="AB831" t="s">
        <v>1188</v>
      </c>
      <c r="AC831" t="s">
        <v>1188</v>
      </c>
      <c r="AD831" t="s">
        <v>1188</v>
      </c>
      <c r="AE831" t="s">
        <v>1188</v>
      </c>
      <c r="AF831" t="s">
        <v>1188</v>
      </c>
      <c r="AG831" t="s">
        <v>129</v>
      </c>
      <c r="AH831" t="s">
        <v>129</v>
      </c>
      <c r="AI831" t="s">
        <v>1188</v>
      </c>
      <c r="AJ831" t="s">
        <v>1188</v>
      </c>
      <c r="AK831" t="s">
        <v>1188</v>
      </c>
      <c r="AL831" t="s">
        <v>1188</v>
      </c>
      <c r="AM831" t="s">
        <v>128</v>
      </c>
      <c r="AN831" t="s">
        <v>128</v>
      </c>
      <c r="AO831" t="s">
        <v>128</v>
      </c>
      <c r="AP831" t="s">
        <v>128</v>
      </c>
      <c r="AQ831" t="s">
        <v>128</v>
      </c>
      <c r="AR831" t="s">
        <v>128</v>
      </c>
      <c r="AS831" t="s">
        <v>128</v>
      </c>
      <c r="AT831" t="s">
        <v>128</v>
      </c>
      <c r="AU831" t="s">
        <v>128</v>
      </c>
      <c r="AV831" t="s">
        <v>128</v>
      </c>
      <c r="AW831" t="s">
        <v>128</v>
      </c>
      <c r="AX831" t="s">
        <v>128</v>
      </c>
      <c r="AY831" s="123">
        <v>0</v>
      </c>
      <c r="BB831" t="str">
        <f>VLOOKUP(A831,'[2]القائمة الكاملة 1'!$A$5:$U$6650,21,0)</f>
        <v>الرابعة حديث</v>
      </c>
    </row>
    <row r="832" spans="1:54" x14ac:dyDescent="0.3">
      <c r="A832" s="114">
        <v>812898</v>
      </c>
      <c r="B832" s="123" t="s">
        <v>824</v>
      </c>
      <c r="C832" t="s">
        <v>1188</v>
      </c>
      <c r="D832" t="s">
        <v>1188</v>
      </c>
      <c r="E832" t="s">
        <v>1188</v>
      </c>
      <c r="F832" t="s">
        <v>127</v>
      </c>
      <c r="G832" t="s">
        <v>1188</v>
      </c>
      <c r="H832" t="s">
        <v>1188</v>
      </c>
      <c r="I832" t="s">
        <v>1188</v>
      </c>
      <c r="J832" t="s">
        <v>1188</v>
      </c>
      <c r="K832" t="s">
        <v>1188</v>
      </c>
      <c r="L832" t="s">
        <v>1188</v>
      </c>
      <c r="M832" t="s">
        <v>1188</v>
      </c>
      <c r="N832" t="s">
        <v>1188</v>
      </c>
      <c r="O832" t="s">
        <v>127</v>
      </c>
      <c r="P832" t="s">
        <v>1188</v>
      </c>
      <c r="Q832" t="s">
        <v>1188</v>
      </c>
      <c r="R832" t="s">
        <v>1188</v>
      </c>
      <c r="S832" t="s">
        <v>1188</v>
      </c>
      <c r="T832" t="s">
        <v>1188</v>
      </c>
      <c r="U832" t="s">
        <v>1188</v>
      </c>
      <c r="V832" t="s">
        <v>127</v>
      </c>
      <c r="W832" t="s">
        <v>1188</v>
      </c>
      <c r="X832" t="s">
        <v>1188</v>
      </c>
      <c r="Y832" t="s">
        <v>1188</v>
      </c>
      <c r="Z832" t="s">
        <v>1188</v>
      </c>
      <c r="AA832" t="s">
        <v>1188</v>
      </c>
      <c r="AB832" t="s">
        <v>1188</v>
      </c>
      <c r="AC832" t="s">
        <v>1188</v>
      </c>
      <c r="AD832" t="s">
        <v>1188</v>
      </c>
      <c r="AE832" t="s">
        <v>1188</v>
      </c>
      <c r="AF832" t="s">
        <v>1188</v>
      </c>
      <c r="AG832" t="s">
        <v>1188</v>
      </c>
      <c r="AH832" t="s">
        <v>1188</v>
      </c>
      <c r="AI832" t="s">
        <v>1188</v>
      </c>
      <c r="AJ832" t="s">
        <v>1188</v>
      </c>
      <c r="AK832" t="s">
        <v>128</v>
      </c>
      <c r="AL832" t="s">
        <v>1188</v>
      </c>
      <c r="AM832" t="s">
        <v>128</v>
      </c>
      <c r="AN832" t="s">
        <v>128</v>
      </c>
      <c r="AO832" t="s">
        <v>128</v>
      </c>
      <c r="AP832" t="s">
        <v>128</v>
      </c>
      <c r="AQ832" t="s">
        <v>128</v>
      </c>
      <c r="AR832" t="s">
        <v>128</v>
      </c>
      <c r="AS832" t="s">
        <v>1188</v>
      </c>
      <c r="AT832" t="s">
        <v>1188</v>
      </c>
      <c r="AU832" t="s">
        <v>1188</v>
      </c>
      <c r="AV832" t="s">
        <v>1188</v>
      </c>
      <c r="AW832" t="s">
        <v>1188</v>
      </c>
      <c r="AX832" t="s">
        <v>1188</v>
      </c>
      <c r="AY832" s="123">
        <v>0</v>
      </c>
      <c r="BB832" t="str">
        <f>VLOOKUP(A832,'[2]القائمة الكاملة 1'!$A$5:$U$6650,21,0)</f>
        <v>الثالثة</v>
      </c>
    </row>
    <row r="833" spans="1:54" x14ac:dyDescent="0.3">
      <c r="A833" s="114">
        <v>812909</v>
      </c>
      <c r="B833" s="123" t="s">
        <v>823</v>
      </c>
      <c r="C833" t="s">
        <v>1188</v>
      </c>
      <c r="D833" t="s">
        <v>1188</v>
      </c>
      <c r="E833" t="s">
        <v>1188</v>
      </c>
      <c r="F833" t="s">
        <v>1188</v>
      </c>
      <c r="G833" t="s">
        <v>1188</v>
      </c>
      <c r="H833" t="s">
        <v>1188</v>
      </c>
      <c r="I833" t="s">
        <v>1188</v>
      </c>
      <c r="J833" t="s">
        <v>1188</v>
      </c>
      <c r="K833" t="s">
        <v>1188</v>
      </c>
      <c r="L833" t="s">
        <v>1188</v>
      </c>
      <c r="M833" t="s">
        <v>1188</v>
      </c>
      <c r="N833" t="s">
        <v>1188</v>
      </c>
      <c r="O833" t="s">
        <v>1188</v>
      </c>
      <c r="P833" t="s">
        <v>1188</v>
      </c>
      <c r="Q833" t="s">
        <v>1188</v>
      </c>
      <c r="R833" t="s">
        <v>1188</v>
      </c>
      <c r="S833" t="s">
        <v>1188</v>
      </c>
      <c r="T833" t="s">
        <v>1188</v>
      </c>
      <c r="U833" t="s">
        <v>1188</v>
      </c>
      <c r="V833" t="s">
        <v>1188</v>
      </c>
      <c r="W833" t="s">
        <v>1188</v>
      </c>
      <c r="X833" t="s">
        <v>1188</v>
      </c>
      <c r="Y833" t="s">
        <v>1188</v>
      </c>
      <c r="Z833" t="s">
        <v>1188</v>
      </c>
      <c r="AA833" t="s">
        <v>1188</v>
      </c>
      <c r="AB833" t="s">
        <v>1188</v>
      </c>
      <c r="AC833" t="s">
        <v>1188</v>
      </c>
      <c r="AD833" t="s">
        <v>1188</v>
      </c>
      <c r="AE833" t="s">
        <v>1188</v>
      </c>
      <c r="AF833" t="s">
        <v>1188</v>
      </c>
      <c r="AG833" t="s">
        <v>1188</v>
      </c>
      <c r="AH833" t="s">
        <v>1188</v>
      </c>
      <c r="AI833" t="s">
        <v>1188</v>
      </c>
      <c r="AJ833" t="s">
        <v>128</v>
      </c>
      <c r="AK833" t="s">
        <v>127</v>
      </c>
      <c r="AL833" t="s">
        <v>1188</v>
      </c>
      <c r="AM833" t="s">
        <v>1188</v>
      </c>
      <c r="AN833" t="s">
        <v>1188</v>
      </c>
      <c r="AO833" t="s">
        <v>129</v>
      </c>
      <c r="AP833" t="s">
        <v>1188</v>
      </c>
      <c r="AQ833" t="s">
        <v>129</v>
      </c>
      <c r="AR833" t="s">
        <v>129</v>
      </c>
      <c r="AS833" t="s">
        <v>128</v>
      </c>
      <c r="AT833" t="s">
        <v>128</v>
      </c>
      <c r="AU833" t="s">
        <v>128</v>
      </c>
      <c r="AV833" t="s">
        <v>128</v>
      </c>
      <c r="AW833" t="s">
        <v>128</v>
      </c>
      <c r="AX833" t="s">
        <v>128</v>
      </c>
      <c r="AY833" s="123">
        <v>0</v>
      </c>
      <c r="BB833" t="str">
        <f>VLOOKUP(A833,'[2]القائمة الكاملة 1'!$A$5:$U$6650,21,0)</f>
        <v>الرابعة حديث</v>
      </c>
    </row>
    <row r="834" spans="1:54" x14ac:dyDescent="0.3">
      <c r="A834" s="114">
        <v>812929</v>
      </c>
      <c r="B834" s="123" t="s">
        <v>823</v>
      </c>
      <c r="C834" t="s">
        <v>1188</v>
      </c>
      <c r="D834" t="s">
        <v>1188</v>
      </c>
      <c r="E834" t="s">
        <v>1188</v>
      </c>
      <c r="F834" t="s">
        <v>1188</v>
      </c>
      <c r="G834" t="s">
        <v>1188</v>
      </c>
      <c r="H834" t="s">
        <v>1188</v>
      </c>
      <c r="I834" t="s">
        <v>1188</v>
      </c>
      <c r="J834" t="s">
        <v>1188</v>
      </c>
      <c r="K834" t="s">
        <v>1188</v>
      </c>
      <c r="L834" t="s">
        <v>1188</v>
      </c>
      <c r="M834" t="s">
        <v>1188</v>
      </c>
      <c r="N834" t="s">
        <v>1188</v>
      </c>
      <c r="O834" t="s">
        <v>1188</v>
      </c>
      <c r="P834" t="s">
        <v>1188</v>
      </c>
      <c r="Q834" t="s">
        <v>1188</v>
      </c>
      <c r="R834" t="s">
        <v>1188</v>
      </c>
      <c r="S834" t="s">
        <v>1188</v>
      </c>
      <c r="T834" t="s">
        <v>1188</v>
      </c>
      <c r="U834" t="s">
        <v>1188</v>
      </c>
      <c r="V834" t="s">
        <v>1188</v>
      </c>
      <c r="W834" t="s">
        <v>1188</v>
      </c>
      <c r="X834" t="s">
        <v>1188</v>
      </c>
      <c r="Y834" t="s">
        <v>1188</v>
      </c>
      <c r="Z834" t="s">
        <v>1188</v>
      </c>
      <c r="AA834" t="s">
        <v>1188</v>
      </c>
      <c r="AB834" t="s">
        <v>1188</v>
      </c>
      <c r="AC834" t="s">
        <v>1188</v>
      </c>
      <c r="AD834" t="s">
        <v>1188</v>
      </c>
      <c r="AE834" t="s">
        <v>1188</v>
      </c>
      <c r="AF834" t="s">
        <v>1188</v>
      </c>
      <c r="AG834" t="s">
        <v>1188</v>
      </c>
      <c r="AH834" t="s">
        <v>1188</v>
      </c>
      <c r="AI834" t="s">
        <v>1188</v>
      </c>
      <c r="AJ834" t="s">
        <v>1188</v>
      </c>
      <c r="AK834" t="s">
        <v>1188</v>
      </c>
      <c r="AL834" t="s">
        <v>1188</v>
      </c>
      <c r="AM834" t="s">
        <v>1188</v>
      </c>
      <c r="AN834" t="s">
        <v>1188</v>
      </c>
      <c r="AO834" t="s">
        <v>1188</v>
      </c>
      <c r="AP834" t="s">
        <v>1188</v>
      </c>
      <c r="AQ834" t="s">
        <v>1188</v>
      </c>
      <c r="AR834" t="s">
        <v>1188</v>
      </c>
      <c r="AS834" t="s">
        <v>1188</v>
      </c>
      <c r="AT834" t="s">
        <v>1188</v>
      </c>
      <c r="AU834" t="s">
        <v>1188</v>
      </c>
      <c r="AV834" t="s">
        <v>127</v>
      </c>
      <c r="AW834" t="s">
        <v>1188</v>
      </c>
      <c r="AX834" t="s">
        <v>1188</v>
      </c>
      <c r="AY834" s="123">
        <v>0</v>
      </c>
      <c r="BB834" t="str">
        <f>VLOOKUP(A834,'[2]القائمة الكاملة 1'!$A$5:$U$6650,21,0)</f>
        <v>الرابعة</v>
      </c>
    </row>
    <row r="835" spans="1:54" x14ac:dyDescent="0.3">
      <c r="A835" s="114">
        <v>812991</v>
      </c>
      <c r="B835" s="123" t="s">
        <v>824</v>
      </c>
      <c r="C835" t="s">
        <v>1188</v>
      </c>
      <c r="D835" t="s">
        <v>1188</v>
      </c>
      <c r="E835" t="s">
        <v>1188</v>
      </c>
      <c r="F835" t="s">
        <v>1188</v>
      </c>
      <c r="G835" t="s">
        <v>1188</v>
      </c>
      <c r="H835" t="s">
        <v>1188</v>
      </c>
      <c r="I835" t="s">
        <v>1188</v>
      </c>
      <c r="J835" t="s">
        <v>1188</v>
      </c>
      <c r="K835" t="s">
        <v>1188</v>
      </c>
      <c r="L835" t="s">
        <v>1188</v>
      </c>
      <c r="M835" t="s">
        <v>1188</v>
      </c>
      <c r="N835" t="s">
        <v>1188</v>
      </c>
      <c r="O835" t="s">
        <v>127</v>
      </c>
      <c r="P835" t="s">
        <v>1188</v>
      </c>
      <c r="Q835" t="s">
        <v>1188</v>
      </c>
      <c r="R835" t="s">
        <v>1188</v>
      </c>
      <c r="S835" t="s">
        <v>1188</v>
      </c>
      <c r="T835" t="s">
        <v>1188</v>
      </c>
      <c r="U835" t="s">
        <v>1188</v>
      </c>
      <c r="V835" t="s">
        <v>1188</v>
      </c>
      <c r="W835" t="s">
        <v>1188</v>
      </c>
      <c r="X835" t="s">
        <v>1188</v>
      </c>
      <c r="Y835" t="s">
        <v>1188</v>
      </c>
      <c r="Z835" t="s">
        <v>127</v>
      </c>
      <c r="AA835" t="s">
        <v>1188</v>
      </c>
      <c r="AB835" t="s">
        <v>1188</v>
      </c>
      <c r="AC835" t="s">
        <v>1188</v>
      </c>
      <c r="AD835" t="s">
        <v>1188</v>
      </c>
      <c r="AE835" t="s">
        <v>1188</v>
      </c>
      <c r="AF835" t="s">
        <v>1188</v>
      </c>
      <c r="AG835" t="s">
        <v>1188</v>
      </c>
      <c r="AH835" t="s">
        <v>1188</v>
      </c>
      <c r="AI835" t="s">
        <v>1188</v>
      </c>
      <c r="AJ835" t="s">
        <v>129</v>
      </c>
      <c r="AK835" t="s">
        <v>129</v>
      </c>
      <c r="AL835" t="s">
        <v>128</v>
      </c>
      <c r="AM835" t="s">
        <v>128</v>
      </c>
      <c r="AN835" t="s">
        <v>128</v>
      </c>
      <c r="AO835" t="s">
        <v>128</v>
      </c>
      <c r="AP835" t="s">
        <v>128</v>
      </c>
      <c r="AQ835" t="s">
        <v>128</v>
      </c>
      <c r="AR835" t="s">
        <v>128</v>
      </c>
      <c r="AS835" t="s">
        <v>1188</v>
      </c>
      <c r="AT835" t="s">
        <v>1188</v>
      </c>
      <c r="AU835" t="s">
        <v>1188</v>
      </c>
      <c r="AV835" t="s">
        <v>1188</v>
      </c>
      <c r="AW835" t="s">
        <v>1188</v>
      </c>
      <c r="AX835" t="s">
        <v>1188</v>
      </c>
      <c r="AY835" s="123">
        <v>0</v>
      </c>
      <c r="BB835" t="str">
        <f>VLOOKUP(A835,'[2]القائمة الكاملة 1'!$A$5:$U$6650,21,0)</f>
        <v>الثالثة</v>
      </c>
    </row>
    <row r="836" spans="1:54" x14ac:dyDescent="0.3">
      <c r="A836" s="114">
        <v>812993</v>
      </c>
      <c r="B836" s="123" t="s">
        <v>824</v>
      </c>
      <c r="C836" t="s">
        <v>1188</v>
      </c>
      <c r="D836" t="s">
        <v>1188</v>
      </c>
      <c r="E836" t="s">
        <v>1188</v>
      </c>
      <c r="F836" t="s">
        <v>1188</v>
      </c>
      <c r="G836" t="s">
        <v>1188</v>
      </c>
      <c r="H836" t="s">
        <v>1188</v>
      </c>
      <c r="I836" t="s">
        <v>1188</v>
      </c>
      <c r="J836" t="s">
        <v>1188</v>
      </c>
      <c r="K836" t="s">
        <v>1188</v>
      </c>
      <c r="L836" t="s">
        <v>1188</v>
      </c>
      <c r="M836" t="s">
        <v>1188</v>
      </c>
      <c r="N836" t="s">
        <v>1188</v>
      </c>
      <c r="O836" t="s">
        <v>1188</v>
      </c>
      <c r="P836" t="s">
        <v>127</v>
      </c>
      <c r="Q836" t="s">
        <v>1188</v>
      </c>
      <c r="R836" t="s">
        <v>1188</v>
      </c>
      <c r="S836" t="s">
        <v>1188</v>
      </c>
      <c r="T836" t="s">
        <v>1188</v>
      </c>
      <c r="U836" t="s">
        <v>1188</v>
      </c>
      <c r="V836" t="s">
        <v>1188</v>
      </c>
      <c r="W836" t="s">
        <v>1188</v>
      </c>
      <c r="X836" t="s">
        <v>1188</v>
      </c>
      <c r="Y836" t="s">
        <v>1188</v>
      </c>
      <c r="Z836" t="s">
        <v>1188</v>
      </c>
      <c r="AA836" t="s">
        <v>1188</v>
      </c>
      <c r="AB836" t="s">
        <v>129</v>
      </c>
      <c r="AC836" t="s">
        <v>1188</v>
      </c>
      <c r="AD836" t="s">
        <v>1188</v>
      </c>
      <c r="AE836" t="s">
        <v>1188</v>
      </c>
      <c r="AF836" t="s">
        <v>1188</v>
      </c>
      <c r="AG836" t="s">
        <v>128</v>
      </c>
      <c r="AH836" t="s">
        <v>1188</v>
      </c>
      <c r="AI836" t="s">
        <v>129</v>
      </c>
      <c r="AJ836" t="s">
        <v>128</v>
      </c>
      <c r="AK836" t="s">
        <v>1188</v>
      </c>
      <c r="AL836" t="s">
        <v>128</v>
      </c>
      <c r="AM836" t="s">
        <v>128</v>
      </c>
      <c r="AN836" t="s">
        <v>128</v>
      </c>
      <c r="AO836" t="s">
        <v>128</v>
      </c>
      <c r="AP836" t="s">
        <v>128</v>
      </c>
      <c r="AQ836" t="s">
        <v>128</v>
      </c>
      <c r="AR836" t="s">
        <v>128</v>
      </c>
      <c r="AS836" t="s">
        <v>1188</v>
      </c>
      <c r="AT836" t="s">
        <v>1188</v>
      </c>
      <c r="AU836" t="s">
        <v>1188</v>
      </c>
      <c r="AV836" t="s">
        <v>1188</v>
      </c>
      <c r="AW836" t="s">
        <v>1188</v>
      </c>
      <c r="AX836" t="s">
        <v>1188</v>
      </c>
      <c r="AY836" s="123">
        <v>0</v>
      </c>
      <c r="BB836" t="str">
        <f>VLOOKUP(A836,'[2]القائمة الكاملة 1'!$A$5:$U$6650,21,0)</f>
        <v>الثالثة</v>
      </c>
    </row>
    <row r="837" spans="1:54" x14ac:dyDescent="0.3">
      <c r="A837" s="114">
        <v>813004</v>
      </c>
      <c r="B837" s="123" t="s">
        <v>824</v>
      </c>
      <c r="C837" t="s">
        <v>2113</v>
      </c>
      <c r="D837" t="s">
        <v>1188</v>
      </c>
      <c r="E837" t="s">
        <v>1188</v>
      </c>
      <c r="F837" t="s">
        <v>1188</v>
      </c>
      <c r="G837" t="s">
        <v>1188</v>
      </c>
      <c r="H837" t="s">
        <v>1188</v>
      </c>
      <c r="I837" t="s">
        <v>1188</v>
      </c>
      <c r="J837" t="s">
        <v>1188</v>
      </c>
      <c r="K837" t="s">
        <v>1188</v>
      </c>
      <c r="L837" t="s">
        <v>1188</v>
      </c>
      <c r="M837" t="s">
        <v>1188</v>
      </c>
      <c r="N837" t="s">
        <v>127</v>
      </c>
      <c r="O837" t="s">
        <v>1188</v>
      </c>
      <c r="P837" t="s">
        <v>1188</v>
      </c>
      <c r="Q837" t="s">
        <v>1188</v>
      </c>
      <c r="R837" t="s">
        <v>1188</v>
      </c>
      <c r="S837" t="s">
        <v>1188</v>
      </c>
      <c r="T837" t="s">
        <v>1188</v>
      </c>
      <c r="U837" t="s">
        <v>1188</v>
      </c>
      <c r="V837" t="s">
        <v>1188</v>
      </c>
      <c r="W837" t="s">
        <v>1188</v>
      </c>
      <c r="X837" t="s">
        <v>1188</v>
      </c>
      <c r="Y837" t="s">
        <v>1188</v>
      </c>
      <c r="Z837" t="s">
        <v>129</v>
      </c>
      <c r="AA837" t="s">
        <v>1188</v>
      </c>
      <c r="AB837" t="s">
        <v>1188</v>
      </c>
      <c r="AC837" t="s">
        <v>1188</v>
      </c>
      <c r="AD837" t="s">
        <v>1188</v>
      </c>
      <c r="AE837" t="s">
        <v>127</v>
      </c>
      <c r="AF837" t="s">
        <v>1188</v>
      </c>
      <c r="AG837" t="s">
        <v>1188</v>
      </c>
      <c r="AH837" t="s">
        <v>1188</v>
      </c>
      <c r="AI837" t="s">
        <v>1188</v>
      </c>
      <c r="AJ837" t="s">
        <v>1188</v>
      </c>
      <c r="AK837" t="s">
        <v>129</v>
      </c>
      <c r="AL837" t="s">
        <v>1188</v>
      </c>
      <c r="AM837" t="s">
        <v>128</v>
      </c>
      <c r="AN837" t="s">
        <v>128</v>
      </c>
      <c r="AO837" t="s">
        <v>128</v>
      </c>
      <c r="AP837" t="s">
        <v>128</v>
      </c>
      <c r="AQ837" t="s">
        <v>128</v>
      </c>
      <c r="AR837" t="s">
        <v>128</v>
      </c>
      <c r="AS837" t="s">
        <v>1188</v>
      </c>
      <c r="AT837" t="s">
        <v>1188</v>
      </c>
      <c r="AU837" t="s">
        <v>1188</v>
      </c>
      <c r="AV837" t="s">
        <v>1188</v>
      </c>
      <c r="AW837" t="s">
        <v>1188</v>
      </c>
      <c r="AX837" t="s">
        <v>1188</v>
      </c>
      <c r="AY837" s="123">
        <v>0</v>
      </c>
      <c r="BB837" t="str">
        <f>VLOOKUP(A837,'[2]القائمة الكاملة 1'!$A$5:$U$6650,21,0)</f>
        <v>الثالثة</v>
      </c>
    </row>
    <row r="838" spans="1:54" x14ac:dyDescent="0.3">
      <c r="A838" s="114">
        <v>813029</v>
      </c>
      <c r="B838" s="123" t="s">
        <v>824</v>
      </c>
      <c r="C838" t="s">
        <v>1188</v>
      </c>
      <c r="D838" t="s">
        <v>1188</v>
      </c>
      <c r="E838" t="s">
        <v>1188</v>
      </c>
      <c r="F838" t="s">
        <v>1188</v>
      </c>
      <c r="G838" t="s">
        <v>1188</v>
      </c>
      <c r="H838" t="s">
        <v>1188</v>
      </c>
      <c r="I838" t="s">
        <v>1188</v>
      </c>
      <c r="J838" t="s">
        <v>1188</v>
      </c>
      <c r="K838" t="s">
        <v>1188</v>
      </c>
      <c r="L838" t="s">
        <v>1188</v>
      </c>
      <c r="M838" t="s">
        <v>1188</v>
      </c>
      <c r="N838" t="s">
        <v>1188</v>
      </c>
      <c r="O838" t="s">
        <v>1188</v>
      </c>
      <c r="P838" t="s">
        <v>1188</v>
      </c>
      <c r="Q838" t="s">
        <v>1188</v>
      </c>
      <c r="R838" t="s">
        <v>1188</v>
      </c>
      <c r="S838" t="s">
        <v>1188</v>
      </c>
      <c r="T838" t="s">
        <v>1188</v>
      </c>
      <c r="U838" t="s">
        <v>1188</v>
      </c>
      <c r="V838" t="s">
        <v>1188</v>
      </c>
      <c r="W838" t="s">
        <v>1188</v>
      </c>
      <c r="X838" t="s">
        <v>1188</v>
      </c>
      <c r="Y838" t="s">
        <v>1188</v>
      </c>
      <c r="Z838" t="s">
        <v>1188</v>
      </c>
      <c r="AA838" t="s">
        <v>1188</v>
      </c>
      <c r="AB838" t="s">
        <v>1188</v>
      </c>
      <c r="AC838" t="s">
        <v>1188</v>
      </c>
      <c r="AD838" t="s">
        <v>1188</v>
      </c>
      <c r="AE838" t="s">
        <v>127</v>
      </c>
      <c r="AF838" t="s">
        <v>1188</v>
      </c>
      <c r="AG838" t="s">
        <v>129</v>
      </c>
      <c r="AH838" t="s">
        <v>1188</v>
      </c>
      <c r="AI838" t="s">
        <v>1188</v>
      </c>
      <c r="AJ838" t="s">
        <v>1188</v>
      </c>
      <c r="AK838" t="s">
        <v>1188</v>
      </c>
      <c r="AL838" t="s">
        <v>1188</v>
      </c>
      <c r="AM838" t="s">
        <v>128</v>
      </c>
      <c r="AN838" t="s">
        <v>128</v>
      </c>
      <c r="AO838" t="s">
        <v>128</v>
      </c>
      <c r="AP838" t="s">
        <v>128</v>
      </c>
      <c r="AQ838" t="s">
        <v>128</v>
      </c>
      <c r="AR838" t="s">
        <v>128</v>
      </c>
      <c r="AS838" t="s">
        <v>1188</v>
      </c>
      <c r="AT838" t="s">
        <v>1188</v>
      </c>
      <c r="AU838" t="s">
        <v>1188</v>
      </c>
      <c r="AV838" t="s">
        <v>1188</v>
      </c>
      <c r="AW838" t="s">
        <v>1188</v>
      </c>
      <c r="AX838" t="s">
        <v>1188</v>
      </c>
      <c r="AY838" s="123">
        <v>0</v>
      </c>
      <c r="BB838" t="str">
        <f>VLOOKUP(A838,'[2]القائمة الكاملة 1'!$A$5:$U$6650,21,0)</f>
        <v>الثالثة</v>
      </c>
    </row>
    <row r="839" spans="1:54" x14ac:dyDescent="0.3">
      <c r="A839" s="114">
        <v>813040</v>
      </c>
      <c r="B839" s="123" t="s">
        <v>824</v>
      </c>
      <c r="C839" t="s">
        <v>1188</v>
      </c>
      <c r="D839" t="s">
        <v>1188</v>
      </c>
      <c r="E839" t="s">
        <v>1188</v>
      </c>
      <c r="F839" t="s">
        <v>1188</v>
      </c>
      <c r="G839" t="s">
        <v>1188</v>
      </c>
      <c r="H839" t="s">
        <v>1188</v>
      </c>
      <c r="I839" t="s">
        <v>1188</v>
      </c>
      <c r="J839" t="s">
        <v>1188</v>
      </c>
      <c r="K839" t="s">
        <v>1188</v>
      </c>
      <c r="L839" t="s">
        <v>1188</v>
      </c>
      <c r="M839" t="s">
        <v>1188</v>
      </c>
      <c r="N839" t="s">
        <v>1188</v>
      </c>
      <c r="O839" t="s">
        <v>1188</v>
      </c>
      <c r="P839" t="s">
        <v>1188</v>
      </c>
      <c r="Q839" t="s">
        <v>1188</v>
      </c>
      <c r="R839" t="s">
        <v>1188</v>
      </c>
      <c r="S839" t="s">
        <v>1188</v>
      </c>
      <c r="T839" t="s">
        <v>1188</v>
      </c>
      <c r="U839" t="s">
        <v>1188</v>
      </c>
      <c r="V839" t="s">
        <v>1188</v>
      </c>
      <c r="W839" t="s">
        <v>1188</v>
      </c>
      <c r="X839" t="s">
        <v>127</v>
      </c>
      <c r="Y839" t="s">
        <v>1188</v>
      </c>
      <c r="Z839" t="s">
        <v>1188</v>
      </c>
      <c r="AA839" t="s">
        <v>1188</v>
      </c>
      <c r="AB839" t="s">
        <v>1188</v>
      </c>
      <c r="AC839" t="s">
        <v>1188</v>
      </c>
      <c r="AD839" t="s">
        <v>1188</v>
      </c>
      <c r="AE839" t="s">
        <v>1188</v>
      </c>
      <c r="AF839" t="s">
        <v>1188</v>
      </c>
      <c r="AG839" t="s">
        <v>1188</v>
      </c>
      <c r="AH839" t="s">
        <v>1188</v>
      </c>
      <c r="AI839" t="s">
        <v>1188</v>
      </c>
      <c r="AJ839" t="s">
        <v>1188</v>
      </c>
      <c r="AK839" t="s">
        <v>129</v>
      </c>
      <c r="AL839" t="s">
        <v>1188</v>
      </c>
      <c r="AM839" t="s">
        <v>128</v>
      </c>
      <c r="AN839" t="s">
        <v>128</v>
      </c>
      <c r="AO839" t="s">
        <v>128</v>
      </c>
      <c r="AP839" t="s">
        <v>128</v>
      </c>
      <c r="AQ839" t="s">
        <v>128</v>
      </c>
      <c r="AR839" t="s">
        <v>128</v>
      </c>
      <c r="AS839" t="s">
        <v>1188</v>
      </c>
      <c r="AT839" t="s">
        <v>1188</v>
      </c>
      <c r="AU839" t="s">
        <v>1188</v>
      </c>
      <c r="AV839" t="s">
        <v>1188</v>
      </c>
      <c r="AW839" t="s">
        <v>1188</v>
      </c>
      <c r="AX839" t="s">
        <v>1188</v>
      </c>
      <c r="AY839" s="123">
        <v>0</v>
      </c>
      <c r="BB839" t="str">
        <f>VLOOKUP(A839,'[2]القائمة الكاملة 1'!$A$5:$U$6650,21,0)</f>
        <v>الثالثة</v>
      </c>
    </row>
    <row r="840" spans="1:54" x14ac:dyDescent="0.3">
      <c r="A840" s="114">
        <v>813100</v>
      </c>
      <c r="B840" s="123" t="s">
        <v>824</v>
      </c>
      <c r="C840" t="s">
        <v>1188</v>
      </c>
      <c r="D840" t="s">
        <v>1188</v>
      </c>
      <c r="E840" t="s">
        <v>1188</v>
      </c>
      <c r="F840" t="s">
        <v>1188</v>
      </c>
      <c r="G840" t="s">
        <v>1188</v>
      </c>
      <c r="H840" t="s">
        <v>1188</v>
      </c>
      <c r="I840" t="s">
        <v>1188</v>
      </c>
      <c r="J840" t="s">
        <v>1188</v>
      </c>
      <c r="K840" t="s">
        <v>1188</v>
      </c>
      <c r="L840" t="s">
        <v>1188</v>
      </c>
      <c r="M840" t="s">
        <v>1188</v>
      </c>
      <c r="N840" t="s">
        <v>1188</v>
      </c>
      <c r="O840" t="s">
        <v>1188</v>
      </c>
      <c r="P840" t="s">
        <v>1188</v>
      </c>
      <c r="Q840" t="s">
        <v>1188</v>
      </c>
      <c r="R840" t="s">
        <v>1188</v>
      </c>
      <c r="S840" t="s">
        <v>1188</v>
      </c>
      <c r="T840" t="s">
        <v>1188</v>
      </c>
      <c r="U840" t="s">
        <v>1188</v>
      </c>
      <c r="V840" t="s">
        <v>1188</v>
      </c>
      <c r="W840" t="s">
        <v>1188</v>
      </c>
      <c r="X840" t="s">
        <v>1188</v>
      </c>
      <c r="Y840" t="s">
        <v>1188</v>
      </c>
      <c r="Z840" t="s">
        <v>1188</v>
      </c>
      <c r="AA840" t="s">
        <v>1188</v>
      </c>
      <c r="AB840" t="s">
        <v>128</v>
      </c>
      <c r="AC840" t="s">
        <v>1188</v>
      </c>
      <c r="AD840" t="s">
        <v>1188</v>
      </c>
      <c r="AE840" t="s">
        <v>1188</v>
      </c>
      <c r="AF840" t="s">
        <v>1188</v>
      </c>
      <c r="AG840" t="s">
        <v>127</v>
      </c>
      <c r="AH840" t="s">
        <v>1188</v>
      </c>
      <c r="AI840" t="s">
        <v>1188</v>
      </c>
      <c r="AJ840" t="s">
        <v>128</v>
      </c>
      <c r="AK840" t="s">
        <v>128</v>
      </c>
      <c r="AL840" t="s">
        <v>1188</v>
      </c>
      <c r="AM840" t="s">
        <v>128</v>
      </c>
      <c r="AN840" t="s">
        <v>128</v>
      </c>
      <c r="AO840" t="s">
        <v>128</v>
      </c>
      <c r="AP840" t="s">
        <v>128</v>
      </c>
      <c r="AQ840" t="s">
        <v>128</v>
      </c>
      <c r="AR840" t="s">
        <v>128</v>
      </c>
      <c r="AS840" t="s">
        <v>1188</v>
      </c>
      <c r="AT840" t="s">
        <v>1188</v>
      </c>
      <c r="AU840" t="s">
        <v>1188</v>
      </c>
      <c r="AV840" t="s">
        <v>1188</v>
      </c>
      <c r="AW840" t="s">
        <v>1188</v>
      </c>
      <c r="AX840" t="s">
        <v>1188</v>
      </c>
      <c r="AY840" s="123">
        <v>0</v>
      </c>
      <c r="BB840" t="str">
        <f>VLOOKUP(A840,'[2]القائمة الكاملة 1'!$A$5:$U$6650,21,0)</f>
        <v>الثالثة</v>
      </c>
    </row>
    <row r="841" spans="1:54" x14ac:dyDescent="0.3">
      <c r="A841" s="114">
        <v>813102</v>
      </c>
      <c r="B841" s="123" t="s">
        <v>823</v>
      </c>
      <c r="C841" t="s">
        <v>1188</v>
      </c>
      <c r="D841" t="s">
        <v>1188</v>
      </c>
      <c r="E841" t="s">
        <v>1188</v>
      </c>
      <c r="F841" t="s">
        <v>1188</v>
      </c>
      <c r="G841" t="s">
        <v>1188</v>
      </c>
      <c r="H841" t="s">
        <v>1188</v>
      </c>
      <c r="I841" t="s">
        <v>1188</v>
      </c>
      <c r="J841" t="s">
        <v>1188</v>
      </c>
      <c r="K841" t="s">
        <v>1188</v>
      </c>
      <c r="L841" t="s">
        <v>1188</v>
      </c>
      <c r="M841" t="s">
        <v>1188</v>
      </c>
      <c r="N841" t="s">
        <v>1188</v>
      </c>
      <c r="O841" t="s">
        <v>1188</v>
      </c>
      <c r="P841" t="s">
        <v>1188</v>
      </c>
      <c r="Q841" t="s">
        <v>1188</v>
      </c>
      <c r="R841" t="s">
        <v>1188</v>
      </c>
      <c r="S841" t="s">
        <v>1188</v>
      </c>
      <c r="T841" t="s">
        <v>1188</v>
      </c>
      <c r="U841" t="s">
        <v>1188</v>
      </c>
      <c r="V841" t="s">
        <v>1188</v>
      </c>
      <c r="W841" t="s">
        <v>1188</v>
      </c>
      <c r="X841" t="s">
        <v>1188</v>
      </c>
      <c r="Y841" t="s">
        <v>1188</v>
      </c>
      <c r="Z841" t="s">
        <v>1188</v>
      </c>
      <c r="AA841" t="s">
        <v>1188</v>
      </c>
      <c r="AB841" t="s">
        <v>1188</v>
      </c>
      <c r="AC841" t="s">
        <v>1188</v>
      </c>
      <c r="AD841" t="s">
        <v>1188</v>
      </c>
      <c r="AE841" t="s">
        <v>1188</v>
      </c>
      <c r="AF841" t="s">
        <v>1188</v>
      </c>
      <c r="AG841" t="s">
        <v>1188</v>
      </c>
      <c r="AH841" t="s">
        <v>1188</v>
      </c>
      <c r="AI841" t="s">
        <v>1188</v>
      </c>
      <c r="AJ841" t="s">
        <v>1188</v>
      </c>
      <c r="AK841" t="s">
        <v>1188</v>
      </c>
      <c r="AL841" t="s">
        <v>1188</v>
      </c>
      <c r="AM841" t="s">
        <v>1188</v>
      </c>
      <c r="AN841" t="s">
        <v>1188</v>
      </c>
      <c r="AO841" t="s">
        <v>1188</v>
      </c>
      <c r="AP841" t="s">
        <v>1188</v>
      </c>
      <c r="AQ841" t="s">
        <v>1188</v>
      </c>
      <c r="AR841" t="s">
        <v>1188</v>
      </c>
      <c r="AS841" t="s">
        <v>128</v>
      </c>
      <c r="AT841" t="s">
        <v>128</v>
      </c>
      <c r="AU841" t="s">
        <v>128</v>
      </c>
      <c r="AV841" t="s">
        <v>128</v>
      </c>
      <c r="AW841" t="s">
        <v>128</v>
      </c>
      <c r="AX841" t="s">
        <v>128</v>
      </c>
      <c r="AY841" s="123">
        <v>0</v>
      </c>
      <c r="BB841" t="str">
        <f>VLOOKUP(A841,'[2]القائمة الكاملة 1'!$A$5:$U$6650,21,0)</f>
        <v>الرابعة حديث</v>
      </c>
    </row>
    <row r="842" spans="1:54" x14ac:dyDescent="0.3">
      <c r="A842" s="114">
        <v>813113</v>
      </c>
      <c r="B842" s="123" t="s">
        <v>824</v>
      </c>
      <c r="C842" t="s">
        <v>1188</v>
      </c>
      <c r="D842" t="s">
        <v>1188</v>
      </c>
      <c r="E842" t="s">
        <v>1188</v>
      </c>
      <c r="F842" t="s">
        <v>1188</v>
      </c>
      <c r="G842" t="s">
        <v>1188</v>
      </c>
      <c r="H842" t="s">
        <v>1188</v>
      </c>
      <c r="I842" t="s">
        <v>1188</v>
      </c>
      <c r="J842" t="s">
        <v>1188</v>
      </c>
      <c r="K842" t="s">
        <v>1188</v>
      </c>
      <c r="L842" t="s">
        <v>1188</v>
      </c>
      <c r="M842" t="s">
        <v>1188</v>
      </c>
      <c r="N842" t="s">
        <v>1188</v>
      </c>
      <c r="O842" t="s">
        <v>1188</v>
      </c>
      <c r="P842" t="s">
        <v>1188</v>
      </c>
      <c r="Q842" t="s">
        <v>1188</v>
      </c>
      <c r="R842" t="s">
        <v>1188</v>
      </c>
      <c r="S842" t="s">
        <v>1188</v>
      </c>
      <c r="T842" t="s">
        <v>1188</v>
      </c>
      <c r="U842" t="s">
        <v>1188</v>
      </c>
      <c r="V842" t="s">
        <v>1188</v>
      </c>
      <c r="W842" t="s">
        <v>1188</v>
      </c>
      <c r="X842" t="s">
        <v>1188</v>
      </c>
      <c r="Y842" t="s">
        <v>1188</v>
      </c>
      <c r="Z842" t="s">
        <v>1188</v>
      </c>
      <c r="AA842" t="s">
        <v>1188</v>
      </c>
      <c r="AB842" t="s">
        <v>1188</v>
      </c>
      <c r="AC842" t="s">
        <v>1188</v>
      </c>
      <c r="AD842" t="s">
        <v>1188</v>
      </c>
      <c r="AE842" t="s">
        <v>1188</v>
      </c>
      <c r="AF842" t="s">
        <v>1188</v>
      </c>
      <c r="AG842" t="s">
        <v>129</v>
      </c>
      <c r="AH842" t="s">
        <v>129</v>
      </c>
      <c r="AI842" t="s">
        <v>1188</v>
      </c>
      <c r="AJ842" t="s">
        <v>1188</v>
      </c>
      <c r="AK842" t="s">
        <v>129</v>
      </c>
      <c r="AL842" t="s">
        <v>1188</v>
      </c>
      <c r="AM842" t="s">
        <v>128</v>
      </c>
      <c r="AN842" t="s">
        <v>128</v>
      </c>
      <c r="AO842" t="s">
        <v>128</v>
      </c>
      <c r="AP842" t="s">
        <v>128</v>
      </c>
      <c r="AQ842" t="s">
        <v>128</v>
      </c>
      <c r="AR842" t="s">
        <v>128</v>
      </c>
      <c r="AS842" t="s">
        <v>1188</v>
      </c>
      <c r="AT842" t="s">
        <v>1188</v>
      </c>
      <c r="AU842" t="s">
        <v>1188</v>
      </c>
      <c r="AV842" t="s">
        <v>1188</v>
      </c>
      <c r="AW842" t="s">
        <v>1188</v>
      </c>
      <c r="AX842" t="s">
        <v>1188</v>
      </c>
      <c r="AY842" s="123">
        <v>0</v>
      </c>
      <c r="BB842" t="str">
        <f>VLOOKUP(A842,'[2]القائمة الكاملة 1'!$A$5:$U$6650,21,0)</f>
        <v>الثالثة</v>
      </c>
    </row>
    <row r="843" spans="1:54" x14ac:dyDescent="0.3">
      <c r="A843" s="114">
        <v>813135</v>
      </c>
      <c r="B843" s="123" t="s">
        <v>823</v>
      </c>
      <c r="C843" t="s">
        <v>1188</v>
      </c>
      <c r="D843" t="s">
        <v>1188</v>
      </c>
      <c r="E843" t="s">
        <v>1188</v>
      </c>
      <c r="F843" t="s">
        <v>1188</v>
      </c>
      <c r="G843" t="s">
        <v>1188</v>
      </c>
      <c r="H843" t="s">
        <v>1188</v>
      </c>
      <c r="I843" t="s">
        <v>1188</v>
      </c>
      <c r="J843" t="s">
        <v>1188</v>
      </c>
      <c r="K843" t="s">
        <v>1188</v>
      </c>
      <c r="L843" t="s">
        <v>1188</v>
      </c>
      <c r="M843" t="s">
        <v>1188</v>
      </c>
      <c r="N843" t="s">
        <v>1188</v>
      </c>
      <c r="O843" t="s">
        <v>1188</v>
      </c>
      <c r="P843" t="s">
        <v>1188</v>
      </c>
      <c r="Q843" t="s">
        <v>1188</v>
      </c>
      <c r="R843" t="s">
        <v>1188</v>
      </c>
      <c r="S843" t="s">
        <v>1188</v>
      </c>
      <c r="T843" t="s">
        <v>1188</v>
      </c>
      <c r="U843" t="s">
        <v>1188</v>
      </c>
      <c r="V843" t="s">
        <v>1188</v>
      </c>
      <c r="W843" t="s">
        <v>1188</v>
      </c>
      <c r="X843" t="s">
        <v>1188</v>
      </c>
      <c r="Y843" t="s">
        <v>1188</v>
      </c>
      <c r="Z843" t="s">
        <v>1188</v>
      </c>
      <c r="AA843" t="s">
        <v>1188</v>
      </c>
      <c r="AB843" t="s">
        <v>1188</v>
      </c>
      <c r="AC843" t="s">
        <v>1188</v>
      </c>
      <c r="AD843" t="s">
        <v>1188</v>
      </c>
      <c r="AE843" t="s">
        <v>1188</v>
      </c>
      <c r="AF843" t="s">
        <v>1188</v>
      </c>
      <c r="AG843" t="s">
        <v>1188</v>
      </c>
      <c r="AH843" t="s">
        <v>1188</v>
      </c>
      <c r="AI843" t="s">
        <v>1188</v>
      </c>
      <c r="AJ843" t="s">
        <v>127</v>
      </c>
      <c r="AK843" t="s">
        <v>1188</v>
      </c>
      <c r="AL843" t="s">
        <v>129</v>
      </c>
      <c r="AM843" t="s">
        <v>128</v>
      </c>
      <c r="AN843" t="s">
        <v>128</v>
      </c>
      <c r="AO843" t="s">
        <v>1188</v>
      </c>
      <c r="AP843" t="s">
        <v>129</v>
      </c>
      <c r="AQ843" t="s">
        <v>1188</v>
      </c>
      <c r="AR843" t="s">
        <v>1188</v>
      </c>
      <c r="AS843" t="s">
        <v>128</v>
      </c>
      <c r="AT843" t="s">
        <v>128</v>
      </c>
      <c r="AU843" t="s">
        <v>128</v>
      </c>
      <c r="AV843" t="s">
        <v>128</v>
      </c>
      <c r="AW843" t="s">
        <v>128</v>
      </c>
      <c r="AX843" t="s">
        <v>128</v>
      </c>
      <c r="AY843" s="123">
        <v>0</v>
      </c>
      <c r="BB843" t="str">
        <f>VLOOKUP(A843,'[2]القائمة الكاملة 1'!$A$5:$U$6650,21,0)</f>
        <v>الرابعة حديث</v>
      </c>
    </row>
    <row r="844" spans="1:54" x14ac:dyDescent="0.3">
      <c r="A844" s="114">
        <v>813163</v>
      </c>
      <c r="B844" s="123" t="s">
        <v>823</v>
      </c>
      <c r="C844" t="s">
        <v>1188</v>
      </c>
      <c r="D844" t="s">
        <v>1188</v>
      </c>
      <c r="E844" t="s">
        <v>1188</v>
      </c>
      <c r="F844" t="s">
        <v>1188</v>
      </c>
      <c r="G844" t="s">
        <v>1188</v>
      </c>
      <c r="H844" t="s">
        <v>1188</v>
      </c>
      <c r="I844" t="s">
        <v>1188</v>
      </c>
      <c r="J844" t="s">
        <v>1188</v>
      </c>
      <c r="K844" t="s">
        <v>1188</v>
      </c>
      <c r="L844" t="s">
        <v>1188</v>
      </c>
      <c r="M844" t="s">
        <v>1188</v>
      </c>
      <c r="N844" t="s">
        <v>127</v>
      </c>
      <c r="O844" t="s">
        <v>1188</v>
      </c>
      <c r="P844" t="s">
        <v>1188</v>
      </c>
      <c r="Q844" t="s">
        <v>1188</v>
      </c>
      <c r="R844" t="s">
        <v>1188</v>
      </c>
      <c r="S844" t="s">
        <v>1188</v>
      </c>
      <c r="T844" t="s">
        <v>1188</v>
      </c>
      <c r="U844" t="s">
        <v>1188</v>
      </c>
      <c r="V844" t="s">
        <v>1188</v>
      </c>
      <c r="W844" t="s">
        <v>1188</v>
      </c>
      <c r="X844" t="s">
        <v>1188</v>
      </c>
      <c r="Y844" t="s">
        <v>1188</v>
      </c>
      <c r="Z844" t="s">
        <v>1188</v>
      </c>
      <c r="AA844" t="s">
        <v>1188</v>
      </c>
      <c r="AB844" t="s">
        <v>1188</v>
      </c>
      <c r="AC844" t="s">
        <v>1188</v>
      </c>
      <c r="AD844" t="s">
        <v>1188</v>
      </c>
      <c r="AE844" t="s">
        <v>1188</v>
      </c>
      <c r="AF844" t="s">
        <v>1188</v>
      </c>
      <c r="AG844" t="s">
        <v>1188</v>
      </c>
      <c r="AH844" t="s">
        <v>1188</v>
      </c>
      <c r="AI844" t="s">
        <v>1188</v>
      </c>
      <c r="AJ844" t="s">
        <v>1188</v>
      </c>
      <c r="AK844" t="s">
        <v>129</v>
      </c>
      <c r="AL844" t="s">
        <v>1188</v>
      </c>
      <c r="AM844" t="s">
        <v>128</v>
      </c>
      <c r="AN844" t="s">
        <v>128</v>
      </c>
      <c r="AO844" t="s">
        <v>128</v>
      </c>
      <c r="AP844" t="s">
        <v>128</v>
      </c>
      <c r="AQ844" t="s">
        <v>128</v>
      </c>
      <c r="AR844" t="s">
        <v>128</v>
      </c>
      <c r="AS844" t="s">
        <v>128</v>
      </c>
      <c r="AT844" t="s">
        <v>128</v>
      </c>
      <c r="AU844" t="s">
        <v>128</v>
      </c>
      <c r="AV844" t="s">
        <v>128</v>
      </c>
      <c r="AW844" t="s">
        <v>128</v>
      </c>
      <c r="AX844" t="s">
        <v>128</v>
      </c>
      <c r="AY844" s="123">
        <v>0</v>
      </c>
      <c r="BB844" t="str">
        <f>VLOOKUP(A844,'[2]القائمة الكاملة 1'!$A$5:$U$6650,21,0)</f>
        <v>الرابعة</v>
      </c>
    </row>
    <row r="845" spans="1:54" x14ac:dyDescent="0.3">
      <c r="A845" s="114">
        <v>813168</v>
      </c>
      <c r="B845" s="123" t="s">
        <v>823</v>
      </c>
      <c r="C845" t="s">
        <v>1188</v>
      </c>
      <c r="D845" t="s">
        <v>1188</v>
      </c>
      <c r="E845" t="s">
        <v>1188</v>
      </c>
      <c r="F845" t="s">
        <v>1188</v>
      </c>
      <c r="G845" t="s">
        <v>127</v>
      </c>
      <c r="H845" t="s">
        <v>1188</v>
      </c>
      <c r="I845" t="s">
        <v>1188</v>
      </c>
      <c r="J845" t="s">
        <v>1188</v>
      </c>
      <c r="K845" t="s">
        <v>1188</v>
      </c>
      <c r="L845" t="s">
        <v>1188</v>
      </c>
      <c r="M845" t="s">
        <v>1188</v>
      </c>
      <c r="N845" t="s">
        <v>1188</v>
      </c>
      <c r="O845" t="s">
        <v>1188</v>
      </c>
      <c r="P845" t="s">
        <v>1188</v>
      </c>
      <c r="Q845" t="s">
        <v>1188</v>
      </c>
      <c r="R845" t="s">
        <v>1188</v>
      </c>
      <c r="S845" t="s">
        <v>1188</v>
      </c>
      <c r="T845" t="s">
        <v>1188</v>
      </c>
      <c r="U845" t="s">
        <v>1188</v>
      </c>
      <c r="V845" t="s">
        <v>127</v>
      </c>
      <c r="W845" t="s">
        <v>127</v>
      </c>
      <c r="X845" t="s">
        <v>1188</v>
      </c>
      <c r="Y845" t="s">
        <v>1188</v>
      </c>
      <c r="Z845" t="s">
        <v>1188</v>
      </c>
      <c r="AA845" t="s">
        <v>1188</v>
      </c>
      <c r="AB845" t="s">
        <v>1188</v>
      </c>
      <c r="AC845" t="s">
        <v>1188</v>
      </c>
      <c r="AD845" t="s">
        <v>1188</v>
      </c>
      <c r="AE845" t="s">
        <v>1188</v>
      </c>
      <c r="AF845" t="s">
        <v>1188</v>
      </c>
      <c r="AG845" t="s">
        <v>1188</v>
      </c>
      <c r="AH845" t="s">
        <v>1188</v>
      </c>
      <c r="AI845" t="s">
        <v>1188</v>
      </c>
      <c r="AJ845" t="s">
        <v>1188</v>
      </c>
      <c r="AK845" t="s">
        <v>1188</v>
      </c>
      <c r="AL845" t="s">
        <v>1188</v>
      </c>
      <c r="AM845" t="s">
        <v>129</v>
      </c>
      <c r="AN845" t="s">
        <v>129</v>
      </c>
      <c r="AO845" t="s">
        <v>129</v>
      </c>
      <c r="AP845" t="s">
        <v>129</v>
      </c>
      <c r="AQ845" t="s">
        <v>1188</v>
      </c>
      <c r="AR845" t="s">
        <v>129</v>
      </c>
      <c r="AS845" t="s">
        <v>129</v>
      </c>
      <c r="AT845" t="s">
        <v>129</v>
      </c>
      <c r="AU845" t="s">
        <v>129</v>
      </c>
      <c r="AV845" t="s">
        <v>129</v>
      </c>
      <c r="AW845" t="s">
        <v>129</v>
      </c>
      <c r="AX845" t="s">
        <v>1188</v>
      </c>
      <c r="AY845" s="123">
        <v>0</v>
      </c>
      <c r="BB845" t="str">
        <f>VLOOKUP(A845,'[2]القائمة الكاملة 1'!$A$5:$U$6650,21,0)</f>
        <v>الرابعة</v>
      </c>
    </row>
    <row r="846" spans="1:54" x14ac:dyDescent="0.3">
      <c r="A846" s="114">
        <v>813180</v>
      </c>
      <c r="B846" s="123" t="s">
        <v>824</v>
      </c>
      <c r="C846" t="s">
        <v>1188</v>
      </c>
      <c r="D846" t="s">
        <v>1188</v>
      </c>
      <c r="E846" t="s">
        <v>1188</v>
      </c>
      <c r="F846" t="s">
        <v>1188</v>
      </c>
      <c r="G846" t="s">
        <v>1188</v>
      </c>
      <c r="H846" t="s">
        <v>1188</v>
      </c>
      <c r="I846" t="s">
        <v>1188</v>
      </c>
      <c r="J846" t="s">
        <v>127</v>
      </c>
      <c r="K846" t="s">
        <v>1188</v>
      </c>
      <c r="L846" t="s">
        <v>1188</v>
      </c>
      <c r="M846" t="s">
        <v>1188</v>
      </c>
      <c r="N846" t="s">
        <v>1188</v>
      </c>
      <c r="O846" t="s">
        <v>1188</v>
      </c>
      <c r="P846" t="s">
        <v>1188</v>
      </c>
      <c r="Q846" t="s">
        <v>1188</v>
      </c>
      <c r="R846" t="s">
        <v>127</v>
      </c>
      <c r="S846" t="s">
        <v>1188</v>
      </c>
      <c r="T846" t="s">
        <v>1188</v>
      </c>
      <c r="U846" t="s">
        <v>1188</v>
      </c>
      <c r="V846" t="s">
        <v>127</v>
      </c>
      <c r="W846" t="s">
        <v>1188</v>
      </c>
      <c r="X846" t="s">
        <v>1188</v>
      </c>
      <c r="Y846" t="s">
        <v>1188</v>
      </c>
      <c r="Z846" t="s">
        <v>1188</v>
      </c>
      <c r="AA846" t="s">
        <v>1188</v>
      </c>
      <c r="AB846" t="s">
        <v>1188</v>
      </c>
      <c r="AC846" t="s">
        <v>1188</v>
      </c>
      <c r="AD846" t="s">
        <v>1188</v>
      </c>
      <c r="AE846" t="s">
        <v>1188</v>
      </c>
      <c r="AF846" t="s">
        <v>1188</v>
      </c>
      <c r="AG846" t="s">
        <v>1188</v>
      </c>
      <c r="AH846" t="s">
        <v>1188</v>
      </c>
      <c r="AI846" t="s">
        <v>1188</v>
      </c>
      <c r="AJ846" t="s">
        <v>129</v>
      </c>
      <c r="AK846" t="s">
        <v>129</v>
      </c>
      <c r="AL846" t="s">
        <v>1188</v>
      </c>
      <c r="AM846" t="s">
        <v>128</v>
      </c>
      <c r="AN846" t="s">
        <v>128</v>
      </c>
      <c r="AO846" t="s">
        <v>128</v>
      </c>
      <c r="AP846" t="s">
        <v>128</v>
      </c>
      <c r="AQ846" t="s">
        <v>128</v>
      </c>
      <c r="AR846" t="s">
        <v>128</v>
      </c>
      <c r="AS846" t="s">
        <v>1188</v>
      </c>
      <c r="AT846" t="s">
        <v>1188</v>
      </c>
      <c r="AU846" t="s">
        <v>1188</v>
      </c>
      <c r="AV846" t="s">
        <v>1188</v>
      </c>
      <c r="AW846" t="s">
        <v>1188</v>
      </c>
      <c r="AX846" t="s">
        <v>1188</v>
      </c>
      <c r="AY846" s="123">
        <v>0</v>
      </c>
      <c r="BB846" t="str">
        <f>VLOOKUP(A846,'[2]القائمة الكاملة 1'!$A$5:$U$6650,21,0)</f>
        <v>الثالثة</v>
      </c>
    </row>
    <row r="847" spans="1:54" x14ac:dyDescent="0.3">
      <c r="A847" s="114">
        <v>813226</v>
      </c>
      <c r="B847" s="123" t="s">
        <v>824</v>
      </c>
      <c r="C847" t="s">
        <v>1188</v>
      </c>
      <c r="D847" t="s">
        <v>1188</v>
      </c>
      <c r="E847" t="s">
        <v>1188</v>
      </c>
      <c r="F847" t="s">
        <v>1188</v>
      </c>
      <c r="G847" t="s">
        <v>1188</v>
      </c>
      <c r="H847" t="s">
        <v>1188</v>
      </c>
      <c r="I847" t="s">
        <v>1188</v>
      </c>
      <c r="J847" t="s">
        <v>1188</v>
      </c>
      <c r="K847" t="s">
        <v>1188</v>
      </c>
      <c r="L847" t="s">
        <v>1188</v>
      </c>
      <c r="M847" t="s">
        <v>1188</v>
      </c>
      <c r="N847" t="s">
        <v>1188</v>
      </c>
      <c r="O847" t="s">
        <v>1188</v>
      </c>
      <c r="P847" t="s">
        <v>1188</v>
      </c>
      <c r="Q847" t="s">
        <v>1188</v>
      </c>
      <c r="R847" t="s">
        <v>1188</v>
      </c>
      <c r="S847" t="s">
        <v>1188</v>
      </c>
      <c r="T847" t="s">
        <v>1188</v>
      </c>
      <c r="U847" t="s">
        <v>1188</v>
      </c>
      <c r="V847" t="s">
        <v>127</v>
      </c>
      <c r="W847" t="s">
        <v>1188</v>
      </c>
      <c r="X847" t="s">
        <v>1188</v>
      </c>
      <c r="Y847" t="s">
        <v>1188</v>
      </c>
      <c r="Z847" t="s">
        <v>1188</v>
      </c>
      <c r="AA847" t="s">
        <v>1188</v>
      </c>
      <c r="AB847" t="s">
        <v>1188</v>
      </c>
      <c r="AC847" t="s">
        <v>1188</v>
      </c>
      <c r="AD847" t="s">
        <v>1188</v>
      </c>
      <c r="AE847" t="s">
        <v>127</v>
      </c>
      <c r="AF847" t="s">
        <v>1188</v>
      </c>
      <c r="AG847" t="s">
        <v>129</v>
      </c>
      <c r="AH847" t="s">
        <v>129</v>
      </c>
      <c r="AI847" t="s">
        <v>1188</v>
      </c>
      <c r="AJ847" t="s">
        <v>1188</v>
      </c>
      <c r="AK847" t="s">
        <v>129</v>
      </c>
      <c r="AL847" t="s">
        <v>128</v>
      </c>
      <c r="AM847" t="s">
        <v>128</v>
      </c>
      <c r="AN847" t="s">
        <v>128</v>
      </c>
      <c r="AO847" t="s">
        <v>128</v>
      </c>
      <c r="AP847" t="s">
        <v>128</v>
      </c>
      <c r="AQ847" t="s">
        <v>128</v>
      </c>
      <c r="AR847" t="s">
        <v>128</v>
      </c>
      <c r="AS847" t="s">
        <v>1188</v>
      </c>
      <c r="AT847" t="s">
        <v>1188</v>
      </c>
      <c r="AU847" t="s">
        <v>1188</v>
      </c>
      <c r="AV847" t="s">
        <v>1188</v>
      </c>
      <c r="AW847" t="s">
        <v>1188</v>
      </c>
      <c r="AX847" t="s">
        <v>1188</v>
      </c>
      <c r="AY847" s="123">
        <v>0</v>
      </c>
      <c r="BB847" t="str">
        <f>VLOOKUP(A847,'[2]القائمة الكاملة 1'!$A$5:$U$6650,21,0)</f>
        <v>الثالثة</v>
      </c>
    </row>
    <row r="848" spans="1:54" x14ac:dyDescent="0.3">
      <c r="A848" s="114">
        <v>813257</v>
      </c>
      <c r="B848" s="123" t="s">
        <v>823</v>
      </c>
      <c r="C848" t="s">
        <v>1188</v>
      </c>
      <c r="D848" t="s">
        <v>1188</v>
      </c>
      <c r="E848" t="s">
        <v>1188</v>
      </c>
      <c r="F848" t="s">
        <v>1188</v>
      </c>
      <c r="G848" t="s">
        <v>1188</v>
      </c>
      <c r="H848" t="s">
        <v>1188</v>
      </c>
      <c r="I848" t="s">
        <v>1188</v>
      </c>
      <c r="J848" t="s">
        <v>1188</v>
      </c>
      <c r="K848" t="s">
        <v>1188</v>
      </c>
      <c r="L848" t="s">
        <v>1188</v>
      </c>
      <c r="M848" t="s">
        <v>1188</v>
      </c>
      <c r="N848" t="s">
        <v>1188</v>
      </c>
      <c r="O848" t="s">
        <v>1188</v>
      </c>
      <c r="P848" t="s">
        <v>1188</v>
      </c>
      <c r="Q848" t="s">
        <v>1188</v>
      </c>
      <c r="R848" t="s">
        <v>1188</v>
      </c>
      <c r="S848" t="s">
        <v>1188</v>
      </c>
      <c r="T848" t="s">
        <v>1188</v>
      </c>
      <c r="U848" t="s">
        <v>1188</v>
      </c>
      <c r="V848" t="s">
        <v>1188</v>
      </c>
      <c r="W848" t="s">
        <v>1188</v>
      </c>
      <c r="X848" t="s">
        <v>1188</v>
      </c>
      <c r="Y848" t="s">
        <v>1188</v>
      </c>
      <c r="Z848" t="s">
        <v>1188</v>
      </c>
      <c r="AA848" t="s">
        <v>1188</v>
      </c>
      <c r="AB848" t="s">
        <v>1188</v>
      </c>
      <c r="AC848" t="s">
        <v>127</v>
      </c>
      <c r="AD848" t="s">
        <v>1188</v>
      </c>
      <c r="AE848" t="s">
        <v>1188</v>
      </c>
      <c r="AF848" t="s">
        <v>1188</v>
      </c>
      <c r="AG848" t="s">
        <v>1188</v>
      </c>
      <c r="AH848" t="s">
        <v>128</v>
      </c>
      <c r="AI848" t="s">
        <v>1188</v>
      </c>
      <c r="AJ848" t="s">
        <v>1188</v>
      </c>
      <c r="AK848" t="s">
        <v>1188</v>
      </c>
      <c r="AL848" t="s">
        <v>1188</v>
      </c>
      <c r="AM848" t="s">
        <v>129</v>
      </c>
      <c r="AN848" t="s">
        <v>129</v>
      </c>
      <c r="AO848" t="s">
        <v>129</v>
      </c>
      <c r="AP848" t="s">
        <v>129</v>
      </c>
      <c r="AQ848" t="s">
        <v>129</v>
      </c>
      <c r="AR848" t="s">
        <v>129</v>
      </c>
      <c r="AS848" t="s">
        <v>128</v>
      </c>
      <c r="AT848" t="s">
        <v>128</v>
      </c>
      <c r="AU848" t="s">
        <v>128</v>
      </c>
      <c r="AV848" t="s">
        <v>128</v>
      </c>
      <c r="AW848" t="s">
        <v>128</v>
      </c>
      <c r="AX848" t="s">
        <v>128</v>
      </c>
      <c r="AY848" s="123">
        <v>0</v>
      </c>
      <c r="BB848" t="str">
        <f>VLOOKUP(A848,'[2]القائمة الكاملة 1'!$A$5:$U$6650,21,0)</f>
        <v>الرابعة</v>
      </c>
    </row>
    <row r="849" spans="1:54" x14ac:dyDescent="0.3">
      <c r="A849" s="114">
        <v>813274</v>
      </c>
      <c r="B849" s="123" t="s">
        <v>824</v>
      </c>
      <c r="C849" t="s">
        <v>1188</v>
      </c>
      <c r="D849" t="s">
        <v>1188</v>
      </c>
      <c r="E849" t="s">
        <v>1188</v>
      </c>
      <c r="F849" t="s">
        <v>1188</v>
      </c>
      <c r="G849" t="s">
        <v>1188</v>
      </c>
      <c r="H849" t="s">
        <v>1188</v>
      </c>
      <c r="I849" t="s">
        <v>1188</v>
      </c>
      <c r="J849" t="s">
        <v>1188</v>
      </c>
      <c r="K849" t="s">
        <v>1188</v>
      </c>
      <c r="L849" t="s">
        <v>1188</v>
      </c>
      <c r="M849" t="s">
        <v>1188</v>
      </c>
      <c r="N849" t="s">
        <v>1188</v>
      </c>
      <c r="O849" t="s">
        <v>1188</v>
      </c>
      <c r="P849" t="s">
        <v>1188</v>
      </c>
      <c r="Q849" t="s">
        <v>1188</v>
      </c>
      <c r="R849" t="s">
        <v>1188</v>
      </c>
      <c r="S849" t="s">
        <v>1188</v>
      </c>
      <c r="T849" t="s">
        <v>1188</v>
      </c>
      <c r="U849" t="s">
        <v>1188</v>
      </c>
      <c r="V849" t="s">
        <v>1188</v>
      </c>
      <c r="W849" t="s">
        <v>1188</v>
      </c>
      <c r="X849" t="s">
        <v>127</v>
      </c>
      <c r="Y849" t="s">
        <v>1188</v>
      </c>
      <c r="Z849" t="s">
        <v>1188</v>
      </c>
      <c r="AA849" t="s">
        <v>1188</v>
      </c>
      <c r="AB849" t="s">
        <v>1188</v>
      </c>
      <c r="AC849" t="s">
        <v>1188</v>
      </c>
      <c r="AD849" t="s">
        <v>1188</v>
      </c>
      <c r="AE849" t="s">
        <v>1188</v>
      </c>
      <c r="AF849" t="s">
        <v>1188</v>
      </c>
      <c r="AG849" t="s">
        <v>129</v>
      </c>
      <c r="AH849" t="s">
        <v>1188</v>
      </c>
      <c r="AI849" t="s">
        <v>1188</v>
      </c>
      <c r="AJ849" t="s">
        <v>1188</v>
      </c>
      <c r="AK849" t="s">
        <v>1188</v>
      </c>
      <c r="AL849" t="s">
        <v>1188</v>
      </c>
      <c r="AM849" t="s">
        <v>128</v>
      </c>
      <c r="AN849" t="s">
        <v>128</v>
      </c>
      <c r="AO849" t="s">
        <v>128</v>
      </c>
      <c r="AP849" t="s">
        <v>128</v>
      </c>
      <c r="AQ849" t="s">
        <v>128</v>
      </c>
      <c r="AR849" t="s">
        <v>128</v>
      </c>
      <c r="AS849" t="s">
        <v>1188</v>
      </c>
      <c r="AT849" t="s">
        <v>1188</v>
      </c>
      <c r="AU849" t="s">
        <v>1188</v>
      </c>
      <c r="AV849" t="s">
        <v>1188</v>
      </c>
      <c r="AW849" t="s">
        <v>1188</v>
      </c>
      <c r="AX849" t="s">
        <v>1188</v>
      </c>
      <c r="AY849" s="123">
        <v>0</v>
      </c>
      <c r="BB849" t="str">
        <f>VLOOKUP(A849,'[2]القائمة الكاملة 1'!$A$5:$U$6650,21,0)</f>
        <v>الثالثة</v>
      </c>
    </row>
    <row r="850" spans="1:54" x14ac:dyDescent="0.3">
      <c r="A850" s="114">
        <v>813282</v>
      </c>
      <c r="B850" s="123" t="s">
        <v>824</v>
      </c>
      <c r="C850" t="s">
        <v>1188</v>
      </c>
      <c r="D850" t="s">
        <v>1188</v>
      </c>
      <c r="E850" t="s">
        <v>1188</v>
      </c>
      <c r="F850" t="s">
        <v>1188</v>
      </c>
      <c r="G850" t="s">
        <v>1188</v>
      </c>
      <c r="H850" t="s">
        <v>1188</v>
      </c>
      <c r="I850" t="s">
        <v>1188</v>
      </c>
      <c r="J850" t="s">
        <v>1188</v>
      </c>
      <c r="K850" t="s">
        <v>1188</v>
      </c>
      <c r="L850" t="s">
        <v>1188</v>
      </c>
      <c r="M850" t="s">
        <v>1188</v>
      </c>
      <c r="N850" t="s">
        <v>1188</v>
      </c>
      <c r="O850" t="s">
        <v>1188</v>
      </c>
      <c r="P850" t="s">
        <v>1188</v>
      </c>
      <c r="Q850" t="s">
        <v>1188</v>
      </c>
      <c r="R850" t="s">
        <v>1188</v>
      </c>
      <c r="S850" t="s">
        <v>1188</v>
      </c>
      <c r="T850" t="s">
        <v>1188</v>
      </c>
      <c r="U850" t="s">
        <v>1188</v>
      </c>
      <c r="V850" t="s">
        <v>1188</v>
      </c>
      <c r="W850" t="s">
        <v>1188</v>
      </c>
      <c r="X850" t="s">
        <v>1188</v>
      </c>
      <c r="Y850" t="s">
        <v>1188</v>
      </c>
      <c r="Z850" t="s">
        <v>1188</v>
      </c>
      <c r="AA850" t="s">
        <v>1188</v>
      </c>
      <c r="AB850" t="s">
        <v>1188</v>
      </c>
      <c r="AC850" t="s">
        <v>1188</v>
      </c>
      <c r="AD850" t="s">
        <v>1188</v>
      </c>
      <c r="AE850" t="s">
        <v>1188</v>
      </c>
      <c r="AF850" t="s">
        <v>1188</v>
      </c>
      <c r="AG850" t="s">
        <v>1188</v>
      </c>
      <c r="AH850" t="s">
        <v>1188</v>
      </c>
      <c r="AI850" t="s">
        <v>1188</v>
      </c>
      <c r="AJ850" t="s">
        <v>1188</v>
      </c>
      <c r="AK850" t="s">
        <v>128</v>
      </c>
      <c r="AL850" t="s">
        <v>129</v>
      </c>
      <c r="AM850" t="s">
        <v>128</v>
      </c>
      <c r="AN850" t="s">
        <v>128</v>
      </c>
      <c r="AO850" t="s">
        <v>128</v>
      </c>
      <c r="AP850" t="s">
        <v>128</v>
      </c>
      <c r="AQ850" t="s">
        <v>128</v>
      </c>
      <c r="AR850" t="s">
        <v>128</v>
      </c>
      <c r="AS850" t="s">
        <v>1188</v>
      </c>
      <c r="AT850" t="s">
        <v>1188</v>
      </c>
      <c r="AU850" t="s">
        <v>1188</v>
      </c>
      <c r="AV850" t="s">
        <v>1188</v>
      </c>
      <c r="AW850" t="s">
        <v>1188</v>
      </c>
      <c r="AX850" t="s">
        <v>1188</v>
      </c>
      <c r="AY850" s="123">
        <v>0</v>
      </c>
      <c r="BB850" t="str">
        <f>VLOOKUP(A850,'[2]القائمة الكاملة 1'!$A$5:$U$6650,21,0)</f>
        <v>الثالثة</v>
      </c>
    </row>
    <row r="851" spans="1:54" x14ac:dyDescent="0.3">
      <c r="A851" s="114">
        <v>813283</v>
      </c>
      <c r="B851" s="123" t="s">
        <v>824</v>
      </c>
      <c r="C851" t="s">
        <v>1188</v>
      </c>
      <c r="D851" t="s">
        <v>1188</v>
      </c>
      <c r="E851" t="s">
        <v>1188</v>
      </c>
      <c r="F851" t="s">
        <v>1188</v>
      </c>
      <c r="G851" t="s">
        <v>1188</v>
      </c>
      <c r="H851" t="s">
        <v>1188</v>
      </c>
      <c r="I851" t="s">
        <v>1188</v>
      </c>
      <c r="J851" t="s">
        <v>1188</v>
      </c>
      <c r="K851" t="s">
        <v>1188</v>
      </c>
      <c r="L851" t="s">
        <v>1188</v>
      </c>
      <c r="M851" t="s">
        <v>1188</v>
      </c>
      <c r="N851" t="s">
        <v>1188</v>
      </c>
      <c r="O851" t="s">
        <v>1188</v>
      </c>
      <c r="P851" t="s">
        <v>1188</v>
      </c>
      <c r="Q851" t="s">
        <v>1188</v>
      </c>
      <c r="R851" t="s">
        <v>1188</v>
      </c>
      <c r="S851" t="s">
        <v>1188</v>
      </c>
      <c r="T851" t="s">
        <v>1188</v>
      </c>
      <c r="U851" t="s">
        <v>1188</v>
      </c>
      <c r="V851" t="s">
        <v>128</v>
      </c>
      <c r="W851" t="s">
        <v>1188</v>
      </c>
      <c r="X851" t="s">
        <v>1188</v>
      </c>
      <c r="Y851" t="s">
        <v>1188</v>
      </c>
      <c r="Z851" t="s">
        <v>1188</v>
      </c>
      <c r="AA851" t="s">
        <v>1188</v>
      </c>
      <c r="AB851" t="s">
        <v>1188</v>
      </c>
      <c r="AC851" t="s">
        <v>1188</v>
      </c>
      <c r="AD851" t="s">
        <v>1188</v>
      </c>
      <c r="AE851" t="s">
        <v>1188</v>
      </c>
      <c r="AF851" t="s">
        <v>1188</v>
      </c>
      <c r="AG851" t="s">
        <v>127</v>
      </c>
      <c r="AH851" t="s">
        <v>1188</v>
      </c>
      <c r="AI851" t="s">
        <v>1188</v>
      </c>
      <c r="AJ851" t="s">
        <v>1188</v>
      </c>
      <c r="AK851" t="s">
        <v>128</v>
      </c>
      <c r="AL851" t="s">
        <v>1188</v>
      </c>
      <c r="AM851" t="s">
        <v>128</v>
      </c>
      <c r="AN851" t="s">
        <v>128</v>
      </c>
      <c r="AO851" t="s">
        <v>128</v>
      </c>
      <c r="AP851" t="s">
        <v>128</v>
      </c>
      <c r="AQ851" t="s">
        <v>128</v>
      </c>
      <c r="AR851" t="s">
        <v>128</v>
      </c>
      <c r="AS851" t="s">
        <v>1188</v>
      </c>
      <c r="AT851" t="s">
        <v>1188</v>
      </c>
      <c r="AU851" t="s">
        <v>1188</v>
      </c>
      <c r="AV851" t="s">
        <v>1188</v>
      </c>
      <c r="AW851" t="s">
        <v>1188</v>
      </c>
      <c r="AX851" t="s">
        <v>1188</v>
      </c>
      <c r="AY851" s="123">
        <v>0</v>
      </c>
      <c r="BB851" t="str">
        <f>VLOOKUP(A851,'[2]القائمة الكاملة 1'!$A$5:$U$6650,21,0)</f>
        <v>الثالثة</v>
      </c>
    </row>
    <row r="852" spans="1:54" x14ac:dyDescent="0.3">
      <c r="A852" s="114">
        <v>813310</v>
      </c>
      <c r="B852" s="123" t="s">
        <v>824</v>
      </c>
      <c r="C852" t="s">
        <v>1188</v>
      </c>
      <c r="D852" t="s">
        <v>1188</v>
      </c>
      <c r="E852" t="s">
        <v>1188</v>
      </c>
      <c r="F852" t="s">
        <v>1188</v>
      </c>
      <c r="G852" t="s">
        <v>1188</v>
      </c>
      <c r="H852" t="s">
        <v>1188</v>
      </c>
      <c r="I852" t="s">
        <v>1188</v>
      </c>
      <c r="J852" t="s">
        <v>1188</v>
      </c>
      <c r="K852" t="s">
        <v>1188</v>
      </c>
      <c r="L852" t="s">
        <v>1188</v>
      </c>
      <c r="M852" t="s">
        <v>1188</v>
      </c>
      <c r="N852" t="s">
        <v>1188</v>
      </c>
      <c r="O852" t="s">
        <v>1188</v>
      </c>
      <c r="P852" t="s">
        <v>1188</v>
      </c>
      <c r="Q852" t="s">
        <v>1188</v>
      </c>
      <c r="R852" t="s">
        <v>1188</v>
      </c>
      <c r="S852" t="s">
        <v>1188</v>
      </c>
      <c r="T852" t="s">
        <v>1188</v>
      </c>
      <c r="U852" t="s">
        <v>1188</v>
      </c>
      <c r="V852" t="s">
        <v>1188</v>
      </c>
      <c r="W852" t="s">
        <v>1188</v>
      </c>
      <c r="X852" t="s">
        <v>1188</v>
      </c>
      <c r="Y852" t="s">
        <v>1188</v>
      </c>
      <c r="Z852" t="s">
        <v>129</v>
      </c>
      <c r="AA852" t="s">
        <v>1188</v>
      </c>
      <c r="AB852" t="s">
        <v>1188</v>
      </c>
      <c r="AC852" t="s">
        <v>1188</v>
      </c>
      <c r="AD852" t="s">
        <v>1188</v>
      </c>
      <c r="AE852" t="s">
        <v>1188</v>
      </c>
      <c r="AF852" t="s">
        <v>1188</v>
      </c>
      <c r="AG852" t="s">
        <v>1188</v>
      </c>
      <c r="AH852" t="s">
        <v>1188</v>
      </c>
      <c r="AI852" t="s">
        <v>1188</v>
      </c>
      <c r="AJ852" t="s">
        <v>1188</v>
      </c>
      <c r="AK852" t="s">
        <v>128</v>
      </c>
      <c r="AL852" t="s">
        <v>1188</v>
      </c>
      <c r="AM852" t="s">
        <v>128</v>
      </c>
      <c r="AN852" t="s">
        <v>128</v>
      </c>
      <c r="AO852" t="s">
        <v>128</v>
      </c>
      <c r="AP852" t="s">
        <v>128</v>
      </c>
      <c r="AQ852" t="s">
        <v>128</v>
      </c>
      <c r="AR852" t="s">
        <v>128</v>
      </c>
      <c r="AS852" t="s">
        <v>1188</v>
      </c>
      <c r="AT852" t="s">
        <v>1188</v>
      </c>
      <c r="AU852" t="s">
        <v>1188</v>
      </c>
      <c r="AV852" t="s">
        <v>1188</v>
      </c>
      <c r="AW852" t="s">
        <v>1188</v>
      </c>
      <c r="AX852" t="s">
        <v>1188</v>
      </c>
      <c r="AY852" s="123">
        <v>0</v>
      </c>
      <c r="BB852" t="str">
        <f>VLOOKUP(A852,'[2]القائمة الكاملة 1'!$A$5:$U$6650,21,0)</f>
        <v>الثالثة</v>
      </c>
    </row>
    <row r="853" spans="1:54" x14ac:dyDescent="0.3">
      <c r="A853" s="114">
        <v>813355</v>
      </c>
      <c r="B853" s="123" t="s">
        <v>824</v>
      </c>
      <c r="C853" t="s">
        <v>1188</v>
      </c>
      <c r="D853" t="s">
        <v>1188</v>
      </c>
      <c r="E853" t="s">
        <v>1188</v>
      </c>
      <c r="F853" t="s">
        <v>1188</v>
      </c>
      <c r="G853" t="s">
        <v>1188</v>
      </c>
      <c r="H853" t="s">
        <v>1188</v>
      </c>
      <c r="I853" t="s">
        <v>1188</v>
      </c>
      <c r="J853" t="s">
        <v>1188</v>
      </c>
      <c r="K853" t="s">
        <v>1188</v>
      </c>
      <c r="L853" t="s">
        <v>1188</v>
      </c>
      <c r="M853" t="s">
        <v>1188</v>
      </c>
      <c r="N853" t="s">
        <v>1188</v>
      </c>
      <c r="O853" t="s">
        <v>1188</v>
      </c>
      <c r="P853" t="s">
        <v>1188</v>
      </c>
      <c r="Q853" t="s">
        <v>1188</v>
      </c>
      <c r="R853" t="s">
        <v>1188</v>
      </c>
      <c r="S853" t="s">
        <v>1188</v>
      </c>
      <c r="T853" t="s">
        <v>1188</v>
      </c>
      <c r="U853" t="s">
        <v>1188</v>
      </c>
      <c r="V853" t="s">
        <v>127</v>
      </c>
      <c r="W853" t="s">
        <v>1188</v>
      </c>
      <c r="X853" t="s">
        <v>1188</v>
      </c>
      <c r="Y853" t="s">
        <v>1188</v>
      </c>
      <c r="Z853" t="s">
        <v>1188</v>
      </c>
      <c r="AA853" t="s">
        <v>1188</v>
      </c>
      <c r="AB853" t="s">
        <v>1188</v>
      </c>
      <c r="AC853" t="s">
        <v>1188</v>
      </c>
      <c r="AD853" t="s">
        <v>1188</v>
      </c>
      <c r="AE853" t="s">
        <v>129</v>
      </c>
      <c r="AF853" t="s">
        <v>1188</v>
      </c>
      <c r="AG853" t="s">
        <v>1188</v>
      </c>
      <c r="AH853" t="s">
        <v>129</v>
      </c>
      <c r="AI853" t="s">
        <v>1188</v>
      </c>
      <c r="AJ853" t="s">
        <v>1188</v>
      </c>
      <c r="AK853" t="s">
        <v>129</v>
      </c>
      <c r="AL853" t="s">
        <v>1188</v>
      </c>
      <c r="AM853" t="s">
        <v>128</v>
      </c>
      <c r="AN853" t="s">
        <v>128</v>
      </c>
      <c r="AO853" t="s">
        <v>128</v>
      </c>
      <c r="AP853" t="s">
        <v>128</v>
      </c>
      <c r="AQ853" t="s">
        <v>128</v>
      </c>
      <c r="AR853" t="s">
        <v>128</v>
      </c>
      <c r="AS853" t="s">
        <v>1188</v>
      </c>
      <c r="AT853" t="s">
        <v>1188</v>
      </c>
      <c r="AU853" t="s">
        <v>1188</v>
      </c>
      <c r="AV853" t="s">
        <v>1188</v>
      </c>
      <c r="AW853" t="s">
        <v>1188</v>
      </c>
      <c r="AX853" t="s">
        <v>1188</v>
      </c>
      <c r="AY853" s="123">
        <v>0</v>
      </c>
      <c r="BB853" t="str">
        <f>VLOOKUP(A853,'[2]القائمة الكاملة 1'!$A$5:$U$6650,21,0)</f>
        <v>الثالثة</v>
      </c>
    </row>
    <row r="854" spans="1:54" x14ac:dyDescent="0.3">
      <c r="A854" s="114">
        <v>813371</v>
      </c>
      <c r="B854" s="123" t="s">
        <v>824</v>
      </c>
      <c r="C854" t="s">
        <v>1188</v>
      </c>
      <c r="D854" t="s">
        <v>1188</v>
      </c>
      <c r="E854" t="s">
        <v>1188</v>
      </c>
      <c r="F854" t="s">
        <v>1188</v>
      </c>
      <c r="G854" t="s">
        <v>1188</v>
      </c>
      <c r="H854" t="s">
        <v>1188</v>
      </c>
      <c r="I854" t="s">
        <v>1188</v>
      </c>
      <c r="J854" t="s">
        <v>1188</v>
      </c>
      <c r="K854" t="s">
        <v>1188</v>
      </c>
      <c r="L854" t="s">
        <v>1188</v>
      </c>
      <c r="M854" t="s">
        <v>1188</v>
      </c>
      <c r="N854" t="s">
        <v>1188</v>
      </c>
      <c r="O854" t="s">
        <v>129</v>
      </c>
      <c r="P854" t="s">
        <v>1188</v>
      </c>
      <c r="Q854" t="s">
        <v>1188</v>
      </c>
      <c r="R854" t="s">
        <v>1188</v>
      </c>
      <c r="S854" t="s">
        <v>1188</v>
      </c>
      <c r="T854" t="s">
        <v>1188</v>
      </c>
      <c r="U854" t="s">
        <v>1188</v>
      </c>
      <c r="V854" t="s">
        <v>1188</v>
      </c>
      <c r="W854" t="s">
        <v>1188</v>
      </c>
      <c r="X854" t="s">
        <v>1188</v>
      </c>
      <c r="Y854" t="s">
        <v>1188</v>
      </c>
      <c r="Z854" t="s">
        <v>1188</v>
      </c>
      <c r="AA854" t="s">
        <v>1188</v>
      </c>
      <c r="AB854" t="s">
        <v>1188</v>
      </c>
      <c r="AC854" t="s">
        <v>1188</v>
      </c>
      <c r="AD854" t="s">
        <v>127</v>
      </c>
      <c r="AE854" t="s">
        <v>1188</v>
      </c>
      <c r="AF854" t="s">
        <v>1188</v>
      </c>
      <c r="AG854" t="s">
        <v>1188</v>
      </c>
      <c r="AH854" t="s">
        <v>129</v>
      </c>
      <c r="AI854" t="s">
        <v>1188</v>
      </c>
      <c r="AJ854" t="s">
        <v>129</v>
      </c>
      <c r="AK854" t="s">
        <v>128</v>
      </c>
      <c r="AL854" t="s">
        <v>128</v>
      </c>
      <c r="AM854" t="s">
        <v>128</v>
      </c>
      <c r="AN854" t="s">
        <v>128</v>
      </c>
      <c r="AO854" t="s">
        <v>128</v>
      </c>
      <c r="AP854" t="s">
        <v>128</v>
      </c>
      <c r="AQ854" t="s">
        <v>128</v>
      </c>
      <c r="AR854" t="s">
        <v>128</v>
      </c>
      <c r="AS854" t="s">
        <v>1188</v>
      </c>
      <c r="AT854" t="s">
        <v>1188</v>
      </c>
      <c r="AU854" t="s">
        <v>1188</v>
      </c>
      <c r="AV854" t="s">
        <v>1188</v>
      </c>
      <c r="AW854" t="s">
        <v>1188</v>
      </c>
      <c r="AX854" t="s">
        <v>1188</v>
      </c>
      <c r="AY854" s="123">
        <v>0</v>
      </c>
      <c r="BB854" t="str">
        <f>VLOOKUP(A854,'[2]القائمة الكاملة 1'!$A$5:$U$6650,21,0)</f>
        <v>الثالثة</v>
      </c>
    </row>
    <row r="855" spans="1:54" x14ac:dyDescent="0.3">
      <c r="A855" s="114">
        <v>813373</v>
      </c>
      <c r="B855" s="123" t="s">
        <v>823</v>
      </c>
      <c r="C855" t="s">
        <v>1188</v>
      </c>
      <c r="D855" t="s">
        <v>1188</v>
      </c>
      <c r="E855" t="s">
        <v>1188</v>
      </c>
      <c r="F855" t="s">
        <v>1188</v>
      </c>
      <c r="G855" t="s">
        <v>1188</v>
      </c>
      <c r="H855" t="s">
        <v>1188</v>
      </c>
      <c r="I855" t="s">
        <v>1188</v>
      </c>
      <c r="J855" t="s">
        <v>1188</v>
      </c>
      <c r="K855" t="s">
        <v>1188</v>
      </c>
      <c r="L855" t="s">
        <v>1188</v>
      </c>
      <c r="M855" t="s">
        <v>1188</v>
      </c>
      <c r="N855" t="s">
        <v>1188</v>
      </c>
      <c r="O855" t="s">
        <v>1188</v>
      </c>
      <c r="P855" t="s">
        <v>1188</v>
      </c>
      <c r="Q855" t="s">
        <v>1188</v>
      </c>
      <c r="R855" t="s">
        <v>1188</v>
      </c>
      <c r="S855" t="s">
        <v>1188</v>
      </c>
      <c r="T855" t="s">
        <v>1188</v>
      </c>
      <c r="U855" t="s">
        <v>1188</v>
      </c>
      <c r="V855" t="s">
        <v>1188</v>
      </c>
      <c r="W855" t="s">
        <v>1188</v>
      </c>
      <c r="X855" t="s">
        <v>1188</v>
      </c>
      <c r="Y855" t="s">
        <v>1188</v>
      </c>
      <c r="Z855" t="s">
        <v>1188</v>
      </c>
      <c r="AA855" t="s">
        <v>1188</v>
      </c>
      <c r="AB855" t="s">
        <v>1188</v>
      </c>
      <c r="AC855" t="s">
        <v>1188</v>
      </c>
      <c r="AD855" t="s">
        <v>1188</v>
      </c>
      <c r="AE855" t="s">
        <v>1188</v>
      </c>
      <c r="AF855" t="s">
        <v>1188</v>
      </c>
      <c r="AG855" t="s">
        <v>1188</v>
      </c>
      <c r="AH855" t="s">
        <v>1188</v>
      </c>
      <c r="AI855" t="s">
        <v>1188</v>
      </c>
      <c r="AJ855" t="s">
        <v>1188</v>
      </c>
      <c r="AK855" t="s">
        <v>127</v>
      </c>
      <c r="AL855" t="s">
        <v>1188</v>
      </c>
      <c r="AM855" t="s">
        <v>1188</v>
      </c>
      <c r="AN855" t="s">
        <v>1188</v>
      </c>
      <c r="AO855" t="s">
        <v>1188</v>
      </c>
      <c r="AP855" t="s">
        <v>1188</v>
      </c>
      <c r="AQ855" t="s">
        <v>1188</v>
      </c>
      <c r="AR855" t="s">
        <v>1188</v>
      </c>
      <c r="AS855" t="s">
        <v>1188</v>
      </c>
      <c r="AT855" t="s">
        <v>1188</v>
      </c>
      <c r="AU855" t="s">
        <v>1188</v>
      </c>
      <c r="AV855" t="s">
        <v>1188</v>
      </c>
      <c r="AW855" t="s">
        <v>1188</v>
      </c>
      <c r="AX855" t="s">
        <v>1188</v>
      </c>
      <c r="AY855" s="123">
        <v>0</v>
      </c>
      <c r="BB855" t="str">
        <f>VLOOKUP(A855,'[2]القائمة الكاملة 1'!$A$5:$U$6650,21,0)</f>
        <v>الرابعة</v>
      </c>
    </row>
    <row r="856" spans="1:54" x14ac:dyDescent="0.3">
      <c r="A856" s="114">
        <v>813389</v>
      </c>
      <c r="B856" s="123" t="s">
        <v>823</v>
      </c>
      <c r="C856" t="s">
        <v>1188</v>
      </c>
      <c r="D856" t="s">
        <v>1188</v>
      </c>
      <c r="E856" t="s">
        <v>1188</v>
      </c>
      <c r="F856" t="s">
        <v>1188</v>
      </c>
      <c r="G856" t="s">
        <v>1188</v>
      </c>
      <c r="H856" t="s">
        <v>1188</v>
      </c>
      <c r="I856" t="s">
        <v>1188</v>
      </c>
      <c r="J856" t="s">
        <v>1188</v>
      </c>
      <c r="K856" t="s">
        <v>1188</v>
      </c>
      <c r="L856" t="s">
        <v>1188</v>
      </c>
      <c r="M856" t="s">
        <v>1188</v>
      </c>
      <c r="N856" t="s">
        <v>1188</v>
      </c>
      <c r="O856" t="s">
        <v>1188</v>
      </c>
      <c r="P856" t="s">
        <v>1188</v>
      </c>
      <c r="Q856" t="s">
        <v>1188</v>
      </c>
      <c r="R856" t="s">
        <v>1188</v>
      </c>
      <c r="S856" t="s">
        <v>1188</v>
      </c>
      <c r="T856" t="s">
        <v>1188</v>
      </c>
      <c r="U856" t="s">
        <v>1188</v>
      </c>
      <c r="V856" t="s">
        <v>1188</v>
      </c>
      <c r="W856" t="s">
        <v>1188</v>
      </c>
      <c r="X856" t="s">
        <v>1188</v>
      </c>
      <c r="Y856" t="s">
        <v>1188</v>
      </c>
      <c r="Z856" t="s">
        <v>1188</v>
      </c>
      <c r="AA856" t="s">
        <v>1188</v>
      </c>
      <c r="AB856" t="s">
        <v>1188</v>
      </c>
      <c r="AC856" t="s">
        <v>1188</v>
      </c>
      <c r="AD856" t="s">
        <v>1188</v>
      </c>
      <c r="AE856" t="s">
        <v>1188</v>
      </c>
      <c r="AF856" t="s">
        <v>1188</v>
      </c>
      <c r="AG856" t="s">
        <v>127</v>
      </c>
      <c r="AH856" t="s">
        <v>127</v>
      </c>
      <c r="AI856" t="s">
        <v>1188</v>
      </c>
      <c r="AJ856" t="s">
        <v>1188</v>
      </c>
      <c r="AK856" t="s">
        <v>1188</v>
      </c>
      <c r="AL856" t="s">
        <v>1188</v>
      </c>
      <c r="AM856" t="s">
        <v>1188</v>
      </c>
      <c r="AN856" t="s">
        <v>127</v>
      </c>
      <c r="AO856" t="s">
        <v>129</v>
      </c>
      <c r="AP856" t="s">
        <v>129</v>
      </c>
      <c r="AQ856" t="s">
        <v>1188</v>
      </c>
      <c r="AR856" t="s">
        <v>1188</v>
      </c>
      <c r="AS856" t="s">
        <v>1188</v>
      </c>
      <c r="AT856" t="s">
        <v>129</v>
      </c>
      <c r="AU856" t="s">
        <v>128</v>
      </c>
      <c r="AV856" t="s">
        <v>129</v>
      </c>
      <c r="AW856" t="s">
        <v>129</v>
      </c>
      <c r="AX856" t="s">
        <v>128</v>
      </c>
      <c r="AY856" s="123">
        <v>0</v>
      </c>
      <c r="BB856" t="str">
        <f>VLOOKUP(A856,'[2]القائمة الكاملة 1'!$A$5:$U$6650,21,0)</f>
        <v>الرابعة</v>
      </c>
    </row>
    <row r="857" spans="1:54" x14ac:dyDescent="0.3">
      <c r="A857" s="114">
        <v>813391</v>
      </c>
      <c r="B857" s="123" t="s">
        <v>823</v>
      </c>
      <c r="C857" t="s">
        <v>1188</v>
      </c>
      <c r="D857" t="s">
        <v>1188</v>
      </c>
      <c r="E857" t="s">
        <v>1188</v>
      </c>
      <c r="F857" t="s">
        <v>1188</v>
      </c>
      <c r="G857" t="s">
        <v>1188</v>
      </c>
      <c r="H857" t="s">
        <v>1188</v>
      </c>
      <c r="I857" t="s">
        <v>1188</v>
      </c>
      <c r="J857" t="s">
        <v>1188</v>
      </c>
      <c r="K857" t="s">
        <v>1188</v>
      </c>
      <c r="L857" t="s">
        <v>1188</v>
      </c>
      <c r="M857" t="s">
        <v>1188</v>
      </c>
      <c r="N857" t="s">
        <v>1188</v>
      </c>
      <c r="O857" t="s">
        <v>1188</v>
      </c>
      <c r="P857" t="s">
        <v>1188</v>
      </c>
      <c r="Q857" t="s">
        <v>1188</v>
      </c>
      <c r="R857" t="s">
        <v>1188</v>
      </c>
      <c r="S857" t="s">
        <v>1188</v>
      </c>
      <c r="T857" t="s">
        <v>1188</v>
      </c>
      <c r="U857" t="s">
        <v>1188</v>
      </c>
      <c r="V857" t="s">
        <v>1188</v>
      </c>
      <c r="W857" t="s">
        <v>1188</v>
      </c>
      <c r="X857" t="s">
        <v>1188</v>
      </c>
      <c r="Y857" t="s">
        <v>127</v>
      </c>
      <c r="Z857" t="s">
        <v>1188</v>
      </c>
      <c r="AA857" t="s">
        <v>1188</v>
      </c>
      <c r="AB857" t="s">
        <v>1188</v>
      </c>
      <c r="AC857" t="s">
        <v>1188</v>
      </c>
      <c r="AD857" t="s">
        <v>1188</v>
      </c>
      <c r="AE857" t="s">
        <v>1188</v>
      </c>
      <c r="AF857" t="s">
        <v>1188</v>
      </c>
      <c r="AG857" t="s">
        <v>1188</v>
      </c>
      <c r="AH857" t="s">
        <v>1188</v>
      </c>
      <c r="AI857" t="s">
        <v>1188</v>
      </c>
      <c r="AJ857" t="s">
        <v>1188</v>
      </c>
      <c r="AK857" t="s">
        <v>1188</v>
      </c>
      <c r="AL857" t="s">
        <v>1188</v>
      </c>
      <c r="AM857" t="s">
        <v>1188</v>
      </c>
      <c r="AN857" t="s">
        <v>1188</v>
      </c>
      <c r="AO857" t="s">
        <v>1188</v>
      </c>
      <c r="AP857" t="s">
        <v>1188</v>
      </c>
      <c r="AQ857" t="s">
        <v>1188</v>
      </c>
      <c r="AR857" t="s">
        <v>1188</v>
      </c>
      <c r="AS857" t="s">
        <v>1188</v>
      </c>
      <c r="AT857" t="s">
        <v>1188</v>
      </c>
      <c r="AU857" t="s">
        <v>1188</v>
      </c>
      <c r="AV857" t="s">
        <v>1188</v>
      </c>
      <c r="AW857" t="s">
        <v>1188</v>
      </c>
      <c r="AX857" t="s">
        <v>1188</v>
      </c>
      <c r="AY857" s="123">
        <v>0</v>
      </c>
      <c r="BB857" t="str">
        <f>VLOOKUP(A857,'[2]القائمة الكاملة 1'!$A$5:$U$6650,21,0)</f>
        <v>الرابعة</v>
      </c>
    </row>
    <row r="858" spans="1:54" x14ac:dyDescent="0.3">
      <c r="A858" s="114">
        <v>813395</v>
      </c>
      <c r="B858" s="123" t="s">
        <v>823</v>
      </c>
      <c r="C858" t="s">
        <v>1188</v>
      </c>
      <c r="D858" t="s">
        <v>127</v>
      </c>
      <c r="E858" t="s">
        <v>1188</v>
      </c>
      <c r="F858" t="s">
        <v>1188</v>
      </c>
      <c r="G858" t="s">
        <v>1188</v>
      </c>
      <c r="H858" t="s">
        <v>1188</v>
      </c>
      <c r="I858" t="s">
        <v>1188</v>
      </c>
      <c r="J858" t="s">
        <v>1188</v>
      </c>
      <c r="K858" t="s">
        <v>1188</v>
      </c>
      <c r="L858" t="s">
        <v>1188</v>
      </c>
      <c r="M858" t="s">
        <v>1188</v>
      </c>
      <c r="N858" t="s">
        <v>1188</v>
      </c>
      <c r="O858" t="s">
        <v>127</v>
      </c>
      <c r="P858" t="s">
        <v>1188</v>
      </c>
      <c r="Q858" t="s">
        <v>1188</v>
      </c>
      <c r="R858" t="s">
        <v>1188</v>
      </c>
      <c r="S858" t="s">
        <v>1188</v>
      </c>
      <c r="T858" t="s">
        <v>1188</v>
      </c>
      <c r="U858" t="s">
        <v>1188</v>
      </c>
      <c r="V858" t="s">
        <v>1188</v>
      </c>
      <c r="W858" t="s">
        <v>1188</v>
      </c>
      <c r="X858" t="s">
        <v>1188</v>
      </c>
      <c r="Y858" t="s">
        <v>1188</v>
      </c>
      <c r="Z858" t="s">
        <v>1188</v>
      </c>
      <c r="AA858" t="s">
        <v>1188</v>
      </c>
      <c r="AB858" t="s">
        <v>1188</v>
      </c>
      <c r="AC858" t="s">
        <v>1188</v>
      </c>
      <c r="AD858" t="s">
        <v>1188</v>
      </c>
      <c r="AE858" t="s">
        <v>1188</v>
      </c>
      <c r="AF858" t="s">
        <v>1188</v>
      </c>
      <c r="AG858" t="s">
        <v>1188</v>
      </c>
      <c r="AH858" t="s">
        <v>127</v>
      </c>
      <c r="AI858" t="s">
        <v>1188</v>
      </c>
      <c r="AJ858" t="s">
        <v>1188</v>
      </c>
      <c r="AK858" t="s">
        <v>129</v>
      </c>
      <c r="AL858" t="s">
        <v>1188</v>
      </c>
      <c r="AM858" t="s">
        <v>129</v>
      </c>
      <c r="AN858" t="s">
        <v>128</v>
      </c>
      <c r="AO858" t="s">
        <v>129</v>
      </c>
      <c r="AP858" t="s">
        <v>128</v>
      </c>
      <c r="AQ858" t="s">
        <v>128</v>
      </c>
      <c r="AR858" t="s">
        <v>128</v>
      </c>
      <c r="AS858" t="s">
        <v>128</v>
      </c>
      <c r="AT858" t="s">
        <v>128</v>
      </c>
      <c r="AU858" t="s">
        <v>128</v>
      </c>
      <c r="AV858" t="s">
        <v>128</v>
      </c>
      <c r="AW858" t="s">
        <v>128</v>
      </c>
      <c r="AX858" t="s">
        <v>128</v>
      </c>
      <c r="AY858" s="123">
        <v>0</v>
      </c>
      <c r="BB858" t="str">
        <f>VLOOKUP(A858,'[2]القائمة الكاملة 1'!$A$5:$U$6650,21,0)</f>
        <v>الرابعة حديث</v>
      </c>
    </row>
    <row r="859" spans="1:54" x14ac:dyDescent="0.3">
      <c r="A859" s="114">
        <v>813399</v>
      </c>
      <c r="B859" s="123" t="s">
        <v>824</v>
      </c>
      <c r="C859" t="s">
        <v>1188</v>
      </c>
      <c r="D859" t="s">
        <v>1188</v>
      </c>
      <c r="E859" t="s">
        <v>1188</v>
      </c>
      <c r="F859" t="s">
        <v>1188</v>
      </c>
      <c r="G859" t="s">
        <v>1188</v>
      </c>
      <c r="H859" t="s">
        <v>1188</v>
      </c>
      <c r="I859" t="s">
        <v>1188</v>
      </c>
      <c r="J859" t="s">
        <v>1188</v>
      </c>
      <c r="K859" t="s">
        <v>1188</v>
      </c>
      <c r="L859" t="s">
        <v>1188</v>
      </c>
      <c r="M859" t="s">
        <v>1188</v>
      </c>
      <c r="N859" t="s">
        <v>1188</v>
      </c>
      <c r="O859" t="s">
        <v>1188</v>
      </c>
      <c r="P859" t="s">
        <v>1188</v>
      </c>
      <c r="Q859" t="s">
        <v>1188</v>
      </c>
      <c r="R859" t="s">
        <v>1188</v>
      </c>
      <c r="S859" t="s">
        <v>1188</v>
      </c>
      <c r="T859" t="s">
        <v>1188</v>
      </c>
      <c r="U859" t="s">
        <v>1188</v>
      </c>
      <c r="V859" t="s">
        <v>127</v>
      </c>
      <c r="W859" t="s">
        <v>1188</v>
      </c>
      <c r="X859" t="s">
        <v>1188</v>
      </c>
      <c r="Y859" t="s">
        <v>1188</v>
      </c>
      <c r="Z859" t="s">
        <v>1188</v>
      </c>
      <c r="AA859" t="s">
        <v>1188</v>
      </c>
      <c r="AB859" t="s">
        <v>1188</v>
      </c>
      <c r="AC859" t="s">
        <v>1188</v>
      </c>
      <c r="AD859" t="s">
        <v>1188</v>
      </c>
      <c r="AE859" t="s">
        <v>1188</v>
      </c>
      <c r="AF859" t="s">
        <v>1188</v>
      </c>
      <c r="AG859" t="s">
        <v>1188</v>
      </c>
      <c r="AH859" t="s">
        <v>1188</v>
      </c>
      <c r="AI859" t="s">
        <v>1188</v>
      </c>
      <c r="AJ859" t="s">
        <v>1188</v>
      </c>
      <c r="AK859" t="s">
        <v>1188</v>
      </c>
      <c r="AL859" t="s">
        <v>1188</v>
      </c>
      <c r="AM859" t="s">
        <v>128</v>
      </c>
      <c r="AN859" t="s">
        <v>128</v>
      </c>
      <c r="AO859" t="s">
        <v>128</v>
      </c>
      <c r="AP859" t="s">
        <v>128</v>
      </c>
      <c r="AQ859" t="s">
        <v>128</v>
      </c>
      <c r="AR859" t="s">
        <v>128</v>
      </c>
      <c r="AS859" t="s">
        <v>1188</v>
      </c>
      <c r="AT859" t="s">
        <v>1188</v>
      </c>
      <c r="AU859" t="s">
        <v>1188</v>
      </c>
      <c r="AV859" t="s">
        <v>1188</v>
      </c>
      <c r="AW859" t="s">
        <v>1188</v>
      </c>
      <c r="AX859" t="s">
        <v>1188</v>
      </c>
      <c r="AY859" s="123">
        <v>0</v>
      </c>
      <c r="BB859" t="str">
        <f>VLOOKUP(A859,'[2]القائمة الكاملة 1'!$A$5:$U$6650,21,0)</f>
        <v>الثالثة</v>
      </c>
    </row>
    <row r="860" spans="1:54" x14ac:dyDescent="0.3">
      <c r="A860" s="114">
        <v>813404</v>
      </c>
      <c r="B860" s="123" t="s">
        <v>823</v>
      </c>
      <c r="C860" t="s">
        <v>2113</v>
      </c>
      <c r="D860" t="s">
        <v>1188</v>
      </c>
      <c r="E860" t="s">
        <v>1188</v>
      </c>
      <c r="F860" t="s">
        <v>1188</v>
      </c>
      <c r="G860" t="s">
        <v>1188</v>
      </c>
      <c r="H860" t="s">
        <v>1188</v>
      </c>
      <c r="I860" t="s">
        <v>1188</v>
      </c>
      <c r="J860" t="s">
        <v>1188</v>
      </c>
      <c r="K860" t="s">
        <v>1188</v>
      </c>
      <c r="L860" t="s">
        <v>1188</v>
      </c>
      <c r="M860" t="s">
        <v>1188</v>
      </c>
      <c r="N860" t="s">
        <v>1188</v>
      </c>
      <c r="O860" t="s">
        <v>127</v>
      </c>
      <c r="P860" t="s">
        <v>1188</v>
      </c>
      <c r="Q860" t="s">
        <v>1188</v>
      </c>
      <c r="R860" t="s">
        <v>1188</v>
      </c>
      <c r="S860" t="s">
        <v>1188</v>
      </c>
      <c r="T860" t="s">
        <v>1188</v>
      </c>
      <c r="U860" t="s">
        <v>1188</v>
      </c>
      <c r="V860" t="s">
        <v>1188</v>
      </c>
      <c r="W860" t="s">
        <v>1188</v>
      </c>
      <c r="X860" t="s">
        <v>1188</v>
      </c>
      <c r="Y860" t="s">
        <v>129</v>
      </c>
      <c r="Z860" t="s">
        <v>1188</v>
      </c>
      <c r="AA860" t="s">
        <v>1188</v>
      </c>
      <c r="AB860" t="s">
        <v>1188</v>
      </c>
      <c r="AC860" t="s">
        <v>1188</v>
      </c>
      <c r="AD860" t="s">
        <v>1188</v>
      </c>
      <c r="AE860" t="s">
        <v>1188</v>
      </c>
      <c r="AF860" t="s">
        <v>1188</v>
      </c>
      <c r="AG860" t="s">
        <v>1188</v>
      </c>
      <c r="AH860" t="s">
        <v>1188</v>
      </c>
      <c r="AI860" t="s">
        <v>1188</v>
      </c>
      <c r="AJ860" t="s">
        <v>1188</v>
      </c>
      <c r="AK860" t="s">
        <v>1188</v>
      </c>
      <c r="AL860" t="s">
        <v>127</v>
      </c>
      <c r="AM860" t="s">
        <v>129</v>
      </c>
      <c r="AN860" t="s">
        <v>129</v>
      </c>
      <c r="AO860" t="s">
        <v>129</v>
      </c>
      <c r="AP860" t="s">
        <v>129</v>
      </c>
      <c r="AQ860" t="s">
        <v>129</v>
      </c>
      <c r="AR860" t="s">
        <v>129</v>
      </c>
      <c r="AS860" t="s">
        <v>128</v>
      </c>
      <c r="AT860" t="s">
        <v>128</v>
      </c>
      <c r="AU860" t="s">
        <v>128</v>
      </c>
      <c r="AV860" t="s">
        <v>128</v>
      </c>
      <c r="AW860" t="s">
        <v>128</v>
      </c>
      <c r="AX860" t="s">
        <v>128</v>
      </c>
      <c r="AY860" s="123">
        <v>0</v>
      </c>
      <c r="BB860" t="str">
        <f>VLOOKUP(A860,'[2]القائمة الكاملة 1'!$A$5:$U$6650,21,0)</f>
        <v>الرابعة</v>
      </c>
    </row>
    <row r="861" spans="1:54" x14ac:dyDescent="0.3">
      <c r="A861" s="114">
        <v>813409</v>
      </c>
      <c r="B861" s="123" t="s">
        <v>823</v>
      </c>
      <c r="C861" t="s">
        <v>1188</v>
      </c>
      <c r="D861" t="s">
        <v>1188</v>
      </c>
      <c r="E861" t="s">
        <v>1188</v>
      </c>
      <c r="F861" t="s">
        <v>1188</v>
      </c>
      <c r="G861" t="s">
        <v>1188</v>
      </c>
      <c r="H861" t="s">
        <v>1188</v>
      </c>
      <c r="I861" t="s">
        <v>1188</v>
      </c>
      <c r="J861" t="s">
        <v>1188</v>
      </c>
      <c r="K861" t="s">
        <v>1188</v>
      </c>
      <c r="L861" t="s">
        <v>1188</v>
      </c>
      <c r="M861" t="s">
        <v>1188</v>
      </c>
      <c r="N861" t="s">
        <v>1188</v>
      </c>
      <c r="O861" t="s">
        <v>1188</v>
      </c>
      <c r="P861" t="s">
        <v>1188</v>
      </c>
      <c r="Q861" t="s">
        <v>1188</v>
      </c>
      <c r="R861" t="s">
        <v>1188</v>
      </c>
      <c r="S861" t="s">
        <v>1188</v>
      </c>
      <c r="T861" t="s">
        <v>1188</v>
      </c>
      <c r="U861" t="s">
        <v>1188</v>
      </c>
      <c r="V861" t="s">
        <v>1188</v>
      </c>
      <c r="W861" t="s">
        <v>1188</v>
      </c>
      <c r="X861" t="s">
        <v>1188</v>
      </c>
      <c r="Y861" t="s">
        <v>1188</v>
      </c>
      <c r="Z861" t="s">
        <v>1188</v>
      </c>
      <c r="AA861" t="s">
        <v>1188</v>
      </c>
      <c r="AB861" t="s">
        <v>1188</v>
      </c>
      <c r="AC861" t="s">
        <v>1188</v>
      </c>
      <c r="AD861" t="s">
        <v>1188</v>
      </c>
      <c r="AE861" t="s">
        <v>1188</v>
      </c>
      <c r="AF861" t="s">
        <v>1188</v>
      </c>
      <c r="AG861" t="s">
        <v>1188</v>
      </c>
      <c r="AH861" t="s">
        <v>1188</v>
      </c>
      <c r="AI861" t="s">
        <v>1188</v>
      </c>
      <c r="AJ861" t="s">
        <v>1188</v>
      </c>
      <c r="AK861" t="s">
        <v>1188</v>
      </c>
      <c r="AL861" t="s">
        <v>1188</v>
      </c>
      <c r="AM861" t="s">
        <v>1188</v>
      </c>
      <c r="AN861" t="s">
        <v>1188</v>
      </c>
      <c r="AO861" t="s">
        <v>1188</v>
      </c>
      <c r="AP861" t="s">
        <v>1188</v>
      </c>
      <c r="AQ861" t="s">
        <v>1188</v>
      </c>
      <c r="AR861" t="s">
        <v>1188</v>
      </c>
      <c r="AS861" t="s">
        <v>128</v>
      </c>
      <c r="AT861" t="s">
        <v>128</v>
      </c>
      <c r="AU861" t="s">
        <v>128</v>
      </c>
      <c r="AV861" t="s">
        <v>128</v>
      </c>
      <c r="AW861" t="s">
        <v>128</v>
      </c>
      <c r="AX861" t="s">
        <v>128</v>
      </c>
      <c r="AY861" s="123">
        <v>0</v>
      </c>
      <c r="BB861" t="str">
        <f>VLOOKUP(A861,'[2]القائمة الكاملة 1'!$A$5:$U$6650,21,0)</f>
        <v>الرابعة حديث</v>
      </c>
    </row>
    <row r="862" spans="1:54" x14ac:dyDescent="0.3">
      <c r="A862" s="114">
        <v>813410</v>
      </c>
      <c r="B862" s="123" t="s">
        <v>823</v>
      </c>
      <c r="C862" t="s">
        <v>1188</v>
      </c>
      <c r="D862" t="s">
        <v>1188</v>
      </c>
      <c r="E862" t="s">
        <v>1188</v>
      </c>
      <c r="F862" t="s">
        <v>1188</v>
      </c>
      <c r="G862" t="s">
        <v>1188</v>
      </c>
      <c r="H862" t="s">
        <v>1188</v>
      </c>
      <c r="I862" t="s">
        <v>1188</v>
      </c>
      <c r="J862" t="s">
        <v>1188</v>
      </c>
      <c r="K862" t="s">
        <v>1188</v>
      </c>
      <c r="L862" t="s">
        <v>1188</v>
      </c>
      <c r="M862" t="s">
        <v>1188</v>
      </c>
      <c r="N862" t="s">
        <v>1188</v>
      </c>
      <c r="O862" t="s">
        <v>1188</v>
      </c>
      <c r="P862" t="s">
        <v>1188</v>
      </c>
      <c r="Q862" t="s">
        <v>1188</v>
      </c>
      <c r="R862" t="s">
        <v>1188</v>
      </c>
      <c r="S862" t="s">
        <v>1188</v>
      </c>
      <c r="T862" t="s">
        <v>1188</v>
      </c>
      <c r="U862" t="s">
        <v>1188</v>
      </c>
      <c r="V862" t="s">
        <v>1188</v>
      </c>
      <c r="W862" t="s">
        <v>1188</v>
      </c>
      <c r="X862" t="s">
        <v>1188</v>
      </c>
      <c r="Y862" t="s">
        <v>1188</v>
      </c>
      <c r="Z862" t="s">
        <v>1188</v>
      </c>
      <c r="AA862" t="s">
        <v>1188</v>
      </c>
      <c r="AB862" t="s">
        <v>1188</v>
      </c>
      <c r="AC862" t="s">
        <v>1188</v>
      </c>
      <c r="AD862" t="s">
        <v>1188</v>
      </c>
      <c r="AE862" t="s">
        <v>129</v>
      </c>
      <c r="AF862" t="s">
        <v>1188</v>
      </c>
      <c r="AG862" t="s">
        <v>1188</v>
      </c>
      <c r="AH862" t="s">
        <v>1188</v>
      </c>
      <c r="AI862" t="s">
        <v>1188</v>
      </c>
      <c r="AJ862" t="s">
        <v>127</v>
      </c>
      <c r="AK862" t="s">
        <v>1188</v>
      </c>
      <c r="AL862" t="s">
        <v>1188</v>
      </c>
      <c r="AM862" t="s">
        <v>1188</v>
      </c>
      <c r="AN862" t="s">
        <v>129</v>
      </c>
      <c r="AO862" t="s">
        <v>129</v>
      </c>
      <c r="AP862" t="s">
        <v>1188</v>
      </c>
      <c r="AQ862" t="s">
        <v>1188</v>
      </c>
      <c r="AR862" t="s">
        <v>1188</v>
      </c>
      <c r="AS862" t="s">
        <v>128</v>
      </c>
      <c r="AT862" t="s">
        <v>128</v>
      </c>
      <c r="AU862" t="s">
        <v>128</v>
      </c>
      <c r="AV862" t="s">
        <v>128</v>
      </c>
      <c r="AW862" t="s">
        <v>128</v>
      </c>
      <c r="AX862" t="s">
        <v>128</v>
      </c>
      <c r="AY862" s="123">
        <v>0</v>
      </c>
      <c r="BB862" t="str">
        <f>VLOOKUP(A862,'[2]القائمة الكاملة 1'!$A$5:$U$6650,21,0)</f>
        <v>الرابعة حديث</v>
      </c>
    </row>
    <row r="863" spans="1:54" x14ac:dyDescent="0.3">
      <c r="A863" s="114">
        <v>813424</v>
      </c>
      <c r="B863" s="123" t="s">
        <v>824</v>
      </c>
      <c r="C863" t="s">
        <v>1188</v>
      </c>
      <c r="D863" t="s">
        <v>1188</v>
      </c>
      <c r="E863" t="s">
        <v>1188</v>
      </c>
      <c r="F863" t="s">
        <v>1188</v>
      </c>
      <c r="G863" t="s">
        <v>1188</v>
      </c>
      <c r="H863" t="s">
        <v>1188</v>
      </c>
      <c r="I863" t="s">
        <v>1188</v>
      </c>
      <c r="J863" t="s">
        <v>1188</v>
      </c>
      <c r="K863" t="s">
        <v>1188</v>
      </c>
      <c r="L863" t="s">
        <v>1188</v>
      </c>
      <c r="M863" t="s">
        <v>1188</v>
      </c>
      <c r="N863" t="s">
        <v>1188</v>
      </c>
      <c r="O863" t="s">
        <v>127</v>
      </c>
      <c r="P863" t="s">
        <v>1188</v>
      </c>
      <c r="Q863" t="s">
        <v>1188</v>
      </c>
      <c r="R863" t="s">
        <v>1188</v>
      </c>
      <c r="S863" t="s">
        <v>127</v>
      </c>
      <c r="T863" t="s">
        <v>1188</v>
      </c>
      <c r="U863" t="s">
        <v>1188</v>
      </c>
      <c r="V863" t="s">
        <v>1188</v>
      </c>
      <c r="W863" t="s">
        <v>1188</v>
      </c>
      <c r="X863" t="s">
        <v>1188</v>
      </c>
      <c r="Y863" t="s">
        <v>1188</v>
      </c>
      <c r="Z863" t="s">
        <v>1188</v>
      </c>
      <c r="AA863" t="s">
        <v>1188</v>
      </c>
      <c r="AB863" t="s">
        <v>1188</v>
      </c>
      <c r="AC863" t="s">
        <v>1188</v>
      </c>
      <c r="AD863" t="s">
        <v>1188</v>
      </c>
      <c r="AE863" t="s">
        <v>1188</v>
      </c>
      <c r="AF863" t="s">
        <v>1188</v>
      </c>
      <c r="AG863" t="s">
        <v>1188</v>
      </c>
      <c r="AH863" t="s">
        <v>1188</v>
      </c>
      <c r="AI863" t="s">
        <v>1188</v>
      </c>
      <c r="AJ863" t="s">
        <v>1188</v>
      </c>
      <c r="AK863" t="s">
        <v>1188</v>
      </c>
      <c r="AL863" t="s">
        <v>1188</v>
      </c>
      <c r="AM863" t="s">
        <v>128</v>
      </c>
      <c r="AN863" t="s">
        <v>128</v>
      </c>
      <c r="AO863" t="s">
        <v>128</v>
      </c>
      <c r="AP863" t="s">
        <v>128</v>
      </c>
      <c r="AQ863" t="s">
        <v>128</v>
      </c>
      <c r="AR863" t="s">
        <v>128</v>
      </c>
      <c r="AS863" t="s">
        <v>1188</v>
      </c>
      <c r="AT863" t="s">
        <v>1188</v>
      </c>
      <c r="AU863" t="s">
        <v>1188</v>
      </c>
      <c r="AV863" t="s">
        <v>1188</v>
      </c>
      <c r="AW863" t="s">
        <v>1188</v>
      </c>
      <c r="AX863" t="s">
        <v>1188</v>
      </c>
      <c r="AY863" s="123">
        <v>0</v>
      </c>
      <c r="BB863" t="str">
        <f>VLOOKUP(A863,'[2]القائمة الكاملة 1'!$A$5:$U$6650,21,0)</f>
        <v>الثالثة</v>
      </c>
    </row>
    <row r="864" spans="1:54" x14ac:dyDescent="0.3">
      <c r="A864" s="114">
        <v>813426</v>
      </c>
      <c r="B864" s="123" t="s">
        <v>824</v>
      </c>
      <c r="C864" t="s">
        <v>1188</v>
      </c>
      <c r="D864" t="s">
        <v>1188</v>
      </c>
      <c r="E864" t="s">
        <v>1188</v>
      </c>
      <c r="F864" t="s">
        <v>1188</v>
      </c>
      <c r="G864" t="s">
        <v>1188</v>
      </c>
      <c r="H864" t="s">
        <v>1188</v>
      </c>
      <c r="I864" t="s">
        <v>1188</v>
      </c>
      <c r="J864" t="s">
        <v>1188</v>
      </c>
      <c r="K864" t="s">
        <v>1188</v>
      </c>
      <c r="L864" t="s">
        <v>1188</v>
      </c>
      <c r="M864" t="s">
        <v>1188</v>
      </c>
      <c r="N864" t="s">
        <v>1188</v>
      </c>
      <c r="O864" t="s">
        <v>1188</v>
      </c>
      <c r="P864" t="s">
        <v>1188</v>
      </c>
      <c r="Q864" t="s">
        <v>1188</v>
      </c>
      <c r="R864" t="s">
        <v>1188</v>
      </c>
      <c r="S864" t="s">
        <v>1188</v>
      </c>
      <c r="T864" t="s">
        <v>1188</v>
      </c>
      <c r="U864" t="s">
        <v>1188</v>
      </c>
      <c r="V864" t="s">
        <v>1188</v>
      </c>
      <c r="W864" t="s">
        <v>1188</v>
      </c>
      <c r="X864" t="s">
        <v>1188</v>
      </c>
      <c r="Y864" t="s">
        <v>1188</v>
      </c>
      <c r="Z864" t="s">
        <v>1188</v>
      </c>
      <c r="AA864" t="s">
        <v>1188</v>
      </c>
      <c r="AB864" t="s">
        <v>1188</v>
      </c>
      <c r="AC864" t="s">
        <v>1188</v>
      </c>
      <c r="AD864" t="s">
        <v>1188</v>
      </c>
      <c r="AE864" t="s">
        <v>1188</v>
      </c>
      <c r="AF864" t="s">
        <v>1188</v>
      </c>
      <c r="AG864" t="s">
        <v>128</v>
      </c>
      <c r="AH864" t="s">
        <v>128</v>
      </c>
      <c r="AI864" t="s">
        <v>128</v>
      </c>
      <c r="AJ864" t="s">
        <v>1188</v>
      </c>
      <c r="AK864" t="s">
        <v>128</v>
      </c>
      <c r="AL864" t="s">
        <v>1188</v>
      </c>
      <c r="AM864" t="s">
        <v>128</v>
      </c>
      <c r="AN864" t="s">
        <v>128</v>
      </c>
      <c r="AO864" t="s">
        <v>128</v>
      </c>
      <c r="AP864" t="s">
        <v>128</v>
      </c>
      <c r="AQ864" t="s">
        <v>128</v>
      </c>
      <c r="AR864" t="s">
        <v>128</v>
      </c>
      <c r="AS864" t="s">
        <v>1188</v>
      </c>
      <c r="AT864" t="s">
        <v>1188</v>
      </c>
      <c r="AU864" t="s">
        <v>1188</v>
      </c>
      <c r="AV864" t="s">
        <v>1188</v>
      </c>
      <c r="AW864" t="s">
        <v>1188</v>
      </c>
      <c r="AX864" t="s">
        <v>1188</v>
      </c>
      <c r="AY864" s="123">
        <v>0</v>
      </c>
      <c r="BB864" t="str">
        <f>VLOOKUP(A864,'[2]القائمة الكاملة 1'!$A$5:$U$6650,21,0)</f>
        <v>الثالثة</v>
      </c>
    </row>
    <row r="865" spans="1:54" x14ac:dyDescent="0.3">
      <c r="A865" s="114">
        <v>813427</v>
      </c>
      <c r="B865" s="123" t="s">
        <v>823</v>
      </c>
      <c r="C865" t="s">
        <v>1188</v>
      </c>
      <c r="D865" t="s">
        <v>1188</v>
      </c>
      <c r="E865" t="s">
        <v>1188</v>
      </c>
      <c r="F865" t="s">
        <v>1188</v>
      </c>
      <c r="G865" t="s">
        <v>1188</v>
      </c>
      <c r="H865" t="s">
        <v>1188</v>
      </c>
      <c r="I865" t="s">
        <v>1188</v>
      </c>
      <c r="J865" t="s">
        <v>1188</v>
      </c>
      <c r="K865" t="s">
        <v>127</v>
      </c>
      <c r="L865" t="s">
        <v>1188</v>
      </c>
      <c r="M865" t="s">
        <v>1188</v>
      </c>
      <c r="N865" t="s">
        <v>1188</v>
      </c>
      <c r="O865" t="s">
        <v>1188</v>
      </c>
      <c r="P865" t="s">
        <v>1188</v>
      </c>
      <c r="Q865" t="s">
        <v>1188</v>
      </c>
      <c r="R865" t="s">
        <v>1188</v>
      </c>
      <c r="S865" t="s">
        <v>1188</v>
      </c>
      <c r="T865" t="s">
        <v>1188</v>
      </c>
      <c r="U865" t="s">
        <v>1188</v>
      </c>
      <c r="V865" t="s">
        <v>1188</v>
      </c>
      <c r="W865" t="s">
        <v>1188</v>
      </c>
      <c r="X865" t="s">
        <v>1188</v>
      </c>
      <c r="Y865" t="s">
        <v>1188</v>
      </c>
      <c r="Z865" t="s">
        <v>1188</v>
      </c>
      <c r="AA865" t="s">
        <v>1188</v>
      </c>
      <c r="AB865" t="s">
        <v>1188</v>
      </c>
      <c r="AC865" t="s">
        <v>127</v>
      </c>
      <c r="AD865" t="s">
        <v>1188</v>
      </c>
      <c r="AE865" t="s">
        <v>1188</v>
      </c>
      <c r="AF865" t="s">
        <v>1188</v>
      </c>
      <c r="AG865" t="s">
        <v>1188</v>
      </c>
      <c r="AH865" t="s">
        <v>1188</v>
      </c>
      <c r="AI865" t="s">
        <v>1188</v>
      </c>
      <c r="AJ865" t="s">
        <v>1188</v>
      </c>
      <c r="AK865" t="s">
        <v>1188</v>
      </c>
      <c r="AL865" t="s">
        <v>1188</v>
      </c>
      <c r="AM865" t="s">
        <v>1188</v>
      </c>
      <c r="AN865" t="s">
        <v>127</v>
      </c>
      <c r="AO865" t="s">
        <v>127</v>
      </c>
      <c r="AP865" t="s">
        <v>127</v>
      </c>
      <c r="AQ865" t="s">
        <v>127</v>
      </c>
      <c r="AR865" t="s">
        <v>1188</v>
      </c>
      <c r="AS865" t="s">
        <v>127</v>
      </c>
      <c r="AT865" t="s">
        <v>129</v>
      </c>
      <c r="AU865" t="s">
        <v>129</v>
      </c>
      <c r="AV865" t="s">
        <v>127</v>
      </c>
      <c r="AW865" t="s">
        <v>129</v>
      </c>
      <c r="AX865" t="s">
        <v>1188</v>
      </c>
      <c r="AY865" s="123">
        <v>0</v>
      </c>
      <c r="BB865" t="str">
        <f>VLOOKUP(A865,'[2]القائمة الكاملة 1'!$A$5:$U$6650,21,0)</f>
        <v>الرابعة</v>
      </c>
    </row>
    <row r="866" spans="1:54" x14ac:dyDescent="0.3">
      <c r="A866" s="114">
        <v>813467</v>
      </c>
      <c r="B866" s="123" t="s">
        <v>824</v>
      </c>
      <c r="C866" t="s">
        <v>1188</v>
      </c>
      <c r="D866" t="s">
        <v>1188</v>
      </c>
      <c r="E866" t="s">
        <v>1188</v>
      </c>
      <c r="F866" t="s">
        <v>1188</v>
      </c>
      <c r="G866" t="s">
        <v>1188</v>
      </c>
      <c r="H866" t="s">
        <v>1188</v>
      </c>
      <c r="I866" t="s">
        <v>1188</v>
      </c>
      <c r="J866" t="s">
        <v>1188</v>
      </c>
      <c r="K866" t="s">
        <v>127</v>
      </c>
      <c r="L866" t="s">
        <v>1188</v>
      </c>
      <c r="M866" t="s">
        <v>1188</v>
      </c>
      <c r="N866" t="s">
        <v>1188</v>
      </c>
      <c r="O866" t="s">
        <v>1188</v>
      </c>
      <c r="P866" t="s">
        <v>1188</v>
      </c>
      <c r="Q866" t="s">
        <v>1188</v>
      </c>
      <c r="R866" t="s">
        <v>1188</v>
      </c>
      <c r="S866" t="s">
        <v>1188</v>
      </c>
      <c r="T866" t="s">
        <v>1188</v>
      </c>
      <c r="U866" t="s">
        <v>1188</v>
      </c>
      <c r="V866" t="s">
        <v>127</v>
      </c>
      <c r="W866" t="s">
        <v>1188</v>
      </c>
      <c r="X866" t="s">
        <v>1188</v>
      </c>
      <c r="Y866" t="s">
        <v>1188</v>
      </c>
      <c r="Z866" t="s">
        <v>1188</v>
      </c>
      <c r="AA866" t="s">
        <v>1188</v>
      </c>
      <c r="AB866" t="s">
        <v>1188</v>
      </c>
      <c r="AC866" t="s">
        <v>127</v>
      </c>
      <c r="AD866" t="s">
        <v>1188</v>
      </c>
      <c r="AE866" t="s">
        <v>1188</v>
      </c>
      <c r="AF866" t="s">
        <v>1188</v>
      </c>
      <c r="AG866" t="s">
        <v>1188</v>
      </c>
      <c r="AH866" t="s">
        <v>127</v>
      </c>
      <c r="AI866" t="s">
        <v>1188</v>
      </c>
      <c r="AJ866" t="s">
        <v>1188</v>
      </c>
      <c r="AK866" t="s">
        <v>1188</v>
      </c>
      <c r="AL866" t="s">
        <v>127</v>
      </c>
      <c r="AM866" t="s">
        <v>128</v>
      </c>
      <c r="AN866" t="s">
        <v>128</v>
      </c>
      <c r="AO866" t="s">
        <v>128</v>
      </c>
      <c r="AP866" t="s">
        <v>128</v>
      </c>
      <c r="AQ866" t="s">
        <v>128</v>
      </c>
      <c r="AR866" t="s">
        <v>128</v>
      </c>
      <c r="AS866" t="s">
        <v>1188</v>
      </c>
      <c r="AT866" t="s">
        <v>1188</v>
      </c>
      <c r="AU866" t="s">
        <v>1188</v>
      </c>
      <c r="AV866" t="s">
        <v>1188</v>
      </c>
      <c r="AW866" t="s">
        <v>1188</v>
      </c>
      <c r="AX866" t="s">
        <v>1188</v>
      </c>
      <c r="AY866" s="123">
        <v>0</v>
      </c>
      <c r="BB866" t="str">
        <f>VLOOKUP(A866,'[2]القائمة الكاملة 1'!$A$5:$U$6650,21,0)</f>
        <v>الثالثة</v>
      </c>
    </row>
    <row r="867" spans="1:54" x14ac:dyDescent="0.3">
      <c r="A867" s="114">
        <v>813491</v>
      </c>
      <c r="B867" s="123" t="s">
        <v>824</v>
      </c>
      <c r="C867" t="s">
        <v>1188</v>
      </c>
      <c r="D867" t="s">
        <v>1188</v>
      </c>
      <c r="E867" t="s">
        <v>1188</v>
      </c>
      <c r="F867" t="s">
        <v>1188</v>
      </c>
      <c r="G867" t="s">
        <v>1188</v>
      </c>
      <c r="H867" t="s">
        <v>1188</v>
      </c>
      <c r="I867" t="s">
        <v>1188</v>
      </c>
      <c r="J867" t="s">
        <v>1188</v>
      </c>
      <c r="K867" t="s">
        <v>1188</v>
      </c>
      <c r="L867" t="s">
        <v>1188</v>
      </c>
      <c r="M867" t="s">
        <v>1188</v>
      </c>
      <c r="N867" t="s">
        <v>1188</v>
      </c>
      <c r="O867" t="s">
        <v>1188</v>
      </c>
      <c r="P867" t="s">
        <v>1188</v>
      </c>
      <c r="Q867" t="s">
        <v>1188</v>
      </c>
      <c r="R867" t="s">
        <v>1188</v>
      </c>
      <c r="S867" t="s">
        <v>1188</v>
      </c>
      <c r="T867" t="s">
        <v>1188</v>
      </c>
      <c r="U867" t="s">
        <v>1188</v>
      </c>
      <c r="V867" t="s">
        <v>1188</v>
      </c>
      <c r="W867" t="s">
        <v>1188</v>
      </c>
      <c r="X867" t="s">
        <v>1188</v>
      </c>
      <c r="Y867" t="s">
        <v>1188</v>
      </c>
      <c r="Z867" t="s">
        <v>1188</v>
      </c>
      <c r="AA867" t="s">
        <v>1188</v>
      </c>
      <c r="AB867" t="s">
        <v>1188</v>
      </c>
      <c r="AC867" t="s">
        <v>1188</v>
      </c>
      <c r="AD867" t="s">
        <v>1188</v>
      </c>
      <c r="AE867" t="s">
        <v>127</v>
      </c>
      <c r="AF867" t="s">
        <v>1188</v>
      </c>
      <c r="AG867" t="s">
        <v>129</v>
      </c>
      <c r="AH867" t="s">
        <v>129</v>
      </c>
      <c r="AI867" t="s">
        <v>1188</v>
      </c>
      <c r="AJ867" t="s">
        <v>129</v>
      </c>
      <c r="AK867" t="s">
        <v>129</v>
      </c>
      <c r="AL867" t="s">
        <v>1188</v>
      </c>
      <c r="AM867" t="s">
        <v>128</v>
      </c>
      <c r="AN867" t="s">
        <v>128</v>
      </c>
      <c r="AO867" t="s">
        <v>128</v>
      </c>
      <c r="AP867" t="s">
        <v>128</v>
      </c>
      <c r="AQ867" t="s">
        <v>128</v>
      </c>
      <c r="AR867" t="s">
        <v>128</v>
      </c>
      <c r="AS867" t="s">
        <v>1188</v>
      </c>
      <c r="AT867" t="s">
        <v>1188</v>
      </c>
      <c r="AU867" t="s">
        <v>1188</v>
      </c>
      <c r="AV867" t="s">
        <v>1188</v>
      </c>
      <c r="AW867" t="s">
        <v>1188</v>
      </c>
      <c r="AX867" t="s">
        <v>1188</v>
      </c>
      <c r="AY867" s="123">
        <v>0</v>
      </c>
      <c r="BB867" t="str">
        <f>VLOOKUP(A867,'[2]القائمة الكاملة 1'!$A$5:$U$6650,21,0)</f>
        <v>الثالثة</v>
      </c>
    </row>
    <row r="868" spans="1:54" x14ac:dyDescent="0.3">
      <c r="A868" s="114">
        <v>813518</v>
      </c>
      <c r="B868" s="123" t="s">
        <v>824</v>
      </c>
      <c r="C868" t="s">
        <v>1188</v>
      </c>
      <c r="D868" t="s">
        <v>1188</v>
      </c>
      <c r="E868" t="s">
        <v>1188</v>
      </c>
      <c r="F868" t="s">
        <v>1188</v>
      </c>
      <c r="G868" t="s">
        <v>1188</v>
      </c>
      <c r="H868" t="s">
        <v>1188</v>
      </c>
      <c r="I868" t="s">
        <v>1188</v>
      </c>
      <c r="J868" t="s">
        <v>1188</v>
      </c>
      <c r="K868" t="s">
        <v>1188</v>
      </c>
      <c r="L868" t="s">
        <v>1188</v>
      </c>
      <c r="M868" t="s">
        <v>1188</v>
      </c>
      <c r="N868" t="s">
        <v>1188</v>
      </c>
      <c r="O868" t="s">
        <v>1188</v>
      </c>
      <c r="P868" t="s">
        <v>1188</v>
      </c>
      <c r="Q868" t="s">
        <v>1188</v>
      </c>
      <c r="R868" t="s">
        <v>1188</v>
      </c>
      <c r="S868" t="s">
        <v>1188</v>
      </c>
      <c r="T868" t="s">
        <v>1188</v>
      </c>
      <c r="U868" t="s">
        <v>1188</v>
      </c>
      <c r="V868" t="s">
        <v>1188</v>
      </c>
      <c r="W868" t="s">
        <v>1188</v>
      </c>
      <c r="X868" t="s">
        <v>1188</v>
      </c>
      <c r="Y868" t="s">
        <v>1188</v>
      </c>
      <c r="Z868" t="s">
        <v>1188</v>
      </c>
      <c r="AA868" t="s">
        <v>1188</v>
      </c>
      <c r="AB868" t="s">
        <v>1188</v>
      </c>
      <c r="AC868" t="s">
        <v>1188</v>
      </c>
      <c r="AD868" t="s">
        <v>1188</v>
      </c>
      <c r="AE868" t="s">
        <v>1188</v>
      </c>
      <c r="AF868" t="s">
        <v>1188</v>
      </c>
      <c r="AG868" t="s">
        <v>1188</v>
      </c>
      <c r="AH868" t="s">
        <v>1188</v>
      </c>
      <c r="AI868" t="s">
        <v>1188</v>
      </c>
      <c r="AJ868" t="s">
        <v>1188</v>
      </c>
      <c r="AK868" t="s">
        <v>129</v>
      </c>
      <c r="AL868" t="s">
        <v>1188</v>
      </c>
      <c r="AM868" t="s">
        <v>128</v>
      </c>
      <c r="AN868" t="s">
        <v>128</v>
      </c>
      <c r="AO868" t="s">
        <v>128</v>
      </c>
      <c r="AP868" t="s">
        <v>128</v>
      </c>
      <c r="AQ868" t="s">
        <v>128</v>
      </c>
      <c r="AR868" t="s">
        <v>128</v>
      </c>
      <c r="AS868" t="s">
        <v>1188</v>
      </c>
      <c r="AT868" t="s">
        <v>1188</v>
      </c>
      <c r="AU868" t="s">
        <v>1188</v>
      </c>
      <c r="AV868" t="s">
        <v>1188</v>
      </c>
      <c r="AW868" t="s">
        <v>1188</v>
      </c>
      <c r="AX868" t="s">
        <v>1188</v>
      </c>
      <c r="AY868" s="123">
        <v>0</v>
      </c>
      <c r="BB868" t="str">
        <f>VLOOKUP(A868,'[2]القائمة الكاملة 1'!$A$5:$U$6650,21,0)</f>
        <v>الثالثة</v>
      </c>
    </row>
    <row r="869" spans="1:54" x14ac:dyDescent="0.3">
      <c r="A869" s="114">
        <v>813520</v>
      </c>
      <c r="B869" s="123" t="s">
        <v>824</v>
      </c>
      <c r="C869" t="s">
        <v>1188</v>
      </c>
      <c r="D869" t="s">
        <v>1188</v>
      </c>
      <c r="E869" t="s">
        <v>1188</v>
      </c>
      <c r="F869" t="s">
        <v>1188</v>
      </c>
      <c r="G869" t="s">
        <v>1188</v>
      </c>
      <c r="H869" t="s">
        <v>1188</v>
      </c>
      <c r="I869" t="s">
        <v>1188</v>
      </c>
      <c r="J869" t="s">
        <v>1188</v>
      </c>
      <c r="K869" t="s">
        <v>1188</v>
      </c>
      <c r="L869" t="s">
        <v>1188</v>
      </c>
      <c r="M869" t="s">
        <v>1188</v>
      </c>
      <c r="N869" t="s">
        <v>1188</v>
      </c>
      <c r="O869" t="s">
        <v>1188</v>
      </c>
      <c r="P869" t="s">
        <v>1188</v>
      </c>
      <c r="Q869" t="s">
        <v>1188</v>
      </c>
      <c r="R869" t="s">
        <v>1188</v>
      </c>
      <c r="S869" t="s">
        <v>1188</v>
      </c>
      <c r="T869" t="s">
        <v>1188</v>
      </c>
      <c r="U869" t="s">
        <v>1188</v>
      </c>
      <c r="V869" t="s">
        <v>1188</v>
      </c>
      <c r="W869" t="s">
        <v>1188</v>
      </c>
      <c r="X869" t="s">
        <v>1188</v>
      </c>
      <c r="Y869" t="s">
        <v>1188</v>
      </c>
      <c r="Z869" t="s">
        <v>127</v>
      </c>
      <c r="AA869" t="s">
        <v>1188</v>
      </c>
      <c r="AB869" t="s">
        <v>1188</v>
      </c>
      <c r="AC869" t="s">
        <v>1188</v>
      </c>
      <c r="AD869" t="s">
        <v>1188</v>
      </c>
      <c r="AE869" t="s">
        <v>1188</v>
      </c>
      <c r="AF869" t="s">
        <v>1188</v>
      </c>
      <c r="AG869" t="s">
        <v>1188</v>
      </c>
      <c r="AH869" t="s">
        <v>1188</v>
      </c>
      <c r="AI869" t="s">
        <v>1188</v>
      </c>
      <c r="AJ869" t="s">
        <v>1188</v>
      </c>
      <c r="AK869" t="s">
        <v>129</v>
      </c>
      <c r="AL869" t="s">
        <v>1188</v>
      </c>
      <c r="AM869" t="s">
        <v>128</v>
      </c>
      <c r="AN869" t="s">
        <v>128</v>
      </c>
      <c r="AO869" t="s">
        <v>128</v>
      </c>
      <c r="AP869" t="s">
        <v>128</v>
      </c>
      <c r="AQ869" t="s">
        <v>128</v>
      </c>
      <c r="AR869" t="s">
        <v>128</v>
      </c>
      <c r="AS869" t="s">
        <v>1188</v>
      </c>
      <c r="AT869" t="s">
        <v>1188</v>
      </c>
      <c r="AU869" t="s">
        <v>1188</v>
      </c>
      <c r="AV869" t="s">
        <v>1188</v>
      </c>
      <c r="AW869" t="s">
        <v>1188</v>
      </c>
      <c r="AX869" t="s">
        <v>1188</v>
      </c>
      <c r="AY869" s="123">
        <v>0</v>
      </c>
      <c r="BB869" t="str">
        <f>VLOOKUP(A869,'[2]القائمة الكاملة 1'!$A$5:$U$6650,21,0)</f>
        <v>الثالثة</v>
      </c>
    </row>
    <row r="870" spans="1:54" x14ac:dyDescent="0.3">
      <c r="A870" s="114">
        <v>813536</v>
      </c>
      <c r="B870" s="123" t="s">
        <v>824</v>
      </c>
      <c r="C870" t="s">
        <v>1188</v>
      </c>
      <c r="D870" t="s">
        <v>1188</v>
      </c>
      <c r="E870" t="s">
        <v>1188</v>
      </c>
      <c r="F870" t="s">
        <v>1188</v>
      </c>
      <c r="G870" t="s">
        <v>1188</v>
      </c>
      <c r="H870" t="s">
        <v>1188</v>
      </c>
      <c r="I870" t="s">
        <v>1188</v>
      </c>
      <c r="J870" t="s">
        <v>1188</v>
      </c>
      <c r="K870" t="s">
        <v>1188</v>
      </c>
      <c r="L870" t="s">
        <v>1188</v>
      </c>
      <c r="M870" t="s">
        <v>1188</v>
      </c>
      <c r="N870" t="s">
        <v>1188</v>
      </c>
      <c r="O870" t="s">
        <v>1188</v>
      </c>
      <c r="P870" t="s">
        <v>1188</v>
      </c>
      <c r="Q870" t="s">
        <v>1188</v>
      </c>
      <c r="R870" t="s">
        <v>1188</v>
      </c>
      <c r="S870" t="s">
        <v>1188</v>
      </c>
      <c r="T870" t="s">
        <v>1188</v>
      </c>
      <c r="U870" t="s">
        <v>1188</v>
      </c>
      <c r="V870" t="s">
        <v>1188</v>
      </c>
      <c r="W870" t="s">
        <v>1188</v>
      </c>
      <c r="X870" t="s">
        <v>1188</v>
      </c>
      <c r="Y870" t="s">
        <v>1188</v>
      </c>
      <c r="Z870" t="s">
        <v>1188</v>
      </c>
      <c r="AA870" t="s">
        <v>1188</v>
      </c>
      <c r="AB870" t="s">
        <v>1188</v>
      </c>
      <c r="AC870" t="s">
        <v>1188</v>
      </c>
      <c r="AD870" t="s">
        <v>128</v>
      </c>
      <c r="AE870" t="s">
        <v>128</v>
      </c>
      <c r="AF870" t="s">
        <v>1188</v>
      </c>
      <c r="AG870" t="s">
        <v>1188</v>
      </c>
      <c r="AH870" t="s">
        <v>1188</v>
      </c>
      <c r="AI870" t="s">
        <v>1188</v>
      </c>
      <c r="AJ870" t="s">
        <v>1188</v>
      </c>
      <c r="AK870" t="s">
        <v>129</v>
      </c>
      <c r="AL870" t="s">
        <v>1188</v>
      </c>
      <c r="AM870" t="s">
        <v>128</v>
      </c>
      <c r="AN870" t="s">
        <v>128</v>
      </c>
      <c r="AO870" t="s">
        <v>128</v>
      </c>
      <c r="AP870" t="s">
        <v>128</v>
      </c>
      <c r="AQ870" t="s">
        <v>128</v>
      </c>
      <c r="AR870" t="s">
        <v>128</v>
      </c>
      <c r="AS870" t="s">
        <v>1188</v>
      </c>
      <c r="AT870" t="s">
        <v>1188</v>
      </c>
      <c r="AU870" t="s">
        <v>1188</v>
      </c>
      <c r="AV870" t="s">
        <v>1188</v>
      </c>
      <c r="AW870" t="s">
        <v>1188</v>
      </c>
      <c r="AX870" t="s">
        <v>1188</v>
      </c>
      <c r="AY870" s="123">
        <v>0</v>
      </c>
      <c r="BB870" t="str">
        <f>VLOOKUP(A870,'[2]القائمة الكاملة 1'!$A$5:$U$6650,21,0)</f>
        <v>الثالثة</v>
      </c>
    </row>
    <row r="871" spans="1:54" x14ac:dyDescent="0.3">
      <c r="A871" s="114">
        <v>813544</v>
      </c>
      <c r="B871" s="123" t="s">
        <v>824</v>
      </c>
      <c r="C871" t="s">
        <v>1188</v>
      </c>
      <c r="D871" t="s">
        <v>1188</v>
      </c>
      <c r="E871" t="s">
        <v>1188</v>
      </c>
      <c r="F871" t="s">
        <v>1188</v>
      </c>
      <c r="G871" t="s">
        <v>1188</v>
      </c>
      <c r="H871" t="s">
        <v>1188</v>
      </c>
      <c r="I871" t="s">
        <v>1188</v>
      </c>
      <c r="J871" t="s">
        <v>1188</v>
      </c>
      <c r="K871" t="s">
        <v>1188</v>
      </c>
      <c r="L871" t="s">
        <v>1188</v>
      </c>
      <c r="M871" t="s">
        <v>1188</v>
      </c>
      <c r="N871" t="s">
        <v>1188</v>
      </c>
      <c r="O871" t="s">
        <v>1188</v>
      </c>
      <c r="P871" t="s">
        <v>1188</v>
      </c>
      <c r="Q871" t="s">
        <v>1188</v>
      </c>
      <c r="R871" t="s">
        <v>1188</v>
      </c>
      <c r="S871" t="s">
        <v>1188</v>
      </c>
      <c r="T871" t="s">
        <v>1188</v>
      </c>
      <c r="U871" t="s">
        <v>1188</v>
      </c>
      <c r="V871" t="s">
        <v>1188</v>
      </c>
      <c r="W871" t="s">
        <v>1188</v>
      </c>
      <c r="X871" t="s">
        <v>1188</v>
      </c>
      <c r="Y871" t="s">
        <v>1188</v>
      </c>
      <c r="Z871" t="s">
        <v>1188</v>
      </c>
      <c r="AA871" t="s">
        <v>127</v>
      </c>
      <c r="AB871" t="s">
        <v>1188</v>
      </c>
      <c r="AC871" t="s">
        <v>1188</v>
      </c>
      <c r="AD871" t="s">
        <v>1188</v>
      </c>
      <c r="AE871" t="s">
        <v>1188</v>
      </c>
      <c r="AF871" t="s">
        <v>1188</v>
      </c>
      <c r="AG871" t="s">
        <v>1188</v>
      </c>
      <c r="AH871" t="s">
        <v>1188</v>
      </c>
      <c r="AI871" t="s">
        <v>1188</v>
      </c>
      <c r="AJ871" t="s">
        <v>129</v>
      </c>
      <c r="AK871" t="s">
        <v>1188</v>
      </c>
      <c r="AL871" t="s">
        <v>1188</v>
      </c>
      <c r="AM871" t="s">
        <v>128</v>
      </c>
      <c r="AN871" t="s">
        <v>128</v>
      </c>
      <c r="AO871" t="s">
        <v>128</v>
      </c>
      <c r="AP871" t="s">
        <v>128</v>
      </c>
      <c r="AQ871" t="s">
        <v>128</v>
      </c>
      <c r="AR871" t="s">
        <v>128</v>
      </c>
      <c r="AS871" t="s">
        <v>1188</v>
      </c>
      <c r="AT871" t="s">
        <v>1188</v>
      </c>
      <c r="AU871" t="s">
        <v>1188</v>
      </c>
      <c r="AV871" t="s">
        <v>1188</v>
      </c>
      <c r="AW871" t="s">
        <v>1188</v>
      </c>
      <c r="AX871" t="s">
        <v>1188</v>
      </c>
      <c r="AY871" s="123">
        <v>0</v>
      </c>
      <c r="BB871" t="str">
        <f>VLOOKUP(A871,'[2]القائمة الكاملة 1'!$A$5:$U$6650,21,0)</f>
        <v>الثالثة</v>
      </c>
    </row>
    <row r="872" spans="1:54" x14ac:dyDescent="0.3">
      <c r="A872" s="114">
        <v>813547</v>
      </c>
      <c r="B872" s="123" t="s">
        <v>824</v>
      </c>
      <c r="C872" t="s">
        <v>1188</v>
      </c>
      <c r="D872" t="s">
        <v>1188</v>
      </c>
      <c r="E872" t="s">
        <v>1188</v>
      </c>
      <c r="F872" t="s">
        <v>1188</v>
      </c>
      <c r="G872" t="s">
        <v>1188</v>
      </c>
      <c r="H872" t="s">
        <v>1188</v>
      </c>
      <c r="I872" t="s">
        <v>1188</v>
      </c>
      <c r="J872" t="s">
        <v>1188</v>
      </c>
      <c r="K872" t="s">
        <v>1188</v>
      </c>
      <c r="L872" t="s">
        <v>1188</v>
      </c>
      <c r="M872" t="s">
        <v>1188</v>
      </c>
      <c r="N872" t="s">
        <v>1188</v>
      </c>
      <c r="O872" t="s">
        <v>129</v>
      </c>
      <c r="P872" t="s">
        <v>1188</v>
      </c>
      <c r="Q872" t="s">
        <v>1188</v>
      </c>
      <c r="R872" t="s">
        <v>1188</v>
      </c>
      <c r="S872" t="s">
        <v>1188</v>
      </c>
      <c r="T872" t="s">
        <v>1188</v>
      </c>
      <c r="U872" t="s">
        <v>1188</v>
      </c>
      <c r="V872" t="s">
        <v>1188</v>
      </c>
      <c r="W872" t="s">
        <v>1188</v>
      </c>
      <c r="X872" t="s">
        <v>1188</v>
      </c>
      <c r="Y872" t="s">
        <v>1188</v>
      </c>
      <c r="Z872" t="s">
        <v>1188</v>
      </c>
      <c r="AA872" t="s">
        <v>1188</v>
      </c>
      <c r="AB872" t="s">
        <v>1188</v>
      </c>
      <c r="AC872" t="s">
        <v>1188</v>
      </c>
      <c r="AD872" t="s">
        <v>1188</v>
      </c>
      <c r="AE872" t="s">
        <v>1188</v>
      </c>
      <c r="AF872" t="s">
        <v>1188</v>
      </c>
      <c r="AG872" t="s">
        <v>1188</v>
      </c>
      <c r="AH872" t="s">
        <v>1188</v>
      </c>
      <c r="AI872" t="s">
        <v>1188</v>
      </c>
      <c r="AJ872" t="s">
        <v>1188</v>
      </c>
      <c r="AK872" t="s">
        <v>129</v>
      </c>
      <c r="AL872" t="s">
        <v>1188</v>
      </c>
      <c r="AM872" t="s">
        <v>128</v>
      </c>
      <c r="AN872" t="s">
        <v>128</v>
      </c>
      <c r="AO872" t="s">
        <v>128</v>
      </c>
      <c r="AP872" t="s">
        <v>128</v>
      </c>
      <c r="AQ872" t="s">
        <v>128</v>
      </c>
      <c r="AR872" t="s">
        <v>128</v>
      </c>
      <c r="AS872" t="s">
        <v>1188</v>
      </c>
      <c r="AT872" t="s">
        <v>1188</v>
      </c>
      <c r="AU872" t="s">
        <v>1188</v>
      </c>
      <c r="AV872" t="s">
        <v>1188</v>
      </c>
      <c r="AW872" t="s">
        <v>1188</v>
      </c>
      <c r="AX872" t="s">
        <v>1188</v>
      </c>
      <c r="AY872" s="123">
        <v>0</v>
      </c>
      <c r="BB872" t="str">
        <f>VLOOKUP(A872,'[2]القائمة الكاملة 1'!$A$5:$U$6650,21,0)</f>
        <v>الثالثة</v>
      </c>
    </row>
    <row r="873" spans="1:54" x14ac:dyDescent="0.3">
      <c r="A873" s="114">
        <v>813553</v>
      </c>
      <c r="B873" s="123" t="s">
        <v>824</v>
      </c>
      <c r="C873" t="s">
        <v>1188</v>
      </c>
      <c r="D873" t="s">
        <v>1188</v>
      </c>
      <c r="E873" t="s">
        <v>1188</v>
      </c>
      <c r="F873" t="s">
        <v>1188</v>
      </c>
      <c r="G873" t="s">
        <v>1188</v>
      </c>
      <c r="H873" t="s">
        <v>1188</v>
      </c>
      <c r="I873" t="s">
        <v>1188</v>
      </c>
      <c r="J873" t="s">
        <v>1188</v>
      </c>
      <c r="K873" t="s">
        <v>1188</v>
      </c>
      <c r="L873" t="s">
        <v>1188</v>
      </c>
      <c r="M873" t="s">
        <v>1188</v>
      </c>
      <c r="N873" t="s">
        <v>1188</v>
      </c>
      <c r="O873" t="s">
        <v>128</v>
      </c>
      <c r="P873" t="s">
        <v>1188</v>
      </c>
      <c r="Q873" t="s">
        <v>1188</v>
      </c>
      <c r="R873" t="s">
        <v>1188</v>
      </c>
      <c r="S873" t="s">
        <v>1188</v>
      </c>
      <c r="T873" t="s">
        <v>1188</v>
      </c>
      <c r="U873" t="s">
        <v>1188</v>
      </c>
      <c r="V873" t="s">
        <v>129</v>
      </c>
      <c r="W873" t="s">
        <v>1188</v>
      </c>
      <c r="X873" t="s">
        <v>1188</v>
      </c>
      <c r="Y873" t="s">
        <v>1188</v>
      </c>
      <c r="Z873" t="s">
        <v>1188</v>
      </c>
      <c r="AA873" t="s">
        <v>1188</v>
      </c>
      <c r="AB873" t="s">
        <v>1188</v>
      </c>
      <c r="AC873" t="s">
        <v>1188</v>
      </c>
      <c r="AD873" t="s">
        <v>1188</v>
      </c>
      <c r="AE873" t="s">
        <v>1188</v>
      </c>
      <c r="AF873" t="s">
        <v>1188</v>
      </c>
      <c r="AG873" t="s">
        <v>1188</v>
      </c>
      <c r="AH873" t="s">
        <v>1188</v>
      </c>
      <c r="AI873" t="s">
        <v>1188</v>
      </c>
      <c r="AJ873" t="s">
        <v>1188</v>
      </c>
      <c r="AK873" t="s">
        <v>1188</v>
      </c>
      <c r="AL873" t="s">
        <v>129</v>
      </c>
      <c r="AM873" t="s">
        <v>128</v>
      </c>
      <c r="AN873" t="s">
        <v>128</v>
      </c>
      <c r="AO873" t="s">
        <v>128</v>
      </c>
      <c r="AP873" t="s">
        <v>128</v>
      </c>
      <c r="AQ873" t="s">
        <v>128</v>
      </c>
      <c r="AR873" t="s">
        <v>128</v>
      </c>
      <c r="AS873" t="s">
        <v>1188</v>
      </c>
      <c r="AT873" t="s">
        <v>1188</v>
      </c>
      <c r="AU873" t="s">
        <v>1188</v>
      </c>
      <c r="AV873" t="s">
        <v>1188</v>
      </c>
      <c r="AW873" t="s">
        <v>1188</v>
      </c>
      <c r="AX873" t="s">
        <v>1188</v>
      </c>
      <c r="AY873" s="123">
        <v>0</v>
      </c>
      <c r="BB873" t="str">
        <f>VLOOKUP(A873,'[2]القائمة الكاملة 1'!$A$5:$U$6650,21,0)</f>
        <v>الثالثة</v>
      </c>
    </row>
    <row r="874" spans="1:54" x14ac:dyDescent="0.3">
      <c r="A874" s="114">
        <v>813589</v>
      </c>
      <c r="B874" s="123" t="s">
        <v>824</v>
      </c>
      <c r="C874" t="s">
        <v>1188</v>
      </c>
      <c r="D874" t="s">
        <v>1188</v>
      </c>
      <c r="E874" t="s">
        <v>1188</v>
      </c>
      <c r="F874" t="s">
        <v>1188</v>
      </c>
      <c r="G874" t="s">
        <v>1188</v>
      </c>
      <c r="H874" t="s">
        <v>1188</v>
      </c>
      <c r="I874" t="s">
        <v>1188</v>
      </c>
      <c r="J874" t="s">
        <v>1188</v>
      </c>
      <c r="K874" t="s">
        <v>1188</v>
      </c>
      <c r="L874" t="s">
        <v>1188</v>
      </c>
      <c r="M874" t="s">
        <v>1188</v>
      </c>
      <c r="N874" t="s">
        <v>1188</v>
      </c>
      <c r="O874" t="s">
        <v>1188</v>
      </c>
      <c r="P874" t="s">
        <v>1188</v>
      </c>
      <c r="Q874" t="s">
        <v>1188</v>
      </c>
      <c r="R874" t="s">
        <v>1188</v>
      </c>
      <c r="S874" t="s">
        <v>1188</v>
      </c>
      <c r="T874" t="s">
        <v>1188</v>
      </c>
      <c r="U874" t="s">
        <v>1188</v>
      </c>
      <c r="V874" t="s">
        <v>1188</v>
      </c>
      <c r="W874" t="s">
        <v>1188</v>
      </c>
      <c r="X874" t="s">
        <v>1188</v>
      </c>
      <c r="Y874" t="s">
        <v>1188</v>
      </c>
      <c r="Z874" t="s">
        <v>1188</v>
      </c>
      <c r="AA874" t="s">
        <v>1188</v>
      </c>
      <c r="AB874" t="s">
        <v>1188</v>
      </c>
      <c r="AC874" t="s">
        <v>1188</v>
      </c>
      <c r="AD874" t="s">
        <v>1188</v>
      </c>
      <c r="AE874" t="s">
        <v>1188</v>
      </c>
      <c r="AF874" t="s">
        <v>1188</v>
      </c>
      <c r="AG874" t="s">
        <v>1188</v>
      </c>
      <c r="AH874" t="s">
        <v>1188</v>
      </c>
      <c r="AI874" t="s">
        <v>1188</v>
      </c>
      <c r="AJ874" t="s">
        <v>1188</v>
      </c>
      <c r="AK874" t="s">
        <v>1188</v>
      </c>
      <c r="AL874" t="s">
        <v>1188</v>
      </c>
      <c r="AM874" t="s">
        <v>128</v>
      </c>
      <c r="AN874" t="s">
        <v>128</v>
      </c>
      <c r="AO874" t="s">
        <v>128</v>
      </c>
      <c r="AP874" t="s">
        <v>128</v>
      </c>
      <c r="AQ874" t="s">
        <v>128</v>
      </c>
      <c r="AR874" t="s">
        <v>128</v>
      </c>
      <c r="AS874" t="s">
        <v>1188</v>
      </c>
      <c r="AT874" t="s">
        <v>1188</v>
      </c>
      <c r="AU874" t="s">
        <v>1188</v>
      </c>
      <c r="AV874" t="s">
        <v>1188</v>
      </c>
      <c r="AW874" t="s">
        <v>1188</v>
      </c>
      <c r="AX874" t="s">
        <v>1188</v>
      </c>
      <c r="AY874" s="123">
        <v>0</v>
      </c>
      <c r="BB874" t="str">
        <f>VLOOKUP(A874,'[2]القائمة الكاملة 1'!$A$5:$U$6650,21,0)</f>
        <v>الثالثة</v>
      </c>
    </row>
    <row r="875" spans="1:54" x14ac:dyDescent="0.3">
      <c r="A875" s="114">
        <v>813596</v>
      </c>
      <c r="B875" s="123" t="s">
        <v>824</v>
      </c>
      <c r="C875" t="s">
        <v>1188</v>
      </c>
      <c r="D875" t="s">
        <v>1188</v>
      </c>
      <c r="E875" t="s">
        <v>1188</v>
      </c>
      <c r="F875" t="s">
        <v>1188</v>
      </c>
      <c r="G875" t="s">
        <v>1188</v>
      </c>
      <c r="H875" t="s">
        <v>1188</v>
      </c>
      <c r="I875" t="s">
        <v>1188</v>
      </c>
      <c r="J875" t="s">
        <v>1188</v>
      </c>
      <c r="K875" t="s">
        <v>1188</v>
      </c>
      <c r="L875" t="s">
        <v>1188</v>
      </c>
      <c r="M875" t="s">
        <v>1188</v>
      </c>
      <c r="N875" t="s">
        <v>1188</v>
      </c>
      <c r="O875" t="s">
        <v>1188</v>
      </c>
      <c r="P875" t="s">
        <v>1188</v>
      </c>
      <c r="Q875" t="s">
        <v>1188</v>
      </c>
      <c r="R875" t="s">
        <v>1188</v>
      </c>
      <c r="S875" t="s">
        <v>1188</v>
      </c>
      <c r="T875" t="s">
        <v>1188</v>
      </c>
      <c r="U875" t="s">
        <v>1188</v>
      </c>
      <c r="V875" t="s">
        <v>1188</v>
      </c>
      <c r="W875" t="s">
        <v>1188</v>
      </c>
      <c r="X875" t="s">
        <v>1188</v>
      </c>
      <c r="Y875" t="s">
        <v>1188</v>
      </c>
      <c r="Z875" t="s">
        <v>1188</v>
      </c>
      <c r="AA875" t="s">
        <v>1188</v>
      </c>
      <c r="AB875" t="s">
        <v>1188</v>
      </c>
      <c r="AC875" t="s">
        <v>1188</v>
      </c>
      <c r="AD875" t="s">
        <v>1188</v>
      </c>
      <c r="AE875" t="s">
        <v>1188</v>
      </c>
      <c r="AF875" t="s">
        <v>1188</v>
      </c>
      <c r="AG875" t="s">
        <v>1188</v>
      </c>
      <c r="AH875" t="s">
        <v>1188</v>
      </c>
      <c r="AI875" t="s">
        <v>1188</v>
      </c>
      <c r="AJ875" t="s">
        <v>1188</v>
      </c>
      <c r="AK875" t="s">
        <v>1188</v>
      </c>
      <c r="AL875" t="s">
        <v>1188</v>
      </c>
      <c r="AM875" t="s">
        <v>128</v>
      </c>
      <c r="AN875" t="s">
        <v>128</v>
      </c>
      <c r="AO875" t="s">
        <v>128</v>
      </c>
      <c r="AP875" t="s">
        <v>128</v>
      </c>
      <c r="AQ875" t="s">
        <v>128</v>
      </c>
      <c r="AR875" t="s">
        <v>128</v>
      </c>
      <c r="AS875" t="s">
        <v>1188</v>
      </c>
      <c r="AT875" t="s">
        <v>1188</v>
      </c>
      <c r="AU875" t="s">
        <v>1188</v>
      </c>
      <c r="AV875" t="s">
        <v>1188</v>
      </c>
      <c r="AW875" t="s">
        <v>1188</v>
      </c>
      <c r="AX875" t="s">
        <v>1188</v>
      </c>
      <c r="AY875" s="123">
        <v>0</v>
      </c>
      <c r="BB875" t="str">
        <f>VLOOKUP(A875,'[2]القائمة الكاملة 1'!$A$5:$U$6650,21,0)</f>
        <v>الثالثة</v>
      </c>
    </row>
    <row r="876" spans="1:54" x14ac:dyDescent="0.3">
      <c r="A876" s="114">
        <v>813613</v>
      </c>
      <c r="B876" s="123" t="s">
        <v>824</v>
      </c>
      <c r="C876" t="s">
        <v>1188</v>
      </c>
      <c r="D876" t="s">
        <v>1188</v>
      </c>
      <c r="E876" t="s">
        <v>1188</v>
      </c>
      <c r="F876" t="s">
        <v>1188</v>
      </c>
      <c r="G876" t="s">
        <v>1188</v>
      </c>
      <c r="H876" t="s">
        <v>1188</v>
      </c>
      <c r="I876" t="s">
        <v>1188</v>
      </c>
      <c r="J876" t="s">
        <v>1188</v>
      </c>
      <c r="K876" t="s">
        <v>1188</v>
      </c>
      <c r="L876" t="s">
        <v>1188</v>
      </c>
      <c r="M876" t="s">
        <v>1188</v>
      </c>
      <c r="N876" t="s">
        <v>1188</v>
      </c>
      <c r="O876" t="s">
        <v>1188</v>
      </c>
      <c r="P876" t="s">
        <v>1188</v>
      </c>
      <c r="Q876" t="s">
        <v>1188</v>
      </c>
      <c r="R876" t="s">
        <v>1188</v>
      </c>
      <c r="S876" t="s">
        <v>1188</v>
      </c>
      <c r="T876" t="s">
        <v>1188</v>
      </c>
      <c r="U876" t="s">
        <v>1188</v>
      </c>
      <c r="V876" t="s">
        <v>1188</v>
      </c>
      <c r="W876" t="s">
        <v>1188</v>
      </c>
      <c r="X876" t="s">
        <v>1188</v>
      </c>
      <c r="Y876" t="s">
        <v>1188</v>
      </c>
      <c r="Z876" t="s">
        <v>1188</v>
      </c>
      <c r="AA876" t="s">
        <v>1188</v>
      </c>
      <c r="AB876" t="s">
        <v>1188</v>
      </c>
      <c r="AC876" t="s">
        <v>1188</v>
      </c>
      <c r="AD876" t="s">
        <v>1188</v>
      </c>
      <c r="AE876" t="s">
        <v>1188</v>
      </c>
      <c r="AF876" t="s">
        <v>1188</v>
      </c>
      <c r="AG876" t="s">
        <v>128</v>
      </c>
      <c r="AH876" t="s">
        <v>128</v>
      </c>
      <c r="AI876" t="s">
        <v>1188</v>
      </c>
      <c r="AJ876" t="s">
        <v>129</v>
      </c>
      <c r="AK876" t="s">
        <v>128</v>
      </c>
      <c r="AL876" t="s">
        <v>1188</v>
      </c>
      <c r="AM876" t="s">
        <v>128</v>
      </c>
      <c r="AN876" t="s">
        <v>128</v>
      </c>
      <c r="AO876" t="s">
        <v>128</v>
      </c>
      <c r="AP876" t="s">
        <v>128</v>
      </c>
      <c r="AQ876" t="s">
        <v>128</v>
      </c>
      <c r="AR876" t="s">
        <v>128</v>
      </c>
      <c r="AS876" t="s">
        <v>1188</v>
      </c>
      <c r="AT876" t="s">
        <v>1188</v>
      </c>
      <c r="AU876" t="s">
        <v>1188</v>
      </c>
      <c r="AV876" t="s">
        <v>1188</v>
      </c>
      <c r="AW876" t="s">
        <v>1188</v>
      </c>
      <c r="AX876" t="s">
        <v>1188</v>
      </c>
      <c r="AY876" s="123">
        <v>0</v>
      </c>
      <c r="BB876" t="str">
        <f>VLOOKUP(A876,'[2]القائمة الكاملة 1'!$A$5:$U$6650,21,0)</f>
        <v>الثالثة</v>
      </c>
    </row>
    <row r="877" spans="1:54" x14ac:dyDescent="0.3">
      <c r="A877" s="114">
        <v>813616</v>
      </c>
      <c r="B877" s="123" t="s">
        <v>824</v>
      </c>
      <c r="C877" t="s">
        <v>1188</v>
      </c>
      <c r="D877" t="s">
        <v>1188</v>
      </c>
      <c r="E877" t="s">
        <v>1188</v>
      </c>
      <c r="F877" t="s">
        <v>1188</v>
      </c>
      <c r="G877" t="s">
        <v>1188</v>
      </c>
      <c r="H877" t="s">
        <v>1188</v>
      </c>
      <c r="I877" t="s">
        <v>1188</v>
      </c>
      <c r="J877" t="s">
        <v>1188</v>
      </c>
      <c r="K877" t="s">
        <v>1188</v>
      </c>
      <c r="L877" t="s">
        <v>1188</v>
      </c>
      <c r="M877" t="s">
        <v>1188</v>
      </c>
      <c r="N877" t="s">
        <v>1188</v>
      </c>
      <c r="O877" t="s">
        <v>1188</v>
      </c>
      <c r="P877" t="s">
        <v>1188</v>
      </c>
      <c r="Q877" t="s">
        <v>1188</v>
      </c>
      <c r="R877" t="s">
        <v>1188</v>
      </c>
      <c r="S877" t="s">
        <v>1188</v>
      </c>
      <c r="T877" t="s">
        <v>1188</v>
      </c>
      <c r="U877" t="s">
        <v>1188</v>
      </c>
      <c r="V877" t="s">
        <v>1188</v>
      </c>
      <c r="W877" t="s">
        <v>1188</v>
      </c>
      <c r="X877" t="s">
        <v>1188</v>
      </c>
      <c r="Y877" t="s">
        <v>1188</v>
      </c>
      <c r="Z877" t="s">
        <v>1188</v>
      </c>
      <c r="AA877" t="s">
        <v>1188</v>
      </c>
      <c r="AB877" t="s">
        <v>1188</v>
      </c>
      <c r="AC877" t="s">
        <v>1188</v>
      </c>
      <c r="AD877" t="s">
        <v>1188</v>
      </c>
      <c r="AE877" t="s">
        <v>1188</v>
      </c>
      <c r="AF877" t="s">
        <v>1188</v>
      </c>
      <c r="AG877" t="s">
        <v>1188</v>
      </c>
      <c r="AH877" t="s">
        <v>1188</v>
      </c>
      <c r="AI877" t="s">
        <v>1188</v>
      </c>
      <c r="AJ877" t="s">
        <v>1188</v>
      </c>
      <c r="AK877" t="s">
        <v>129</v>
      </c>
      <c r="AL877" t="s">
        <v>1188</v>
      </c>
      <c r="AM877" t="s">
        <v>128</v>
      </c>
      <c r="AN877" t="s">
        <v>128</v>
      </c>
      <c r="AO877" t="s">
        <v>128</v>
      </c>
      <c r="AP877" t="s">
        <v>128</v>
      </c>
      <c r="AQ877" t="s">
        <v>128</v>
      </c>
      <c r="AR877" t="s">
        <v>128</v>
      </c>
      <c r="AS877" t="s">
        <v>1188</v>
      </c>
      <c r="AT877" t="s">
        <v>1188</v>
      </c>
      <c r="AU877" t="s">
        <v>1188</v>
      </c>
      <c r="AV877" t="s">
        <v>1188</v>
      </c>
      <c r="AW877" t="s">
        <v>1188</v>
      </c>
      <c r="AX877" t="s">
        <v>1188</v>
      </c>
      <c r="AY877" s="123">
        <v>0</v>
      </c>
      <c r="BB877" t="str">
        <f>VLOOKUP(A877,'[2]القائمة الكاملة 1'!$A$5:$U$6650,21,0)</f>
        <v>الثالثة</v>
      </c>
    </row>
    <row r="878" spans="1:54" x14ac:dyDescent="0.3">
      <c r="A878" s="114">
        <v>813630</v>
      </c>
      <c r="B878" s="123" t="s">
        <v>824</v>
      </c>
      <c r="C878" t="s">
        <v>1188</v>
      </c>
      <c r="D878" t="s">
        <v>1188</v>
      </c>
      <c r="E878" t="s">
        <v>1188</v>
      </c>
      <c r="F878" t="s">
        <v>1188</v>
      </c>
      <c r="G878" t="s">
        <v>1188</v>
      </c>
      <c r="H878" t="s">
        <v>1188</v>
      </c>
      <c r="I878" t="s">
        <v>1188</v>
      </c>
      <c r="J878" t="s">
        <v>1188</v>
      </c>
      <c r="K878" t="s">
        <v>1188</v>
      </c>
      <c r="L878" t="s">
        <v>1188</v>
      </c>
      <c r="M878" t="s">
        <v>1188</v>
      </c>
      <c r="N878" t="s">
        <v>1188</v>
      </c>
      <c r="O878" t="s">
        <v>127</v>
      </c>
      <c r="P878" t="s">
        <v>1188</v>
      </c>
      <c r="Q878" t="s">
        <v>1188</v>
      </c>
      <c r="R878" t="s">
        <v>1188</v>
      </c>
      <c r="S878" t="s">
        <v>1188</v>
      </c>
      <c r="T878" t="s">
        <v>1188</v>
      </c>
      <c r="U878" t="s">
        <v>1188</v>
      </c>
      <c r="V878" t="s">
        <v>127</v>
      </c>
      <c r="W878" t="s">
        <v>1188</v>
      </c>
      <c r="X878" t="s">
        <v>1188</v>
      </c>
      <c r="Y878" t="s">
        <v>1188</v>
      </c>
      <c r="Z878" t="s">
        <v>1188</v>
      </c>
      <c r="AA878" t="s">
        <v>1188</v>
      </c>
      <c r="AB878" t="s">
        <v>1188</v>
      </c>
      <c r="AC878" t="s">
        <v>127</v>
      </c>
      <c r="AD878" t="s">
        <v>1188</v>
      </c>
      <c r="AE878" t="s">
        <v>1188</v>
      </c>
      <c r="AF878" t="s">
        <v>1188</v>
      </c>
      <c r="AG878" t="s">
        <v>1188</v>
      </c>
      <c r="AH878" t="s">
        <v>128</v>
      </c>
      <c r="AI878" t="s">
        <v>1188</v>
      </c>
      <c r="AJ878" t="s">
        <v>129</v>
      </c>
      <c r="AK878" t="s">
        <v>129</v>
      </c>
      <c r="AL878" t="s">
        <v>1188</v>
      </c>
      <c r="AM878" t="s">
        <v>128</v>
      </c>
      <c r="AN878" t="s">
        <v>128</v>
      </c>
      <c r="AO878" t="s">
        <v>128</v>
      </c>
      <c r="AP878" t="s">
        <v>128</v>
      </c>
      <c r="AQ878" t="s">
        <v>128</v>
      </c>
      <c r="AR878" t="s">
        <v>128</v>
      </c>
      <c r="AS878" t="s">
        <v>1188</v>
      </c>
      <c r="AT878" t="s">
        <v>1188</v>
      </c>
      <c r="AU878" t="s">
        <v>1188</v>
      </c>
      <c r="AV878" t="s">
        <v>1188</v>
      </c>
      <c r="AW878" t="s">
        <v>1188</v>
      </c>
      <c r="AX878" t="s">
        <v>1188</v>
      </c>
      <c r="AY878" s="123">
        <v>0</v>
      </c>
      <c r="BB878" t="str">
        <f>VLOOKUP(A878,'[2]القائمة الكاملة 1'!$A$5:$U$6650,21,0)</f>
        <v>الثالثة</v>
      </c>
    </row>
    <row r="879" spans="1:54" x14ac:dyDescent="0.3">
      <c r="A879" s="114">
        <v>813647</v>
      </c>
      <c r="B879" s="123" t="s">
        <v>824</v>
      </c>
      <c r="C879" t="s">
        <v>1188</v>
      </c>
      <c r="D879" t="s">
        <v>1188</v>
      </c>
      <c r="E879" t="s">
        <v>1188</v>
      </c>
      <c r="F879" t="s">
        <v>1188</v>
      </c>
      <c r="G879" t="s">
        <v>1188</v>
      </c>
      <c r="H879" t="s">
        <v>1188</v>
      </c>
      <c r="I879" t="s">
        <v>1188</v>
      </c>
      <c r="J879" t="s">
        <v>1188</v>
      </c>
      <c r="K879" t="s">
        <v>1188</v>
      </c>
      <c r="L879" t="s">
        <v>1188</v>
      </c>
      <c r="M879" t="s">
        <v>1188</v>
      </c>
      <c r="N879" t="s">
        <v>1188</v>
      </c>
      <c r="O879" t="s">
        <v>1188</v>
      </c>
      <c r="P879" t="s">
        <v>1188</v>
      </c>
      <c r="Q879" t="s">
        <v>1188</v>
      </c>
      <c r="R879" t="s">
        <v>1188</v>
      </c>
      <c r="S879" t="s">
        <v>1188</v>
      </c>
      <c r="T879" t="s">
        <v>1188</v>
      </c>
      <c r="U879" t="s">
        <v>1188</v>
      </c>
      <c r="V879" t="s">
        <v>1188</v>
      </c>
      <c r="W879" t="s">
        <v>1188</v>
      </c>
      <c r="X879" t="s">
        <v>1188</v>
      </c>
      <c r="Y879" t="s">
        <v>1188</v>
      </c>
      <c r="Z879" t="s">
        <v>1188</v>
      </c>
      <c r="AA879" t="s">
        <v>1188</v>
      </c>
      <c r="AB879" t="s">
        <v>1188</v>
      </c>
      <c r="AC879" t="s">
        <v>1188</v>
      </c>
      <c r="AD879" t="s">
        <v>1188</v>
      </c>
      <c r="AE879" t="s">
        <v>1188</v>
      </c>
      <c r="AF879" t="s">
        <v>1188</v>
      </c>
      <c r="AG879" t="s">
        <v>1188</v>
      </c>
      <c r="AH879" t="s">
        <v>129</v>
      </c>
      <c r="AI879" t="s">
        <v>1188</v>
      </c>
      <c r="AJ879" t="s">
        <v>129</v>
      </c>
      <c r="AK879" t="s">
        <v>129</v>
      </c>
      <c r="AL879" t="s">
        <v>1188</v>
      </c>
      <c r="AM879" t="s">
        <v>128</v>
      </c>
      <c r="AN879" t="s">
        <v>128</v>
      </c>
      <c r="AO879" t="s">
        <v>128</v>
      </c>
      <c r="AP879" t="s">
        <v>128</v>
      </c>
      <c r="AQ879" t="s">
        <v>128</v>
      </c>
      <c r="AR879" t="s">
        <v>128</v>
      </c>
      <c r="AS879" t="s">
        <v>1188</v>
      </c>
      <c r="AT879" t="s">
        <v>1188</v>
      </c>
      <c r="AU879" t="s">
        <v>1188</v>
      </c>
      <c r="AV879" t="s">
        <v>1188</v>
      </c>
      <c r="AW879" t="s">
        <v>1188</v>
      </c>
      <c r="AX879" t="s">
        <v>1188</v>
      </c>
      <c r="AY879" s="123">
        <v>0</v>
      </c>
      <c r="BB879" t="str">
        <f>VLOOKUP(A879,'[2]القائمة الكاملة 1'!$A$5:$U$6650,21,0)</f>
        <v>الثالثة</v>
      </c>
    </row>
    <row r="880" spans="1:54" x14ac:dyDescent="0.3">
      <c r="A880" s="114">
        <v>813648</v>
      </c>
      <c r="B880" s="123" t="s">
        <v>823</v>
      </c>
      <c r="C880" t="s">
        <v>1188</v>
      </c>
      <c r="D880" t="s">
        <v>1188</v>
      </c>
      <c r="E880" t="s">
        <v>1188</v>
      </c>
      <c r="F880" t="s">
        <v>1188</v>
      </c>
      <c r="G880" t="s">
        <v>1188</v>
      </c>
      <c r="H880" t="s">
        <v>1188</v>
      </c>
      <c r="I880" t="s">
        <v>1188</v>
      </c>
      <c r="J880" t="s">
        <v>1188</v>
      </c>
      <c r="K880" t="s">
        <v>1188</v>
      </c>
      <c r="L880" t="s">
        <v>1188</v>
      </c>
      <c r="M880" t="s">
        <v>1188</v>
      </c>
      <c r="N880" t="s">
        <v>1188</v>
      </c>
      <c r="O880" t="s">
        <v>1188</v>
      </c>
      <c r="P880" t="s">
        <v>1188</v>
      </c>
      <c r="Q880" t="s">
        <v>1188</v>
      </c>
      <c r="R880" t="s">
        <v>1188</v>
      </c>
      <c r="S880" t="s">
        <v>1188</v>
      </c>
      <c r="T880" t="s">
        <v>1188</v>
      </c>
      <c r="U880" t="s">
        <v>1188</v>
      </c>
      <c r="V880" t="s">
        <v>1188</v>
      </c>
      <c r="W880" t="s">
        <v>1188</v>
      </c>
      <c r="X880" t="s">
        <v>1188</v>
      </c>
      <c r="Y880" t="s">
        <v>1188</v>
      </c>
      <c r="Z880" t="s">
        <v>1188</v>
      </c>
      <c r="AA880" t="s">
        <v>1188</v>
      </c>
      <c r="AB880" t="s">
        <v>1188</v>
      </c>
      <c r="AC880" t="s">
        <v>1188</v>
      </c>
      <c r="AD880" t="s">
        <v>1188</v>
      </c>
      <c r="AE880" t="s">
        <v>1188</v>
      </c>
      <c r="AF880" t="s">
        <v>1188</v>
      </c>
      <c r="AG880" t="s">
        <v>1188</v>
      </c>
      <c r="AH880" t="s">
        <v>1188</v>
      </c>
      <c r="AI880" t="s">
        <v>1188</v>
      </c>
      <c r="AJ880" t="s">
        <v>127</v>
      </c>
      <c r="AK880" t="s">
        <v>129</v>
      </c>
      <c r="AL880" t="s">
        <v>1188</v>
      </c>
      <c r="AM880" t="s">
        <v>1188</v>
      </c>
      <c r="AN880" t="s">
        <v>1188</v>
      </c>
      <c r="AO880" t="s">
        <v>1188</v>
      </c>
      <c r="AP880" t="s">
        <v>129</v>
      </c>
      <c r="AQ880" t="s">
        <v>129</v>
      </c>
      <c r="AR880" t="s">
        <v>1188</v>
      </c>
      <c r="AS880" t="s">
        <v>128</v>
      </c>
      <c r="AT880" t="s">
        <v>128</v>
      </c>
      <c r="AU880" t="s">
        <v>128</v>
      </c>
      <c r="AV880" t="s">
        <v>128</v>
      </c>
      <c r="AW880" t="s">
        <v>128</v>
      </c>
      <c r="AX880" t="s">
        <v>128</v>
      </c>
      <c r="AY880" s="123">
        <v>0</v>
      </c>
      <c r="BB880" t="str">
        <f>VLOOKUP(A880,'[2]القائمة الكاملة 1'!$A$5:$U$6650,21,0)</f>
        <v>الرابعة حديث</v>
      </c>
    </row>
    <row r="881" spans="1:54" x14ac:dyDescent="0.3">
      <c r="A881" s="114">
        <v>813652</v>
      </c>
      <c r="B881" s="123" t="s">
        <v>824</v>
      </c>
      <c r="C881" t="s">
        <v>1188</v>
      </c>
      <c r="D881" t="s">
        <v>1188</v>
      </c>
      <c r="E881" t="s">
        <v>1188</v>
      </c>
      <c r="F881" t="s">
        <v>1188</v>
      </c>
      <c r="G881" t="s">
        <v>1188</v>
      </c>
      <c r="H881" t="s">
        <v>1188</v>
      </c>
      <c r="I881" t="s">
        <v>1188</v>
      </c>
      <c r="J881" t="s">
        <v>1188</v>
      </c>
      <c r="K881" t="s">
        <v>1188</v>
      </c>
      <c r="L881" t="s">
        <v>1188</v>
      </c>
      <c r="M881" t="s">
        <v>1188</v>
      </c>
      <c r="N881" t="s">
        <v>1188</v>
      </c>
      <c r="O881" t="s">
        <v>1188</v>
      </c>
      <c r="P881" t="s">
        <v>1188</v>
      </c>
      <c r="Q881" t="s">
        <v>1188</v>
      </c>
      <c r="R881" t="s">
        <v>1188</v>
      </c>
      <c r="S881" t="s">
        <v>1188</v>
      </c>
      <c r="T881" t="s">
        <v>1188</v>
      </c>
      <c r="U881" t="s">
        <v>1188</v>
      </c>
      <c r="V881" t="s">
        <v>1188</v>
      </c>
      <c r="W881" t="s">
        <v>1188</v>
      </c>
      <c r="X881" t="s">
        <v>1188</v>
      </c>
      <c r="Y881" t="s">
        <v>1188</v>
      </c>
      <c r="Z881" t="s">
        <v>1188</v>
      </c>
      <c r="AA881" t="s">
        <v>1188</v>
      </c>
      <c r="AB881" t="s">
        <v>1188</v>
      </c>
      <c r="AC881" t="s">
        <v>1188</v>
      </c>
      <c r="AD881" t="s">
        <v>1188</v>
      </c>
      <c r="AE881" t="s">
        <v>1188</v>
      </c>
      <c r="AF881" t="s">
        <v>1188</v>
      </c>
      <c r="AG881" t="s">
        <v>1188</v>
      </c>
      <c r="AH881" t="s">
        <v>1188</v>
      </c>
      <c r="AI881" t="s">
        <v>1188</v>
      </c>
      <c r="AJ881" t="s">
        <v>1188</v>
      </c>
      <c r="AK881" t="s">
        <v>1188</v>
      </c>
      <c r="AL881" t="s">
        <v>1188</v>
      </c>
      <c r="AM881" t="s">
        <v>128</v>
      </c>
      <c r="AN881" t="s">
        <v>128</v>
      </c>
      <c r="AO881" t="s">
        <v>128</v>
      </c>
      <c r="AP881" t="s">
        <v>128</v>
      </c>
      <c r="AQ881" t="s">
        <v>128</v>
      </c>
      <c r="AR881" t="s">
        <v>128</v>
      </c>
      <c r="AS881" t="s">
        <v>1188</v>
      </c>
      <c r="AT881" t="s">
        <v>1188</v>
      </c>
      <c r="AU881" t="s">
        <v>1188</v>
      </c>
      <c r="AV881" t="s">
        <v>1188</v>
      </c>
      <c r="AW881" t="s">
        <v>1188</v>
      </c>
      <c r="AX881" t="s">
        <v>1188</v>
      </c>
      <c r="AY881" s="123">
        <v>0</v>
      </c>
      <c r="BB881" t="str">
        <f>VLOOKUP(A881,'[2]القائمة الكاملة 1'!$A$5:$U$6650,21,0)</f>
        <v>الثالثة</v>
      </c>
    </row>
    <row r="882" spans="1:54" x14ac:dyDescent="0.3">
      <c r="A882" s="114">
        <v>813671</v>
      </c>
      <c r="B882" s="123" t="s">
        <v>824</v>
      </c>
      <c r="C882" t="s">
        <v>1188</v>
      </c>
      <c r="D882" t="s">
        <v>1188</v>
      </c>
      <c r="E882" t="s">
        <v>1188</v>
      </c>
      <c r="F882" t="s">
        <v>1188</v>
      </c>
      <c r="G882" t="s">
        <v>1188</v>
      </c>
      <c r="H882" t="s">
        <v>1188</v>
      </c>
      <c r="I882" t="s">
        <v>1188</v>
      </c>
      <c r="J882" t="s">
        <v>1188</v>
      </c>
      <c r="K882" t="s">
        <v>1188</v>
      </c>
      <c r="L882" t="s">
        <v>1188</v>
      </c>
      <c r="M882" t="s">
        <v>1188</v>
      </c>
      <c r="N882" t="s">
        <v>1188</v>
      </c>
      <c r="O882" t="s">
        <v>1188</v>
      </c>
      <c r="P882" t="s">
        <v>1188</v>
      </c>
      <c r="Q882" t="s">
        <v>1188</v>
      </c>
      <c r="R882" t="s">
        <v>1188</v>
      </c>
      <c r="S882" t="s">
        <v>1188</v>
      </c>
      <c r="T882" t="s">
        <v>1188</v>
      </c>
      <c r="U882" t="s">
        <v>1188</v>
      </c>
      <c r="V882" t="s">
        <v>1188</v>
      </c>
      <c r="W882" t="s">
        <v>1188</v>
      </c>
      <c r="X882" t="s">
        <v>1188</v>
      </c>
      <c r="Y882" t="s">
        <v>1188</v>
      </c>
      <c r="Z882" t="s">
        <v>1188</v>
      </c>
      <c r="AA882" t="s">
        <v>1188</v>
      </c>
      <c r="AB882" t="s">
        <v>1188</v>
      </c>
      <c r="AC882" t="s">
        <v>1188</v>
      </c>
      <c r="AD882" t="s">
        <v>1188</v>
      </c>
      <c r="AE882" t="s">
        <v>1188</v>
      </c>
      <c r="AF882" t="s">
        <v>1188</v>
      </c>
      <c r="AG882" t="s">
        <v>1188</v>
      </c>
      <c r="AH882" t="s">
        <v>1188</v>
      </c>
      <c r="AI882" t="s">
        <v>1188</v>
      </c>
      <c r="AJ882" t="s">
        <v>1188</v>
      </c>
      <c r="AK882" t="s">
        <v>129</v>
      </c>
      <c r="AL882" t="s">
        <v>129</v>
      </c>
      <c r="AM882" t="s">
        <v>128</v>
      </c>
      <c r="AN882" t="s">
        <v>128</v>
      </c>
      <c r="AO882" t="s">
        <v>128</v>
      </c>
      <c r="AP882" t="s">
        <v>128</v>
      </c>
      <c r="AQ882" t="s">
        <v>128</v>
      </c>
      <c r="AR882" t="s">
        <v>128</v>
      </c>
      <c r="AS882" t="s">
        <v>1188</v>
      </c>
      <c r="AT882" t="s">
        <v>1188</v>
      </c>
      <c r="AU882" t="s">
        <v>1188</v>
      </c>
      <c r="AV882" t="s">
        <v>1188</v>
      </c>
      <c r="AW882" t="s">
        <v>1188</v>
      </c>
      <c r="AX882" t="s">
        <v>1188</v>
      </c>
      <c r="AY882" s="123">
        <v>0</v>
      </c>
      <c r="BB882" t="str">
        <f>VLOOKUP(A882,'[2]القائمة الكاملة 1'!$A$5:$U$6650,21,0)</f>
        <v>الثالثة</v>
      </c>
    </row>
    <row r="883" spans="1:54" x14ac:dyDescent="0.3">
      <c r="A883" s="114">
        <v>813673</v>
      </c>
      <c r="B883" s="123" t="s">
        <v>824</v>
      </c>
      <c r="C883" t="s">
        <v>1188</v>
      </c>
      <c r="D883" t="s">
        <v>1188</v>
      </c>
      <c r="E883" t="s">
        <v>1188</v>
      </c>
      <c r="F883" t="s">
        <v>1188</v>
      </c>
      <c r="G883" t="s">
        <v>1188</v>
      </c>
      <c r="H883" t="s">
        <v>1188</v>
      </c>
      <c r="I883" t="s">
        <v>1188</v>
      </c>
      <c r="J883" t="s">
        <v>1188</v>
      </c>
      <c r="K883" t="s">
        <v>1188</v>
      </c>
      <c r="L883" t="s">
        <v>1188</v>
      </c>
      <c r="M883" t="s">
        <v>1188</v>
      </c>
      <c r="N883" t="s">
        <v>1188</v>
      </c>
      <c r="O883" t="s">
        <v>1188</v>
      </c>
      <c r="P883" t="s">
        <v>1188</v>
      </c>
      <c r="Q883" t="s">
        <v>129</v>
      </c>
      <c r="R883" t="s">
        <v>1188</v>
      </c>
      <c r="S883" t="s">
        <v>1188</v>
      </c>
      <c r="T883" t="s">
        <v>1188</v>
      </c>
      <c r="U883" t="s">
        <v>1188</v>
      </c>
      <c r="V883" t="s">
        <v>127</v>
      </c>
      <c r="W883" t="s">
        <v>1188</v>
      </c>
      <c r="X883" t="s">
        <v>129</v>
      </c>
      <c r="Y883" t="s">
        <v>1188</v>
      </c>
      <c r="Z883" t="s">
        <v>1188</v>
      </c>
      <c r="AA883" t="s">
        <v>1188</v>
      </c>
      <c r="AB883" t="s">
        <v>1188</v>
      </c>
      <c r="AC883" t="s">
        <v>1188</v>
      </c>
      <c r="AD883" t="s">
        <v>1188</v>
      </c>
      <c r="AE883" t="s">
        <v>1188</v>
      </c>
      <c r="AF883" t="s">
        <v>1188</v>
      </c>
      <c r="AG883" t="s">
        <v>1188</v>
      </c>
      <c r="AH883" t="s">
        <v>1188</v>
      </c>
      <c r="AI883" t="s">
        <v>1188</v>
      </c>
      <c r="AJ883" t="s">
        <v>1188</v>
      </c>
      <c r="AK883" t="s">
        <v>1188</v>
      </c>
      <c r="AL883" t="s">
        <v>1188</v>
      </c>
      <c r="AM883" t="s">
        <v>128</v>
      </c>
      <c r="AN883" t="s">
        <v>128</v>
      </c>
      <c r="AO883" t="s">
        <v>128</v>
      </c>
      <c r="AP883" t="s">
        <v>128</v>
      </c>
      <c r="AQ883" t="s">
        <v>128</v>
      </c>
      <c r="AR883" t="s">
        <v>128</v>
      </c>
      <c r="AS883" t="s">
        <v>1188</v>
      </c>
      <c r="AT883" t="s">
        <v>1188</v>
      </c>
      <c r="AU883" t="s">
        <v>1188</v>
      </c>
      <c r="AV883" t="s">
        <v>1188</v>
      </c>
      <c r="AW883" t="s">
        <v>1188</v>
      </c>
      <c r="AX883" t="s">
        <v>1188</v>
      </c>
      <c r="AY883" s="123">
        <v>0</v>
      </c>
      <c r="BB883" t="str">
        <f>VLOOKUP(A883,'[2]القائمة الكاملة 1'!$A$5:$U$6650,21,0)</f>
        <v>الثالثة</v>
      </c>
    </row>
    <row r="884" spans="1:54" x14ac:dyDescent="0.3">
      <c r="A884" s="114">
        <v>813674</v>
      </c>
      <c r="B884" s="123" t="s">
        <v>824</v>
      </c>
      <c r="C884" t="s">
        <v>1188</v>
      </c>
      <c r="D884" t="s">
        <v>1188</v>
      </c>
      <c r="E884" t="s">
        <v>1188</v>
      </c>
      <c r="F884" t="s">
        <v>1188</v>
      </c>
      <c r="G884" t="s">
        <v>1188</v>
      </c>
      <c r="H884" t="s">
        <v>1188</v>
      </c>
      <c r="I884" t="s">
        <v>1188</v>
      </c>
      <c r="J884" t="s">
        <v>1188</v>
      </c>
      <c r="K884" t="s">
        <v>1188</v>
      </c>
      <c r="L884" t="s">
        <v>1188</v>
      </c>
      <c r="M884" t="s">
        <v>1188</v>
      </c>
      <c r="N884" t="s">
        <v>1188</v>
      </c>
      <c r="O884" t="s">
        <v>1188</v>
      </c>
      <c r="P884" t="s">
        <v>1188</v>
      </c>
      <c r="Q884" t="s">
        <v>1188</v>
      </c>
      <c r="R884" t="s">
        <v>1188</v>
      </c>
      <c r="S884" t="s">
        <v>1188</v>
      </c>
      <c r="T884" t="s">
        <v>1188</v>
      </c>
      <c r="U884" t="s">
        <v>1188</v>
      </c>
      <c r="V884" t="s">
        <v>1188</v>
      </c>
      <c r="W884" t="s">
        <v>1188</v>
      </c>
      <c r="X884" t="s">
        <v>1188</v>
      </c>
      <c r="Y884" t="s">
        <v>1188</v>
      </c>
      <c r="Z884" t="s">
        <v>1188</v>
      </c>
      <c r="AA884" t="s">
        <v>1188</v>
      </c>
      <c r="AB884" t="s">
        <v>1188</v>
      </c>
      <c r="AC884" t="s">
        <v>1188</v>
      </c>
      <c r="AD884" t="s">
        <v>1188</v>
      </c>
      <c r="AE884" t="s">
        <v>1188</v>
      </c>
      <c r="AF884" t="s">
        <v>1188</v>
      </c>
      <c r="AG884" t="s">
        <v>1188</v>
      </c>
      <c r="AH884" t="s">
        <v>1188</v>
      </c>
      <c r="AI884" t="s">
        <v>128</v>
      </c>
      <c r="AJ884" t="s">
        <v>1188</v>
      </c>
      <c r="AK884" t="s">
        <v>1188</v>
      </c>
      <c r="AL884" t="s">
        <v>128</v>
      </c>
      <c r="AM884" t="s">
        <v>128</v>
      </c>
      <c r="AN884" t="s">
        <v>128</v>
      </c>
      <c r="AO884" t="s">
        <v>128</v>
      </c>
      <c r="AP884" t="s">
        <v>128</v>
      </c>
      <c r="AQ884" t="s">
        <v>128</v>
      </c>
      <c r="AR884" t="s">
        <v>128</v>
      </c>
      <c r="AS884" t="s">
        <v>1188</v>
      </c>
      <c r="AT884" t="s">
        <v>1188</v>
      </c>
      <c r="AU884" t="s">
        <v>1188</v>
      </c>
      <c r="AV884" t="s">
        <v>1188</v>
      </c>
      <c r="AW884" t="s">
        <v>1188</v>
      </c>
      <c r="AX884" t="s">
        <v>1188</v>
      </c>
      <c r="AY884" s="123">
        <v>0</v>
      </c>
      <c r="BB884" t="str">
        <f>VLOOKUP(A884,'[2]القائمة الكاملة 1'!$A$5:$U$6650,21,0)</f>
        <v>الثالثة</v>
      </c>
    </row>
    <row r="885" spans="1:54" x14ac:dyDescent="0.3">
      <c r="A885" s="114">
        <v>813679</v>
      </c>
      <c r="B885" s="123" t="s">
        <v>824</v>
      </c>
      <c r="C885" t="s">
        <v>1188</v>
      </c>
      <c r="D885" t="s">
        <v>129</v>
      </c>
      <c r="E885" t="s">
        <v>1188</v>
      </c>
      <c r="F885" t="s">
        <v>1188</v>
      </c>
      <c r="G885" t="s">
        <v>1188</v>
      </c>
      <c r="H885" t="s">
        <v>1188</v>
      </c>
      <c r="I885" t="s">
        <v>1188</v>
      </c>
      <c r="J885" t="s">
        <v>1188</v>
      </c>
      <c r="K885" t="s">
        <v>1188</v>
      </c>
      <c r="L885" t="s">
        <v>1188</v>
      </c>
      <c r="M885" t="s">
        <v>1188</v>
      </c>
      <c r="N885" t="s">
        <v>1188</v>
      </c>
      <c r="O885" t="s">
        <v>1188</v>
      </c>
      <c r="P885" t="s">
        <v>1188</v>
      </c>
      <c r="Q885" t="s">
        <v>1188</v>
      </c>
      <c r="R885" t="s">
        <v>1188</v>
      </c>
      <c r="S885" t="s">
        <v>1188</v>
      </c>
      <c r="T885" t="s">
        <v>1188</v>
      </c>
      <c r="U885" t="s">
        <v>1188</v>
      </c>
      <c r="V885" t="s">
        <v>128</v>
      </c>
      <c r="W885" t="s">
        <v>1188</v>
      </c>
      <c r="X885" t="s">
        <v>1188</v>
      </c>
      <c r="Y885" t="s">
        <v>1188</v>
      </c>
      <c r="Z885" t="s">
        <v>1188</v>
      </c>
      <c r="AA885" t="s">
        <v>1188</v>
      </c>
      <c r="AB885" t="s">
        <v>1188</v>
      </c>
      <c r="AC885" t="s">
        <v>1188</v>
      </c>
      <c r="AD885" t="s">
        <v>1188</v>
      </c>
      <c r="AE885" t="s">
        <v>1188</v>
      </c>
      <c r="AF885" t="s">
        <v>1188</v>
      </c>
      <c r="AG885" t="s">
        <v>1188</v>
      </c>
      <c r="AH885" t="s">
        <v>1188</v>
      </c>
      <c r="AI885" t="s">
        <v>128</v>
      </c>
      <c r="AJ885" t="s">
        <v>1188</v>
      </c>
      <c r="AK885" t="s">
        <v>1188</v>
      </c>
      <c r="AL885" t="s">
        <v>1188</v>
      </c>
      <c r="AM885" t="s">
        <v>128</v>
      </c>
      <c r="AN885" t="s">
        <v>128</v>
      </c>
      <c r="AO885" t="s">
        <v>128</v>
      </c>
      <c r="AP885" t="s">
        <v>128</v>
      </c>
      <c r="AQ885" t="s">
        <v>128</v>
      </c>
      <c r="AR885" t="s">
        <v>128</v>
      </c>
      <c r="AS885" t="s">
        <v>1188</v>
      </c>
      <c r="AT885" t="s">
        <v>1188</v>
      </c>
      <c r="AU885" t="s">
        <v>1188</v>
      </c>
      <c r="AV885" t="s">
        <v>1188</v>
      </c>
      <c r="AW885" t="s">
        <v>1188</v>
      </c>
      <c r="AX885" t="s">
        <v>1188</v>
      </c>
      <c r="AY885" s="123">
        <v>0</v>
      </c>
      <c r="BB885" t="str">
        <f>VLOOKUP(A885,'[2]القائمة الكاملة 1'!$A$5:$U$6650,21,0)</f>
        <v>الثالثة</v>
      </c>
    </row>
    <row r="886" spans="1:54" x14ac:dyDescent="0.3">
      <c r="A886" s="114">
        <v>813697</v>
      </c>
      <c r="B886" s="123" t="s">
        <v>824</v>
      </c>
      <c r="C886" t="s">
        <v>1188</v>
      </c>
      <c r="D886" t="s">
        <v>129</v>
      </c>
      <c r="E886" t="s">
        <v>128</v>
      </c>
      <c r="F886" t="s">
        <v>1188</v>
      </c>
      <c r="G886" t="s">
        <v>1188</v>
      </c>
      <c r="H886" t="s">
        <v>1188</v>
      </c>
      <c r="I886" t="s">
        <v>1188</v>
      </c>
      <c r="J886" t="s">
        <v>1188</v>
      </c>
      <c r="K886" t="s">
        <v>1188</v>
      </c>
      <c r="L886" t="s">
        <v>1188</v>
      </c>
      <c r="M886" t="s">
        <v>1188</v>
      </c>
      <c r="N886" t="s">
        <v>1188</v>
      </c>
      <c r="O886" t="s">
        <v>1188</v>
      </c>
      <c r="P886" t="s">
        <v>1188</v>
      </c>
      <c r="Q886" t="s">
        <v>1188</v>
      </c>
      <c r="R886" t="s">
        <v>1188</v>
      </c>
      <c r="S886" t="s">
        <v>1188</v>
      </c>
      <c r="T886" t="s">
        <v>1188</v>
      </c>
      <c r="U886" t="s">
        <v>1188</v>
      </c>
      <c r="V886" t="s">
        <v>1188</v>
      </c>
      <c r="W886" t="s">
        <v>1188</v>
      </c>
      <c r="X886" t="s">
        <v>1188</v>
      </c>
      <c r="Y886" t="s">
        <v>1188</v>
      </c>
      <c r="Z886" t="s">
        <v>1188</v>
      </c>
      <c r="AA886" t="s">
        <v>1188</v>
      </c>
      <c r="AB886" t="s">
        <v>1188</v>
      </c>
      <c r="AC886" t="s">
        <v>1188</v>
      </c>
      <c r="AD886" t="s">
        <v>1188</v>
      </c>
      <c r="AE886" t="s">
        <v>1188</v>
      </c>
      <c r="AF886" t="s">
        <v>1188</v>
      </c>
      <c r="AG886" t="s">
        <v>1188</v>
      </c>
      <c r="AH886" t="s">
        <v>1188</v>
      </c>
      <c r="AI886" t="s">
        <v>1188</v>
      </c>
      <c r="AJ886" t="s">
        <v>1188</v>
      </c>
      <c r="AK886" t="s">
        <v>129</v>
      </c>
      <c r="AL886" t="s">
        <v>1188</v>
      </c>
      <c r="AM886" t="s">
        <v>128</v>
      </c>
      <c r="AN886" t="s">
        <v>128</v>
      </c>
      <c r="AO886" t="s">
        <v>128</v>
      </c>
      <c r="AP886" t="s">
        <v>128</v>
      </c>
      <c r="AQ886" t="s">
        <v>128</v>
      </c>
      <c r="AR886" t="s">
        <v>128</v>
      </c>
      <c r="AS886" t="s">
        <v>1188</v>
      </c>
      <c r="AT886" t="s">
        <v>1188</v>
      </c>
      <c r="AU886" t="s">
        <v>1188</v>
      </c>
      <c r="AV886" t="s">
        <v>1188</v>
      </c>
      <c r="AW886" t="s">
        <v>1188</v>
      </c>
      <c r="AX886" t="s">
        <v>1188</v>
      </c>
      <c r="AY886" s="123">
        <v>0</v>
      </c>
      <c r="BB886" t="str">
        <f>VLOOKUP(A886,'[2]القائمة الكاملة 1'!$A$5:$U$6650,21,0)</f>
        <v>الثالثة</v>
      </c>
    </row>
    <row r="887" spans="1:54" x14ac:dyDescent="0.3">
      <c r="A887" s="114">
        <v>813707</v>
      </c>
      <c r="B887" s="123" t="s">
        <v>824</v>
      </c>
      <c r="C887" t="s">
        <v>1188</v>
      </c>
      <c r="D887" t="s">
        <v>1188</v>
      </c>
      <c r="E887" t="s">
        <v>1188</v>
      </c>
      <c r="F887" t="s">
        <v>1188</v>
      </c>
      <c r="G887" t="s">
        <v>1188</v>
      </c>
      <c r="H887" t="s">
        <v>1188</v>
      </c>
      <c r="I887" t="s">
        <v>1188</v>
      </c>
      <c r="J887" t="s">
        <v>1188</v>
      </c>
      <c r="K887" t="s">
        <v>1188</v>
      </c>
      <c r="L887" t="s">
        <v>1188</v>
      </c>
      <c r="M887" t="s">
        <v>1188</v>
      </c>
      <c r="N887" t="s">
        <v>1188</v>
      </c>
      <c r="O887" t="s">
        <v>127</v>
      </c>
      <c r="P887" t="s">
        <v>1188</v>
      </c>
      <c r="Q887" t="s">
        <v>1188</v>
      </c>
      <c r="R887" t="s">
        <v>1188</v>
      </c>
      <c r="S887" t="s">
        <v>1188</v>
      </c>
      <c r="T887" t="s">
        <v>1188</v>
      </c>
      <c r="U887" t="s">
        <v>1188</v>
      </c>
      <c r="V887" t="s">
        <v>1188</v>
      </c>
      <c r="W887" t="s">
        <v>1188</v>
      </c>
      <c r="X887" t="s">
        <v>1188</v>
      </c>
      <c r="Y887" t="s">
        <v>1188</v>
      </c>
      <c r="Z887" t="s">
        <v>1188</v>
      </c>
      <c r="AA887" t="s">
        <v>1188</v>
      </c>
      <c r="AB887" t="s">
        <v>1188</v>
      </c>
      <c r="AC887" t="s">
        <v>1188</v>
      </c>
      <c r="AD887" t="s">
        <v>1188</v>
      </c>
      <c r="AE887" t="s">
        <v>1188</v>
      </c>
      <c r="AF887" t="s">
        <v>1188</v>
      </c>
      <c r="AG887" t="s">
        <v>1188</v>
      </c>
      <c r="AH887" t="s">
        <v>1188</v>
      </c>
      <c r="AI887" t="s">
        <v>1188</v>
      </c>
      <c r="AJ887" t="s">
        <v>1188</v>
      </c>
      <c r="AK887" t="s">
        <v>1188</v>
      </c>
      <c r="AL887" t="s">
        <v>1188</v>
      </c>
      <c r="AM887" t="s">
        <v>128</v>
      </c>
      <c r="AN887" t="s">
        <v>128</v>
      </c>
      <c r="AO887" t="s">
        <v>128</v>
      </c>
      <c r="AP887" t="s">
        <v>128</v>
      </c>
      <c r="AQ887" t="s">
        <v>128</v>
      </c>
      <c r="AR887" t="s">
        <v>128</v>
      </c>
      <c r="AS887" t="s">
        <v>1188</v>
      </c>
      <c r="AT887" t="s">
        <v>1188</v>
      </c>
      <c r="AU887" t="s">
        <v>1188</v>
      </c>
      <c r="AV887" t="s">
        <v>1188</v>
      </c>
      <c r="AW887" t="s">
        <v>1188</v>
      </c>
      <c r="AX887" t="s">
        <v>1188</v>
      </c>
      <c r="AY887" s="123">
        <v>0</v>
      </c>
      <c r="BB887" t="str">
        <f>VLOOKUP(A887,'[2]القائمة الكاملة 1'!$A$5:$U$6650,21,0)</f>
        <v>الثالثة</v>
      </c>
    </row>
    <row r="888" spans="1:54" x14ac:dyDescent="0.3">
      <c r="A888" s="114">
        <v>813711</v>
      </c>
      <c r="B888" s="123" t="s">
        <v>824</v>
      </c>
      <c r="C888" t="s">
        <v>1188</v>
      </c>
      <c r="D888" t="s">
        <v>1188</v>
      </c>
      <c r="E888" t="s">
        <v>1188</v>
      </c>
      <c r="F888" t="s">
        <v>1188</v>
      </c>
      <c r="G888" t="s">
        <v>1188</v>
      </c>
      <c r="H888" t="s">
        <v>1188</v>
      </c>
      <c r="I888" t="s">
        <v>1188</v>
      </c>
      <c r="J888" t="s">
        <v>1188</v>
      </c>
      <c r="K888" t="s">
        <v>1188</v>
      </c>
      <c r="L888" t="s">
        <v>1188</v>
      </c>
      <c r="M888" t="s">
        <v>1188</v>
      </c>
      <c r="N888" t="s">
        <v>1188</v>
      </c>
      <c r="O888" t="s">
        <v>1188</v>
      </c>
      <c r="P888" t="s">
        <v>1188</v>
      </c>
      <c r="Q888" t="s">
        <v>1188</v>
      </c>
      <c r="R888" t="s">
        <v>1188</v>
      </c>
      <c r="S888" t="s">
        <v>1188</v>
      </c>
      <c r="T888" t="s">
        <v>1188</v>
      </c>
      <c r="U888" t="s">
        <v>1188</v>
      </c>
      <c r="V888" t="s">
        <v>1188</v>
      </c>
      <c r="W888" t="s">
        <v>1188</v>
      </c>
      <c r="X888" t="s">
        <v>1188</v>
      </c>
      <c r="Y888" t="s">
        <v>1188</v>
      </c>
      <c r="Z888" t="s">
        <v>1188</v>
      </c>
      <c r="AA888" t="s">
        <v>1188</v>
      </c>
      <c r="AB888" t="s">
        <v>1188</v>
      </c>
      <c r="AC888" t="s">
        <v>1188</v>
      </c>
      <c r="AD888" t="s">
        <v>1188</v>
      </c>
      <c r="AE888" t="s">
        <v>1188</v>
      </c>
      <c r="AF888" t="s">
        <v>1188</v>
      </c>
      <c r="AG888" t="s">
        <v>1188</v>
      </c>
      <c r="AH888" t="s">
        <v>1188</v>
      </c>
      <c r="AI888" t="s">
        <v>1188</v>
      </c>
      <c r="AJ888" t="s">
        <v>1188</v>
      </c>
      <c r="AK888" t="s">
        <v>1188</v>
      </c>
      <c r="AL888" t="s">
        <v>1188</v>
      </c>
      <c r="AM888" t="s">
        <v>128</v>
      </c>
      <c r="AN888" t="s">
        <v>128</v>
      </c>
      <c r="AO888" t="s">
        <v>128</v>
      </c>
      <c r="AP888" t="s">
        <v>128</v>
      </c>
      <c r="AQ888" t="s">
        <v>128</v>
      </c>
      <c r="AR888" t="s">
        <v>128</v>
      </c>
      <c r="AS888" t="s">
        <v>1188</v>
      </c>
      <c r="AT888" t="s">
        <v>1188</v>
      </c>
      <c r="AU888" t="s">
        <v>1188</v>
      </c>
      <c r="AV888" t="s">
        <v>1188</v>
      </c>
      <c r="AW888" t="s">
        <v>1188</v>
      </c>
      <c r="AX888" t="s">
        <v>1188</v>
      </c>
      <c r="AY888" s="123">
        <v>0</v>
      </c>
      <c r="BB888" t="str">
        <f>VLOOKUP(A888,'[2]القائمة الكاملة 1'!$A$5:$U$6650,21,0)</f>
        <v>الثالثة</v>
      </c>
    </row>
    <row r="889" spans="1:54" x14ac:dyDescent="0.3">
      <c r="A889" s="114">
        <v>813751</v>
      </c>
      <c r="B889" s="123" t="s">
        <v>824</v>
      </c>
      <c r="C889" t="s">
        <v>1188</v>
      </c>
      <c r="D889" t="s">
        <v>1188</v>
      </c>
      <c r="E889" t="s">
        <v>1188</v>
      </c>
      <c r="F889" t="s">
        <v>1188</v>
      </c>
      <c r="G889" t="s">
        <v>1188</v>
      </c>
      <c r="H889" t="s">
        <v>1188</v>
      </c>
      <c r="I889" t="s">
        <v>1188</v>
      </c>
      <c r="J889" t="s">
        <v>1188</v>
      </c>
      <c r="K889" t="s">
        <v>1188</v>
      </c>
      <c r="L889" t="s">
        <v>1188</v>
      </c>
      <c r="M889" t="s">
        <v>1188</v>
      </c>
      <c r="N889" t="s">
        <v>1188</v>
      </c>
      <c r="O889" t="s">
        <v>1188</v>
      </c>
      <c r="P889" t="s">
        <v>1188</v>
      </c>
      <c r="Q889" t="s">
        <v>1188</v>
      </c>
      <c r="R889" t="s">
        <v>1188</v>
      </c>
      <c r="S889" t="s">
        <v>1188</v>
      </c>
      <c r="T889" t="s">
        <v>1188</v>
      </c>
      <c r="U889" t="s">
        <v>1188</v>
      </c>
      <c r="V889" t="s">
        <v>1188</v>
      </c>
      <c r="W889" t="s">
        <v>1188</v>
      </c>
      <c r="X889" t="s">
        <v>1188</v>
      </c>
      <c r="Y889" t="s">
        <v>1188</v>
      </c>
      <c r="Z889" t="s">
        <v>1188</v>
      </c>
      <c r="AA889" t="s">
        <v>1188</v>
      </c>
      <c r="AB889" t="s">
        <v>1188</v>
      </c>
      <c r="AC889" t="s">
        <v>1188</v>
      </c>
      <c r="AD889" t="s">
        <v>1188</v>
      </c>
      <c r="AE889" t="s">
        <v>1188</v>
      </c>
      <c r="AF889" t="s">
        <v>1188</v>
      </c>
      <c r="AG889" t="s">
        <v>1188</v>
      </c>
      <c r="AH889" t="s">
        <v>1188</v>
      </c>
      <c r="AI889" t="s">
        <v>1188</v>
      </c>
      <c r="AJ889" t="s">
        <v>1188</v>
      </c>
      <c r="AK889" t="s">
        <v>129</v>
      </c>
      <c r="AL889" t="s">
        <v>1188</v>
      </c>
      <c r="AM889" t="s">
        <v>128</v>
      </c>
      <c r="AN889" t="s">
        <v>128</v>
      </c>
      <c r="AO889" t="s">
        <v>128</v>
      </c>
      <c r="AP889" t="s">
        <v>128</v>
      </c>
      <c r="AQ889" t="s">
        <v>128</v>
      </c>
      <c r="AR889" t="s">
        <v>128</v>
      </c>
      <c r="AS889" t="s">
        <v>1188</v>
      </c>
      <c r="AT889" t="s">
        <v>1188</v>
      </c>
      <c r="AU889" t="s">
        <v>1188</v>
      </c>
      <c r="AV889" t="s">
        <v>1188</v>
      </c>
      <c r="AW889" t="s">
        <v>1188</v>
      </c>
      <c r="AX889" t="s">
        <v>1188</v>
      </c>
      <c r="AY889" s="123">
        <v>0</v>
      </c>
      <c r="BB889" t="str">
        <f>VLOOKUP(A889,'[2]القائمة الكاملة 1'!$A$5:$U$6650,21,0)</f>
        <v>الثالثة</v>
      </c>
    </row>
    <row r="890" spans="1:54" x14ac:dyDescent="0.3">
      <c r="A890" s="114">
        <v>813766</v>
      </c>
      <c r="B890" s="123" t="s">
        <v>823</v>
      </c>
      <c r="C890" t="s">
        <v>1188</v>
      </c>
      <c r="D890" t="s">
        <v>1188</v>
      </c>
      <c r="E890" t="s">
        <v>1188</v>
      </c>
      <c r="F890" t="s">
        <v>1188</v>
      </c>
      <c r="G890" t="s">
        <v>1188</v>
      </c>
      <c r="H890" t="s">
        <v>1188</v>
      </c>
      <c r="I890" t="s">
        <v>1188</v>
      </c>
      <c r="J890" t="s">
        <v>1188</v>
      </c>
      <c r="K890" t="s">
        <v>1188</v>
      </c>
      <c r="L890" t="s">
        <v>1188</v>
      </c>
      <c r="M890" t="s">
        <v>1188</v>
      </c>
      <c r="N890" t="s">
        <v>1188</v>
      </c>
      <c r="O890" t="s">
        <v>1188</v>
      </c>
      <c r="P890" t="s">
        <v>1188</v>
      </c>
      <c r="Q890" t="s">
        <v>1188</v>
      </c>
      <c r="R890" t="s">
        <v>1188</v>
      </c>
      <c r="S890" t="s">
        <v>1188</v>
      </c>
      <c r="T890" t="s">
        <v>1188</v>
      </c>
      <c r="U890" t="s">
        <v>1188</v>
      </c>
      <c r="V890" t="s">
        <v>1188</v>
      </c>
      <c r="W890" t="s">
        <v>1188</v>
      </c>
      <c r="X890" t="s">
        <v>1188</v>
      </c>
      <c r="Y890" t="s">
        <v>1188</v>
      </c>
      <c r="Z890" t="s">
        <v>1188</v>
      </c>
      <c r="AA890" t="s">
        <v>1188</v>
      </c>
      <c r="AB890" t="s">
        <v>1188</v>
      </c>
      <c r="AC890" t="s">
        <v>1188</v>
      </c>
      <c r="AD890" t="s">
        <v>1188</v>
      </c>
      <c r="AE890" t="s">
        <v>127</v>
      </c>
      <c r="AF890" t="s">
        <v>1188</v>
      </c>
      <c r="AG890" t="s">
        <v>1188</v>
      </c>
      <c r="AH890" t="s">
        <v>1188</v>
      </c>
      <c r="AI890" t="s">
        <v>1188</v>
      </c>
      <c r="AJ890" t="s">
        <v>1188</v>
      </c>
      <c r="AK890" t="s">
        <v>127</v>
      </c>
      <c r="AL890" t="s">
        <v>1188</v>
      </c>
      <c r="AM890" t="s">
        <v>1188</v>
      </c>
      <c r="AN890" t="s">
        <v>129</v>
      </c>
      <c r="AO890" t="s">
        <v>129</v>
      </c>
      <c r="AP890" t="s">
        <v>1188</v>
      </c>
      <c r="AQ890" t="s">
        <v>129</v>
      </c>
      <c r="AR890" t="s">
        <v>1188</v>
      </c>
      <c r="AS890" t="s">
        <v>128</v>
      </c>
      <c r="AT890" t="s">
        <v>128</v>
      </c>
      <c r="AU890" t="s">
        <v>128</v>
      </c>
      <c r="AV890" t="s">
        <v>128</v>
      </c>
      <c r="AW890" t="s">
        <v>128</v>
      </c>
      <c r="AX890" t="s">
        <v>128</v>
      </c>
      <c r="AY890" s="123">
        <v>0</v>
      </c>
      <c r="BB890" t="str">
        <f>VLOOKUP(A890,'[2]القائمة الكاملة 1'!$A$5:$U$6650,21,0)</f>
        <v>الرابعة حديث</v>
      </c>
    </row>
    <row r="891" spans="1:54" x14ac:dyDescent="0.3">
      <c r="A891" s="114">
        <v>813782</v>
      </c>
      <c r="B891" s="123" t="s">
        <v>824</v>
      </c>
      <c r="C891" t="s">
        <v>1188</v>
      </c>
      <c r="D891" t="s">
        <v>1188</v>
      </c>
      <c r="E891" t="s">
        <v>1188</v>
      </c>
      <c r="F891" t="s">
        <v>1188</v>
      </c>
      <c r="G891" t="s">
        <v>1188</v>
      </c>
      <c r="H891" t="s">
        <v>1188</v>
      </c>
      <c r="I891" t="s">
        <v>1188</v>
      </c>
      <c r="J891" t="s">
        <v>1188</v>
      </c>
      <c r="K891" t="s">
        <v>1188</v>
      </c>
      <c r="L891" t="s">
        <v>127</v>
      </c>
      <c r="M891" t="s">
        <v>1188</v>
      </c>
      <c r="N891" t="s">
        <v>1188</v>
      </c>
      <c r="O891" t="s">
        <v>129</v>
      </c>
      <c r="P891" t="s">
        <v>1188</v>
      </c>
      <c r="Q891" t="s">
        <v>1188</v>
      </c>
      <c r="R891" t="s">
        <v>1188</v>
      </c>
      <c r="S891" t="s">
        <v>1188</v>
      </c>
      <c r="T891" t="s">
        <v>1188</v>
      </c>
      <c r="U891" t="s">
        <v>1188</v>
      </c>
      <c r="V891" t="s">
        <v>1188</v>
      </c>
      <c r="W891" t="s">
        <v>1188</v>
      </c>
      <c r="X891" t="s">
        <v>1188</v>
      </c>
      <c r="Y891" t="s">
        <v>1188</v>
      </c>
      <c r="Z891" t="s">
        <v>129</v>
      </c>
      <c r="AA891" t="s">
        <v>1188</v>
      </c>
      <c r="AB891" t="s">
        <v>1188</v>
      </c>
      <c r="AC891" t="s">
        <v>1188</v>
      </c>
      <c r="AD891" t="s">
        <v>1188</v>
      </c>
      <c r="AE891" t="s">
        <v>127</v>
      </c>
      <c r="AF891" t="s">
        <v>1188</v>
      </c>
      <c r="AG891" t="s">
        <v>1188</v>
      </c>
      <c r="AH891" t="s">
        <v>1188</v>
      </c>
      <c r="AI891" t="s">
        <v>1188</v>
      </c>
      <c r="AJ891" t="s">
        <v>1188</v>
      </c>
      <c r="AK891" t="s">
        <v>1188</v>
      </c>
      <c r="AL891" t="s">
        <v>1188</v>
      </c>
      <c r="AM891" t="s">
        <v>128</v>
      </c>
      <c r="AN891" t="s">
        <v>128</v>
      </c>
      <c r="AO891" t="s">
        <v>128</v>
      </c>
      <c r="AP891" t="s">
        <v>128</v>
      </c>
      <c r="AQ891" t="s">
        <v>128</v>
      </c>
      <c r="AR891" t="s">
        <v>128</v>
      </c>
      <c r="AS891" t="s">
        <v>1188</v>
      </c>
      <c r="AT891" t="s">
        <v>1188</v>
      </c>
      <c r="AU891" t="s">
        <v>1188</v>
      </c>
      <c r="AV891" t="s">
        <v>1188</v>
      </c>
      <c r="AW891" t="s">
        <v>1188</v>
      </c>
      <c r="AX891" t="s">
        <v>1188</v>
      </c>
      <c r="AY891" s="123">
        <v>0</v>
      </c>
      <c r="BB891" t="str">
        <f>VLOOKUP(A891,'[2]القائمة الكاملة 1'!$A$5:$U$6650,21,0)</f>
        <v>الثالثة</v>
      </c>
    </row>
    <row r="892" spans="1:54" x14ac:dyDescent="0.3">
      <c r="A892" s="114">
        <v>813793</v>
      </c>
      <c r="B892" s="123" t="s">
        <v>824</v>
      </c>
      <c r="C892" t="s">
        <v>1188</v>
      </c>
      <c r="D892" t="s">
        <v>1188</v>
      </c>
      <c r="E892" t="s">
        <v>1188</v>
      </c>
      <c r="F892" t="s">
        <v>1188</v>
      </c>
      <c r="G892" t="s">
        <v>1188</v>
      </c>
      <c r="H892" t="s">
        <v>1188</v>
      </c>
      <c r="I892" t="s">
        <v>1188</v>
      </c>
      <c r="J892" t="s">
        <v>1188</v>
      </c>
      <c r="K892" t="s">
        <v>1188</v>
      </c>
      <c r="L892" t="s">
        <v>1188</v>
      </c>
      <c r="M892" t="s">
        <v>1188</v>
      </c>
      <c r="N892" t="s">
        <v>1188</v>
      </c>
      <c r="O892" t="s">
        <v>1188</v>
      </c>
      <c r="P892" t="s">
        <v>1188</v>
      </c>
      <c r="Q892" t="s">
        <v>1188</v>
      </c>
      <c r="R892" t="s">
        <v>1188</v>
      </c>
      <c r="S892" t="s">
        <v>1188</v>
      </c>
      <c r="T892" t="s">
        <v>1188</v>
      </c>
      <c r="U892" t="s">
        <v>1188</v>
      </c>
      <c r="V892" t="s">
        <v>1188</v>
      </c>
      <c r="W892" t="s">
        <v>1188</v>
      </c>
      <c r="X892" t="s">
        <v>1188</v>
      </c>
      <c r="Y892" t="s">
        <v>1188</v>
      </c>
      <c r="Z892" t="s">
        <v>1188</v>
      </c>
      <c r="AA892" t="s">
        <v>1188</v>
      </c>
      <c r="AB892" t="s">
        <v>1188</v>
      </c>
      <c r="AC892" t="s">
        <v>1188</v>
      </c>
      <c r="AD892" t="s">
        <v>1188</v>
      </c>
      <c r="AE892" t="s">
        <v>1188</v>
      </c>
      <c r="AF892" t="s">
        <v>1188</v>
      </c>
      <c r="AG892" t="s">
        <v>1188</v>
      </c>
      <c r="AH892" t="s">
        <v>1188</v>
      </c>
      <c r="AI892" t="s">
        <v>1188</v>
      </c>
      <c r="AJ892" t="s">
        <v>1188</v>
      </c>
      <c r="AK892" t="s">
        <v>129</v>
      </c>
      <c r="AL892" t="s">
        <v>1188</v>
      </c>
      <c r="AM892" t="s">
        <v>128</v>
      </c>
      <c r="AN892" t="s">
        <v>128</v>
      </c>
      <c r="AO892" t="s">
        <v>128</v>
      </c>
      <c r="AP892" t="s">
        <v>128</v>
      </c>
      <c r="AQ892" t="s">
        <v>128</v>
      </c>
      <c r="AR892" t="s">
        <v>128</v>
      </c>
      <c r="AS892" t="s">
        <v>1188</v>
      </c>
      <c r="AT892" t="s">
        <v>1188</v>
      </c>
      <c r="AU892" t="s">
        <v>1188</v>
      </c>
      <c r="AV892" t="s">
        <v>1188</v>
      </c>
      <c r="AW892" t="s">
        <v>1188</v>
      </c>
      <c r="AX892" t="s">
        <v>1188</v>
      </c>
      <c r="AY892" s="123">
        <v>0</v>
      </c>
      <c r="BB892" t="str">
        <f>VLOOKUP(A892,'[2]القائمة الكاملة 1'!$A$5:$U$6650,21,0)</f>
        <v>الثالثة</v>
      </c>
    </row>
    <row r="893" spans="1:54" x14ac:dyDescent="0.3">
      <c r="A893" s="114">
        <v>813808</v>
      </c>
      <c r="B893" s="123" t="s">
        <v>824</v>
      </c>
      <c r="C893" t="s">
        <v>1188</v>
      </c>
      <c r="D893" t="s">
        <v>1188</v>
      </c>
      <c r="E893" t="s">
        <v>1188</v>
      </c>
      <c r="F893" t="s">
        <v>1188</v>
      </c>
      <c r="G893" t="s">
        <v>1188</v>
      </c>
      <c r="H893" t="s">
        <v>1188</v>
      </c>
      <c r="I893" t="s">
        <v>1188</v>
      </c>
      <c r="J893" t="s">
        <v>1188</v>
      </c>
      <c r="K893" t="s">
        <v>1188</v>
      </c>
      <c r="L893" t="s">
        <v>1188</v>
      </c>
      <c r="M893" t="s">
        <v>1188</v>
      </c>
      <c r="N893" t="s">
        <v>1188</v>
      </c>
      <c r="O893" t="s">
        <v>1188</v>
      </c>
      <c r="P893" t="s">
        <v>1188</v>
      </c>
      <c r="Q893" t="s">
        <v>1188</v>
      </c>
      <c r="R893" t="s">
        <v>1188</v>
      </c>
      <c r="S893" t="s">
        <v>1188</v>
      </c>
      <c r="T893" t="s">
        <v>1188</v>
      </c>
      <c r="U893" t="s">
        <v>1188</v>
      </c>
      <c r="V893" t="s">
        <v>1188</v>
      </c>
      <c r="W893" t="s">
        <v>1188</v>
      </c>
      <c r="X893" t="s">
        <v>127</v>
      </c>
      <c r="Y893" t="s">
        <v>1188</v>
      </c>
      <c r="Z893" t="s">
        <v>1188</v>
      </c>
      <c r="AA893" t="s">
        <v>1188</v>
      </c>
      <c r="AB893" t="s">
        <v>1188</v>
      </c>
      <c r="AC893" t="s">
        <v>1188</v>
      </c>
      <c r="AD893" t="s">
        <v>127</v>
      </c>
      <c r="AE893" t="s">
        <v>1188</v>
      </c>
      <c r="AF893" t="s">
        <v>1188</v>
      </c>
      <c r="AG893" t="s">
        <v>1188</v>
      </c>
      <c r="AH893" t="s">
        <v>129</v>
      </c>
      <c r="AI893" t="s">
        <v>1188</v>
      </c>
      <c r="AJ893" t="s">
        <v>1188</v>
      </c>
      <c r="AK893" t="s">
        <v>129</v>
      </c>
      <c r="AL893" t="s">
        <v>1188</v>
      </c>
      <c r="AM893" t="s">
        <v>128</v>
      </c>
      <c r="AN893" t="s">
        <v>128</v>
      </c>
      <c r="AO893" t="s">
        <v>128</v>
      </c>
      <c r="AP893" t="s">
        <v>128</v>
      </c>
      <c r="AQ893" t="s">
        <v>128</v>
      </c>
      <c r="AR893" t="s">
        <v>128</v>
      </c>
      <c r="AS893" t="s">
        <v>1188</v>
      </c>
      <c r="AT893" t="s">
        <v>1188</v>
      </c>
      <c r="AU893" t="s">
        <v>1188</v>
      </c>
      <c r="AV893" t="s">
        <v>1188</v>
      </c>
      <c r="AW893" t="s">
        <v>1188</v>
      </c>
      <c r="AX893" t="s">
        <v>1188</v>
      </c>
      <c r="AY893" s="123">
        <v>0</v>
      </c>
      <c r="BB893" t="str">
        <f>VLOOKUP(A893,'[2]القائمة الكاملة 1'!$A$5:$U$6650,21,0)</f>
        <v>الثالثة</v>
      </c>
    </row>
    <row r="894" spans="1:54" x14ac:dyDescent="0.3">
      <c r="A894" s="114">
        <v>813821</v>
      </c>
      <c r="B894" s="123" t="s">
        <v>824</v>
      </c>
      <c r="C894" t="s">
        <v>1188</v>
      </c>
      <c r="D894" t="s">
        <v>1188</v>
      </c>
      <c r="E894" t="s">
        <v>1188</v>
      </c>
      <c r="F894" t="s">
        <v>1188</v>
      </c>
      <c r="G894" t="s">
        <v>1188</v>
      </c>
      <c r="H894" t="s">
        <v>1188</v>
      </c>
      <c r="I894" t="s">
        <v>1188</v>
      </c>
      <c r="J894" t="s">
        <v>1188</v>
      </c>
      <c r="K894" t="s">
        <v>1188</v>
      </c>
      <c r="L894" t="s">
        <v>1188</v>
      </c>
      <c r="M894" t="s">
        <v>1188</v>
      </c>
      <c r="N894" t="s">
        <v>1188</v>
      </c>
      <c r="O894" t="s">
        <v>1188</v>
      </c>
      <c r="P894" t="s">
        <v>1188</v>
      </c>
      <c r="Q894" t="s">
        <v>1188</v>
      </c>
      <c r="R894" t="s">
        <v>1188</v>
      </c>
      <c r="S894" t="s">
        <v>1188</v>
      </c>
      <c r="T894" t="s">
        <v>1188</v>
      </c>
      <c r="U894" t="s">
        <v>1188</v>
      </c>
      <c r="V894" t="s">
        <v>1188</v>
      </c>
      <c r="W894" t="s">
        <v>1188</v>
      </c>
      <c r="X894" t="s">
        <v>1188</v>
      </c>
      <c r="Y894" t="s">
        <v>1188</v>
      </c>
      <c r="Z894" t="s">
        <v>1188</v>
      </c>
      <c r="AA894" t="s">
        <v>1188</v>
      </c>
      <c r="AB894" t="s">
        <v>1188</v>
      </c>
      <c r="AC894" t="s">
        <v>1188</v>
      </c>
      <c r="AD894" t="s">
        <v>1188</v>
      </c>
      <c r="AE894" t="s">
        <v>1188</v>
      </c>
      <c r="AF894" t="s">
        <v>1188</v>
      </c>
      <c r="AG894" t="s">
        <v>1188</v>
      </c>
      <c r="AH894" t="s">
        <v>1188</v>
      </c>
      <c r="AI894" t="s">
        <v>129</v>
      </c>
      <c r="AJ894" t="s">
        <v>129</v>
      </c>
      <c r="AK894" t="s">
        <v>129</v>
      </c>
      <c r="AL894" t="s">
        <v>1188</v>
      </c>
      <c r="AM894" t="s">
        <v>128</v>
      </c>
      <c r="AN894" t="s">
        <v>128</v>
      </c>
      <c r="AO894" t="s">
        <v>128</v>
      </c>
      <c r="AP894" t="s">
        <v>128</v>
      </c>
      <c r="AQ894" t="s">
        <v>128</v>
      </c>
      <c r="AR894" t="s">
        <v>128</v>
      </c>
      <c r="AS894" t="s">
        <v>1188</v>
      </c>
      <c r="AT894" t="s">
        <v>1188</v>
      </c>
      <c r="AU894" t="s">
        <v>1188</v>
      </c>
      <c r="AV894" t="s">
        <v>1188</v>
      </c>
      <c r="AW894" t="s">
        <v>1188</v>
      </c>
      <c r="AX894" t="s">
        <v>1188</v>
      </c>
      <c r="AY894" s="123">
        <v>0</v>
      </c>
      <c r="BB894" t="str">
        <f>VLOOKUP(A894,'[2]القائمة الكاملة 1'!$A$5:$U$6650,21,0)</f>
        <v>الثالثة</v>
      </c>
    </row>
    <row r="895" spans="1:54" x14ac:dyDescent="0.3">
      <c r="A895" s="114">
        <v>813836</v>
      </c>
      <c r="B895" s="123" t="s">
        <v>824</v>
      </c>
      <c r="C895" t="s">
        <v>1188</v>
      </c>
      <c r="D895" t="s">
        <v>1188</v>
      </c>
      <c r="E895" t="s">
        <v>1188</v>
      </c>
      <c r="F895" t="s">
        <v>1188</v>
      </c>
      <c r="G895" t="s">
        <v>1188</v>
      </c>
      <c r="H895" t="s">
        <v>1188</v>
      </c>
      <c r="I895" t="s">
        <v>1188</v>
      </c>
      <c r="J895" t="s">
        <v>1188</v>
      </c>
      <c r="K895" t="s">
        <v>1188</v>
      </c>
      <c r="L895" t="s">
        <v>1188</v>
      </c>
      <c r="M895" t="s">
        <v>1188</v>
      </c>
      <c r="N895" t="s">
        <v>1188</v>
      </c>
      <c r="O895" t="s">
        <v>1188</v>
      </c>
      <c r="P895" t="s">
        <v>1188</v>
      </c>
      <c r="Q895" t="s">
        <v>1188</v>
      </c>
      <c r="R895" t="s">
        <v>1188</v>
      </c>
      <c r="S895" t="s">
        <v>1188</v>
      </c>
      <c r="T895" t="s">
        <v>1188</v>
      </c>
      <c r="U895" t="s">
        <v>1188</v>
      </c>
      <c r="V895" t="s">
        <v>1188</v>
      </c>
      <c r="W895" t="s">
        <v>1188</v>
      </c>
      <c r="X895" t="s">
        <v>1188</v>
      </c>
      <c r="Y895" t="s">
        <v>1188</v>
      </c>
      <c r="Z895" t="s">
        <v>1188</v>
      </c>
      <c r="AA895" t="s">
        <v>1188</v>
      </c>
      <c r="AB895" t="s">
        <v>1188</v>
      </c>
      <c r="AC895" t="s">
        <v>1188</v>
      </c>
      <c r="AD895" t="s">
        <v>1188</v>
      </c>
      <c r="AE895" t="s">
        <v>1188</v>
      </c>
      <c r="AF895" t="s">
        <v>1188</v>
      </c>
      <c r="AG895" t="s">
        <v>1188</v>
      </c>
      <c r="AH895" t="s">
        <v>1188</v>
      </c>
      <c r="AI895" t="s">
        <v>1188</v>
      </c>
      <c r="AJ895" t="s">
        <v>1188</v>
      </c>
      <c r="AK895" t="s">
        <v>1188</v>
      </c>
      <c r="AL895" t="s">
        <v>1188</v>
      </c>
      <c r="AM895" t="s">
        <v>128</v>
      </c>
      <c r="AN895" t="s">
        <v>128</v>
      </c>
      <c r="AO895" t="s">
        <v>128</v>
      </c>
      <c r="AP895" t="s">
        <v>128</v>
      </c>
      <c r="AQ895" t="s">
        <v>128</v>
      </c>
      <c r="AR895" t="s">
        <v>128</v>
      </c>
      <c r="AS895" t="s">
        <v>1188</v>
      </c>
      <c r="AT895" t="s">
        <v>1188</v>
      </c>
      <c r="AU895" t="s">
        <v>1188</v>
      </c>
      <c r="AV895" t="s">
        <v>1188</v>
      </c>
      <c r="AW895" t="s">
        <v>1188</v>
      </c>
      <c r="AX895" t="s">
        <v>1188</v>
      </c>
      <c r="AY895" s="123">
        <v>0</v>
      </c>
      <c r="BB895" t="str">
        <f>VLOOKUP(A895,'[2]القائمة الكاملة 1'!$A$5:$U$6650,21,0)</f>
        <v>الثالثة</v>
      </c>
    </row>
    <row r="896" spans="1:54" x14ac:dyDescent="0.3">
      <c r="A896" s="114">
        <v>813925</v>
      </c>
      <c r="B896" s="123" t="s">
        <v>824</v>
      </c>
      <c r="C896" t="s">
        <v>1188</v>
      </c>
      <c r="D896" t="s">
        <v>1188</v>
      </c>
      <c r="E896" t="s">
        <v>1188</v>
      </c>
      <c r="F896" t="s">
        <v>1188</v>
      </c>
      <c r="G896" t="s">
        <v>1188</v>
      </c>
      <c r="H896" t="s">
        <v>1188</v>
      </c>
      <c r="I896" t="s">
        <v>1188</v>
      </c>
      <c r="J896" t="s">
        <v>1188</v>
      </c>
      <c r="K896" t="s">
        <v>1188</v>
      </c>
      <c r="L896" t="s">
        <v>1188</v>
      </c>
      <c r="M896" t="s">
        <v>1188</v>
      </c>
      <c r="N896" t="s">
        <v>1188</v>
      </c>
      <c r="O896" t="s">
        <v>1188</v>
      </c>
      <c r="P896" t="s">
        <v>1188</v>
      </c>
      <c r="Q896" t="s">
        <v>1188</v>
      </c>
      <c r="R896" t="s">
        <v>1188</v>
      </c>
      <c r="S896" t="s">
        <v>1188</v>
      </c>
      <c r="T896" t="s">
        <v>1188</v>
      </c>
      <c r="U896" t="s">
        <v>1188</v>
      </c>
      <c r="V896" t="s">
        <v>1188</v>
      </c>
      <c r="W896" t="s">
        <v>1188</v>
      </c>
      <c r="X896" t="s">
        <v>1188</v>
      </c>
      <c r="Y896" t="s">
        <v>1188</v>
      </c>
      <c r="Z896" t="s">
        <v>1188</v>
      </c>
      <c r="AA896" t="s">
        <v>1188</v>
      </c>
      <c r="AB896" t="s">
        <v>1188</v>
      </c>
      <c r="AC896" t="s">
        <v>1188</v>
      </c>
      <c r="AD896" t="s">
        <v>1188</v>
      </c>
      <c r="AE896" t="s">
        <v>1188</v>
      </c>
      <c r="AF896" t="s">
        <v>1188</v>
      </c>
      <c r="AG896" t="s">
        <v>1188</v>
      </c>
      <c r="AH896" t="s">
        <v>1188</v>
      </c>
      <c r="AI896" t="s">
        <v>1188</v>
      </c>
      <c r="AJ896" t="s">
        <v>1188</v>
      </c>
      <c r="AK896" t="s">
        <v>129</v>
      </c>
      <c r="AL896" t="s">
        <v>1188</v>
      </c>
      <c r="AM896" t="s">
        <v>128</v>
      </c>
      <c r="AN896" t="s">
        <v>128</v>
      </c>
      <c r="AO896" t="s">
        <v>128</v>
      </c>
      <c r="AP896" t="s">
        <v>128</v>
      </c>
      <c r="AQ896" t="s">
        <v>128</v>
      </c>
      <c r="AR896" t="s">
        <v>128</v>
      </c>
      <c r="AS896" t="s">
        <v>1188</v>
      </c>
      <c r="AT896" t="s">
        <v>1188</v>
      </c>
      <c r="AU896" t="s">
        <v>1188</v>
      </c>
      <c r="AV896" t="s">
        <v>1188</v>
      </c>
      <c r="AW896" t="s">
        <v>1188</v>
      </c>
      <c r="AX896" t="s">
        <v>1188</v>
      </c>
      <c r="AY896" s="123">
        <v>0</v>
      </c>
      <c r="BB896" t="str">
        <f>VLOOKUP(A896,'[2]القائمة الكاملة 1'!$A$5:$U$6650,21,0)</f>
        <v>الثالثة</v>
      </c>
    </row>
    <row r="897" spans="1:54" x14ac:dyDescent="0.3">
      <c r="A897" s="114">
        <v>813927</v>
      </c>
      <c r="B897" s="123" t="s">
        <v>823</v>
      </c>
      <c r="C897" t="s">
        <v>1188</v>
      </c>
      <c r="D897" t="s">
        <v>1188</v>
      </c>
      <c r="E897" t="s">
        <v>1188</v>
      </c>
      <c r="F897" t="s">
        <v>1188</v>
      </c>
      <c r="G897" t="s">
        <v>1188</v>
      </c>
      <c r="H897" t="s">
        <v>1188</v>
      </c>
      <c r="I897" t="s">
        <v>1188</v>
      </c>
      <c r="J897" t="s">
        <v>1188</v>
      </c>
      <c r="K897" t="s">
        <v>1188</v>
      </c>
      <c r="L897" t="s">
        <v>1188</v>
      </c>
      <c r="M897" t="s">
        <v>1188</v>
      </c>
      <c r="N897" t="s">
        <v>1188</v>
      </c>
      <c r="O897" t="s">
        <v>1188</v>
      </c>
      <c r="P897" t="s">
        <v>1188</v>
      </c>
      <c r="Q897" t="s">
        <v>1188</v>
      </c>
      <c r="R897" t="s">
        <v>1188</v>
      </c>
      <c r="S897" t="s">
        <v>1188</v>
      </c>
      <c r="T897" t="s">
        <v>1188</v>
      </c>
      <c r="U897" t="s">
        <v>1188</v>
      </c>
      <c r="V897" t="s">
        <v>1188</v>
      </c>
      <c r="W897" t="s">
        <v>1188</v>
      </c>
      <c r="X897" t="s">
        <v>1188</v>
      </c>
      <c r="Y897" t="s">
        <v>1188</v>
      </c>
      <c r="Z897" t="s">
        <v>1188</v>
      </c>
      <c r="AA897" t="s">
        <v>1188</v>
      </c>
      <c r="AB897" t="s">
        <v>1188</v>
      </c>
      <c r="AC897" t="s">
        <v>1188</v>
      </c>
      <c r="AD897" t="s">
        <v>1188</v>
      </c>
      <c r="AE897" t="s">
        <v>1188</v>
      </c>
      <c r="AF897" t="s">
        <v>1188</v>
      </c>
      <c r="AG897" t="s">
        <v>1188</v>
      </c>
      <c r="AH897" t="s">
        <v>1188</v>
      </c>
      <c r="AI897" t="s">
        <v>1188</v>
      </c>
      <c r="AJ897" t="s">
        <v>1188</v>
      </c>
      <c r="AK897" t="s">
        <v>128</v>
      </c>
      <c r="AL897" t="s">
        <v>1188</v>
      </c>
      <c r="AM897" t="s">
        <v>1188</v>
      </c>
      <c r="AN897" t="s">
        <v>1188</v>
      </c>
      <c r="AO897" t="s">
        <v>1188</v>
      </c>
      <c r="AP897" t="s">
        <v>1188</v>
      </c>
      <c r="AQ897" t="s">
        <v>1188</v>
      </c>
      <c r="AR897" t="s">
        <v>1188</v>
      </c>
      <c r="AS897" t="s">
        <v>128</v>
      </c>
      <c r="AT897" t="s">
        <v>128</v>
      </c>
      <c r="AU897" t="s">
        <v>128</v>
      </c>
      <c r="AV897" t="s">
        <v>128</v>
      </c>
      <c r="AW897" t="s">
        <v>128</v>
      </c>
      <c r="AX897" t="s">
        <v>128</v>
      </c>
      <c r="AY897" s="123">
        <v>0</v>
      </c>
      <c r="BB897" t="str">
        <f>VLOOKUP(A897,'[2]القائمة الكاملة 1'!$A$5:$U$6650,21,0)</f>
        <v>الرابعة حديث</v>
      </c>
    </row>
    <row r="898" spans="1:54" x14ac:dyDescent="0.3">
      <c r="A898" s="114">
        <v>813931</v>
      </c>
      <c r="B898" s="123" t="s">
        <v>824</v>
      </c>
      <c r="C898" t="s">
        <v>1188</v>
      </c>
      <c r="D898" t="s">
        <v>1188</v>
      </c>
      <c r="E898" t="s">
        <v>1188</v>
      </c>
      <c r="F898" t="s">
        <v>1188</v>
      </c>
      <c r="G898" t="s">
        <v>1188</v>
      </c>
      <c r="H898" t="s">
        <v>1188</v>
      </c>
      <c r="I898" t="s">
        <v>1188</v>
      </c>
      <c r="J898" t="s">
        <v>1188</v>
      </c>
      <c r="K898" t="s">
        <v>1188</v>
      </c>
      <c r="L898" t="s">
        <v>1188</v>
      </c>
      <c r="M898" t="s">
        <v>1188</v>
      </c>
      <c r="N898" t="s">
        <v>1188</v>
      </c>
      <c r="O898" t="s">
        <v>1188</v>
      </c>
      <c r="P898" t="s">
        <v>1188</v>
      </c>
      <c r="Q898" t="s">
        <v>1188</v>
      </c>
      <c r="R898" t="s">
        <v>1188</v>
      </c>
      <c r="S898" t="s">
        <v>1188</v>
      </c>
      <c r="T898" t="s">
        <v>1188</v>
      </c>
      <c r="U898" t="s">
        <v>1188</v>
      </c>
      <c r="V898" t="s">
        <v>1188</v>
      </c>
      <c r="W898" t="s">
        <v>1188</v>
      </c>
      <c r="X898" t="s">
        <v>1188</v>
      </c>
      <c r="Y898" t="s">
        <v>1188</v>
      </c>
      <c r="Z898" t="s">
        <v>1188</v>
      </c>
      <c r="AA898" t="s">
        <v>1188</v>
      </c>
      <c r="AB898" t="s">
        <v>1188</v>
      </c>
      <c r="AC898" t="s">
        <v>1188</v>
      </c>
      <c r="AD898" t="s">
        <v>1188</v>
      </c>
      <c r="AE898" t="s">
        <v>1188</v>
      </c>
      <c r="AF898" t="s">
        <v>1188</v>
      </c>
      <c r="AG898" t="s">
        <v>1188</v>
      </c>
      <c r="AH898" t="s">
        <v>129</v>
      </c>
      <c r="AI898" t="s">
        <v>1188</v>
      </c>
      <c r="AJ898" t="s">
        <v>1188</v>
      </c>
      <c r="AK898" t="s">
        <v>129</v>
      </c>
      <c r="AL898" t="s">
        <v>129</v>
      </c>
      <c r="AM898" t="s">
        <v>128</v>
      </c>
      <c r="AN898" t="s">
        <v>128</v>
      </c>
      <c r="AO898" t="s">
        <v>128</v>
      </c>
      <c r="AP898" t="s">
        <v>128</v>
      </c>
      <c r="AQ898" t="s">
        <v>128</v>
      </c>
      <c r="AR898" t="s">
        <v>128</v>
      </c>
      <c r="AS898" t="s">
        <v>1188</v>
      </c>
      <c r="AT898" t="s">
        <v>1188</v>
      </c>
      <c r="AU898" t="s">
        <v>1188</v>
      </c>
      <c r="AV898" t="s">
        <v>1188</v>
      </c>
      <c r="AW898" t="s">
        <v>1188</v>
      </c>
      <c r="AX898" t="s">
        <v>1188</v>
      </c>
      <c r="AY898" s="123">
        <v>0</v>
      </c>
      <c r="BB898" t="str">
        <f>VLOOKUP(A898,'[2]القائمة الكاملة 1'!$A$5:$U$6650,21,0)</f>
        <v>الثالثة</v>
      </c>
    </row>
    <row r="899" spans="1:54" x14ac:dyDescent="0.3">
      <c r="A899" s="114">
        <v>813934</v>
      </c>
      <c r="B899" s="123" t="s">
        <v>824</v>
      </c>
      <c r="C899" t="s">
        <v>1188</v>
      </c>
      <c r="D899" t="s">
        <v>1188</v>
      </c>
      <c r="E899" t="s">
        <v>1188</v>
      </c>
      <c r="F899" t="s">
        <v>1188</v>
      </c>
      <c r="G899" t="s">
        <v>1188</v>
      </c>
      <c r="H899" t="s">
        <v>1188</v>
      </c>
      <c r="I899" t="s">
        <v>1188</v>
      </c>
      <c r="J899" t="s">
        <v>1188</v>
      </c>
      <c r="K899" t="s">
        <v>1188</v>
      </c>
      <c r="L899" t="s">
        <v>1188</v>
      </c>
      <c r="M899" t="s">
        <v>1188</v>
      </c>
      <c r="N899" t="s">
        <v>1188</v>
      </c>
      <c r="O899" t="s">
        <v>1188</v>
      </c>
      <c r="P899" t="s">
        <v>1188</v>
      </c>
      <c r="Q899" t="s">
        <v>1188</v>
      </c>
      <c r="R899" t="s">
        <v>1188</v>
      </c>
      <c r="S899" t="s">
        <v>1188</v>
      </c>
      <c r="T899" t="s">
        <v>1188</v>
      </c>
      <c r="U899" t="s">
        <v>1188</v>
      </c>
      <c r="V899" t="s">
        <v>1188</v>
      </c>
      <c r="W899" t="s">
        <v>1188</v>
      </c>
      <c r="X899" t="s">
        <v>1188</v>
      </c>
      <c r="Y899" t="s">
        <v>1188</v>
      </c>
      <c r="Z899" t="s">
        <v>1188</v>
      </c>
      <c r="AA899" t="s">
        <v>1188</v>
      </c>
      <c r="AB899" t="s">
        <v>1188</v>
      </c>
      <c r="AC899" t="s">
        <v>1188</v>
      </c>
      <c r="AD899" t="s">
        <v>1188</v>
      </c>
      <c r="AE899" t="s">
        <v>1188</v>
      </c>
      <c r="AF899" t="s">
        <v>1188</v>
      </c>
      <c r="AG899" t="s">
        <v>1188</v>
      </c>
      <c r="AH899" t="s">
        <v>1188</v>
      </c>
      <c r="AI899" t="s">
        <v>1188</v>
      </c>
      <c r="AJ899" t="s">
        <v>1188</v>
      </c>
      <c r="AK899" t="s">
        <v>129</v>
      </c>
      <c r="AL899" t="s">
        <v>129</v>
      </c>
      <c r="AM899" t="s">
        <v>128</v>
      </c>
      <c r="AN899" t="s">
        <v>128</v>
      </c>
      <c r="AO899" t="s">
        <v>128</v>
      </c>
      <c r="AP899" t="s">
        <v>128</v>
      </c>
      <c r="AQ899" t="s">
        <v>128</v>
      </c>
      <c r="AR899" t="s">
        <v>128</v>
      </c>
      <c r="AS899" t="s">
        <v>1188</v>
      </c>
      <c r="AT899" t="s">
        <v>1188</v>
      </c>
      <c r="AU899" t="s">
        <v>1188</v>
      </c>
      <c r="AV899" t="s">
        <v>1188</v>
      </c>
      <c r="AW899" t="s">
        <v>1188</v>
      </c>
      <c r="AX899" t="s">
        <v>1188</v>
      </c>
      <c r="AY899" s="123">
        <v>0</v>
      </c>
      <c r="BB899" t="str">
        <f>VLOOKUP(A899,'[2]القائمة الكاملة 1'!$A$5:$U$6650,21,0)</f>
        <v>الثالثة</v>
      </c>
    </row>
    <row r="900" spans="1:54" x14ac:dyDescent="0.3">
      <c r="A900" s="114">
        <v>814010</v>
      </c>
      <c r="B900" s="123" t="s">
        <v>824</v>
      </c>
      <c r="C900" t="s">
        <v>1188</v>
      </c>
      <c r="D900" t="s">
        <v>1188</v>
      </c>
      <c r="E900" t="s">
        <v>1188</v>
      </c>
      <c r="F900" t="s">
        <v>1188</v>
      </c>
      <c r="G900" t="s">
        <v>1188</v>
      </c>
      <c r="H900" t="s">
        <v>1188</v>
      </c>
      <c r="I900" t="s">
        <v>1188</v>
      </c>
      <c r="J900" t="s">
        <v>1188</v>
      </c>
      <c r="K900" t="s">
        <v>1188</v>
      </c>
      <c r="L900" t="s">
        <v>1188</v>
      </c>
      <c r="M900" t="s">
        <v>1188</v>
      </c>
      <c r="N900" t="s">
        <v>1188</v>
      </c>
      <c r="O900" t="s">
        <v>1188</v>
      </c>
      <c r="P900" t="s">
        <v>1188</v>
      </c>
      <c r="Q900" t="s">
        <v>1188</v>
      </c>
      <c r="R900" t="s">
        <v>1188</v>
      </c>
      <c r="S900" t="s">
        <v>1188</v>
      </c>
      <c r="T900" t="s">
        <v>1188</v>
      </c>
      <c r="U900" t="s">
        <v>1188</v>
      </c>
      <c r="V900" t="s">
        <v>1188</v>
      </c>
      <c r="W900" t="s">
        <v>1188</v>
      </c>
      <c r="X900" t="s">
        <v>1188</v>
      </c>
      <c r="Y900" t="s">
        <v>1188</v>
      </c>
      <c r="Z900" t="s">
        <v>1188</v>
      </c>
      <c r="AA900" t="s">
        <v>1188</v>
      </c>
      <c r="AB900" t="s">
        <v>1188</v>
      </c>
      <c r="AC900" t="s">
        <v>1188</v>
      </c>
      <c r="AD900" t="s">
        <v>1188</v>
      </c>
      <c r="AE900" t="s">
        <v>1188</v>
      </c>
      <c r="AF900" t="s">
        <v>1188</v>
      </c>
      <c r="AG900" t="s">
        <v>1188</v>
      </c>
      <c r="AH900" t="s">
        <v>1188</v>
      </c>
      <c r="AI900" t="s">
        <v>1188</v>
      </c>
      <c r="AJ900" t="s">
        <v>1188</v>
      </c>
      <c r="AK900" t="s">
        <v>129</v>
      </c>
      <c r="AL900" t="s">
        <v>1188</v>
      </c>
      <c r="AM900" t="s">
        <v>128</v>
      </c>
      <c r="AN900" t="s">
        <v>128</v>
      </c>
      <c r="AO900" t="s">
        <v>128</v>
      </c>
      <c r="AP900" t="s">
        <v>128</v>
      </c>
      <c r="AQ900" t="s">
        <v>128</v>
      </c>
      <c r="AR900" t="s">
        <v>128</v>
      </c>
      <c r="AS900" t="s">
        <v>1188</v>
      </c>
      <c r="AT900" t="s">
        <v>1188</v>
      </c>
      <c r="AU900" t="s">
        <v>1188</v>
      </c>
      <c r="AV900" t="s">
        <v>1188</v>
      </c>
      <c r="AW900" t="s">
        <v>1188</v>
      </c>
      <c r="AX900" t="s">
        <v>1188</v>
      </c>
      <c r="AY900" s="123">
        <v>0</v>
      </c>
      <c r="BB900" t="str">
        <f>VLOOKUP(A900,'[2]القائمة الكاملة 1'!$A$5:$U$6650,21,0)</f>
        <v>الثالثة</v>
      </c>
    </row>
    <row r="901" spans="1:54" x14ac:dyDescent="0.3">
      <c r="A901" s="114">
        <v>814081</v>
      </c>
      <c r="B901" s="123" t="s">
        <v>824</v>
      </c>
      <c r="C901" t="s">
        <v>1188</v>
      </c>
      <c r="D901" t="s">
        <v>128</v>
      </c>
      <c r="E901" t="s">
        <v>1188</v>
      </c>
      <c r="F901" t="s">
        <v>1188</v>
      </c>
      <c r="G901" t="s">
        <v>1188</v>
      </c>
      <c r="H901" t="s">
        <v>129</v>
      </c>
      <c r="I901" t="s">
        <v>1188</v>
      </c>
      <c r="J901" t="s">
        <v>1188</v>
      </c>
      <c r="K901" t="s">
        <v>1188</v>
      </c>
      <c r="L901" t="s">
        <v>1188</v>
      </c>
      <c r="M901" t="s">
        <v>1188</v>
      </c>
      <c r="N901" t="s">
        <v>1188</v>
      </c>
      <c r="O901" t="s">
        <v>1188</v>
      </c>
      <c r="P901" t="s">
        <v>1188</v>
      </c>
      <c r="Q901" t="s">
        <v>1188</v>
      </c>
      <c r="R901" t="s">
        <v>1188</v>
      </c>
      <c r="S901" t="s">
        <v>1188</v>
      </c>
      <c r="T901" t="s">
        <v>1188</v>
      </c>
      <c r="U901" t="s">
        <v>1188</v>
      </c>
      <c r="V901" t="s">
        <v>1188</v>
      </c>
      <c r="W901" t="s">
        <v>1188</v>
      </c>
      <c r="X901" t="s">
        <v>1188</v>
      </c>
      <c r="Y901" t="s">
        <v>1188</v>
      </c>
      <c r="Z901" t="s">
        <v>1188</v>
      </c>
      <c r="AA901" t="s">
        <v>1188</v>
      </c>
      <c r="AB901" t="s">
        <v>1188</v>
      </c>
      <c r="AC901" t="s">
        <v>1188</v>
      </c>
      <c r="AD901" t="s">
        <v>1188</v>
      </c>
      <c r="AE901" t="s">
        <v>1188</v>
      </c>
      <c r="AF901" t="s">
        <v>1188</v>
      </c>
      <c r="AG901" t="s">
        <v>1188</v>
      </c>
      <c r="AH901" t="s">
        <v>1188</v>
      </c>
      <c r="AI901" t="s">
        <v>1188</v>
      </c>
      <c r="AJ901" t="s">
        <v>1188</v>
      </c>
      <c r="AK901" t="s">
        <v>1188</v>
      </c>
      <c r="AL901" t="s">
        <v>1188</v>
      </c>
      <c r="AM901" t="s">
        <v>128</v>
      </c>
      <c r="AN901" t="s">
        <v>128</v>
      </c>
      <c r="AO901" t="s">
        <v>128</v>
      </c>
      <c r="AP901" t="s">
        <v>128</v>
      </c>
      <c r="AQ901" t="s">
        <v>128</v>
      </c>
      <c r="AR901" t="s">
        <v>128</v>
      </c>
      <c r="AS901" t="s">
        <v>1188</v>
      </c>
      <c r="AT901" t="s">
        <v>1188</v>
      </c>
      <c r="AU901" t="s">
        <v>1188</v>
      </c>
      <c r="AV901" t="s">
        <v>1188</v>
      </c>
      <c r="AW901" t="s">
        <v>1188</v>
      </c>
      <c r="AX901" t="s">
        <v>1188</v>
      </c>
      <c r="AY901" s="123">
        <v>0</v>
      </c>
      <c r="BB901" t="str">
        <f>VLOOKUP(A901,'[2]القائمة الكاملة 1'!$A$5:$U$6650,21,0)</f>
        <v>الثالثة</v>
      </c>
    </row>
    <row r="902" spans="1:54" x14ac:dyDescent="0.3">
      <c r="A902" s="114">
        <v>814084</v>
      </c>
      <c r="B902" s="123" t="s">
        <v>823</v>
      </c>
      <c r="C902" t="s">
        <v>1188</v>
      </c>
      <c r="D902" t="s">
        <v>1188</v>
      </c>
      <c r="E902" t="s">
        <v>1188</v>
      </c>
      <c r="F902" t="s">
        <v>1188</v>
      </c>
      <c r="G902" t="s">
        <v>1188</v>
      </c>
      <c r="H902" t="s">
        <v>1188</v>
      </c>
      <c r="I902" t="s">
        <v>1188</v>
      </c>
      <c r="J902" t="s">
        <v>1188</v>
      </c>
      <c r="K902" t="s">
        <v>1188</v>
      </c>
      <c r="L902" t="s">
        <v>1188</v>
      </c>
      <c r="M902" t="s">
        <v>1188</v>
      </c>
      <c r="N902" t="s">
        <v>1188</v>
      </c>
      <c r="O902" t="s">
        <v>1188</v>
      </c>
      <c r="P902" t="s">
        <v>1188</v>
      </c>
      <c r="Q902" t="s">
        <v>1188</v>
      </c>
      <c r="R902" t="s">
        <v>1188</v>
      </c>
      <c r="S902" t="s">
        <v>1188</v>
      </c>
      <c r="T902" t="s">
        <v>1188</v>
      </c>
      <c r="U902" t="s">
        <v>1188</v>
      </c>
      <c r="V902" t="s">
        <v>1188</v>
      </c>
      <c r="W902" t="s">
        <v>1188</v>
      </c>
      <c r="X902" t="s">
        <v>1188</v>
      </c>
      <c r="Y902" t="s">
        <v>1188</v>
      </c>
      <c r="Z902" t="s">
        <v>1188</v>
      </c>
      <c r="AA902" t="s">
        <v>1188</v>
      </c>
      <c r="AB902" t="s">
        <v>1188</v>
      </c>
      <c r="AC902" t="s">
        <v>1188</v>
      </c>
      <c r="AD902" t="s">
        <v>1188</v>
      </c>
      <c r="AE902" t="s">
        <v>1188</v>
      </c>
      <c r="AF902" t="s">
        <v>1188</v>
      </c>
      <c r="AG902" t="s">
        <v>1188</v>
      </c>
      <c r="AH902" t="s">
        <v>1188</v>
      </c>
      <c r="AI902" t="s">
        <v>1188</v>
      </c>
      <c r="AJ902" t="s">
        <v>1188</v>
      </c>
      <c r="AK902" t="s">
        <v>128</v>
      </c>
      <c r="AL902" t="s">
        <v>1188</v>
      </c>
      <c r="AM902" t="s">
        <v>1188</v>
      </c>
      <c r="AN902" t="s">
        <v>129</v>
      </c>
      <c r="AO902" t="s">
        <v>1188</v>
      </c>
      <c r="AP902" t="s">
        <v>1188</v>
      </c>
      <c r="AQ902" t="s">
        <v>1188</v>
      </c>
      <c r="AR902" t="s">
        <v>128</v>
      </c>
      <c r="AS902" t="s">
        <v>128</v>
      </c>
      <c r="AT902" t="s">
        <v>128</v>
      </c>
      <c r="AU902" t="s">
        <v>128</v>
      </c>
      <c r="AV902" t="s">
        <v>128</v>
      </c>
      <c r="AW902" t="s">
        <v>128</v>
      </c>
      <c r="AX902" t="s">
        <v>128</v>
      </c>
      <c r="AY902" s="123">
        <v>0</v>
      </c>
      <c r="BB902" t="str">
        <f>VLOOKUP(A902,'[2]القائمة الكاملة 1'!$A$5:$U$6650,21,0)</f>
        <v>الرابعة حديث</v>
      </c>
    </row>
    <row r="903" spans="1:54" x14ac:dyDescent="0.3">
      <c r="A903" s="114">
        <v>814090</v>
      </c>
      <c r="B903" s="123" t="s">
        <v>824</v>
      </c>
      <c r="C903" t="s">
        <v>2113</v>
      </c>
      <c r="D903" t="s">
        <v>1188</v>
      </c>
      <c r="E903" t="s">
        <v>1188</v>
      </c>
      <c r="F903" t="s">
        <v>1188</v>
      </c>
      <c r="G903" t="s">
        <v>1188</v>
      </c>
      <c r="H903" t="s">
        <v>1188</v>
      </c>
      <c r="I903" t="s">
        <v>1188</v>
      </c>
      <c r="J903" t="s">
        <v>1188</v>
      </c>
      <c r="K903" t="s">
        <v>1188</v>
      </c>
      <c r="L903" t="s">
        <v>1188</v>
      </c>
      <c r="M903" t="s">
        <v>1188</v>
      </c>
      <c r="N903" t="s">
        <v>1188</v>
      </c>
      <c r="O903" t="s">
        <v>1188</v>
      </c>
      <c r="P903" t="s">
        <v>1188</v>
      </c>
      <c r="Q903" t="s">
        <v>1188</v>
      </c>
      <c r="R903" t="s">
        <v>1188</v>
      </c>
      <c r="S903" t="s">
        <v>1188</v>
      </c>
      <c r="T903" t="s">
        <v>1188</v>
      </c>
      <c r="U903" t="s">
        <v>1188</v>
      </c>
      <c r="V903" t="s">
        <v>1188</v>
      </c>
      <c r="W903" t="s">
        <v>1188</v>
      </c>
      <c r="X903" t="s">
        <v>129</v>
      </c>
      <c r="Y903" t="s">
        <v>1188</v>
      </c>
      <c r="Z903" t="s">
        <v>1188</v>
      </c>
      <c r="AA903" t="s">
        <v>1188</v>
      </c>
      <c r="AB903" t="s">
        <v>1188</v>
      </c>
      <c r="AC903" t="s">
        <v>1188</v>
      </c>
      <c r="AD903" t="s">
        <v>1188</v>
      </c>
      <c r="AE903" t="s">
        <v>1188</v>
      </c>
      <c r="AF903" t="s">
        <v>1188</v>
      </c>
      <c r="AG903" t="s">
        <v>1188</v>
      </c>
      <c r="AH903" t="s">
        <v>128</v>
      </c>
      <c r="AI903" t="s">
        <v>1188</v>
      </c>
      <c r="AJ903" t="s">
        <v>1188</v>
      </c>
      <c r="AK903" t="s">
        <v>128</v>
      </c>
      <c r="AL903" t="s">
        <v>1188</v>
      </c>
      <c r="AM903" t="s">
        <v>128</v>
      </c>
      <c r="AN903" t="s">
        <v>128</v>
      </c>
      <c r="AO903" t="s">
        <v>128</v>
      </c>
      <c r="AP903" t="s">
        <v>128</v>
      </c>
      <c r="AQ903" t="s">
        <v>128</v>
      </c>
      <c r="AR903" t="s">
        <v>128</v>
      </c>
      <c r="AS903" t="s">
        <v>1188</v>
      </c>
      <c r="AT903" t="s">
        <v>1188</v>
      </c>
      <c r="AU903" t="s">
        <v>1188</v>
      </c>
      <c r="AV903" t="s">
        <v>1188</v>
      </c>
      <c r="AW903" t="s">
        <v>1188</v>
      </c>
      <c r="AX903" t="s">
        <v>1188</v>
      </c>
      <c r="AY903" s="123">
        <v>0</v>
      </c>
      <c r="BB903" t="str">
        <f>VLOOKUP(A903,'[2]القائمة الكاملة 1'!$A$5:$U$6650,21,0)</f>
        <v>الثالثة</v>
      </c>
    </row>
    <row r="904" spans="1:54" x14ac:dyDescent="0.3">
      <c r="A904" s="114">
        <v>814098</v>
      </c>
      <c r="B904" s="123" t="s">
        <v>824</v>
      </c>
      <c r="C904" t="s">
        <v>1188</v>
      </c>
      <c r="D904" t="s">
        <v>1188</v>
      </c>
      <c r="E904" t="s">
        <v>1188</v>
      </c>
      <c r="F904" t="s">
        <v>1188</v>
      </c>
      <c r="G904" t="s">
        <v>1188</v>
      </c>
      <c r="H904" t="s">
        <v>1188</v>
      </c>
      <c r="I904" t="s">
        <v>1188</v>
      </c>
      <c r="J904" t="s">
        <v>1188</v>
      </c>
      <c r="K904" t="s">
        <v>1188</v>
      </c>
      <c r="L904" t="s">
        <v>1188</v>
      </c>
      <c r="M904" t="s">
        <v>1188</v>
      </c>
      <c r="N904" t="s">
        <v>1188</v>
      </c>
      <c r="O904" t="s">
        <v>1188</v>
      </c>
      <c r="P904" t="s">
        <v>1188</v>
      </c>
      <c r="Q904" t="s">
        <v>1188</v>
      </c>
      <c r="R904" t="s">
        <v>1188</v>
      </c>
      <c r="S904" t="s">
        <v>1188</v>
      </c>
      <c r="T904" t="s">
        <v>1188</v>
      </c>
      <c r="U904" t="s">
        <v>1188</v>
      </c>
      <c r="V904" t="s">
        <v>1188</v>
      </c>
      <c r="W904" t="s">
        <v>1188</v>
      </c>
      <c r="X904" t="s">
        <v>1188</v>
      </c>
      <c r="Y904" t="s">
        <v>1188</v>
      </c>
      <c r="Z904" t="s">
        <v>1188</v>
      </c>
      <c r="AA904" t="s">
        <v>1188</v>
      </c>
      <c r="AB904" t="s">
        <v>1188</v>
      </c>
      <c r="AC904" t="s">
        <v>1188</v>
      </c>
      <c r="AD904" t="s">
        <v>1188</v>
      </c>
      <c r="AE904" t="s">
        <v>1188</v>
      </c>
      <c r="AF904" t="s">
        <v>1188</v>
      </c>
      <c r="AG904" t="s">
        <v>1188</v>
      </c>
      <c r="AH904" t="s">
        <v>1188</v>
      </c>
      <c r="AI904" t="s">
        <v>1188</v>
      </c>
      <c r="AJ904" t="s">
        <v>1188</v>
      </c>
      <c r="AK904" t="s">
        <v>1188</v>
      </c>
      <c r="AL904" t="s">
        <v>1188</v>
      </c>
      <c r="AM904" t="s">
        <v>128</v>
      </c>
      <c r="AN904" t="s">
        <v>128</v>
      </c>
      <c r="AO904" t="s">
        <v>128</v>
      </c>
      <c r="AP904" t="s">
        <v>128</v>
      </c>
      <c r="AQ904" t="s">
        <v>128</v>
      </c>
      <c r="AR904" t="s">
        <v>128</v>
      </c>
      <c r="AS904" t="s">
        <v>1188</v>
      </c>
      <c r="AT904" t="s">
        <v>1188</v>
      </c>
      <c r="AU904" t="s">
        <v>1188</v>
      </c>
      <c r="AV904" t="s">
        <v>1188</v>
      </c>
      <c r="AW904" t="s">
        <v>1188</v>
      </c>
      <c r="AX904" t="s">
        <v>1188</v>
      </c>
      <c r="AY904" s="123">
        <v>0</v>
      </c>
      <c r="BB904" t="str">
        <f>VLOOKUP(A904,'[2]القائمة الكاملة 1'!$A$5:$U$6650,21,0)</f>
        <v>الثالثة</v>
      </c>
    </row>
    <row r="905" spans="1:54" x14ac:dyDescent="0.3">
      <c r="A905" s="114">
        <v>814123</v>
      </c>
      <c r="B905" s="123" t="s">
        <v>824</v>
      </c>
      <c r="C905" t="s">
        <v>1188</v>
      </c>
      <c r="D905" t="s">
        <v>1188</v>
      </c>
      <c r="E905" t="s">
        <v>1188</v>
      </c>
      <c r="F905" t="s">
        <v>1188</v>
      </c>
      <c r="G905" t="s">
        <v>1188</v>
      </c>
      <c r="H905" t="s">
        <v>1188</v>
      </c>
      <c r="I905" t="s">
        <v>1188</v>
      </c>
      <c r="J905" t="s">
        <v>1188</v>
      </c>
      <c r="K905" t="s">
        <v>1188</v>
      </c>
      <c r="L905" t="s">
        <v>1188</v>
      </c>
      <c r="M905" t="s">
        <v>1188</v>
      </c>
      <c r="N905" t="s">
        <v>1188</v>
      </c>
      <c r="O905" t="s">
        <v>1188</v>
      </c>
      <c r="P905" t="s">
        <v>1188</v>
      </c>
      <c r="Q905" t="s">
        <v>1188</v>
      </c>
      <c r="R905" t="s">
        <v>1188</v>
      </c>
      <c r="S905" t="s">
        <v>1188</v>
      </c>
      <c r="T905" t="s">
        <v>1188</v>
      </c>
      <c r="U905" t="s">
        <v>1188</v>
      </c>
      <c r="V905" t="s">
        <v>1188</v>
      </c>
      <c r="W905" t="s">
        <v>1188</v>
      </c>
      <c r="X905" t="s">
        <v>1188</v>
      </c>
      <c r="Y905" t="s">
        <v>1188</v>
      </c>
      <c r="Z905" t="s">
        <v>1188</v>
      </c>
      <c r="AA905" t="s">
        <v>1188</v>
      </c>
      <c r="AB905" t="s">
        <v>1188</v>
      </c>
      <c r="AC905" t="s">
        <v>1188</v>
      </c>
      <c r="AD905" t="s">
        <v>1188</v>
      </c>
      <c r="AE905" t="s">
        <v>1188</v>
      </c>
      <c r="AF905" t="s">
        <v>1188</v>
      </c>
      <c r="AG905" t="s">
        <v>1188</v>
      </c>
      <c r="AH905" t="s">
        <v>1188</v>
      </c>
      <c r="AI905" t="s">
        <v>1188</v>
      </c>
      <c r="AJ905" t="s">
        <v>1188</v>
      </c>
      <c r="AK905" t="s">
        <v>1188</v>
      </c>
      <c r="AL905" t="s">
        <v>1188</v>
      </c>
      <c r="AM905" t="s">
        <v>128</v>
      </c>
      <c r="AN905" t="s">
        <v>128</v>
      </c>
      <c r="AO905" t="s">
        <v>128</v>
      </c>
      <c r="AP905" t="s">
        <v>128</v>
      </c>
      <c r="AQ905" t="s">
        <v>128</v>
      </c>
      <c r="AR905" t="s">
        <v>128</v>
      </c>
      <c r="AS905" t="s">
        <v>1188</v>
      </c>
      <c r="AT905" t="s">
        <v>1188</v>
      </c>
      <c r="AU905" t="s">
        <v>1188</v>
      </c>
      <c r="AV905" t="s">
        <v>1188</v>
      </c>
      <c r="AW905" t="s">
        <v>1188</v>
      </c>
      <c r="AX905" t="s">
        <v>1188</v>
      </c>
      <c r="AY905" s="123">
        <v>0</v>
      </c>
      <c r="BB905" t="str">
        <f>VLOOKUP(A905,'[2]القائمة الكاملة 1'!$A$5:$U$6650,21,0)</f>
        <v>الثالثة</v>
      </c>
    </row>
    <row r="906" spans="1:54" x14ac:dyDescent="0.3">
      <c r="A906" s="114">
        <v>814135</v>
      </c>
      <c r="B906" s="123" t="s">
        <v>824</v>
      </c>
      <c r="C906" t="s">
        <v>1188</v>
      </c>
      <c r="D906" t="s">
        <v>1188</v>
      </c>
      <c r="E906" t="s">
        <v>1188</v>
      </c>
      <c r="F906" t="s">
        <v>1188</v>
      </c>
      <c r="G906" t="s">
        <v>1188</v>
      </c>
      <c r="H906" t="s">
        <v>1188</v>
      </c>
      <c r="I906" t="s">
        <v>1188</v>
      </c>
      <c r="J906" t="s">
        <v>1188</v>
      </c>
      <c r="K906" t="s">
        <v>1188</v>
      </c>
      <c r="L906" t="s">
        <v>1188</v>
      </c>
      <c r="M906" t="s">
        <v>1188</v>
      </c>
      <c r="N906" t="s">
        <v>1188</v>
      </c>
      <c r="O906" t="s">
        <v>127</v>
      </c>
      <c r="P906" t="s">
        <v>1188</v>
      </c>
      <c r="Q906" t="s">
        <v>1188</v>
      </c>
      <c r="R906" t="s">
        <v>1188</v>
      </c>
      <c r="S906" t="s">
        <v>1188</v>
      </c>
      <c r="T906" t="s">
        <v>1188</v>
      </c>
      <c r="U906" t="s">
        <v>1188</v>
      </c>
      <c r="V906" t="s">
        <v>1188</v>
      </c>
      <c r="W906" t="s">
        <v>1188</v>
      </c>
      <c r="X906" t="s">
        <v>1188</v>
      </c>
      <c r="Y906" t="s">
        <v>1188</v>
      </c>
      <c r="Z906" t="s">
        <v>1188</v>
      </c>
      <c r="AA906" t="s">
        <v>1188</v>
      </c>
      <c r="AB906" t="s">
        <v>1188</v>
      </c>
      <c r="AC906" t="s">
        <v>1188</v>
      </c>
      <c r="AD906" t="s">
        <v>1188</v>
      </c>
      <c r="AE906" t="s">
        <v>1188</v>
      </c>
      <c r="AF906" t="s">
        <v>1188</v>
      </c>
      <c r="AG906" t="s">
        <v>1188</v>
      </c>
      <c r="AH906" t="s">
        <v>1188</v>
      </c>
      <c r="AI906" t="s">
        <v>1188</v>
      </c>
      <c r="AJ906" t="s">
        <v>129</v>
      </c>
      <c r="AK906" t="s">
        <v>129</v>
      </c>
      <c r="AL906" t="s">
        <v>1188</v>
      </c>
      <c r="AM906" t="s">
        <v>128</v>
      </c>
      <c r="AN906" t="s">
        <v>128</v>
      </c>
      <c r="AO906" t="s">
        <v>128</v>
      </c>
      <c r="AP906" t="s">
        <v>128</v>
      </c>
      <c r="AQ906" t="s">
        <v>128</v>
      </c>
      <c r="AR906" t="s">
        <v>128</v>
      </c>
      <c r="AS906" t="s">
        <v>1188</v>
      </c>
      <c r="AT906" t="s">
        <v>1188</v>
      </c>
      <c r="AU906" t="s">
        <v>1188</v>
      </c>
      <c r="AV906" t="s">
        <v>1188</v>
      </c>
      <c r="AW906" t="s">
        <v>1188</v>
      </c>
      <c r="AX906" t="s">
        <v>1188</v>
      </c>
      <c r="AY906" s="123">
        <v>0</v>
      </c>
      <c r="BB906" t="str">
        <f>VLOOKUP(A906,'[2]القائمة الكاملة 1'!$A$5:$U$6650,21,0)</f>
        <v>الثالثة</v>
      </c>
    </row>
    <row r="907" spans="1:54" x14ac:dyDescent="0.3">
      <c r="A907" s="114">
        <v>814137</v>
      </c>
      <c r="B907" s="123" t="s">
        <v>824</v>
      </c>
      <c r="C907" t="s">
        <v>1188</v>
      </c>
      <c r="D907" t="s">
        <v>1188</v>
      </c>
      <c r="E907" t="s">
        <v>1188</v>
      </c>
      <c r="F907" t="s">
        <v>1188</v>
      </c>
      <c r="G907" t="s">
        <v>1188</v>
      </c>
      <c r="H907" t="s">
        <v>1188</v>
      </c>
      <c r="I907" t="s">
        <v>1188</v>
      </c>
      <c r="J907" t="s">
        <v>1188</v>
      </c>
      <c r="K907" t="s">
        <v>1188</v>
      </c>
      <c r="L907" t="s">
        <v>1188</v>
      </c>
      <c r="M907" t="s">
        <v>1188</v>
      </c>
      <c r="N907" t="s">
        <v>1188</v>
      </c>
      <c r="O907" t="s">
        <v>1188</v>
      </c>
      <c r="P907" t="s">
        <v>1188</v>
      </c>
      <c r="Q907" t="s">
        <v>1188</v>
      </c>
      <c r="R907" t="s">
        <v>1188</v>
      </c>
      <c r="S907" t="s">
        <v>1188</v>
      </c>
      <c r="T907" t="s">
        <v>1188</v>
      </c>
      <c r="U907" t="s">
        <v>1188</v>
      </c>
      <c r="V907" t="s">
        <v>1188</v>
      </c>
      <c r="W907" t="s">
        <v>1188</v>
      </c>
      <c r="X907" t="s">
        <v>1188</v>
      </c>
      <c r="Y907" t="s">
        <v>1188</v>
      </c>
      <c r="Z907" t="s">
        <v>1188</v>
      </c>
      <c r="AA907" t="s">
        <v>1188</v>
      </c>
      <c r="AB907" t="s">
        <v>1188</v>
      </c>
      <c r="AC907" t="s">
        <v>1188</v>
      </c>
      <c r="AD907" t="s">
        <v>1188</v>
      </c>
      <c r="AE907" t="s">
        <v>1188</v>
      </c>
      <c r="AF907" t="s">
        <v>1188</v>
      </c>
      <c r="AG907" t="s">
        <v>1188</v>
      </c>
      <c r="AH907" t="s">
        <v>1188</v>
      </c>
      <c r="AI907" t="s">
        <v>1188</v>
      </c>
      <c r="AJ907" t="s">
        <v>1188</v>
      </c>
      <c r="AK907" t="s">
        <v>1188</v>
      </c>
      <c r="AL907" t="s">
        <v>1188</v>
      </c>
      <c r="AM907" t="s">
        <v>128</v>
      </c>
      <c r="AN907" t="s">
        <v>128</v>
      </c>
      <c r="AO907" t="s">
        <v>128</v>
      </c>
      <c r="AP907" t="s">
        <v>128</v>
      </c>
      <c r="AQ907" t="s">
        <v>128</v>
      </c>
      <c r="AR907" t="s">
        <v>128</v>
      </c>
      <c r="AS907" t="s">
        <v>1188</v>
      </c>
      <c r="AT907" t="s">
        <v>1188</v>
      </c>
      <c r="AU907" t="s">
        <v>1188</v>
      </c>
      <c r="AV907" t="s">
        <v>1188</v>
      </c>
      <c r="AW907" t="s">
        <v>1188</v>
      </c>
      <c r="AX907" t="s">
        <v>1188</v>
      </c>
      <c r="AY907" s="123">
        <v>0</v>
      </c>
      <c r="BB907" t="str">
        <f>VLOOKUP(A907,'[2]القائمة الكاملة 1'!$A$5:$U$6650,21,0)</f>
        <v>الثالثة</v>
      </c>
    </row>
    <row r="908" spans="1:54" x14ac:dyDescent="0.3">
      <c r="A908" s="114">
        <v>814142</v>
      </c>
      <c r="B908" s="123" t="s">
        <v>824</v>
      </c>
      <c r="C908" t="s">
        <v>1188</v>
      </c>
      <c r="D908" t="s">
        <v>1188</v>
      </c>
      <c r="E908" t="s">
        <v>1188</v>
      </c>
      <c r="F908" t="s">
        <v>1188</v>
      </c>
      <c r="G908" t="s">
        <v>1188</v>
      </c>
      <c r="H908" t="s">
        <v>1188</v>
      </c>
      <c r="I908" t="s">
        <v>1188</v>
      </c>
      <c r="J908" t="s">
        <v>1188</v>
      </c>
      <c r="K908" t="s">
        <v>1188</v>
      </c>
      <c r="L908" t="s">
        <v>1188</v>
      </c>
      <c r="M908" t="s">
        <v>1188</v>
      </c>
      <c r="N908" t="s">
        <v>1188</v>
      </c>
      <c r="O908" t="s">
        <v>1188</v>
      </c>
      <c r="P908" t="s">
        <v>1188</v>
      </c>
      <c r="Q908" t="s">
        <v>1188</v>
      </c>
      <c r="R908" t="s">
        <v>1188</v>
      </c>
      <c r="S908" t="s">
        <v>1188</v>
      </c>
      <c r="T908" t="s">
        <v>1188</v>
      </c>
      <c r="U908" t="s">
        <v>1188</v>
      </c>
      <c r="V908" t="s">
        <v>129</v>
      </c>
      <c r="W908" t="s">
        <v>1188</v>
      </c>
      <c r="X908" t="s">
        <v>1188</v>
      </c>
      <c r="Y908" t="s">
        <v>1188</v>
      </c>
      <c r="Z908" t="s">
        <v>1188</v>
      </c>
      <c r="AA908" t="s">
        <v>1188</v>
      </c>
      <c r="AB908" t="s">
        <v>1188</v>
      </c>
      <c r="AC908" t="s">
        <v>1188</v>
      </c>
      <c r="AD908" t="s">
        <v>1188</v>
      </c>
      <c r="AE908" t="s">
        <v>1188</v>
      </c>
      <c r="AF908" t="s">
        <v>1188</v>
      </c>
      <c r="AG908" t="s">
        <v>129</v>
      </c>
      <c r="AH908" t="s">
        <v>129</v>
      </c>
      <c r="AI908" t="s">
        <v>1188</v>
      </c>
      <c r="AJ908" t="s">
        <v>1188</v>
      </c>
      <c r="AK908" t="s">
        <v>129</v>
      </c>
      <c r="AL908" t="s">
        <v>1188</v>
      </c>
      <c r="AM908" t="s">
        <v>128</v>
      </c>
      <c r="AN908" t="s">
        <v>128</v>
      </c>
      <c r="AO908" t="s">
        <v>128</v>
      </c>
      <c r="AP908" t="s">
        <v>128</v>
      </c>
      <c r="AQ908" t="s">
        <v>128</v>
      </c>
      <c r="AR908" t="s">
        <v>128</v>
      </c>
      <c r="AS908" t="s">
        <v>1188</v>
      </c>
      <c r="AT908" t="s">
        <v>1188</v>
      </c>
      <c r="AU908" t="s">
        <v>1188</v>
      </c>
      <c r="AV908" t="s">
        <v>1188</v>
      </c>
      <c r="AW908" t="s">
        <v>1188</v>
      </c>
      <c r="AX908" t="s">
        <v>1188</v>
      </c>
      <c r="AY908" s="123">
        <v>0</v>
      </c>
      <c r="BB908" t="str">
        <f>VLOOKUP(A908,'[2]القائمة الكاملة 1'!$A$5:$U$6650,21,0)</f>
        <v>الثالثة</v>
      </c>
    </row>
    <row r="909" spans="1:54" x14ac:dyDescent="0.3">
      <c r="A909" s="114">
        <v>814149</v>
      </c>
      <c r="B909" s="123" t="s">
        <v>824</v>
      </c>
      <c r="C909" t="s">
        <v>1188</v>
      </c>
      <c r="D909" t="s">
        <v>1188</v>
      </c>
      <c r="E909" t="s">
        <v>1188</v>
      </c>
      <c r="F909" t="s">
        <v>1188</v>
      </c>
      <c r="G909" t="s">
        <v>1188</v>
      </c>
      <c r="H909" t="s">
        <v>1188</v>
      </c>
      <c r="I909" t="s">
        <v>1188</v>
      </c>
      <c r="J909" t="s">
        <v>1188</v>
      </c>
      <c r="K909" t="s">
        <v>1188</v>
      </c>
      <c r="L909" t="s">
        <v>1188</v>
      </c>
      <c r="M909" t="s">
        <v>1188</v>
      </c>
      <c r="N909" t="s">
        <v>1188</v>
      </c>
      <c r="O909" t="s">
        <v>1188</v>
      </c>
      <c r="P909" t="s">
        <v>1188</v>
      </c>
      <c r="Q909" t="s">
        <v>1188</v>
      </c>
      <c r="R909" t="s">
        <v>1188</v>
      </c>
      <c r="S909" t="s">
        <v>1188</v>
      </c>
      <c r="T909" t="s">
        <v>1188</v>
      </c>
      <c r="U909" t="s">
        <v>1188</v>
      </c>
      <c r="V909" t="s">
        <v>1188</v>
      </c>
      <c r="W909" t="s">
        <v>1188</v>
      </c>
      <c r="X909" t="s">
        <v>1188</v>
      </c>
      <c r="Y909" t="s">
        <v>1188</v>
      </c>
      <c r="Z909" t="s">
        <v>1188</v>
      </c>
      <c r="AA909" t="s">
        <v>1188</v>
      </c>
      <c r="AB909" t="s">
        <v>1188</v>
      </c>
      <c r="AC909" t="s">
        <v>1188</v>
      </c>
      <c r="AD909" t="s">
        <v>1188</v>
      </c>
      <c r="AE909" t="s">
        <v>1188</v>
      </c>
      <c r="AF909" t="s">
        <v>1188</v>
      </c>
      <c r="AG909" t="s">
        <v>1188</v>
      </c>
      <c r="AH909" t="s">
        <v>1188</v>
      </c>
      <c r="AI909" t="s">
        <v>1188</v>
      </c>
      <c r="AJ909" t="s">
        <v>1188</v>
      </c>
      <c r="AK909" t="s">
        <v>1188</v>
      </c>
      <c r="AL909" t="s">
        <v>1188</v>
      </c>
      <c r="AM909" t="s">
        <v>128</v>
      </c>
      <c r="AN909" t="s">
        <v>128</v>
      </c>
      <c r="AO909" t="s">
        <v>128</v>
      </c>
      <c r="AP909" t="s">
        <v>128</v>
      </c>
      <c r="AQ909" t="s">
        <v>128</v>
      </c>
      <c r="AR909" t="s">
        <v>128</v>
      </c>
      <c r="AS909" t="s">
        <v>1188</v>
      </c>
      <c r="AT909" t="s">
        <v>1188</v>
      </c>
      <c r="AU909" t="s">
        <v>1188</v>
      </c>
      <c r="AV909" t="s">
        <v>1188</v>
      </c>
      <c r="AW909" t="s">
        <v>1188</v>
      </c>
      <c r="AX909" t="s">
        <v>1188</v>
      </c>
      <c r="AY909" s="123">
        <v>0</v>
      </c>
      <c r="BB909" t="str">
        <f>VLOOKUP(A909,'[2]القائمة الكاملة 1'!$A$5:$U$6650,21,0)</f>
        <v>الثالثة</v>
      </c>
    </row>
    <row r="910" spans="1:54" x14ac:dyDescent="0.3">
      <c r="A910" s="114">
        <v>814162</v>
      </c>
      <c r="B910" s="123" t="s">
        <v>824</v>
      </c>
      <c r="C910" t="s">
        <v>1188</v>
      </c>
      <c r="D910" t="s">
        <v>1188</v>
      </c>
      <c r="E910" t="s">
        <v>1188</v>
      </c>
      <c r="F910" t="s">
        <v>1188</v>
      </c>
      <c r="G910" t="s">
        <v>1188</v>
      </c>
      <c r="H910" t="s">
        <v>1188</v>
      </c>
      <c r="I910" t="s">
        <v>1188</v>
      </c>
      <c r="J910" t="s">
        <v>1188</v>
      </c>
      <c r="K910" t="s">
        <v>1188</v>
      </c>
      <c r="L910" t="s">
        <v>1188</v>
      </c>
      <c r="M910" t="s">
        <v>1188</v>
      </c>
      <c r="N910" t="s">
        <v>1188</v>
      </c>
      <c r="O910" t="s">
        <v>1188</v>
      </c>
      <c r="P910" t="s">
        <v>1188</v>
      </c>
      <c r="Q910" t="s">
        <v>1188</v>
      </c>
      <c r="R910" t="s">
        <v>1188</v>
      </c>
      <c r="S910" t="s">
        <v>1188</v>
      </c>
      <c r="T910" t="s">
        <v>1188</v>
      </c>
      <c r="U910" t="s">
        <v>1188</v>
      </c>
      <c r="V910" t="s">
        <v>1188</v>
      </c>
      <c r="W910" t="s">
        <v>1188</v>
      </c>
      <c r="X910" t="s">
        <v>1188</v>
      </c>
      <c r="Y910" t="s">
        <v>1188</v>
      </c>
      <c r="Z910" t="s">
        <v>1188</v>
      </c>
      <c r="AA910" t="s">
        <v>1188</v>
      </c>
      <c r="AB910" t="s">
        <v>1188</v>
      </c>
      <c r="AC910" t="s">
        <v>1188</v>
      </c>
      <c r="AD910" t="s">
        <v>1188</v>
      </c>
      <c r="AE910" t="s">
        <v>1188</v>
      </c>
      <c r="AF910" t="s">
        <v>1188</v>
      </c>
      <c r="AG910" t="s">
        <v>1188</v>
      </c>
      <c r="AH910" t="s">
        <v>1188</v>
      </c>
      <c r="AI910" t="s">
        <v>1188</v>
      </c>
      <c r="AJ910" t="s">
        <v>1188</v>
      </c>
      <c r="AK910" t="s">
        <v>129</v>
      </c>
      <c r="AL910" t="s">
        <v>1188</v>
      </c>
      <c r="AM910" t="s">
        <v>128</v>
      </c>
      <c r="AN910" t="s">
        <v>128</v>
      </c>
      <c r="AO910" t="s">
        <v>128</v>
      </c>
      <c r="AP910" t="s">
        <v>128</v>
      </c>
      <c r="AQ910" t="s">
        <v>128</v>
      </c>
      <c r="AR910" t="s">
        <v>128</v>
      </c>
      <c r="AS910" t="s">
        <v>1188</v>
      </c>
      <c r="AT910" t="s">
        <v>1188</v>
      </c>
      <c r="AU910" t="s">
        <v>1188</v>
      </c>
      <c r="AV910" t="s">
        <v>1188</v>
      </c>
      <c r="AW910" t="s">
        <v>1188</v>
      </c>
      <c r="AX910" t="s">
        <v>1188</v>
      </c>
      <c r="AY910" s="123">
        <v>0</v>
      </c>
      <c r="BB910" t="str">
        <f>VLOOKUP(A910,'[2]القائمة الكاملة 1'!$A$5:$U$6650,21,0)</f>
        <v>الثالثة</v>
      </c>
    </row>
    <row r="911" spans="1:54" x14ac:dyDescent="0.3">
      <c r="A911" s="114">
        <v>814177</v>
      </c>
      <c r="B911" s="123" t="s">
        <v>824</v>
      </c>
      <c r="C911" t="s">
        <v>1188</v>
      </c>
      <c r="D911" t="s">
        <v>1188</v>
      </c>
      <c r="E911" t="s">
        <v>1188</v>
      </c>
      <c r="F911" t="s">
        <v>1188</v>
      </c>
      <c r="G911" t="s">
        <v>1188</v>
      </c>
      <c r="H911" t="s">
        <v>1188</v>
      </c>
      <c r="I911" t="s">
        <v>1188</v>
      </c>
      <c r="J911" t="s">
        <v>1188</v>
      </c>
      <c r="K911" t="s">
        <v>1188</v>
      </c>
      <c r="L911" t="s">
        <v>1188</v>
      </c>
      <c r="M911" t="s">
        <v>1188</v>
      </c>
      <c r="N911" t="s">
        <v>1188</v>
      </c>
      <c r="O911" t="s">
        <v>1188</v>
      </c>
      <c r="P911" t="s">
        <v>1188</v>
      </c>
      <c r="Q911" t="s">
        <v>1188</v>
      </c>
      <c r="R911" t="s">
        <v>1188</v>
      </c>
      <c r="S911" t="s">
        <v>1188</v>
      </c>
      <c r="T911" t="s">
        <v>1188</v>
      </c>
      <c r="U911" t="s">
        <v>1188</v>
      </c>
      <c r="V911" t="s">
        <v>1188</v>
      </c>
      <c r="W911" t="s">
        <v>1188</v>
      </c>
      <c r="X911" t="s">
        <v>1188</v>
      </c>
      <c r="Y911" t="s">
        <v>1188</v>
      </c>
      <c r="Z911" t="s">
        <v>1188</v>
      </c>
      <c r="AA911" t="s">
        <v>1188</v>
      </c>
      <c r="AB911" t="s">
        <v>1188</v>
      </c>
      <c r="AC911" t="s">
        <v>1188</v>
      </c>
      <c r="AD911" t="s">
        <v>1188</v>
      </c>
      <c r="AE911" t="s">
        <v>127</v>
      </c>
      <c r="AF911" t="s">
        <v>1188</v>
      </c>
      <c r="AG911" t="s">
        <v>1188</v>
      </c>
      <c r="AH911" t="s">
        <v>1188</v>
      </c>
      <c r="AI911" t="s">
        <v>1188</v>
      </c>
      <c r="AJ911" t="s">
        <v>129</v>
      </c>
      <c r="AK911" t="s">
        <v>128</v>
      </c>
      <c r="AL911" t="s">
        <v>128</v>
      </c>
      <c r="AM911" t="s">
        <v>128</v>
      </c>
      <c r="AN911" t="s">
        <v>128</v>
      </c>
      <c r="AO911" t="s">
        <v>128</v>
      </c>
      <c r="AP911" t="s">
        <v>128</v>
      </c>
      <c r="AQ911" t="s">
        <v>128</v>
      </c>
      <c r="AR911" t="s">
        <v>128</v>
      </c>
      <c r="AS911" t="s">
        <v>1188</v>
      </c>
      <c r="AT911" t="s">
        <v>1188</v>
      </c>
      <c r="AU911" t="s">
        <v>1188</v>
      </c>
      <c r="AV911" t="s">
        <v>1188</v>
      </c>
      <c r="AW911" t="s">
        <v>1188</v>
      </c>
      <c r="AX911" t="s">
        <v>1188</v>
      </c>
      <c r="AY911" s="123">
        <v>0</v>
      </c>
      <c r="BB911" t="str">
        <f>VLOOKUP(A911,'[2]القائمة الكاملة 1'!$A$5:$U$6650,21,0)</f>
        <v>الثالثة</v>
      </c>
    </row>
    <row r="912" spans="1:54" x14ac:dyDescent="0.3">
      <c r="A912" s="114">
        <v>814188</v>
      </c>
      <c r="B912" s="123" t="s">
        <v>824</v>
      </c>
      <c r="C912" t="s">
        <v>1188</v>
      </c>
      <c r="D912" t="s">
        <v>1188</v>
      </c>
      <c r="E912" t="s">
        <v>1188</v>
      </c>
      <c r="F912" t="s">
        <v>1188</v>
      </c>
      <c r="G912" t="s">
        <v>1188</v>
      </c>
      <c r="H912" t="s">
        <v>1188</v>
      </c>
      <c r="I912" t="s">
        <v>1188</v>
      </c>
      <c r="J912" t="s">
        <v>1188</v>
      </c>
      <c r="K912" t="s">
        <v>1188</v>
      </c>
      <c r="L912" t="s">
        <v>1188</v>
      </c>
      <c r="M912" t="s">
        <v>1188</v>
      </c>
      <c r="N912" t="s">
        <v>1188</v>
      </c>
      <c r="O912" t="s">
        <v>1188</v>
      </c>
      <c r="P912" t="s">
        <v>1188</v>
      </c>
      <c r="Q912" t="s">
        <v>1188</v>
      </c>
      <c r="R912" t="s">
        <v>1188</v>
      </c>
      <c r="S912" t="s">
        <v>1188</v>
      </c>
      <c r="T912" t="s">
        <v>1188</v>
      </c>
      <c r="U912" t="s">
        <v>1188</v>
      </c>
      <c r="V912" t="s">
        <v>1188</v>
      </c>
      <c r="W912" t="s">
        <v>1188</v>
      </c>
      <c r="X912" t="s">
        <v>1188</v>
      </c>
      <c r="Y912" t="s">
        <v>1188</v>
      </c>
      <c r="Z912" t="s">
        <v>1188</v>
      </c>
      <c r="AA912" t="s">
        <v>1188</v>
      </c>
      <c r="AB912" t="s">
        <v>1188</v>
      </c>
      <c r="AC912" t="s">
        <v>1188</v>
      </c>
      <c r="AD912" t="s">
        <v>1188</v>
      </c>
      <c r="AE912" t="s">
        <v>1188</v>
      </c>
      <c r="AF912" t="s">
        <v>1188</v>
      </c>
      <c r="AG912" t="s">
        <v>1188</v>
      </c>
      <c r="AH912" t="s">
        <v>1188</v>
      </c>
      <c r="AI912" t="s">
        <v>1188</v>
      </c>
      <c r="AJ912" t="s">
        <v>1188</v>
      </c>
      <c r="AK912" t="s">
        <v>1188</v>
      </c>
      <c r="AL912" t="s">
        <v>1188</v>
      </c>
      <c r="AM912" t="s">
        <v>128</v>
      </c>
      <c r="AN912" t="s">
        <v>128</v>
      </c>
      <c r="AO912" t="s">
        <v>128</v>
      </c>
      <c r="AP912" t="s">
        <v>128</v>
      </c>
      <c r="AQ912" t="s">
        <v>128</v>
      </c>
      <c r="AR912" t="s">
        <v>128</v>
      </c>
      <c r="AS912" t="s">
        <v>1188</v>
      </c>
      <c r="AT912" t="s">
        <v>1188</v>
      </c>
      <c r="AU912" t="s">
        <v>1188</v>
      </c>
      <c r="AV912" t="s">
        <v>1188</v>
      </c>
      <c r="AW912" t="s">
        <v>1188</v>
      </c>
      <c r="AX912" t="s">
        <v>1188</v>
      </c>
      <c r="AY912" s="123">
        <v>0</v>
      </c>
      <c r="BB912" t="str">
        <f>VLOOKUP(A912,'[2]القائمة الكاملة 1'!$A$5:$U$6650,21,0)</f>
        <v>الثالثة</v>
      </c>
    </row>
    <row r="913" spans="1:54" x14ac:dyDescent="0.3">
      <c r="A913" s="114">
        <v>814195</v>
      </c>
      <c r="B913" s="123" t="s">
        <v>824</v>
      </c>
      <c r="C913" t="s">
        <v>1188</v>
      </c>
      <c r="D913" t="s">
        <v>1188</v>
      </c>
      <c r="E913" t="s">
        <v>1188</v>
      </c>
      <c r="F913" t="s">
        <v>1188</v>
      </c>
      <c r="G913" t="s">
        <v>1188</v>
      </c>
      <c r="H913" t="s">
        <v>1188</v>
      </c>
      <c r="I913" t="s">
        <v>1188</v>
      </c>
      <c r="J913" t="s">
        <v>1188</v>
      </c>
      <c r="K913" t="s">
        <v>1188</v>
      </c>
      <c r="L913" t="s">
        <v>1188</v>
      </c>
      <c r="M913" t="s">
        <v>1188</v>
      </c>
      <c r="N913" t="s">
        <v>1188</v>
      </c>
      <c r="O913" t="s">
        <v>1188</v>
      </c>
      <c r="P913" t="s">
        <v>1188</v>
      </c>
      <c r="Q913" t="s">
        <v>1188</v>
      </c>
      <c r="R913" t="s">
        <v>1188</v>
      </c>
      <c r="S913" t="s">
        <v>1188</v>
      </c>
      <c r="T913" t="s">
        <v>1188</v>
      </c>
      <c r="U913" t="s">
        <v>1188</v>
      </c>
      <c r="V913" t="s">
        <v>1188</v>
      </c>
      <c r="W913" t="s">
        <v>1188</v>
      </c>
      <c r="X913" t="s">
        <v>1188</v>
      </c>
      <c r="Y913" t="s">
        <v>1188</v>
      </c>
      <c r="Z913" t="s">
        <v>127</v>
      </c>
      <c r="AA913" t="s">
        <v>1188</v>
      </c>
      <c r="AB913" t="s">
        <v>1188</v>
      </c>
      <c r="AC913" t="s">
        <v>1188</v>
      </c>
      <c r="AD913" t="s">
        <v>1188</v>
      </c>
      <c r="AE913" t="s">
        <v>1188</v>
      </c>
      <c r="AF913" t="s">
        <v>1188</v>
      </c>
      <c r="AG913" t="s">
        <v>1188</v>
      </c>
      <c r="AH913" t="s">
        <v>1188</v>
      </c>
      <c r="AI913" t="s">
        <v>1188</v>
      </c>
      <c r="AJ913" t="s">
        <v>1188</v>
      </c>
      <c r="AK913" t="s">
        <v>129</v>
      </c>
      <c r="AL913" t="s">
        <v>128</v>
      </c>
      <c r="AM913" t="s">
        <v>128</v>
      </c>
      <c r="AN913" t="s">
        <v>128</v>
      </c>
      <c r="AO913" t="s">
        <v>128</v>
      </c>
      <c r="AP913" t="s">
        <v>128</v>
      </c>
      <c r="AQ913" t="s">
        <v>128</v>
      </c>
      <c r="AR913" t="s">
        <v>128</v>
      </c>
      <c r="AS913" t="s">
        <v>1188</v>
      </c>
      <c r="AT913" t="s">
        <v>1188</v>
      </c>
      <c r="AU913" t="s">
        <v>1188</v>
      </c>
      <c r="AV913" t="s">
        <v>1188</v>
      </c>
      <c r="AW913" t="s">
        <v>1188</v>
      </c>
      <c r="AX913" t="s">
        <v>1188</v>
      </c>
      <c r="AY913" s="123">
        <v>0</v>
      </c>
      <c r="BB913" t="str">
        <f>VLOOKUP(A913,'[2]القائمة الكاملة 1'!$A$5:$U$6650,21,0)</f>
        <v>الثالثة</v>
      </c>
    </row>
    <row r="914" spans="1:54" x14ac:dyDescent="0.3">
      <c r="A914" s="114">
        <v>814203</v>
      </c>
      <c r="B914" s="123" t="s">
        <v>823</v>
      </c>
      <c r="C914" t="s">
        <v>2113</v>
      </c>
      <c r="D914" t="s">
        <v>1188</v>
      </c>
      <c r="E914" t="s">
        <v>1188</v>
      </c>
      <c r="F914" t="s">
        <v>1188</v>
      </c>
      <c r="G914" t="s">
        <v>1188</v>
      </c>
      <c r="H914" t="s">
        <v>1188</v>
      </c>
      <c r="I914" t="s">
        <v>1188</v>
      </c>
      <c r="J914" t="s">
        <v>1188</v>
      </c>
      <c r="K914" t="s">
        <v>1188</v>
      </c>
      <c r="L914" t="s">
        <v>1188</v>
      </c>
      <c r="M914" t="s">
        <v>1188</v>
      </c>
      <c r="N914" t="s">
        <v>1188</v>
      </c>
      <c r="O914" t="s">
        <v>1188</v>
      </c>
      <c r="P914" t="s">
        <v>1188</v>
      </c>
      <c r="Q914" t="s">
        <v>1188</v>
      </c>
      <c r="R914" t="s">
        <v>1188</v>
      </c>
      <c r="S914" t="s">
        <v>1188</v>
      </c>
      <c r="T914" t="s">
        <v>1188</v>
      </c>
      <c r="U914" t="s">
        <v>1188</v>
      </c>
      <c r="V914" t="s">
        <v>1188</v>
      </c>
      <c r="W914" t="s">
        <v>1188</v>
      </c>
      <c r="X914" t="s">
        <v>1188</v>
      </c>
      <c r="Y914" t="s">
        <v>129</v>
      </c>
      <c r="Z914" t="s">
        <v>1188</v>
      </c>
      <c r="AA914" t="s">
        <v>1188</v>
      </c>
      <c r="AB914" t="s">
        <v>1188</v>
      </c>
      <c r="AC914" t="s">
        <v>1188</v>
      </c>
      <c r="AD914" t="s">
        <v>1188</v>
      </c>
      <c r="AE914" t="s">
        <v>127</v>
      </c>
      <c r="AF914" t="s">
        <v>1188</v>
      </c>
      <c r="AG914" t="s">
        <v>127</v>
      </c>
      <c r="AH914" t="s">
        <v>1188</v>
      </c>
      <c r="AI914" t="s">
        <v>1188</v>
      </c>
      <c r="AJ914" t="s">
        <v>1188</v>
      </c>
      <c r="AK914" t="s">
        <v>1188</v>
      </c>
      <c r="AL914" t="s">
        <v>1188</v>
      </c>
      <c r="AM914" t="s">
        <v>1188</v>
      </c>
      <c r="AN914" t="s">
        <v>128</v>
      </c>
      <c r="AO914" t="s">
        <v>128</v>
      </c>
      <c r="AP914" t="s">
        <v>128</v>
      </c>
      <c r="AQ914" t="s">
        <v>128</v>
      </c>
      <c r="AR914" t="s">
        <v>1188</v>
      </c>
      <c r="AS914" t="s">
        <v>128</v>
      </c>
      <c r="AT914" t="s">
        <v>128</v>
      </c>
      <c r="AU914" t="s">
        <v>128</v>
      </c>
      <c r="AV914" t="s">
        <v>128</v>
      </c>
      <c r="AW914" t="s">
        <v>128</v>
      </c>
      <c r="AX914" t="s">
        <v>128</v>
      </c>
      <c r="AY914" s="123">
        <v>0</v>
      </c>
      <c r="BB914" t="str">
        <f>VLOOKUP(A914,'[2]القائمة الكاملة 1'!$A$5:$U$6650,21,0)</f>
        <v>الرابعة</v>
      </c>
    </row>
    <row r="915" spans="1:54" x14ac:dyDescent="0.3">
      <c r="A915" s="114">
        <v>814208</v>
      </c>
      <c r="B915" s="123" t="s">
        <v>824</v>
      </c>
      <c r="C915" t="s">
        <v>1188</v>
      </c>
      <c r="D915" t="s">
        <v>1188</v>
      </c>
      <c r="E915" t="s">
        <v>1188</v>
      </c>
      <c r="F915" t="s">
        <v>1188</v>
      </c>
      <c r="G915" t="s">
        <v>1188</v>
      </c>
      <c r="H915" t="s">
        <v>1188</v>
      </c>
      <c r="I915" t="s">
        <v>1188</v>
      </c>
      <c r="J915" t="s">
        <v>1188</v>
      </c>
      <c r="K915" t="s">
        <v>1188</v>
      </c>
      <c r="L915" t="s">
        <v>1188</v>
      </c>
      <c r="M915" t="s">
        <v>1188</v>
      </c>
      <c r="N915" t="s">
        <v>1188</v>
      </c>
      <c r="O915" t="s">
        <v>1188</v>
      </c>
      <c r="P915" t="s">
        <v>1188</v>
      </c>
      <c r="Q915" t="s">
        <v>1188</v>
      </c>
      <c r="R915" t="s">
        <v>1188</v>
      </c>
      <c r="S915" t="s">
        <v>1188</v>
      </c>
      <c r="T915" t="s">
        <v>1188</v>
      </c>
      <c r="U915" t="s">
        <v>1188</v>
      </c>
      <c r="V915" t="s">
        <v>1188</v>
      </c>
      <c r="W915" t="s">
        <v>1188</v>
      </c>
      <c r="X915" t="s">
        <v>127</v>
      </c>
      <c r="Y915" t="s">
        <v>1188</v>
      </c>
      <c r="Z915" t="s">
        <v>1188</v>
      </c>
      <c r="AA915" t="s">
        <v>1188</v>
      </c>
      <c r="AB915" t="s">
        <v>1188</v>
      </c>
      <c r="AC915" t="s">
        <v>1188</v>
      </c>
      <c r="AD915" t="s">
        <v>1188</v>
      </c>
      <c r="AE915" t="s">
        <v>1188</v>
      </c>
      <c r="AF915" t="s">
        <v>1188</v>
      </c>
      <c r="AG915" t="s">
        <v>1188</v>
      </c>
      <c r="AH915" t="s">
        <v>129</v>
      </c>
      <c r="AI915" t="s">
        <v>1188</v>
      </c>
      <c r="AJ915" t="s">
        <v>129</v>
      </c>
      <c r="AK915" t="s">
        <v>129</v>
      </c>
      <c r="AL915" t="s">
        <v>1188</v>
      </c>
      <c r="AM915" t="s">
        <v>128</v>
      </c>
      <c r="AN915" t="s">
        <v>128</v>
      </c>
      <c r="AO915" t="s">
        <v>128</v>
      </c>
      <c r="AP915" t="s">
        <v>128</v>
      </c>
      <c r="AQ915" t="s">
        <v>128</v>
      </c>
      <c r="AR915" t="s">
        <v>128</v>
      </c>
      <c r="AS915" t="s">
        <v>1188</v>
      </c>
      <c r="AT915" t="s">
        <v>1188</v>
      </c>
      <c r="AU915" t="s">
        <v>1188</v>
      </c>
      <c r="AV915" t="s">
        <v>1188</v>
      </c>
      <c r="AW915" t="s">
        <v>1188</v>
      </c>
      <c r="AX915" t="s">
        <v>1188</v>
      </c>
      <c r="AY915" s="123">
        <v>0</v>
      </c>
      <c r="BB915" t="str">
        <f>VLOOKUP(A915,'[2]القائمة الكاملة 1'!$A$5:$U$6650,21,0)</f>
        <v>الثالثة</v>
      </c>
    </row>
    <row r="916" spans="1:54" x14ac:dyDescent="0.3">
      <c r="A916" s="114">
        <v>814210</v>
      </c>
      <c r="B916" s="123" t="s">
        <v>823</v>
      </c>
      <c r="C916" t="s">
        <v>1188</v>
      </c>
      <c r="D916" t="s">
        <v>1188</v>
      </c>
      <c r="E916" t="s">
        <v>1188</v>
      </c>
      <c r="F916" t="s">
        <v>1188</v>
      </c>
      <c r="G916" t="s">
        <v>1188</v>
      </c>
      <c r="H916" t="s">
        <v>1188</v>
      </c>
      <c r="I916" t="s">
        <v>1188</v>
      </c>
      <c r="J916" t="s">
        <v>1188</v>
      </c>
      <c r="K916" t="s">
        <v>1188</v>
      </c>
      <c r="L916" t="s">
        <v>1188</v>
      </c>
      <c r="M916" t="s">
        <v>1188</v>
      </c>
      <c r="N916" t="s">
        <v>1188</v>
      </c>
      <c r="O916" t="s">
        <v>128</v>
      </c>
      <c r="P916" t="s">
        <v>1188</v>
      </c>
      <c r="Q916" t="s">
        <v>1188</v>
      </c>
      <c r="R916" t="s">
        <v>1188</v>
      </c>
      <c r="S916" t="s">
        <v>1188</v>
      </c>
      <c r="T916" t="s">
        <v>1188</v>
      </c>
      <c r="U916" t="s">
        <v>1188</v>
      </c>
      <c r="V916" t="s">
        <v>1188</v>
      </c>
      <c r="W916" t="s">
        <v>1188</v>
      </c>
      <c r="X916" t="s">
        <v>129</v>
      </c>
      <c r="Y916" t="s">
        <v>1188</v>
      </c>
      <c r="Z916" t="s">
        <v>128</v>
      </c>
      <c r="AA916" t="s">
        <v>1188</v>
      </c>
      <c r="AB916" t="s">
        <v>1188</v>
      </c>
      <c r="AC916" t="s">
        <v>1188</v>
      </c>
      <c r="AD916" t="s">
        <v>129</v>
      </c>
      <c r="AE916" t="s">
        <v>1188</v>
      </c>
      <c r="AF916" t="s">
        <v>1188</v>
      </c>
      <c r="AG916" t="s">
        <v>1188</v>
      </c>
      <c r="AH916" t="s">
        <v>1188</v>
      </c>
      <c r="AI916" t="s">
        <v>1188</v>
      </c>
      <c r="AJ916" t="s">
        <v>1188</v>
      </c>
      <c r="AK916" t="s">
        <v>1188</v>
      </c>
      <c r="AL916" t="s">
        <v>1188</v>
      </c>
      <c r="AM916" t="s">
        <v>1188</v>
      </c>
      <c r="AN916" t="s">
        <v>1188</v>
      </c>
      <c r="AO916" t="s">
        <v>1188</v>
      </c>
      <c r="AP916" t="s">
        <v>1188</v>
      </c>
      <c r="AQ916" t="s">
        <v>1188</v>
      </c>
      <c r="AR916" t="s">
        <v>1188</v>
      </c>
      <c r="AS916" t="s">
        <v>128</v>
      </c>
      <c r="AT916" t="s">
        <v>128</v>
      </c>
      <c r="AU916" t="s">
        <v>128</v>
      </c>
      <c r="AV916" t="s">
        <v>128</v>
      </c>
      <c r="AW916" t="s">
        <v>128</v>
      </c>
      <c r="AX916" t="s">
        <v>128</v>
      </c>
      <c r="AY916" s="123">
        <v>0</v>
      </c>
      <c r="BB916" t="str">
        <f>VLOOKUP(A916,'[2]القائمة الكاملة 1'!$A$5:$U$6650,21,0)</f>
        <v>الرابعة حديث</v>
      </c>
    </row>
    <row r="917" spans="1:54" x14ac:dyDescent="0.3">
      <c r="A917" s="114">
        <v>814217</v>
      </c>
      <c r="B917" s="123" t="s">
        <v>824</v>
      </c>
      <c r="C917" t="s">
        <v>1188</v>
      </c>
      <c r="D917" t="s">
        <v>1188</v>
      </c>
      <c r="E917" t="s">
        <v>1188</v>
      </c>
      <c r="F917" t="s">
        <v>1188</v>
      </c>
      <c r="G917" t="s">
        <v>1188</v>
      </c>
      <c r="H917" t="s">
        <v>1188</v>
      </c>
      <c r="I917" t="s">
        <v>1188</v>
      </c>
      <c r="J917" t="s">
        <v>127</v>
      </c>
      <c r="K917" t="s">
        <v>1188</v>
      </c>
      <c r="L917" t="s">
        <v>1188</v>
      </c>
      <c r="M917" t="s">
        <v>1188</v>
      </c>
      <c r="N917" t="s">
        <v>1188</v>
      </c>
      <c r="O917" t="s">
        <v>1188</v>
      </c>
      <c r="P917" t="s">
        <v>1188</v>
      </c>
      <c r="Q917" t="s">
        <v>1188</v>
      </c>
      <c r="R917" t="s">
        <v>1188</v>
      </c>
      <c r="S917" t="s">
        <v>1188</v>
      </c>
      <c r="T917" t="s">
        <v>1188</v>
      </c>
      <c r="U917" t="s">
        <v>1188</v>
      </c>
      <c r="V917" t="s">
        <v>127</v>
      </c>
      <c r="W917" t="s">
        <v>1188</v>
      </c>
      <c r="X917" t="s">
        <v>1188</v>
      </c>
      <c r="Y917" t="s">
        <v>1188</v>
      </c>
      <c r="Z917" t="s">
        <v>1188</v>
      </c>
      <c r="AA917" t="s">
        <v>1188</v>
      </c>
      <c r="AB917" t="s">
        <v>1188</v>
      </c>
      <c r="AC917" t="s">
        <v>1188</v>
      </c>
      <c r="AD917" t="s">
        <v>1188</v>
      </c>
      <c r="AE917" t="s">
        <v>1188</v>
      </c>
      <c r="AF917" t="s">
        <v>1188</v>
      </c>
      <c r="AG917" t="s">
        <v>1188</v>
      </c>
      <c r="AH917" t="s">
        <v>129</v>
      </c>
      <c r="AI917" t="s">
        <v>1188</v>
      </c>
      <c r="AJ917" t="s">
        <v>1188</v>
      </c>
      <c r="AK917" t="s">
        <v>1188</v>
      </c>
      <c r="AL917" t="s">
        <v>1188</v>
      </c>
      <c r="AM917" t="s">
        <v>128</v>
      </c>
      <c r="AN917" t="s">
        <v>128</v>
      </c>
      <c r="AO917" t="s">
        <v>128</v>
      </c>
      <c r="AP917" t="s">
        <v>128</v>
      </c>
      <c r="AQ917" t="s">
        <v>128</v>
      </c>
      <c r="AR917" t="s">
        <v>128</v>
      </c>
      <c r="AS917" t="s">
        <v>1188</v>
      </c>
      <c r="AT917" t="s">
        <v>1188</v>
      </c>
      <c r="AU917" t="s">
        <v>1188</v>
      </c>
      <c r="AV917" t="s">
        <v>1188</v>
      </c>
      <c r="AW917" t="s">
        <v>1188</v>
      </c>
      <c r="AX917" t="s">
        <v>1188</v>
      </c>
      <c r="AY917" s="123">
        <v>0</v>
      </c>
      <c r="BB917" t="str">
        <f>VLOOKUP(A917,'[2]القائمة الكاملة 1'!$A$5:$U$6650,21,0)</f>
        <v>الثالثة</v>
      </c>
    </row>
    <row r="918" spans="1:54" x14ac:dyDescent="0.3">
      <c r="A918" s="114">
        <v>814218</v>
      </c>
      <c r="B918" s="123" t="s">
        <v>823</v>
      </c>
      <c r="C918" t="s">
        <v>1188</v>
      </c>
      <c r="D918" t="s">
        <v>1188</v>
      </c>
      <c r="E918" t="s">
        <v>1188</v>
      </c>
      <c r="F918" t="s">
        <v>1188</v>
      </c>
      <c r="G918" t="s">
        <v>1188</v>
      </c>
      <c r="H918" t="s">
        <v>1188</v>
      </c>
      <c r="I918" t="s">
        <v>1188</v>
      </c>
      <c r="J918" t="s">
        <v>127</v>
      </c>
      <c r="K918" t="s">
        <v>1188</v>
      </c>
      <c r="L918" t="s">
        <v>1188</v>
      </c>
      <c r="M918" t="s">
        <v>1188</v>
      </c>
      <c r="N918" t="s">
        <v>1188</v>
      </c>
      <c r="O918" t="s">
        <v>1188</v>
      </c>
      <c r="P918" t="s">
        <v>1188</v>
      </c>
      <c r="Q918" t="s">
        <v>1188</v>
      </c>
      <c r="R918" t="s">
        <v>1188</v>
      </c>
      <c r="S918" t="s">
        <v>1188</v>
      </c>
      <c r="T918" t="s">
        <v>1188</v>
      </c>
      <c r="U918" t="s">
        <v>1188</v>
      </c>
      <c r="V918" t="s">
        <v>1188</v>
      </c>
      <c r="W918" t="s">
        <v>1188</v>
      </c>
      <c r="X918" t="s">
        <v>1188</v>
      </c>
      <c r="Y918" t="s">
        <v>1188</v>
      </c>
      <c r="Z918" t="s">
        <v>1188</v>
      </c>
      <c r="AA918" t="s">
        <v>1188</v>
      </c>
      <c r="AB918" t="s">
        <v>1188</v>
      </c>
      <c r="AC918" t="s">
        <v>1188</v>
      </c>
      <c r="AD918" t="s">
        <v>1188</v>
      </c>
      <c r="AE918" t="s">
        <v>1188</v>
      </c>
      <c r="AF918" t="s">
        <v>1188</v>
      </c>
      <c r="AG918" t="s">
        <v>1188</v>
      </c>
      <c r="AH918" t="s">
        <v>1188</v>
      </c>
      <c r="AI918" t="s">
        <v>1188</v>
      </c>
      <c r="AJ918" t="s">
        <v>1188</v>
      </c>
      <c r="AK918" t="s">
        <v>1188</v>
      </c>
      <c r="AL918" t="s">
        <v>1188</v>
      </c>
      <c r="AM918" t="s">
        <v>1188</v>
      </c>
      <c r="AN918" t="s">
        <v>1188</v>
      </c>
      <c r="AO918" t="s">
        <v>1188</v>
      </c>
      <c r="AP918" t="s">
        <v>1188</v>
      </c>
      <c r="AQ918" t="s">
        <v>1188</v>
      </c>
      <c r="AR918" t="s">
        <v>1188</v>
      </c>
      <c r="AS918" t="s">
        <v>128</v>
      </c>
      <c r="AT918" t="s">
        <v>128</v>
      </c>
      <c r="AU918" t="s">
        <v>128</v>
      </c>
      <c r="AV918" t="s">
        <v>128</v>
      </c>
      <c r="AW918" t="s">
        <v>128</v>
      </c>
      <c r="AX918" t="s">
        <v>128</v>
      </c>
      <c r="AY918" s="123">
        <v>0</v>
      </c>
      <c r="BB918" t="str">
        <f>VLOOKUP(A918,'[2]القائمة الكاملة 1'!$A$5:$U$6650,21,0)</f>
        <v>الرابعة حديث</v>
      </c>
    </row>
    <row r="919" spans="1:54" x14ac:dyDescent="0.3">
      <c r="A919" s="114">
        <v>814219</v>
      </c>
      <c r="B919" s="123" t="s">
        <v>823</v>
      </c>
      <c r="C919" t="s">
        <v>2113</v>
      </c>
      <c r="D919" t="s">
        <v>1188</v>
      </c>
      <c r="E919" t="s">
        <v>1188</v>
      </c>
      <c r="F919" t="s">
        <v>1188</v>
      </c>
      <c r="G919" t="s">
        <v>1188</v>
      </c>
      <c r="H919" t="s">
        <v>1188</v>
      </c>
      <c r="I919" t="s">
        <v>1188</v>
      </c>
      <c r="J919" t="s">
        <v>1188</v>
      </c>
      <c r="K919" t="s">
        <v>1188</v>
      </c>
      <c r="L919" t="s">
        <v>1188</v>
      </c>
      <c r="M919" t="s">
        <v>1188</v>
      </c>
      <c r="N919" t="s">
        <v>1188</v>
      </c>
      <c r="O919" t="s">
        <v>1188</v>
      </c>
      <c r="P919" t="s">
        <v>1188</v>
      </c>
      <c r="Q919" t="s">
        <v>1188</v>
      </c>
      <c r="R919" t="s">
        <v>1188</v>
      </c>
      <c r="S919" t="s">
        <v>1188</v>
      </c>
      <c r="T919" t="s">
        <v>1188</v>
      </c>
      <c r="U919" t="s">
        <v>1188</v>
      </c>
      <c r="V919" t="s">
        <v>128</v>
      </c>
      <c r="W919" t="s">
        <v>1188</v>
      </c>
      <c r="X919" t="s">
        <v>1188</v>
      </c>
      <c r="Y919" t="s">
        <v>1188</v>
      </c>
      <c r="Z919" t="s">
        <v>1188</v>
      </c>
      <c r="AA919" t="s">
        <v>1188</v>
      </c>
      <c r="AB919" t="s">
        <v>1188</v>
      </c>
      <c r="AC919" t="s">
        <v>1188</v>
      </c>
      <c r="AD919" t="s">
        <v>1188</v>
      </c>
      <c r="AE919" t="s">
        <v>1188</v>
      </c>
      <c r="AF919" t="s">
        <v>1188</v>
      </c>
      <c r="AG919" t="s">
        <v>1188</v>
      </c>
      <c r="AH919" t="s">
        <v>128</v>
      </c>
      <c r="AI919" t="s">
        <v>1188</v>
      </c>
      <c r="AJ919" t="s">
        <v>1188</v>
      </c>
      <c r="AK919" t="s">
        <v>129</v>
      </c>
      <c r="AL919" t="s">
        <v>1188</v>
      </c>
      <c r="AM919" t="s">
        <v>1188</v>
      </c>
      <c r="AN919" t="s">
        <v>128</v>
      </c>
      <c r="AO919" t="s">
        <v>128</v>
      </c>
      <c r="AP919" t="s">
        <v>1188</v>
      </c>
      <c r="AQ919" t="s">
        <v>128</v>
      </c>
      <c r="AR919" t="s">
        <v>1188</v>
      </c>
      <c r="AS919" t="s">
        <v>128</v>
      </c>
      <c r="AT919" t="s">
        <v>128</v>
      </c>
      <c r="AU919" t="s">
        <v>128</v>
      </c>
      <c r="AV919" t="s">
        <v>128</v>
      </c>
      <c r="AW919" t="s">
        <v>128</v>
      </c>
      <c r="AX919" t="s">
        <v>128</v>
      </c>
      <c r="AY919" s="123">
        <v>0</v>
      </c>
      <c r="BB919" t="str">
        <f>VLOOKUP(A919,'[2]القائمة الكاملة 1'!$A$5:$U$6650,21,0)</f>
        <v>الرابعة حديث</v>
      </c>
    </row>
    <row r="920" spans="1:54" x14ac:dyDescent="0.3">
      <c r="A920" s="114">
        <v>814222</v>
      </c>
      <c r="B920" s="123" t="s">
        <v>823</v>
      </c>
      <c r="C920" t="s">
        <v>1188</v>
      </c>
      <c r="D920" t="s">
        <v>1188</v>
      </c>
      <c r="E920" t="s">
        <v>1188</v>
      </c>
      <c r="F920" t="s">
        <v>1188</v>
      </c>
      <c r="G920" t="s">
        <v>1188</v>
      </c>
      <c r="H920" t="s">
        <v>1188</v>
      </c>
      <c r="I920" t="s">
        <v>1188</v>
      </c>
      <c r="J920" t="s">
        <v>1188</v>
      </c>
      <c r="K920" t="s">
        <v>1188</v>
      </c>
      <c r="L920" t="s">
        <v>1188</v>
      </c>
      <c r="M920" t="s">
        <v>1188</v>
      </c>
      <c r="N920" t="s">
        <v>1188</v>
      </c>
      <c r="O920" t="s">
        <v>1188</v>
      </c>
      <c r="P920" t="s">
        <v>1188</v>
      </c>
      <c r="Q920" t="s">
        <v>1188</v>
      </c>
      <c r="R920" t="s">
        <v>1188</v>
      </c>
      <c r="S920" t="s">
        <v>1188</v>
      </c>
      <c r="T920" t="s">
        <v>1188</v>
      </c>
      <c r="U920" t="s">
        <v>1188</v>
      </c>
      <c r="V920" t="s">
        <v>1188</v>
      </c>
      <c r="W920" t="s">
        <v>1188</v>
      </c>
      <c r="X920" t="s">
        <v>1188</v>
      </c>
      <c r="Y920" t="s">
        <v>1188</v>
      </c>
      <c r="Z920" t="s">
        <v>1188</v>
      </c>
      <c r="AA920" t="s">
        <v>1188</v>
      </c>
      <c r="AB920" t="s">
        <v>1188</v>
      </c>
      <c r="AC920" t="s">
        <v>1188</v>
      </c>
      <c r="AD920" t="s">
        <v>1188</v>
      </c>
      <c r="AE920" t="s">
        <v>1188</v>
      </c>
      <c r="AF920" t="s">
        <v>1188</v>
      </c>
      <c r="AG920" t="s">
        <v>1188</v>
      </c>
      <c r="AH920" t="s">
        <v>1188</v>
      </c>
      <c r="AI920" t="s">
        <v>1188</v>
      </c>
      <c r="AJ920" t="s">
        <v>1188</v>
      </c>
      <c r="AK920" t="s">
        <v>1188</v>
      </c>
      <c r="AL920" t="s">
        <v>1188</v>
      </c>
      <c r="AM920" t="s">
        <v>1188</v>
      </c>
      <c r="AN920" t="s">
        <v>1188</v>
      </c>
      <c r="AO920" t="s">
        <v>129</v>
      </c>
      <c r="AP920" t="s">
        <v>129</v>
      </c>
      <c r="AQ920" t="s">
        <v>129</v>
      </c>
      <c r="AR920" t="s">
        <v>1188</v>
      </c>
      <c r="AS920" t="s">
        <v>128</v>
      </c>
      <c r="AT920" t="s">
        <v>128</v>
      </c>
      <c r="AU920" t="s">
        <v>128</v>
      </c>
      <c r="AV920" t="s">
        <v>128</v>
      </c>
      <c r="AW920" t="s">
        <v>128</v>
      </c>
      <c r="AX920" t="s">
        <v>128</v>
      </c>
      <c r="AY920" s="123">
        <v>0</v>
      </c>
      <c r="BB920" t="str">
        <f>VLOOKUP(A920,'[2]القائمة الكاملة 1'!$A$5:$U$6650,21,0)</f>
        <v>الرابعة حديث</v>
      </c>
    </row>
    <row r="921" spans="1:54" x14ac:dyDescent="0.3">
      <c r="A921" s="114">
        <v>814231</v>
      </c>
      <c r="B921" s="123" t="s">
        <v>824</v>
      </c>
      <c r="C921" t="s">
        <v>1188</v>
      </c>
      <c r="D921" t="s">
        <v>1188</v>
      </c>
      <c r="E921" t="s">
        <v>1188</v>
      </c>
      <c r="F921" t="s">
        <v>1188</v>
      </c>
      <c r="G921" t="s">
        <v>1188</v>
      </c>
      <c r="H921" t="s">
        <v>1188</v>
      </c>
      <c r="I921" t="s">
        <v>1188</v>
      </c>
      <c r="J921" t="s">
        <v>1188</v>
      </c>
      <c r="K921" t="s">
        <v>1188</v>
      </c>
      <c r="L921" t="s">
        <v>1188</v>
      </c>
      <c r="M921" t="s">
        <v>1188</v>
      </c>
      <c r="N921" t="s">
        <v>1188</v>
      </c>
      <c r="O921" t="s">
        <v>1188</v>
      </c>
      <c r="P921" t="s">
        <v>1188</v>
      </c>
      <c r="Q921" t="s">
        <v>1188</v>
      </c>
      <c r="R921" t="s">
        <v>1188</v>
      </c>
      <c r="S921" t="s">
        <v>1188</v>
      </c>
      <c r="T921" t="s">
        <v>1188</v>
      </c>
      <c r="U921" t="s">
        <v>1188</v>
      </c>
      <c r="V921" t="s">
        <v>1188</v>
      </c>
      <c r="W921" t="s">
        <v>1188</v>
      </c>
      <c r="X921" t="s">
        <v>1188</v>
      </c>
      <c r="Y921" t="s">
        <v>1188</v>
      </c>
      <c r="Z921" t="s">
        <v>1188</v>
      </c>
      <c r="AA921" t="s">
        <v>1188</v>
      </c>
      <c r="AB921" t="s">
        <v>1188</v>
      </c>
      <c r="AC921" t="s">
        <v>1188</v>
      </c>
      <c r="AD921" t="s">
        <v>1188</v>
      </c>
      <c r="AE921" t="s">
        <v>1188</v>
      </c>
      <c r="AF921" t="s">
        <v>1188</v>
      </c>
      <c r="AG921" t="s">
        <v>128</v>
      </c>
      <c r="AH921" t="s">
        <v>128</v>
      </c>
      <c r="AI921" t="s">
        <v>128</v>
      </c>
      <c r="AJ921" t="s">
        <v>128</v>
      </c>
      <c r="AK921" t="s">
        <v>128</v>
      </c>
      <c r="AL921" t="s">
        <v>128</v>
      </c>
      <c r="AM921" t="s">
        <v>128</v>
      </c>
      <c r="AN921" t="s">
        <v>128</v>
      </c>
      <c r="AO921" t="s">
        <v>128</v>
      </c>
      <c r="AP921" t="s">
        <v>128</v>
      </c>
      <c r="AQ921" t="s">
        <v>128</v>
      </c>
      <c r="AR921" t="s">
        <v>128</v>
      </c>
      <c r="AS921" t="s">
        <v>1188</v>
      </c>
      <c r="AT921" t="s">
        <v>1188</v>
      </c>
      <c r="AU921" t="s">
        <v>1188</v>
      </c>
      <c r="AV921" t="s">
        <v>1188</v>
      </c>
      <c r="AW921" t="s">
        <v>1188</v>
      </c>
      <c r="AX921" t="s">
        <v>1188</v>
      </c>
      <c r="AY921" s="123">
        <v>0</v>
      </c>
      <c r="BB921" t="str">
        <f>VLOOKUP(A921,'[2]القائمة الكاملة 1'!$A$5:$U$6650,21,0)</f>
        <v>الثالثة حديث</v>
      </c>
    </row>
    <row r="922" spans="1:54" x14ac:dyDescent="0.3">
      <c r="A922" s="114">
        <v>814283</v>
      </c>
      <c r="B922" s="123" t="s">
        <v>824</v>
      </c>
      <c r="C922" t="s">
        <v>1188</v>
      </c>
      <c r="D922" t="s">
        <v>1188</v>
      </c>
      <c r="E922" t="s">
        <v>1188</v>
      </c>
      <c r="F922" t="s">
        <v>1188</v>
      </c>
      <c r="G922" t="s">
        <v>1188</v>
      </c>
      <c r="H922" t="s">
        <v>1188</v>
      </c>
      <c r="I922" t="s">
        <v>1188</v>
      </c>
      <c r="J922" t="s">
        <v>1188</v>
      </c>
      <c r="K922" t="s">
        <v>1188</v>
      </c>
      <c r="L922" t="s">
        <v>1188</v>
      </c>
      <c r="M922" t="s">
        <v>1188</v>
      </c>
      <c r="N922" t="s">
        <v>1188</v>
      </c>
      <c r="O922" t="s">
        <v>1188</v>
      </c>
      <c r="P922" t="s">
        <v>1188</v>
      </c>
      <c r="Q922" t="s">
        <v>1188</v>
      </c>
      <c r="R922" t="s">
        <v>1188</v>
      </c>
      <c r="S922" t="s">
        <v>1188</v>
      </c>
      <c r="T922" t="s">
        <v>1188</v>
      </c>
      <c r="U922" t="s">
        <v>1188</v>
      </c>
      <c r="V922" t="s">
        <v>1188</v>
      </c>
      <c r="W922" t="s">
        <v>1188</v>
      </c>
      <c r="X922" t="s">
        <v>1188</v>
      </c>
      <c r="Y922" t="s">
        <v>1188</v>
      </c>
      <c r="Z922" t="s">
        <v>1188</v>
      </c>
      <c r="AA922" t="s">
        <v>1188</v>
      </c>
      <c r="AB922" t="s">
        <v>1188</v>
      </c>
      <c r="AC922" t="s">
        <v>1188</v>
      </c>
      <c r="AD922" t="s">
        <v>1188</v>
      </c>
      <c r="AE922" t="s">
        <v>1188</v>
      </c>
      <c r="AF922" t="s">
        <v>1188</v>
      </c>
      <c r="AG922" t="s">
        <v>128</v>
      </c>
      <c r="AH922" t="s">
        <v>128</v>
      </c>
      <c r="AI922" t="s">
        <v>128</v>
      </c>
      <c r="AJ922" t="s">
        <v>128</v>
      </c>
      <c r="AK922" t="s">
        <v>128</v>
      </c>
      <c r="AL922" t="s">
        <v>128</v>
      </c>
      <c r="AM922" t="s">
        <v>128</v>
      </c>
      <c r="AN922" t="s">
        <v>128</v>
      </c>
      <c r="AO922" t="s">
        <v>128</v>
      </c>
      <c r="AP922" t="s">
        <v>128</v>
      </c>
      <c r="AQ922" t="s">
        <v>128</v>
      </c>
      <c r="AR922" t="s">
        <v>128</v>
      </c>
      <c r="AS922" t="s">
        <v>1188</v>
      </c>
      <c r="AT922" t="s">
        <v>1188</v>
      </c>
      <c r="AU922" t="s">
        <v>1188</v>
      </c>
      <c r="AV922" t="s">
        <v>1188</v>
      </c>
      <c r="AW922" t="s">
        <v>1188</v>
      </c>
      <c r="AX922" t="s">
        <v>1188</v>
      </c>
      <c r="AY922" s="123">
        <v>0</v>
      </c>
      <c r="BB922" t="str">
        <f>VLOOKUP(A922,'[2]القائمة الكاملة 1'!$A$5:$U$6650,21,0)</f>
        <v>الثالثة حديث</v>
      </c>
    </row>
  </sheetData>
  <autoFilter ref="A2:BE922" xr:uid="{00000000-0009-0000-0000-000005000000}">
    <sortState xmlns:xlrd2="http://schemas.microsoft.com/office/spreadsheetml/2017/richdata2" ref="A3:BD922">
      <sortCondition ref="A2:A922"/>
    </sortState>
  </autoFilter>
  <conditionalFormatting sqref="A3:A1048576">
    <cfRule type="duplicateValues" dxfId="8" priority="17820"/>
  </conditionalFormatting>
  <conditionalFormatting sqref="BC2:XFD922 A3:BA922 A923:XFD1048576">
    <cfRule type="containsText" dxfId="7" priority="6" operator="containsText" text="tt">
      <formula>NOT(ISERROR(SEARCH("tt",A2)))</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U880"/>
  <sheetViews>
    <sheetView rightToLeft="1" workbookViewId="0">
      <pane xSplit="2" ySplit="2" topLeftCell="C3" activePane="bottomRight" state="frozen"/>
      <selection pane="topRight" activeCell="C1" sqref="C1"/>
      <selection pane="bottomLeft" activeCell="A2" sqref="A2"/>
      <selection pane="bottomRight" activeCell="A4" sqref="A4"/>
    </sheetView>
  </sheetViews>
  <sheetFormatPr defaultColWidth="9" defaultRowHeight="14.4" x14ac:dyDescent="0.3"/>
  <cols>
    <col min="1" max="1" width="11.109375" style="114" bestFit="1" customWidth="1"/>
    <col min="2" max="2" width="24.44140625" style="114" bestFit="1" customWidth="1"/>
    <col min="3" max="3" width="18.44140625" style="114" bestFit="1" customWidth="1"/>
    <col min="4" max="4" width="20.44140625" style="114" bestFit="1" customWidth="1"/>
    <col min="5" max="5" width="6.44140625" style="114" bestFit="1" customWidth="1"/>
    <col min="6" max="6" width="10.44140625" style="122" bestFit="1" customWidth="1"/>
    <col min="7" max="7" width="13.44140625" style="114" bestFit="1" customWidth="1"/>
    <col min="8" max="8" width="12" style="114" bestFit="1" customWidth="1"/>
    <col min="9" max="9" width="9.44140625" style="114" bestFit="1" customWidth="1"/>
    <col min="10" max="10" width="9.44140625" style="114" customWidth="1"/>
    <col min="11" max="11" width="27" style="114" bestFit="1" customWidth="1"/>
    <col min="12" max="12" width="11.44140625" style="114" bestFit="1" customWidth="1"/>
    <col min="13" max="13" width="9.44140625" style="114" bestFit="1" customWidth="1"/>
    <col min="14" max="14" width="12.44140625" style="114" bestFit="1" customWidth="1"/>
    <col min="15" max="15" width="10.44140625" style="114" bestFit="1" customWidth="1"/>
    <col min="16" max="16" width="10.109375" style="172" bestFit="1" customWidth="1"/>
    <col min="17" max="17" width="11.44140625" style="114" bestFit="1" customWidth="1"/>
    <col min="18" max="18" width="12.44140625" style="114" bestFit="1" customWidth="1"/>
    <col min="19" max="22" width="12.44140625" style="114" customWidth="1"/>
    <col min="23" max="28" width="18.44140625" style="114" bestFit="1" customWidth="1"/>
    <col min="29" max="29" width="18.44140625" style="114" customWidth="1"/>
    <col min="30" max="31" width="15.44140625" style="121" customWidth="1"/>
    <col min="32" max="32" width="45.109375" style="121" customWidth="1"/>
    <col min="33" max="35" width="13.44140625" style="121" customWidth="1"/>
    <col min="36" max="37" width="9" style="121"/>
    <col min="38" max="38" width="16.6640625" style="121" customWidth="1"/>
    <col min="39" max="16384" width="9" style="121"/>
  </cols>
  <sheetData>
    <row r="1" spans="1:45" x14ac:dyDescent="0.3">
      <c r="A1" s="114">
        <v>1</v>
      </c>
      <c r="B1" s="114">
        <v>2</v>
      </c>
      <c r="C1" s="114">
        <v>3</v>
      </c>
      <c r="D1" s="114">
        <v>4</v>
      </c>
      <c r="E1" s="114">
        <v>5</v>
      </c>
      <c r="F1" s="114">
        <v>6</v>
      </c>
      <c r="G1" s="114">
        <v>7</v>
      </c>
      <c r="H1" s="114">
        <v>8</v>
      </c>
      <c r="I1" s="114">
        <v>9</v>
      </c>
      <c r="J1" s="114">
        <v>10</v>
      </c>
      <c r="K1" s="114">
        <v>11</v>
      </c>
      <c r="L1" s="114">
        <v>12</v>
      </c>
      <c r="M1" s="114">
        <v>13</v>
      </c>
      <c r="N1" s="114">
        <v>14</v>
      </c>
      <c r="O1" s="114">
        <v>15</v>
      </c>
      <c r="P1" s="114">
        <v>16</v>
      </c>
      <c r="Q1" s="114">
        <v>17</v>
      </c>
      <c r="R1" s="114">
        <v>18</v>
      </c>
      <c r="S1" s="114">
        <v>19</v>
      </c>
      <c r="T1" s="114">
        <v>20</v>
      </c>
      <c r="U1" s="114">
        <v>21</v>
      </c>
      <c r="V1" s="114">
        <v>22</v>
      </c>
      <c r="W1" s="114">
        <v>23</v>
      </c>
      <c r="X1" s="114">
        <v>24</v>
      </c>
      <c r="Y1" s="114">
        <v>25</v>
      </c>
      <c r="Z1" s="114">
        <v>26</v>
      </c>
      <c r="AA1" s="114">
        <v>27</v>
      </c>
      <c r="AB1" s="114">
        <v>28</v>
      </c>
      <c r="AC1" s="114">
        <v>29</v>
      </c>
      <c r="AD1" s="114">
        <v>30</v>
      </c>
      <c r="AE1" s="114">
        <v>31</v>
      </c>
      <c r="AF1" s="114">
        <v>32</v>
      </c>
      <c r="AG1" s="114">
        <v>33</v>
      </c>
      <c r="AH1" s="114">
        <v>34</v>
      </c>
      <c r="AI1" s="114">
        <v>35</v>
      </c>
      <c r="AJ1" s="114">
        <v>36</v>
      </c>
      <c r="AK1" s="114">
        <v>37</v>
      </c>
      <c r="AL1" s="114">
        <v>38</v>
      </c>
      <c r="AM1" s="114">
        <v>39</v>
      </c>
      <c r="AN1" s="114">
        <v>40</v>
      </c>
      <c r="AO1" s="114">
        <v>41</v>
      </c>
      <c r="AP1" s="114">
        <v>42</v>
      </c>
      <c r="AQ1" s="114">
        <v>45</v>
      </c>
      <c r="AR1" s="114">
        <v>46</v>
      </c>
    </row>
    <row r="2" spans="1:45" customFormat="1" x14ac:dyDescent="0.3">
      <c r="A2" s="169" t="s">
        <v>2124</v>
      </c>
      <c r="B2" s="169" t="s">
        <v>3</v>
      </c>
      <c r="C2" s="169" t="s">
        <v>4</v>
      </c>
      <c r="D2" s="169" t="s">
        <v>5</v>
      </c>
      <c r="E2" s="169" t="s">
        <v>11</v>
      </c>
      <c r="F2" s="169" t="s">
        <v>47</v>
      </c>
      <c r="G2" s="169" t="s">
        <v>6</v>
      </c>
      <c r="H2" s="169" t="s">
        <v>10</v>
      </c>
      <c r="I2" s="169" t="s">
        <v>9</v>
      </c>
      <c r="J2" s="178"/>
      <c r="K2" s="169" t="s">
        <v>12</v>
      </c>
      <c r="L2" s="169" t="s">
        <v>13</v>
      </c>
      <c r="M2" s="169" t="s">
        <v>14</v>
      </c>
      <c r="N2" s="169" t="s">
        <v>16</v>
      </c>
      <c r="O2" s="169" t="s">
        <v>2120</v>
      </c>
      <c r="P2" s="173"/>
      <c r="Q2" s="169" t="s">
        <v>508</v>
      </c>
      <c r="R2" s="169" t="s">
        <v>135</v>
      </c>
      <c r="S2" s="169" t="s">
        <v>207</v>
      </c>
      <c r="T2" s="169" t="s">
        <v>205</v>
      </c>
      <c r="U2" s="169" t="s">
        <v>206</v>
      </c>
      <c r="V2" s="169" t="s">
        <v>208</v>
      </c>
      <c r="W2" s="169" t="s">
        <v>518</v>
      </c>
      <c r="X2" s="169" t="s">
        <v>526</v>
      </c>
      <c r="Y2" s="169" t="s">
        <v>519</v>
      </c>
      <c r="Z2" s="169" t="s">
        <v>527</v>
      </c>
      <c r="AA2" s="169" t="s">
        <v>555</v>
      </c>
      <c r="AB2" s="169" t="s">
        <v>2108</v>
      </c>
      <c r="AC2" s="169" t="s">
        <v>2114</v>
      </c>
      <c r="AD2" s="170" t="s">
        <v>2123</v>
      </c>
      <c r="AE2" s="169" t="s">
        <v>2163</v>
      </c>
      <c r="AF2" s="169" t="s">
        <v>2121</v>
      </c>
      <c r="AG2" s="169" t="s">
        <v>2122</v>
      </c>
      <c r="AH2" s="169" t="s">
        <v>2164</v>
      </c>
      <c r="AI2" s="170"/>
      <c r="AJ2">
        <v>0</v>
      </c>
      <c r="AL2" s="202" t="s">
        <v>2138</v>
      </c>
    </row>
    <row r="3" spans="1:45" ht="16.8" x14ac:dyDescent="0.3">
      <c r="A3" s="203">
        <v>800062</v>
      </c>
      <c r="B3" s="204" t="s">
        <v>2127</v>
      </c>
      <c r="C3" s="204" t="s">
        <v>718</v>
      </c>
      <c r="D3" s="204" t="s">
        <v>142</v>
      </c>
      <c r="E3"/>
      <c r="F3" s="211"/>
      <c r="G3"/>
      <c r="H3"/>
      <c r="I3" s="204" t="s">
        <v>823</v>
      </c>
      <c r="J3" s="206"/>
      <c r="K3"/>
      <c r="L3"/>
      <c r="M3"/>
      <c r="N3"/>
      <c r="O3">
        <v>923</v>
      </c>
      <c r="P3"/>
      <c r="Q3" s="206">
        <v>70000</v>
      </c>
      <c r="R3"/>
      <c r="S3"/>
      <c r="T3"/>
      <c r="U3"/>
      <c r="V3"/>
      <c r="W3" s="206" t="s">
        <v>1188</v>
      </c>
      <c r="X3" s="206" t="s">
        <v>1188</v>
      </c>
      <c r="Y3" s="206" t="s">
        <v>1188</v>
      </c>
      <c r="Z3" s="206" t="s">
        <v>1188</v>
      </c>
      <c r="AA3" s="206" t="s">
        <v>1188</v>
      </c>
      <c r="AB3" s="206" t="s">
        <v>1188</v>
      </c>
      <c r="AC3" s="206" t="s">
        <v>1188</v>
      </c>
      <c r="AD3"/>
      <c r="AE3" s="206" t="s">
        <v>2105</v>
      </c>
      <c r="AF3" s="206"/>
      <c r="AG3" s="206" t="s">
        <v>2125</v>
      </c>
      <c r="AH3" s="207"/>
      <c r="AK3"/>
      <c r="AL3"/>
      <c r="AM3"/>
      <c r="AN3"/>
      <c r="AO3"/>
      <c r="AP3"/>
      <c r="AQ3"/>
      <c r="AR3"/>
      <c r="AS3"/>
    </row>
    <row r="4" spans="1:45" x14ac:dyDescent="0.3">
      <c r="A4" s="217">
        <v>800113</v>
      </c>
      <c r="B4" s="219" t="s">
        <v>2190</v>
      </c>
      <c r="C4" s="219" t="s">
        <v>93</v>
      </c>
      <c r="D4" s="219" t="s">
        <v>150</v>
      </c>
      <c r="I4" s="219" t="s">
        <v>823</v>
      </c>
      <c r="J4" s="220"/>
      <c r="Q4" s="220"/>
      <c r="W4" s="220"/>
      <c r="X4" s="220"/>
      <c r="Y4" s="220"/>
      <c r="Z4" s="220"/>
      <c r="AA4" s="220"/>
      <c r="AB4" s="220"/>
      <c r="AC4" s="220"/>
      <c r="AD4" s="121" t="s">
        <v>2105</v>
      </c>
      <c r="AE4" s="223" t="s">
        <v>2105</v>
      </c>
      <c r="AF4" s="223"/>
      <c r="AG4" s="223"/>
      <c r="AH4" s="223"/>
      <c r="AI4" s="121" t="s">
        <v>2230</v>
      </c>
    </row>
    <row r="5" spans="1:45" ht="16.8" x14ac:dyDescent="0.3">
      <c r="A5" s="203">
        <v>800222</v>
      </c>
      <c r="B5" s="204" t="s">
        <v>2153</v>
      </c>
      <c r="C5" s="204" t="s">
        <v>1128</v>
      </c>
      <c r="D5" s="204" t="s">
        <v>2154</v>
      </c>
      <c r="E5" t="s">
        <v>124</v>
      </c>
      <c r="F5" s="211">
        <v>28818</v>
      </c>
      <c r="G5" t="s">
        <v>2168</v>
      </c>
      <c r="H5" t="s">
        <v>575</v>
      </c>
      <c r="I5" s="204" t="s">
        <v>824</v>
      </c>
      <c r="J5" s="206"/>
      <c r="K5"/>
      <c r="L5"/>
      <c r="M5"/>
      <c r="N5"/>
      <c r="O5"/>
      <c r="P5"/>
      <c r="Q5" s="206" t="s">
        <v>1188</v>
      </c>
      <c r="R5"/>
      <c r="S5"/>
      <c r="T5"/>
      <c r="U5"/>
      <c r="V5"/>
      <c r="W5" s="206" t="s">
        <v>1188</v>
      </c>
      <c r="X5" s="206" t="s">
        <v>1188</v>
      </c>
      <c r="Y5" s="206" t="s">
        <v>1188</v>
      </c>
      <c r="Z5" s="206" t="s">
        <v>1188</v>
      </c>
      <c r="AA5" s="206" t="s">
        <v>1188</v>
      </c>
      <c r="AB5" s="206" t="s">
        <v>1188</v>
      </c>
      <c r="AC5" s="206" t="s">
        <v>1188</v>
      </c>
      <c r="AD5"/>
      <c r="AE5" s="206" t="s">
        <v>2105</v>
      </c>
      <c r="AF5" s="206"/>
      <c r="AG5" s="206" t="s">
        <v>2125</v>
      </c>
      <c r="AH5" s="207"/>
      <c r="AI5" s="121" t="s">
        <v>2226</v>
      </c>
      <c r="AK5"/>
      <c r="AL5"/>
      <c r="AM5"/>
      <c r="AN5"/>
      <c r="AO5"/>
      <c r="AP5"/>
      <c r="AQ5"/>
      <c r="AR5"/>
      <c r="AS5"/>
    </row>
    <row r="6" spans="1:45" ht="28.8" x14ac:dyDescent="0.3">
      <c r="A6" s="203">
        <v>800225</v>
      </c>
      <c r="B6" s="204" t="s">
        <v>1191</v>
      </c>
      <c r="C6" s="204" t="s">
        <v>1123</v>
      </c>
      <c r="D6" s="204" t="s">
        <v>1947</v>
      </c>
      <c r="E6" t="s">
        <v>124</v>
      </c>
      <c r="F6" s="212">
        <v>33034</v>
      </c>
      <c r="G6" s="209" t="s">
        <v>213</v>
      </c>
      <c r="H6" s="209" t="s">
        <v>575</v>
      </c>
      <c r="I6" s="204" t="s">
        <v>823</v>
      </c>
      <c r="J6" s="206"/>
      <c r="K6"/>
      <c r="L6"/>
      <c r="M6"/>
      <c r="N6"/>
      <c r="O6"/>
      <c r="P6"/>
      <c r="Q6" s="206" t="s">
        <v>1188</v>
      </c>
      <c r="R6"/>
      <c r="S6"/>
      <c r="T6"/>
      <c r="U6"/>
      <c r="V6"/>
      <c r="W6" s="209" t="s">
        <v>1188</v>
      </c>
      <c r="X6" s="206" t="s">
        <v>1188</v>
      </c>
      <c r="Y6" s="206" t="s">
        <v>1188</v>
      </c>
      <c r="Z6" s="206" t="s">
        <v>1188</v>
      </c>
      <c r="AA6" s="206" t="s">
        <v>1188</v>
      </c>
      <c r="AB6" s="206" t="s">
        <v>1188</v>
      </c>
      <c r="AC6" s="206" t="s">
        <v>1188</v>
      </c>
      <c r="AD6"/>
      <c r="AE6" s="206" t="s">
        <v>1188</v>
      </c>
      <c r="AF6" s="206"/>
      <c r="AG6" s="206"/>
      <c r="AH6" s="207"/>
    </row>
    <row r="7" spans="1:45" ht="28.8" x14ac:dyDescent="0.3">
      <c r="A7" s="203">
        <v>800251</v>
      </c>
      <c r="B7" s="204" t="s">
        <v>1192</v>
      </c>
      <c r="C7" s="204" t="s">
        <v>61</v>
      </c>
      <c r="D7" s="204" t="s">
        <v>2001</v>
      </c>
      <c r="E7" t="s">
        <v>125</v>
      </c>
      <c r="F7" s="212">
        <v>33747</v>
      </c>
      <c r="G7" s="209" t="s">
        <v>213</v>
      </c>
      <c r="H7" s="209" t="s">
        <v>575</v>
      </c>
      <c r="I7" s="204" t="s">
        <v>823</v>
      </c>
      <c r="J7" s="206"/>
      <c r="K7"/>
      <c r="L7"/>
      <c r="M7"/>
      <c r="N7"/>
      <c r="O7"/>
      <c r="P7"/>
      <c r="Q7" s="206" t="s">
        <v>1188</v>
      </c>
      <c r="R7"/>
      <c r="S7"/>
      <c r="T7"/>
      <c r="U7"/>
      <c r="V7"/>
      <c r="W7" s="206"/>
      <c r="X7" s="206" t="s">
        <v>1188</v>
      </c>
      <c r="Y7" s="206" t="s">
        <v>1188</v>
      </c>
      <c r="Z7" s="206" t="s">
        <v>1188</v>
      </c>
      <c r="AA7" s="206" t="s">
        <v>1188</v>
      </c>
      <c r="AB7" s="206" t="s">
        <v>1188</v>
      </c>
      <c r="AC7" s="206" t="s">
        <v>1188</v>
      </c>
      <c r="AD7" s="209" t="s">
        <v>2105</v>
      </c>
      <c r="AE7" s="206" t="s">
        <v>1188</v>
      </c>
      <c r="AF7" s="206"/>
      <c r="AG7" s="206"/>
      <c r="AH7" s="207"/>
    </row>
    <row r="8" spans="1:45" ht="28.8" x14ac:dyDescent="0.3">
      <c r="A8" s="203">
        <v>800280</v>
      </c>
      <c r="B8" s="204" t="s">
        <v>1193</v>
      </c>
      <c r="C8" s="204" t="s">
        <v>74</v>
      </c>
      <c r="D8" s="204" t="s">
        <v>1830</v>
      </c>
      <c r="E8" t="s">
        <v>124</v>
      </c>
      <c r="F8" s="212">
        <v>33773</v>
      </c>
      <c r="G8" s="209" t="s">
        <v>213</v>
      </c>
      <c r="H8" s="209" t="s">
        <v>575</v>
      </c>
      <c r="I8" s="204" t="s">
        <v>823</v>
      </c>
      <c r="J8" s="206"/>
      <c r="K8"/>
      <c r="L8"/>
      <c r="M8"/>
      <c r="N8"/>
      <c r="O8">
        <v>4011</v>
      </c>
      <c r="P8"/>
      <c r="Q8" s="206">
        <v>40000</v>
      </c>
      <c r="R8"/>
      <c r="S8"/>
      <c r="T8"/>
      <c r="U8"/>
      <c r="V8"/>
      <c r="W8" s="206" t="s">
        <v>1188</v>
      </c>
      <c r="X8" s="206" t="s">
        <v>1188</v>
      </c>
      <c r="Y8" s="206" t="s">
        <v>1188</v>
      </c>
      <c r="Z8" s="206" t="s">
        <v>1188</v>
      </c>
      <c r="AA8" s="206" t="s">
        <v>1188</v>
      </c>
      <c r="AB8" s="206" t="s">
        <v>1188</v>
      </c>
      <c r="AC8" s="206" t="s">
        <v>1188</v>
      </c>
      <c r="AD8"/>
      <c r="AE8" s="206" t="s">
        <v>1188</v>
      </c>
      <c r="AF8" s="206"/>
      <c r="AG8" s="206"/>
      <c r="AH8" s="207"/>
    </row>
    <row r="9" spans="1:45" ht="28.8" x14ac:dyDescent="0.3">
      <c r="A9" s="203">
        <v>800321</v>
      </c>
      <c r="B9" s="204" t="s">
        <v>1194</v>
      </c>
      <c r="C9" s="204" t="s">
        <v>275</v>
      </c>
      <c r="D9" s="204" t="s">
        <v>331</v>
      </c>
      <c r="E9" t="s">
        <v>125</v>
      </c>
      <c r="F9" s="212">
        <v>31778</v>
      </c>
      <c r="G9" s="209" t="s">
        <v>592</v>
      </c>
      <c r="H9" s="209" t="s">
        <v>575</v>
      </c>
      <c r="I9" s="204" t="s">
        <v>823</v>
      </c>
      <c r="J9" s="206"/>
      <c r="K9"/>
      <c r="L9"/>
      <c r="M9"/>
      <c r="N9"/>
      <c r="O9"/>
      <c r="P9"/>
      <c r="Q9" s="206" t="s">
        <v>1188</v>
      </c>
      <c r="R9"/>
      <c r="S9"/>
      <c r="T9"/>
      <c r="U9"/>
      <c r="V9"/>
      <c r="W9" s="206" t="s">
        <v>1188</v>
      </c>
      <c r="X9" s="206" t="s">
        <v>1188</v>
      </c>
      <c r="Y9" s="206" t="s">
        <v>1188</v>
      </c>
      <c r="Z9" s="206" t="s">
        <v>1188</v>
      </c>
      <c r="AA9" s="206" t="s">
        <v>1188</v>
      </c>
      <c r="AB9" s="206" t="s">
        <v>1188</v>
      </c>
      <c r="AC9" s="206" t="s">
        <v>1188</v>
      </c>
      <c r="AD9"/>
      <c r="AE9" s="206" t="s">
        <v>1188</v>
      </c>
      <c r="AF9" s="206"/>
      <c r="AG9" s="206"/>
      <c r="AH9" s="207"/>
    </row>
    <row r="10" spans="1:45" ht="28.8" x14ac:dyDescent="0.3">
      <c r="A10" s="203">
        <v>800345</v>
      </c>
      <c r="B10" s="204" t="s">
        <v>2106</v>
      </c>
      <c r="C10" s="204" t="s">
        <v>424</v>
      </c>
      <c r="D10" s="204" t="s">
        <v>111</v>
      </c>
      <c r="E10" t="s">
        <v>124</v>
      </c>
      <c r="F10" s="212">
        <v>29784</v>
      </c>
      <c r="G10" s="209" t="s">
        <v>213</v>
      </c>
      <c r="H10" s="209" t="s">
        <v>575</v>
      </c>
      <c r="I10" s="204" t="s">
        <v>824</v>
      </c>
      <c r="J10" s="206"/>
      <c r="K10"/>
      <c r="L10"/>
      <c r="M10"/>
      <c r="N10"/>
      <c r="O10"/>
      <c r="P10"/>
      <c r="Q10" s="206" t="s">
        <v>1188</v>
      </c>
      <c r="R10"/>
      <c r="S10"/>
      <c r="T10"/>
      <c r="U10"/>
      <c r="V10"/>
      <c r="W10" s="206" t="s">
        <v>1188</v>
      </c>
      <c r="X10" s="206" t="s">
        <v>1188</v>
      </c>
      <c r="Y10" s="206" t="s">
        <v>1188</v>
      </c>
      <c r="Z10" s="206" t="s">
        <v>1188</v>
      </c>
      <c r="AA10" s="206" t="s">
        <v>1188</v>
      </c>
      <c r="AB10" s="206" t="s">
        <v>1188</v>
      </c>
      <c r="AC10" s="206" t="s">
        <v>1188</v>
      </c>
      <c r="AD10"/>
      <c r="AE10" s="206" t="s">
        <v>1188</v>
      </c>
      <c r="AF10" s="206"/>
      <c r="AG10" s="206"/>
      <c r="AH10" s="207"/>
    </row>
    <row r="11" spans="1:45" ht="28.8" x14ac:dyDescent="0.3">
      <c r="A11" s="203">
        <v>800394</v>
      </c>
      <c r="B11" s="204" t="s">
        <v>1195</v>
      </c>
      <c r="C11" s="204" t="s">
        <v>2066</v>
      </c>
      <c r="D11" s="204" t="s">
        <v>185</v>
      </c>
      <c r="E11" t="s">
        <v>125</v>
      </c>
      <c r="F11" s="212">
        <v>30508</v>
      </c>
      <c r="G11" s="209" t="s">
        <v>634</v>
      </c>
      <c r="H11" s="209" t="s">
        <v>575</v>
      </c>
      <c r="I11" s="204" t="s">
        <v>823</v>
      </c>
      <c r="J11" s="206"/>
      <c r="K11"/>
      <c r="L11"/>
      <c r="M11"/>
      <c r="N11"/>
      <c r="O11"/>
      <c r="P11"/>
      <c r="Q11" s="206" t="s">
        <v>1188</v>
      </c>
      <c r="R11"/>
      <c r="S11"/>
      <c r="T11"/>
      <c r="U11"/>
      <c r="V11"/>
      <c r="W11" s="206" t="s">
        <v>1188</v>
      </c>
      <c r="X11" s="206" t="s">
        <v>1188</v>
      </c>
      <c r="Y11" s="206" t="s">
        <v>1188</v>
      </c>
      <c r="Z11" s="206" t="s">
        <v>1188</v>
      </c>
      <c r="AA11" s="206" t="s">
        <v>1188</v>
      </c>
      <c r="AB11" s="206" t="s">
        <v>1188</v>
      </c>
      <c r="AC11" s="206"/>
      <c r="AD11"/>
      <c r="AE11" s="206" t="s">
        <v>1188</v>
      </c>
      <c r="AF11" s="206"/>
      <c r="AG11" s="206" t="s">
        <v>2125</v>
      </c>
      <c r="AH11" s="207"/>
      <c r="AI11" s="121" t="s">
        <v>2230</v>
      </c>
      <c r="AK11"/>
      <c r="AL11"/>
      <c r="AM11"/>
      <c r="AN11"/>
      <c r="AO11"/>
      <c r="AP11"/>
      <c r="AQ11"/>
      <c r="AR11"/>
      <c r="AS11"/>
    </row>
    <row r="12" spans="1:45" ht="28.8" x14ac:dyDescent="0.3">
      <c r="A12" s="203">
        <v>800395</v>
      </c>
      <c r="B12" s="204" t="s">
        <v>1196</v>
      </c>
      <c r="C12" s="204" t="s">
        <v>74</v>
      </c>
      <c r="D12" s="204" t="s">
        <v>172</v>
      </c>
      <c r="E12" t="s">
        <v>125</v>
      </c>
      <c r="F12" s="212">
        <v>27722</v>
      </c>
      <c r="G12" s="209" t="s">
        <v>221</v>
      </c>
      <c r="H12" s="209" t="s">
        <v>575</v>
      </c>
      <c r="I12" s="204" t="s">
        <v>823</v>
      </c>
      <c r="J12" s="206"/>
      <c r="K12"/>
      <c r="L12"/>
      <c r="M12"/>
      <c r="N12"/>
      <c r="O12"/>
      <c r="P12"/>
      <c r="Q12" s="206" t="s">
        <v>1188</v>
      </c>
      <c r="R12"/>
      <c r="S12"/>
      <c r="T12"/>
      <c r="U12"/>
      <c r="V12"/>
      <c r="W12" s="206" t="s">
        <v>1188</v>
      </c>
      <c r="X12" s="206" t="s">
        <v>1188</v>
      </c>
      <c r="Y12" s="206" t="s">
        <v>1188</v>
      </c>
      <c r="Z12" s="206" t="s">
        <v>1188</v>
      </c>
      <c r="AA12" s="206" t="s">
        <v>1188</v>
      </c>
      <c r="AB12" s="206" t="s">
        <v>1188</v>
      </c>
      <c r="AC12" s="206" t="s">
        <v>1188</v>
      </c>
      <c r="AD12"/>
      <c r="AE12" s="206" t="s">
        <v>1188</v>
      </c>
      <c r="AF12" s="206"/>
      <c r="AG12" s="206"/>
      <c r="AH12" s="207"/>
    </row>
    <row r="13" spans="1:45" x14ac:dyDescent="0.3">
      <c r="A13" s="217">
        <v>800461</v>
      </c>
      <c r="B13" s="219" t="s">
        <v>2191</v>
      </c>
      <c r="C13" s="219" t="s">
        <v>61</v>
      </c>
      <c r="D13" s="219" t="s">
        <v>328</v>
      </c>
      <c r="I13" s="219" t="s">
        <v>823</v>
      </c>
      <c r="J13" s="220"/>
      <c r="Q13" s="220"/>
      <c r="W13" s="220"/>
      <c r="X13" s="220"/>
      <c r="Y13" s="220"/>
      <c r="Z13" s="220"/>
      <c r="AA13" s="220"/>
      <c r="AB13" s="220"/>
      <c r="AC13" s="220"/>
      <c r="AD13" s="121" t="s">
        <v>2105</v>
      </c>
      <c r="AE13" s="223" t="s">
        <v>2105</v>
      </c>
      <c r="AF13" s="223"/>
      <c r="AG13" s="223"/>
      <c r="AH13" s="223"/>
      <c r="AI13" s="121" t="s">
        <v>2230</v>
      </c>
    </row>
    <row r="14" spans="1:45" ht="28.8" x14ac:dyDescent="0.3">
      <c r="A14" s="203">
        <v>800472</v>
      </c>
      <c r="B14" s="204" t="s">
        <v>1197</v>
      </c>
      <c r="C14" s="204" t="s">
        <v>63</v>
      </c>
      <c r="D14" s="204" t="s">
        <v>761</v>
      </c>
      <c r="E14" t="s">
        <v>124</v>
      </c>
      <c r="F14" s="212">
        <v>28340</v>
      </c>
      <c r="G14" s="209" t="s">
        <v>578</v>
      </c>
      <c r="H14" s="209" t="s">
        <v>575</v>
      </c>
      <c r="I14" s="204" t="s">
        <v>823</v>
      </c>
      <c r="J14" s="206"/>
      <c r="K14"/>
      <c r="L14"/>
      <c r="M14"/>
      <c r="N14"/>
      <c r="O14"/>
      <c r="P14"/>
      <c r="Q14" s="206" t="s">
        <v>1188</v>
      </c>
      <c r="R14"/>
      <c r="S14"/>
      <c r="T14"/>
      <c r="U14"/>
      <c r="V14"/>
      <c r="W14" s="206" t="s">
        <v>1188</v>
      </c>
      <c r="X14" s="206" t="s">
        <v>1188</v>
      </c>
      <c r="Y14" s="206" t="s">
        <v>1188</v>
      </c>
      <c r="Z14" s="206" t="s">
        <v>1188</v>
      </c>
      <c r="AA14" s="206" t="s">
        <v>1188</v>
      </c>
      <c r="AB14" s="206" t="s">
        <v>1188</v>
      </c>
      <c r="AC14" s="206" t="s">
        <v>1188</v>
      </c>
      <c r="AD14"/>
      <c r="AE14" s="206" t="s">
        <v>1188</v>
      </c>
      <c r="AF14" s="206"/>
      <c r="AG14" s="206"/>
      <c r="AH14" s="207"/>
    </row>
    <row r="15" spans="1:45" ht="28.8" x14ac:dyDescent="0.3">
      <c r="A15" s="203">
        <v>800689</v>
      </c>
      <c r="B15" s="204" t="s">
        <v>1198</v>
      </c>
      <c r="C15" s="204" t="s">
        <v>400</v>
      </c>
      <c r="D15" s="204" t="s">
        <v>194</v>
      </c>
      <c r="E15" t="s">
        <v>124</v>
      </c>
      <c r="F15" s="212">
        <v>32874</v>
      </c>
      <c r="G15" s="209" t="s">
        <v>213</v>
      </c>
      <c r="H15" s="209" t="s">
        <v>575</v>
      </c>
      <c r="I15" s="204" t="s">
        <v>823</v>
      </c>
      <c r="J15" s="206"/>
      <c r="K15"/>
      <c r="L15"/>
      <c r="M15"/>
      <c r="N15"/>
      <c r="O15"/>
      <c r="P15"/>
      <c r="Q15" s="206" t="s">
        <v>1188</v>
      </c>
      <c r="R15"/>
      <c r="S15"/>
      <c r="T15"/>
      <c r="U15"/>
      <c r="V15"/>
      <c r="W15" s="206" t="s">
        <v>1188</v>
      </c>
      <c r="X15" s="206" t="s">
        <v>1188</v>
      </c>
      <c r="Y15" s="206" t="s">
        <v>1188</v>
      </c>
      <c r="Z15" s="206" t="s">
        <v>1188</v>
      </c>
      <c r="AA15" s="206" t="s">
        <v>1188</v>
      </c>
      <c r="AB15" s="206" t="s">
        <v>1188</v>
      </c>
      <c r="AC15" s="206" t="s">
        <v>1188</v>
      </c>
      <c r="AD15"/>
      <c r="AE15" s="206" t="s">
        <v>1188</v>
      </c>
      <c r="AF15" s="206"/>
      <c r="AG15" s="206" t="s">
        <v>2125</v>
      </c>
      <c r="AH15" s="207"/>
      <c r="AI15" s="121" t="s">
        <v>2227</v>
      </c>
      <c r="AK15"/>
      <c r="AL15"/>
      <c r="AM15"/>
      <c r="AN15"/>
      <c r="AO15"/>
      <c r="AP15"/>
      <c r="AQ15"/>
      <c r="AR15"/>
      <c r="AS15"/>
    </row>
    <row r="16" spans="1:45" x14ac:dyDescent="0.3">
      <c r="A16" s="217">
        <v>800694</v>
      </c>
      <c r="B16" s="219" t="s">
        <v>2192</v>
      </c>
      <c r="C16" s="219" t="s">
        <v>400</v>
      </c>
      <c r="D16" s="219" t="s">
        <v>195</v>
      </c>
      <c r="I16" s="219" t="s">
        <v>823</v>
      </c>
      <c r="J16" s="220"/>
      <c r="Q16" s="220"/>
      <c r="W16" s="220"/>
      <c r="X16" s="220"/>
      <c r="Y16" s="220"/>
      <c r="Z16" s="220"/>
      <c r="AA16" s="220"/>
      <c r="AB16" s="220"/>
      <c r="AC16" s="220"/>
      <c r="AD16" s="121" t="s">
        <v>2105</v>
      </c>
      <c r="AE16" s="223" t="s">
        <v>2105</v>
      </c>
      <c r="AF16" s="223"/>
      <c r="AG16" s="223"/>
      <c r="AH16" s="223"/>
      <c r="AI16" s="121" t="s">
        <v>2230</v>
      </c>
    </row>
    <row r="17" spans="1:45" x14ac:dyDescent="0.3">
      <c r="A17" s="217">
        <v>800726</v>
      </c>
      <c r="B17" s="219" t="s">
        <v>2193</v>
      </c>
      <c r="C17" s="219" t="s">
        <v>667</v>
      </c>
      <c r="D17" s="219" t="s">
        <v>1918</v>
      </c>
      <c r="I17" s="219" t="s">
        <v>823</v>
      </c>
      <c r="J17" s="220"/>
      <c r="Q17" s="220"/>
      <c r="W17" s="220"/>
      <c r="X17" s="220"/>
      <c r="Y17" s="220"/>
      <c r="Z17" s="220"/>
      <c r="AA17" s="220"/>
      <c r="AB17" s="220"/>
      <c r="AC17" s="220"/>
      <c r="AD17" s="121" t="s">
        <v>2105</v>
      </c>
      <c r="AE17" s="223" t="s">
        <v>2105</v>
      </c>
      <c r="AF17" s="223"/>
      <c r="AG17" s="223"/>
      <c r="AH17" s="223"/>
      <c r="AI17" s="121" t="s">
        <v>2230</v>
      </c>
    </row>
    <row r="18" spans="1:45" ht="16.8" x14ac:dyDescent="0.3">
      <c r="A18" s="203">
        <v>800729</v>
      </c>
      <c r="B18" s="204" t="s">
        <v>1199</v>
      </c>
      <c r="C18" s="204" t="s">
        <v>76</v>
      </c>
      <c r="D18" s="204" t="s">
        <v>194</v>
      </c>
      <c r="E18" t="s">
        <v>124</v>
      </c>
      <c r="F18" s="211">
        <v>33630</v>
      </c>
      <c r="G18" t="s">
        <v>213</v>
      </c>
      <c r="H18" t="s">
        <v>575</v>
      </c>
      <c r="I18" s="204" t="s">
        <v>823</v>
      </c>
      <c r="J18" s="206"/>
      <c r="K18"/>
      <c r="L18"/>
      <c r="M18"/>
      <c r="N18"/>
      <c r="O18"/>
      <c r="P18"/>
      <c r="Q18" s="206" t="s">
        <v>1188</v>
      </c>
      <c r="R18"/>
      <c r="S18"/>
      <c r="T18"/>
      <c r="U18"/>
      <c r="V18"/>
      <c r="W18" s="206" t="s">
        <v>1188</v>
      </c>
      <c r="X18" s="206" t="s">
        <v>1188</v>
      </c>
      <c r="Y18" s="206" t="s">
        <v>1188</v>
      </c>
      <c r="Z18" s="206" t="s">
        <v>1188</v>
      </c>
      <c r="AA18" s="206" t="s">
        <v>1188</v>
      </c>
      <c r="AB18" s="206" t="s">
        <v>1188</v>
      </c>
      <c r="AC18" s="206" t="s">
        <v>1188</v>
      </c>
      <c r="AD18"/>
      <c r="AE18" s="206" t="s">
        <v>2105</v>
      </c>
      <c r="AF18" s="206"/>
      <c r="AG18" s="206" t="s">
        <v>2125</v>
      </c>
      <c r="AH18" s="207"/>
      <c r="AI18" s="121" t="s">
        <v>2227</v>
      </c>
      <c r="AK18"/>
      <c r="AL18"/>
      <c r="AM18"/>
      <c r="AN18"/>
      <c r="AO18"/>
      <c r="AP18"/>
      <c r="AQ18"/>
      <c r="AR18"/>
      <c r="AS18"/>
    </row>
    <row r="19" spans="1:45" ht="28.8" x14ac:dyDescent="0.3">
      <c r="A19" s="203">
        <v>800775</v>
      </c>
      <c r="B19" s="204" t="s">
        <v>716</v>
      </c>
      <c r="C19" s="204" t="s">
        <v>88</v>
      </c>
      <c r="D19" s="204" t="s">
        <v>179</v>
      </c>
      <c r="E19" t="s">
        <v>124</v>
      </c>
      <c r="F19" s="212">
        <v>33970</v>
      </c>
      <c r="G19" s="209" t="s">
        <v>216</v>
      </c>
      <c r="H19" s="209" t="s">
        <v>575</v>
      </c>
      <c r="I19" s="204" t="s">
        <v>823</v>
      </c>
      <c r="J19" s="206"/>
      <c r="K19"/>
      <c r="L19"/>
      <c r="M19"/>
      <c r="N19"/>
      <c r="O19"/>
      <c r="P19"/>
      <c r="Q19" s="206" t="s">
        <v>1188</v>
      </c>
      <c r="R19"/>
      <c r="S19"/>
      <c r="T19"/>
      <c r="U19"/>
      <c r="V19"/>
      <c r="W19" s="206" t="s">
        <v>1188</v>
      </c>
      <c r="X19" s="206" t="s">
        <v>1188</v>
      </c>
      <c r="Y19" s="206" t="s">
        <v>1188</v>
      </c>
      <c r="Z19" s="206" t="s">
        <v>1188</v>
      </c>
      <c r="AA19" s="206" t="s">
        <v>1188</v>
      </c>
      <c r="AB19" s="206" t="s">
        <v>1188</v>
      </c>
      <c r="AC19" s="206" t="s">
        <v>1188</v>
      </c>
      <c r="AD19"/>
      <c r="AE19" s="206" t="s">
        <v>1188</v>
      </c>
      <c r="AF19" s="206"/>
      <c r="AG19" s="206" t="s">
        <v>2125</v>
      </c>
      <c r="AH19" s="207"/>
      <c r="AI19" s="121" t="s">
        <v>2227</v>
      </c>
      <c r="AK19"/>
      <c r="AL19"/>
      <c r="AM19"/>
      <c r="AN19"/>
      <c r="AO19"/>
      <c r="AP19"/>
      <c r="AQ19"/>
      <c r="AR19"/>
      <c r="AS19"/>
    </row>
    <row r="20" spans="1:45" ht="16.8" x14ac:dyDescent="0.3">
      <c r="A20" s="203">
        <v>800883</v>
      </c>
      <c r="B20" s="204" t="s">
        <v>1200</v>
      </c>
      <c r="C20" s="204" t="s">
        <v>1136</v>
      </c>
      <c r="D20" s="204" t="s">
        <v>182</v>
      </c>
      <c r="E20" t="s">
        <v>125</v>
      </c>
      <c r="F20" s="211">
        <v>32843</v>
      </c>
      <c r="G20" t="s">
        <v>2170</v>
      </c>
      <c r="H20" t="s">
        <v>575</v>
      </c>
      <c r="I20" s="204" t="s">
        <v>824</v>
      </c>
      <c r="J20" s="206"/>
      <c r="K20" s="210"/>
      <c r="L20" s="209"/>
      <c r="M20" s="209"/>
      <c r="N20" s="209"/>
      <c r="O20"/>
      <c r="P20"/>
      <c r="Q20" s="206" t="s">
        <v>1188</v>
      </c>
      <c r="R20" s="210"/>
      <c r="S20" s="209"/>
      <c r="T20" s="209"/>
      <c r="U20" s="209"/>
      <c r="V20" s="209"/>
      <c r="W20" s="206" t="s">
        <v>1188</v>
      </c>
      <c r="X20" s="206" t="s">
        <v>1188</v>
      </c>
      <c r="Y20" s="206" t="s">
        <v>1188</v>
      </c>
      <c r="Z20" s="206" t="s">
        <v>1188</v>
      </c>
      <c r="AA20" s="206" t="s">
        <v>1188</v>
      </c>
      <c r="AB20" s="206" t="s">
        <v>1188</v>
      </c>
      <c r="AC20" s="206" t="s">
        <v>1188</v>
      </c>
      <c r="AD20" s="209"/>
      <c r="AE20" s="206" t="s">
        <v>2105</v>
      </c>
      <c r="AF20" s="206"/>
      <c r="AG20" s="206"/>
      <c r="AH20" s="207"/>
      <c r="AK20"/>
      <c r="AL20"/>
      <c r="AM20"/>
      <c r="AN20"/>
      <c r="AO20"/>
      <c r="AP20"/>
      <c r="AQ20"/>
      <c r="AR20"/>
      <c r="AS20"/>
    </row>
    <row r="21" spans="1:45" ht="28.8" x14ac:dyDescent="0.3">
      <c r="A21" s="203">
        <v>800910</v>
      </c>
      <c r="B21" s="204" t="s">
        <v>1201</v>
      </c>
      <c r="C21" s="204" t="s">
        <v>1906</v>
      </c>
      <c r="D21" s="204" t="s">
        <v>1033</v>
      </c>
      <c r="E21" t="s">
        <v>125</v>
      </c>
      <c r="F21" s="212">
        <v>33604</v>
      </c>
      <c r="G21" s="209" t="s">
        <v>213</v>
      </c>
      <c r="H21" s="209" t="s">
        <v>576</v>
      </c>
      <c r="I21" s="204" t="s">
        <v>824</v>
      </c>
      <c r="J21" s="206"/>
      <c r="K21"/>
      <c r="L21"/>
      <c r="M21"/>
      <c r="N21"/>
      <c r="O21"/>
      <c r="P21"/>
      <c r="Q21" s="206" t="s">
        <v>1188</v>
      </c>
      <c r="R21"/>
      <c r="S21"/>
      <c r="T21"/>
      <c r="U21"/>
      <c r="V21"/>
      <c r="W21" s="206"/>
      <c r="X21" s="206" t="s">
        <v>1188</v>
      </c>
      <c r="Y21" s="206" t="s">
        <v>1188</v>
      </c>
      <c r="Z21" s="206" t="s">
        <v>1188</v>
      </c>
      <c r="AA21" s="206" t="s">
        <v>1188</v>
      </c>
      <c r="AB21" s="206" t="s">
        <v>1188</v>
      </c>
      <c r="AC21" s="206"/>
      <c r="AD21" s="209" t="s">
        <v>2105</v>
      </c>
      <c r="AE21" s="206" t="s">
        <v>1188</v>
      </c>
      <c r="AF21" s="206"/>
      <c r="AG21" s="206" t="s">
        <v>2125</v>
      </c>
      <c r="AH21" s="207"/>
      <c r="AI21" s="121" t="s">
        <v>2230</v>
      </c>
      <c r="AK21"/>
      <c r="AL21"/>
      <c r="AM21"/>
      <c r="AN21"/>
      <c r="AO21"/>
      <c r="AP21"/>
      <c r="AQ21"/>
      <c r="AR21"/>
      <c r="AS21"/>
    </row>
    <row r="22" spans="1:45" ht="28.8" x14ac:dyDescent="0.3">
      <c r="A22" s="203">
        <v>800911</v>
      </c>
      <c r="B22" s="204" t="s">
        <v>1202</v>
      </c>
      <c r="C22" s="204" t="s">
        <v>1874</v>
      </c>
      <c r="D22" s="204" t="s">
        <v>155</v>
      </c>
      <c r="E22" t="s">
        <v>125</v>
      </c>
      <c r="F22" s="212">
        <v>32759</v>
      </c>
      <c r="G22" s="209" t="s">
        <v>223</v>
      </c>
      <c r="H22" s="209" t="s">
        <v>575</v>
      </c>
      <c r="I22" s="204" t="s">
        <v>823</v>
      </c>
      <c r="J22" s="206"/>
      <c r="K22"/>
      <c r="L22"/>
      <c r="M22"/>
      <c r="N22"/>
      <c r="O22"/>
      <c r="P22"/>
      <c r="Q22" s="206" t="s">
        <v>1188</v>
      </c>
      <c r="R22"/>
      <c r="S22"/>
      <c r="T22"/>
      <c r="U22"/>
      <c r="V22"/>
      <c r="W22" s="206" t="s">
        <v>1188</v>
      </c>
      <c r="X22" s="206" t="s">
        <v>1188</v>
      </c>
      <c r="Y22" s="206" t="s">
        <v>1188</v>
      </c>
      <c r="Z22" s="206" t="s">
        <v>1188</v>
      </c>
      <c r="AA22" s="206" t="s">
        <v>1188</v>
      </c>
      <c r="AB22" s="206" t="s">
        <v>1188</v>
      </c>
      <c r="AC22" s="206" t="s">
        <v>1188</v>
      </c>
      <c r="AD22"/>
      <c r="AE22" s="206" t="s">
        <v>1188</v>
      </c>
      <c r="AF22" s="206"/>
      <c r="AG22" s="206"/>
      <c r="AH22" s="207"/>
    </row>
    <row r="23" spans="1:45" ht="16.8" x14ac:dyDescent="0.3">
      <c r="A23" s="203">
        <v>800912</v>
      </c>
      <c r="B23" s="204" t="s">
        <v>1203</v>
      </c>
      <c r="C23" s="204" t="s">
        <v>305</v>
      </c>
      <c r="D23" s="204" t="s">
        <v>417</v>
      </c>
      <c r="E23" t="s">
        <v>125</v>
      </c>
      <c r="F23" s="211">
        <v>33607</v>
      </c>
      <c r="G23" t="s">
        <v>611</v>
      </c>
      <c r="H23" t="s">
        <v>575</v>
      </c>
      <c r="I23" s="204" t="s">
        <v>823</v>
      </c>
      <c r="J23" s="206"/>
      <c r="K23"/>
      <c r="L23"/>
      <c r="M23"/>
      <c r="N23"/>
      <c r="O23"/>
      <c r="P23"/>
      <c r="Q23" s="206" t="s">
        <v>1188</v>
      </c>
      <c r="R23"/>
      <c r="S23"/>
      <c r="T23"/>
      <c r="U23"/>
      <c r="V23"/>
      <c r="W23" s="206" t="s">
        <v>1188</v>
      </c>
      <c r="X23" s="206" t="s">
        <v>1188</v>
      </c>
      <c r="Y23" s="206" t="s">
        <v>1188</v>
      </c>
      <c r="Z23" s="206" t="s">
        <v>1188</v>
      </c>
      <c r="AA23" s="206" t="s">
        <v>1188</v>
      </c>
      <c r="AB23" s="206" t="s">
        <v>1188</v>
      </c>
      <c r="AC23" s="206" t="s">
        <v>1188</v>
      </c>
      <c r="AD23"/>
      <c r="AE23" s="206" t="s">
        <v>2105</v>
      </c>
      <c r="AF23" s="206"/>
      <c r="AG23" s="206" t="s">
        <v>2125</v>
      </c>
      <c r="AH23" s="207"/>
      <c r="AI23" s="121" t="s">
        <v>2229</v>
      </c>
      <c r="AK23"/>
      <c r="AL23"/>
      <c r="AM23"/>
      <c r="AN23"/>
      <c r="AO23"/>
      <c r="AP23"/>
      <c r="AQ23"/>
      <c r="AR23"/>
      <c r="AS23"/>
    </row>
    <row r="24" spans="1:45" ht="16.8" x14ac:dyDescent="0.3">
      <c r="A24" s="203">
        <v>800934</v>
      </c>
      <c r="B24" s="204" t="s">
        <v>1204</v>
      </c>
      <c r="C24" s="204" t="s">
        <v>450</v>
      </c>
      <c r="D24" s="204" t="s">
        <v>2012</v>
      </c>
      <c r="E24" t="s">
        <v>125</v>
      </c>
      <c r="F24" s="211">
        <v>32977</v>
      </c>
      <c r="G24" t="s">
        <v>2171</v>
      </c>
      <c r="H24" t="s">
        <v>575</v>
      </c>
      <c r="I24" s="204" t="s">
        <v>823</v>
      </c>
      <c r="J24" s="206"/>
      <c r="K24"/>
      <c r="L24"/>
      <c r="M24"/>
      <c r="N24"/>
      <c r="O24"/>
      <c r="P24"/>
      <c r="Q24" s="206" t="s">
        <v>1188</v>
      </c>
      <c r="R24"/>
      <c r="S24"/>
      <c r="T24"/>
      <c r="U24"/>
      <c r="V24"/>
      <c r="W24" s="206" t="s">
        <v>1188</v>
      </c>
      <c r="X24" s="206" t="s">
        <v>1188</v>
      </c>
      <c r="Y24" s="206" t="s">
        <v>1188</v>
      </c>
      <c r="Z24" s="206" t="s">
        <v>1188</v>
      </c>
      <c r="AA24" s="206" t="s">
        <v>1188</v>
      </c>
      <c r="AB24" s="206" t="s">
        <v>1188</v>
      </c>
      <c r="AC24" s="206" t="s">
        <v>1188</v>
      </c>
      <c r="AD24"/>
      <c r="AE24" s="206" t="s">
        <v>2105</v>
      </c>
      <c r="AF24" s="206"/>
      <c r="AG24" s="206" t="s">
        <v>2125</v>
      </c>
      <c r="AH24" s="207"/>
      <c r="AI24" s="121" t="s">
        <v>2227</v>
      </c>
      <c r="AK24"/>
      <c r="AL24"/>
      <c r="AM24"/>
      <c r="AN24"/>
      <c r="AO24"/>
      <c r="AP24"/>
      <c r="AQ24"/>
      <c r="AR24"/>
      <c r="AS24"/>
    </row>
    <row r="25" spans="1:45" ht="28.8" x14ac:dyDescent="0.3">
      <c r="A25" s="203">
        <v>800939</v>
      </c>
      <c r="B25" s="204" t="s">
        <v>2144</v>
      </c>
      <c r="C25" s="204" t="s">
        <v>78</v>
      </c>
      <c r="D25" s="204" t="s">
        <v>178</v>
      </c>
      <c r="E25" t="s">
        <v>125</v>
      </c>
      <c r="F25" s="212">
        <v>29392</v>
      </c>
      <c r="G25" s="209" t="s">
        <v>215</v>
      </c>
      <c r="H25" s="209" t="s">
        <v>575</v>
      </c>
      <c r="I25" s="204" t="s">
        <v>823</v>
      </c>
      <c r="J25" s="206"/>
      <c r="K25"/>
      <c r="L25"/>
      <c r="M25"/>
      <c r="N25"/>
      <c r="O25"/>
      <c r="P25"/>
      <c r="Q25" s="206" t="s">
        <v>1188</v>
      </c>
      <c r="R25"/>
      <c r="S25"/>
      <c r="T25"/>
      <c r="U25"/>
      <c r="V25"/>
      <c r="W25" s="206" t="s">
        <v>1188</v>
      </c>
      <c r="X25" s="206" t="s">
        <v>1188</v>
      </c>
      <c r="Y25" s="206" t="s">
        <v>1188</v>
      </c>
      <c r="Z25" s="206" t="s">
        <v>1188</v>
      </c>
      <c r="AA25" s="206" t="s">
        <v>1188</v>
      </c>
      <c r="AB25" s="206" t="s">
        <v>1188</v>
      </c>
      <c r="AC25" s="206" t="s">
        <v>1188</v>
      </c>
      <c r="AD25"/>
      <c r="AE25" s="206" t="s">
        <v>1188</v>
      </c>
      <c r="AF25" s="206"/>
      <c r="AG25" s="206" t="s">
        <v>2125</v>
      </c>
      <c r="AH25" s="207"/>
      <c r="AI25" s="121" t="s">
        <v>2228</v>
      </c>
      <c r="AK25"/>
      <c r="AL25"/>
      <c r="AM25"/>
      <c r="AN25"/>
      <c r="AO25"/>
      <c r="AP25"/>
      <c r="AQ25"/>
      <c r="AR25"/>
      <c r="AS25"/>
    </row>
    <row r="26" spans="1:45" ht="16.8" x14ac:dyDescent="0.3">
      <c r="A26" s="203">
        <v>800940</v>
      </c>
      <c r="B26" s="204" t="s">
        <v>1205</v>
      </c>
      <c r="C26" s="204" t="s">
        <v>1139</v>
      </c>
      <c r="D26" s="204" t="s">
        <v>167</v>
      </c>
      <c r="E26" t="s">
        <v>125</v>
      </c>
      <c r="F26" s="211">
        <v>33970</v>
      </c>
      <c r="G26" t="s">
        <v>213</v>
      </c>
      <c r="H26" t="s">
        <v>575</v>
      </c>
      <c r="I26" s="204" t="s">
        <v>823</v>
      </c>
      <c r="J26" s="206"/>
      <c r="K26"/>
      <c r="L26"/>
      <c r="M26"/>
      <c r="N26"/>
      <c r="O26"/>
      <c r="P26"/>
      <c r="Q26" s="206" t="s">
        <v>1188</v>
      </c>
      <c r="R26"/>
      <c r="S26"/>
      <c r="T26"/>
      <c r="U26"/>
      <c r="V26"/>
      <c r="W26" s="206" t="s">
        <v>1188</v>
      </c>
      <c r="X26" s="206" t="s">
        <v>1188</v>
      </c>
      <c r="Y26" s="206" t="s">
        <v>1188</v>
      </c>
      <c r="Z26" s="206" t="s">
        <v>1188</v>
      </c>
      <c r="AA26" s="206" t="s">
        <v>1188</v>
      </c>
      <c r="AB26" s="206" t="s">
        <v>1188</v>
      </c>
      <c r="AC26" s="206" t="s">
        <v>1188</v>
      </c>
      <c r="AD26"/>
      <c r="AE26" s="206" t="s">
        <v>2105</v>
      </c>
      <c r="AF26" s="206"/>
      <c r="AG26" s="206" t="s">
        <v>2125</v>
      </c>
      <c r="AH26" s="207"/>
      <c r="AI26" s="121" t="s">
        <v>2229</v>
      </c>
      <c r="AK26"/>
      <c r="AL26"/>
      <c r="AM26"/>
      <c r="AN26"/>
      <c r="AO26"/>
      <c r="AP26"/>
      <c r="AQ26"/>
      <c r="AR26"/>
      <c r="AS26"/>
    </row>
    <row r="27" spans="1:45" ht="16.8" x14ac:dyDescent="0.3">
      <c r="A27" s="203">
        <v>800955</v>
      </c>
      <c r="B27" s="204" t="s">
        <v>1206</v>
      </c>
      <c r="C27" s="204" t="s">
        <v>78</v>
      </c>
      <c r="D27" s="204" t="s">
        <v>327</v>
      </c>
      <c r="E27" t="s">
        <v>124</v>
      </c>
      <c r="F27" s="211">
        <v>29587</v>
      </c>
      <c r="G27" t="s">
        <v>685</v>
      </c>
      <c r="H27" t="s">
        <v>575</v>
      </c>
      <c r="I27" s="204" t="s">
        <v>823</v>
      </c>
      <c r="J27" s="206"/>
      <c r="K27"/>
      <c r="L27"/>
      <c r="M27"/>
      <c r="N27"/>
      <c r="O27"/>
      <c r="P27"/>
      <c r="Q27" s="206" t="s">
        <v>1188</v>
      </c>
      <c r="R27"/>
      <c r="S27"/>
      <c r="T27"/>
      <c r="U27"/>
      <c r="V27"/>
      <c r="W27" s="206" t="s">
        <v>1188</v>
      </c>
      <c r="X27" s="206" t="s">
        <v>1188</v>
      </c>
      <c r="Y27" s="206" t="s">
        <v>1188</v>
      </c>
      <c r="Z27" s="206" t="s">
        <v>1188</v>
      </c>
      <c r="AA27" s="206" t="s">
        <v>1188</v>
      </c>
      <c r="AB27" s="206" t="s">
        <v>1188</v>
      </c>
      <c r="AC27" s="206" t="s">
        <v>1188</v>
      </c>
      <c r="AD27"/>
      <c r="AE27" s="206" t="s">
        <v>2105</v>
      </c>
      <c r="AF27" s="206"/>
      <c r="AG27" s="206"/>
      <c r="AH27" s="207"/>
    </row>
    <row r="28" spans="1:45" ht="16.8" x14ac:dyDescent="0.3">
      <c r="A28" s="203">
        <v>801096</v>
      </c>
      <c r="B28" s="204" t="s">
        <v>2140</v>
      </c>
      <c r="C28" s="204" t="s">
        <v>1922</v>
      </c>
      <c r="D28" s="204" t="s">
        <v>1896</v>
      </c>
      <c r="E28" t="s">
        <v>125</v>
      </c>
      <c r="F28" s="211">
        <v>29572</v>
      </c>
      <c r="G28" t="s">
        <v>2172</v>
      </c>
      <c r="H28" t="s">
        <v>575</v>
      </c>
      <c r="I28" s="204" t="s">
        <v>823</v>
      </c>
      <c r="J28" s="206"/>
      <c r="K28"/>
      <c r="L28"/>
      <c r="M28"/>
      <c r="N28"/>
      <c r="O28"/>
      <c r="P28"/>
      <c r="Q28" s="206" t="s">
        <v>1188</v>
      </c>
      <c r="R28"/>
      <c r="S28"/>
      <c r="T28"/>
      <c r="U28"/>
      <c r="V28"/>
      <c r="W28" s="206" t="s">
        <v>1188</v>
      </c>
      <c r="X28" s="206" t="s">
        <v>1188</v>
      </c>
      <c r="Y28" s="206" t="s">
        <v>1188</v>
      </c>
      <c r="Z28" s="206" t="s">
        <v>1188</v>
      </c>
      <c r="AA28" s="206" t="s">
        <v>1188</v>
      </c>
      <c r="AB28" s="206" t="s">
        <v>1188</v>
      </c>
      <c r="AC28" s="206" t="s">
        <v>1188</v>
      </c>
      <c r="AD28"/>
      <c r="AE28" s="206" t="s">
        <v>2105</v>
      </c>
      <c r="AF28" s="206"/>
      <c r="AG28" s="206" t="s">
        <v>2125</v>
      </c>
      <c r="AH28" s="207"/>
      <c r="AI28" s="121" t="s">
        <v>2226</v>
      </c>
      <c r="AK28"/>
      <c r="AL28"/>
      <c r="AM28"/>
      <c r="AN28"/>
      <c r="AO28"/>
      <c r="AP28"/>
      <c r="AQ28"/>
      <c r="AR28"/>
      <c r="AS28"/>
    </row>
    <row r="29" spans="1:45" ht="28.8" x14ac:dyDescent="0.3">
      <c r="A29" s="203">
        <v>801123</v>
      </c>
      <c r="B29" s="204" t="s">
        <v>1207</v>
      </c>
      <c r="C29" s="204" t="s">
        <v>450</v>
      </c>
      <c r="D29" s="204" t="s">
        <v>1023</v>
      </c>
      <c r="E29" t="s">
        <v>124</v>
      </c>
      <c r="F29" s="212">
        <v>33694</v>
      </c>
      <c r="G29" s="209" t="s">
        <v>213</v>
      </c>
      <c r="H29" s="209" t="s">
        <v>575</v>
      </c>
      <c r="I29" s="204" t="s">
        <v>823</v>
      </c>
      <c r="J29" s="206"/>
      <c r="K29"/>
      <c r="L29"/>
      <c r="M29"/>
      <c r="N29"/>
      <c r="O29"/>
      <c r="P29"/>
      <c r="Q29" s="206" t="s">
        <v>1188</v>
      </c>
      <c r="R29"/>
      <c r="S29"/>
      <c r="T29"/>
      <c r="U29"/>
      <c r="V29"/>
      <c r="W29" s="206" t="s">
        <v>1188</v>
      </c>
      <c r="X29" s="206" t="s">
        <v>1188</v>
      </c>
      <c r="Y29" s="206" t="s">
        <v>1188</v>
      </c>
      <c r="Z29" s="206" t="s">
        <v>1188</v>
      </c>
      <c r="AA29" s="206" t="s">
        <v>1188</v>
      </c>
      <c r="AB29" s="206" t="s">
        <v>1188</v>
      </c>
      <c r="AC29" s="206" t="s">
        <v>1188</v>
      </c>
      <c r="AD29"/>
      <c r="AE29" s="206" t="s">
        <v>1188</v>
      </c>
      <c r="AF29" s="206"/>
      <c r="AG29" s="206"/>
      <c r="AH29" s="207"/>
    </row>
    <row r="30" spans="1:45" ht="16.8" x14ac:dyDescent="0.3">
      <c r="A30" s="203">
        <v>801143</v>
      </c>
      <c r="B30" s="204" t="s">
        <v>2141</v>
      </c>
      <c r="C30" s="204" t="s">
        <v>100</v>
      </c>
      <c r="D30" s="204" t="s">
        <v>367</v>
      </c>
      <c r="E30" t="s">
        <v>124</v>
      </c>
      <c r="F30" s="211">
        <v>33667</v>
      </c>
      <c r="G30" t="s">
        <v>213</v>
      </c>
      <c r="H30" t="s">
        <v>575</v>
      </c>
      <c r="I30" s="204" t="s">
        <v>823</v>
      </c>
      <c r="J30" s="206"/>
      <c r="K30"/>
      <c r="L30"/>
      <c r="M30"/>
      <c r="N30"/>
      <c r="O30"/>
      <c r="P30"/>
      <c r="Q30" s="206" t="s">
        <v>1188</v>
      </c>
      <c r="R30"/>
      <c r="S30"/>
      <c r="T30"/>
      <c r="U30"/>
      <c r="V30"/>
      <c r="W30" s="206" t="s">
        <v>1188</v>
      </c>
      <c r="X30" s="206" t="s">
        <v>1188</v>
      </c>
      <c r="Y30" s="206" t="s">
        <v>1188</v>
      </c>
      <c r="Z30" s="206" t="s">
        <v>1188</v>
      </c>
      <c r="AA30" s="206" t="s">
        <v>1188</v>
      </c>
      <c r="AB30" s="206" t="s">
        <v>1188</v>
      </c>
      <c r="AC30" s="206" t="s">
        <v>1188</v>
      </c>
      <c r="AD30"/>
      <c r="AE30" s="206" t="s">
        <v>2105</v>
      </c>
      <c r="AF30" s="206"/>
      <c r="AG30" s="206" t="s">
        <v>2125</v>
      </c>
      <c r="AH30" s="207"/>
      <c r="AI30" s="121" t="s">
        <v>2226</v>
      </c>
      <c r="AK30"/>
      <c r="AL30"/>
      <c r="AM30"/>
      <c r="AN30"/>
      <c r="AO30"/>
      <c r="AP30"/>
      <c r="AQ30"/>
      <c r="AR30"/>
      <c r="AS30"/>
    </row>
    <row r="31" spans="1:45" x14ac:dyDescent="0.3">
      <c r="A31" s="217">
        <v>801263</v>
      </c>
      <c r="B31" s="219" t="s">
        <v>2194</v>
      </c>
      <c r="C31" s="219" t="s">
        <v>60</v>
      </c>
      <c r="D31" s="219" t="s">
        <v>731</v>
      </c>
      <c r="I31" s="219" t="s">
        <v>823</v>
      </c>
      <c r="J31" s="220"/>
      <c r="Q31" s="220"/>
      <c r="W31" s="220"/>
      <c r="X31" s="220"/>
      <c r="Y31" s="220"/>
      <c r="Z31" s="220"/>
      <c r="AA31" s="220"/>
      <c r="AB31" s="220"/>
      <c r="AC31" s="220"/>
      <c r="AD31" s="121" t="s">
        <v>2105</v>
      </c>
      <c r="AE31" s="223" t="s">
        <v>2105</v>
      </c>
      <c r="AF31" s="223"/>
      <c r="AG31" s="223"/>
      <c r="AH31" s="223"/>
      <c r="AI31" s="121" t="s">
        <v>2230</v>
      </c>
    </row>
    <row r="32" spans="1:45" ht="16.8" x14ac:dyDescent="0.3">
      <c r="A32" s="203">
        <v>801357</v>
      </c>
      <c r="B32" s="204" t="s">
        <v>2129</v>
      </c>
      <c r="C32" s="204" t="s">
        <v>295</v>
      </c>
      <c r="D32" s="204" t="s">
        <v>277</v>
      </c>
      <c r="E32" t="s">
        <v>124</v>
      </c>
      <c r="F32" s="211">
        <v>33970</v>
      </c>
      <c r="G32" t="s">
        <v>213</v>
      </c>
      <c r="H32" t="s">
        <v>575</v>
      </c>
      <c r="I32" s="204" t="s">
        <v>823</v>
      </c>
      <c r="J32" s="206"/>
      <c r="K32"/>
      <c r="L32"/>
      <c r="M32"/>
      <c r="N32"/>
      <c r="O32"/>
      <c r="P32"/>
      <c r="Q32" s="206" t="s">
        <v>1188</v>
      </c>
      <c r="R32"/>
      <c r="S32"/>
      <c r="T32"/>
      <c r="U32"/>
      <c r="V32"/>
      <c r="W32" s="206" t="s">
        <v>1188</v>
      </c>
      <c r="X32" s="206" t="s">
        <v>1188</v>
      </c>
      <c r="Y32" s="206" t="s">
        <v>1188</v>
      </c>
      <c r="Z32" s="206" t="s">
        <v>1188</v>
      </c>
      <c r="AA32" s="206" t="s">
        <v>1188</v>
      </c>
      <c r="AB32" s="206" t="s">
        <v>1188</v>
      </c>
      <c r="AC32" s="206" t="s">
        <v>1188</v>
      </c>
      <c r="AD32"/>
      <c r="AE32" s="206" t="s">
        <v>2105</v>
      </c>
      <c r="AF32" s="206"/>
      <c r="AG32" s="206"/>
      <c r="AH32" s="207"/>
    </row>
    <row r="33" spans="1:45" ht="28.8" x14ac:dyDescent="0.3">
      <c r="A33" s="203">
        <v>801465</v>
      </c>
      <c r="B33" s="204" t="s">
        <v>1208</v>
      </c>
      <c r="C33" s="204" t="s">
        <v>1026</v>
      </c>
      <c r="D33" s="204" t="s">
        <v>1848</v>
      </c>
      <c r="E33" t="s">
        <v>124</v>
      </c>
      <c r="F33" s="212">
        <v>26813</v>
      </c>
      <c r="G33" s="209" t="s">
        <v>578</v>
      </c>
      <c r="H33" s="209" t="s">
        <v>575</v>
      </c>
      <c r="I33" s="204" t="s">
        <v>824</v>
      </c>
      <c r="J33" s="206"/>
      <c r="K33"/>
      <c r="L33"/>
      <c r="M33"/>
      <c r="N33"/>
      <c r="O33"/>
      <c r="P33"/>
      <c r="Q33" s="206" t="s">
        <v>1188</v>
      </c>
      <c r="R33"/>
      <c r="S33"/>
      <c r="T33"/>
      <c r="U33"/>
      <c r="V33"/>
      <c r="W33" s="206" t="s">
        <v>1188</v>
      </c>
      <c r="X33" s="206" t="s">
        <v>1188</v>
      </c>
      <c r="Y33" s="206" t="s">
        <v>1188</v>
      </c>
      <c r="Z33" s="206" t="s">
        <v>1188</v>
      </c>
      <c r="AA33" s="206" t="s">
        <v>1188</v>
      </c>
      <c r="AB33" s="206" t="s">
        <v>1188</v>
      </c>
      <c r="AC33" s="206" t="s">
        <v>1188</v>
      </c>
      <c r="AD33"/>
      <c r="AE33" s="206" t="s">
        <v>1188</v>
      </c>
      <c r="AF33" s="206"/>
      <c r="AG33" s="206"/>
      <c r="AH33" s="207"/>
    </row>
    <row r="34" spans="1:45" ht="28.8" x14ac:dyDescent="0.3">
      <c r="A34" s="203">
        <v>801493</v>
      </c>
      <c r="B34" s="204" t="s">
        <v>1209</v>
      </c>
      <c r="C34" s="204" t="s">
        <v>1859</v>
      </c>
      <c r="D34" s="204" t="s">
        <v>1860</v>
      </c>
      <c r="E34" t="s">
        <v>125</v>
      </c>
      <c r="F34" s="212">
        <v>34352</v>
      </c>
      <c r="G34" s="209" t="s">
        <v>213</v>
      </c>
      <c r="H34" s="209" t="s">
        <v>575</v>
      </c>
      <c r="I34" s="204" t="s">
        <v>824</v>
      </c>
      <c r="J34" s="206"/>
      <c r="K34"/>
      <c r="L34"/>
      <c r="M34"/>
      <c r="N34"/>
      <c r="O34"/>
      <c r="P34"/>
      <c r="Q34" s="206" t="s">
        <v>1188</v>
      </c>
      <c r="R34"/>
      <c r="S34"/>
      <c r="T34"/>
      <c r="U34"/>
      <c r="V34"/>
      <c r="W34" s="206" t="s">
        <v>1188</v>
      </c>
      <c r="X34" s="206" t="s">
        <v>1188</v>
      </c>
      <c r="Y34" s="206" t="s">
        <v>1188</v>
      </c>
      <c r="Z34" s="206" t="s">
        <v>1188</v>
      </c>
      <c r="AA34" s="206" t="s">
        <v>1188</v>
      </c>
      <c r="AB34" s="206" t="s">
        <v>1188</v>
      </c>
      <c r="AC34" s="206" t="s">
        <v>1188</v>
      </c>
      <c r="AD34"/>
      <c r="AE34" s="206" t="s">
        <v>1188</v>
      </c>
      <c r="AF34" s="206"/>
      <c r="AG34" s="206"/>
      <c r="AH34" s="207"/>
    </row>
    <row r="35" spans="1:45" ht="28.8" x14ac:dyDescent="0.3">
      <c r="A35" s="203">
        <v>801503</v>
      </c>
      <c r="B35" s="204" t="s">
        <v>1210</v>
      </c>
      <c r="C35" s="204" t="s">
        <v>360</v>
      </c>
      <c r="D35" s="204" t="s">
        <v>159</v>
      </c>
      <c r="E35" t="s">
        <v>125</v>
      </c>
      <c r="F35" s="212">
        <v>33605</v>
      </c>
      <c r="G35" s="209" t="s">
        <v>213</v>
      </c>
      <c r="H35" s="209" t="s">
        <v>575</v>
      </c>
      <c r="I35" s="204" t="s">
        <v>823</v>
      </c>
      <c r="J35" s="206"/>
      <c r="K35"/>
      <c r="L35"/>
      <c r="M35"/>
      <c r="N35"/>
      <c r="O35"/>
      <c r="P35"/>
      <c r="Q35" s="206" t="s">
        <v>1188</v>
      </c>
      <c r="R35"/>
      <c r="S35"/>
      <c r="T35"/>
      <c r="U35"/>
      <c r="V35"/>
      <c r="W35" s="206" t="s">
        <v>1188</v>
      </c>
      <c r="X35" s="206" t="s">
        <v>1188</v>
      </c>
      <c r="Y35" s="206" t="s">
        <v>1188</v>
      </c>
      <c r="Z35" s="206" t="s">
        <v>1188</v>
      </c>
      <c r="AA35" s="206" t="s">
        <v>1188</v>
      </c>
      <c r="AB35" s="206" t="s">
        <v>1188</v>
      </c>
      <c r="AC35" s="206" t="s">
        <v>1188</v>
      </c>
      <c r="AD35"/>
      <c r="AE35" s="206" t="s">
        <v>1188</v>
      </c>
      <c r="AF35" s="206"/>
      <c r="AG35" s="206"/>
      <c r="AH35" s="207"/>
    </row>
    <row r="36" spans="1:45" x14ac:dyDescent="0.3">
      <c r="A36" s="217">
        <v>801624</v>
      </c>
      <c r="B36" s="219" t="s">
        <v>2195</v>
      </c>
      <c r="C36" s="219" t="s">
        <v>60</v>
      </c>
      <c r="D36" s="219" t="s">
        <v>175</v>
      </c>
      <c r="I36" s="219" t="s">
        <v>823</v>
      </c>
      <c r="J36" s="220"/>
      <c r="Q36" s="220"/>
      <c r="W36" s="220"/>
      <c r="X36" s="220"/>
      <c r="Y36" s="220"/>
      <c r="Z36" s="220"/>
      <c r="AA36" s="220"/>
      <c r="AB36" s="220"/>
      <c r="AC36" s="220"/>
      <c r="AD36" s="121" t="s">
        <v>2105</v>
      </c>
      <c r="AE36" s="223" t="s">
        <v>2105</v>
      </c>
      <c r="AF36" s="223"/>
      <c r="AG36" s="223"/>
      <c r="AH36" s="223"/>
      <c r="AI36" s="121" t="s">
        <v>2230</v>
      </c>
    </row>
    <row r="37" spans="1:45" ht="16.8" x14ac:dyDescent="0.3">
      <c r="A37" s="203">
        <v>801650</v>
      </c>
      <c r="B37" s="204" t="s">
        <v>1211</v>
      </c>
      <c r="C37" s="204" t="s">
        <v>79</v>
      </c>
      <c r="D37" s="204" t="s">
        <v>548</v>
      </c>
      <c r="E37" t="s">
        <v>124</v>
      </c>
      <c r="F37" s="211">
        <v>31601</v>
      </c>
      <c r="G37" t="s">
        <v>213</v>
      </c>
      <c r="H37" t="s">
        <v>575</v>
      </c>
      <c r="I37" s="204" t="s">
        <v>823</v>
      </c>
      <c r="J37" s="206"/>
      <c r="K37"/>
      <c r="L37"/>
      <c r="M37"/>
      <c r="N37"/>
      <c r="O37"/>
      <c r="P37"/>
      <c r="Q37" s="206" t="s">
        <v>1188</v>
      </c>
      <c r="R37"/>
      <c r="S37"/>
      <c r="T37"/>
      <c r="U37"/>
      <c r="V37"/>
      <c r="W37" s="206" t="s">
        <v>1188</v>
      </c>
      <c r="X37" s="206" t="s">
        <v>1188</v>
      </c>
      <c r="Y37" s="206" t="s">
        <v>1188</v>
      </c>
      <c r="Z37" s="206" t="s">
        <v>1188</v>
      </c>
      <c r="AA37" s="206" t="s">
        <v>1188</v>
      </c>
      <c r="AB37" s="206" t="s">
        <v>1188</v>
      </c>
      <c r="AC37" s="206" t="s">
        <v>1188</v>
      </c>
      <c r="AD37"/>
      <c r="AE37" s="206" t="s">
        <v>2105</v>
      </c>
      <c r="AF37" s="206"/>
      <c r="AG37" s="206"/>
      <c r="AH37" s="207"/>
    </row>
    <row r="38" spans="1:45" ht="16.8" x14ac:dyDescent="0.3">
      <c r="A38" s="203">
        <v>801695</v>
      </c>
      <c r="B38" s="204" t="s">
        <v>1212</v>
      </c>
      <c r="C38" s="204" t="s">
        <v>472</v>
      </c>
      <c r="D38" s="204" t="s">
        <v>407</v>
      </c>
      <c r="E38" t="s">
        <v>124</v>
      </c>
      <c r="F38" s="211">
        <v>34001</v>
      </c>
      <c r="G38" t="s">
        <v>213</v>
      </c>
      <c r="H38" t="s">
        <v>575</v>
      </c>
      <c r="I38" s="204" t="s">
        <v>823</v>
      </c>
      <c r="J38" s="206"/>
      <c r="K38"/>
      <c r="L38"/>
      <c r="M38"/>
      <c r="N38"/>
      <c r="O38"/>
      <c r="P38"/>
      <c r="Q38" s="206" t="s">
        <v>1188</v>
      </c>
      <c r="R38"/>
      <c r="S38"/>
      <c r="T38"/>
      <c r="U38"/>
      <c r="V38"/>
      <c r="W38" s="206" t="s">
        <v>1188</v>
      </c>
      <c r="X38" s="206" t="s">
        <v>1188</v>
      </c>
      <c r="Y38" s="206" t="s">
        <v>1188</v>
      </c>
      <c r="Z38" s="206" t="s">
        <v>1188</v>
      </c>
      <c r="AA38" s="206" t="s">
        <v>1188</v>
      </c>
      <c r="AB38" s="206" t="s">
        <v>1188</v>
      </c>
      <c r="AC38" s="206" t="s">
        <v>1188</v>
      </c>
      <c r="AD38"/>
      <c r="AE38" s="206" t="s">
        <v>2105</v>
      </c>
      <c r="AF38" s="206"/>
      <c r="AG38" s="206" t="s">
        <v>2125</v>
      </c>
      <c r="AH38" s="207"/>
      <c r="AI38" s="121" t="s">
        <v>2230</v>
      </c>
      <c r="AK38"/>
      <c r="AL38"/>
      <c r="AM38"/>
      <c r="AN38"/>
      <c r="AO38"/>
      <c r="AP38"/>
      <c r="AQ38"/>
      <c r="AR38"/>
      <c r="AS38"/>
    </row>
    <row r="39" spans="1:45" ht="28.8" x14ac:dyDescent="0.3">
      <c r="A39" s="203">
        <v>801707</v>
      </c>
      <c r="B39" s="204" t="s">
        <v>1213</v>
      </c>
      <c r="C39" s="204" t="s">
        <v>1143</v>
      </c>
      <c r="D39" s="204" t="s">
        <v>170</v>
      </c>
      <c r="E39" t="s">
        <v>125</v>
      </c>
      <c r="F39" s="212">
        <v>33970</v>
      </c>
      <c r="G39" s="209" t="s">
        <v>213</v>
      </c>
      <c r="H39" s="209" t="s">
        <v>576</v>
      </c>
      <c r="I39" s="204" t="s">
        <v>824</v>
      </c>
      <c r="J39" s="206"/>
      <c r="K39"/>
      <c r="L39"/>
      <c r="M39"/>
      <c r="N39"/>
      <c r="O39"/>
      <c r="P39"/>
      <c r="Q39" s="206" t="s">
        <v>1188</v>
      </c>
      <c r="R39"/>
      <c r="S39"/>
      <c r="T39"/>
      <c r="U39"/>
      <c r="V39"/>
      <c r="W39" s="206" t="s">
        <v>1188</v>
      </c>
      <c r="X39" s="206" t="s">
        <v>1188</v>
      </c>
      <c r="Y39" s="206" t="s">
        <v>1188</v>
      </c>
      <c r="Z39" s="206" t="s">
        <v>1188</v>
      </c>
      <c r="AA39" s="206" t="s">
        <v>1188</v>
      </c>
      <c r="AB39" s="206" t="s">
        <v>1188</v>
      </c>
      <c r="AC39" s="206" t="s">
        <v>1188</v>
      </c>
      <c r="AD39"/>
      <c r="AE39" s="206" t="s">
        <v>1188</v>
      </c>
      <c r="AF39" s="206"/>
      <c r="AG39" s="206"/>
      <c r="AH39" s="207"/>
    </row>
    <row r="40" spans="1:45" ht="16.8" x14ac:dyDescent="0.3">
      <c r="A40" s="203">
        <v>801721</v>
      </c>
      <c r="B40" s="204" t="s">
        <v>1214</v>
      </c>
      <c r="C40" s="204" t="s">
        <v>1858</v>
      </c>
      <c r="D40" s="204" t="s">
        <v>544</v>
      </c>
      <c r="E40" t="s">
        <v>125</v>
      </c>
      <c r="F40" s="211">
        <v>34010</v>
      </c>
      <c r="G40" t="s">
        <v>213</v>
      </c>
      <c r="H40" t="s">
        <v>575</v>
      </c>
      <c r="I40" s="204" t="s">
        <v>823</v>
      </c>
      <c r="J40" s="206"/>
      <c r="K40"/>
      <c r="L40"/>
      <c r="M40"/>
      <c r="N40"/>
      <c r="O40"/>
      <c r="P40"/>
      <c r="Q40" s="206" t="s">
        <v>1188</v>
      </c>
      <c r="R40"/>
      <c r="S40"/>
      <c r="T40"/>
      <c r="U40"/>
      <c r="V40"/>
      <c r="W40" s="206" t="s">
        <v>1188</v>
      </c>
      <c r="X40" s="206" t="s">
        <v>1188</v>
      </c>
      <c r="Y40" s="206" t="s">
        <v>1188</v>
      </c>
      <c r="Z40" s="206" t="s">
        <v>1188</v>
      </c>
      <c r="AA40" s="206" t="s">
        <v>1188</v>
      </c>
      <c r="AB40" s="206" t="s">
        <v>1188</v>
      </c>
      <c r="AC40" s="206" t="s">
        <v>1188</v>
      </c>
      <c r="AD40"/>
      <c r="AE40" s="206" t="s">
        <v>2105</v>
      </c>
      <c r="AF40" s="206"/>
      <c r="AG40" s="206"/>
      <c r="AH40" s="207"/>
    </row>
    <row r="41" spans="1:45" x14ac:dyDescent="0.3">
      <c r="A41" s="217">
        <v>801768</v>
      </c>
      <c r="B41" s="219" t="s">
        <v>2196</v>
      </c>
      <c r="C41" s="219" t="s">
        <v>96</v>
      </c>
      <c r="D41" s="219" t="s">
        <v>2197</v>
      </c>
      <c r="I41" s="219" t="s">
        <v>823</v>
      </c>
      <c r="J41" s="220"/>
      <c r="Q41" s="220"/>
      <c r="W41" s="220"/>
      <c r="X41" s="220"/>
      <c r="Y41" s="220"/>
      <c r="Z41" s="220"/>
      <c r="AA41" s="220"/>
      <c r="AB41" s="220"/>
      <c r="AC41" s="220"/>
      <c r="AD41" s="121" t="s">
        <v>2105</v>
      </c>
      <c r="AE41" s="223" t="s">
        <v>2105</v>
      </c>
      <c r="AF41" s="223"/>
      <c r="AG41" s="223"/>
      <c r="AH41" s="223"/>
      <c r="AI41" s="121" t="s">
        <v>2230</v>
      </c>
    </row>
    <row r="42" spans="1:45" ht="28.8" x14ac:dyDescent="0.3">
      <c r="A42" s="203">
        <v>801863</v>
      </c>
      <c r="B42" s="204" t="s">
        <v>2145</v>
      </c>
      <c r="C42" s="204" t="s">
        <v>61</v>
      </c>
      <c r="D42" s="204" t="s">
        <v>178</v>
      </c>
      <c r="E42" t="s">
        <v>124</v>
      </c>
      <c r="F42" s="212">
        <v>30682</v>
      </c>
      <c r="G42" s="209" t="s">
        <v>222</v>
      </c>
      <c r="H42" s="209" t="s">
        <v>575</v>
      </c>
      <c r="I42" s="204" t="s">
        <v>823</v>
      </c>
      <c r="J42" s="206"/>
      <c r="K42"/>
      <c r="L42"/>
      <c r="M42"/>
      <c r="N42"/>
      <c r="O42"/>
      <c r="P42"/>
      <c r="Q42" s="206" t="s">
        <v>1188</v>
      </c>
      <c r="R42"/>
      <c r="S42"/>
      <c r="T42"/>
      <c r="U42"/>
      <c r="V42"/>
      <c r="W42" s="206" t="s">
        <v>1188</v>
      </c>
      <c r="X42" s="206" t="s">
        <v>1188</v>
      </c>
      <c r="Y42" s="206" t="s">
        <v>1188</v>
      </c>
      <c r="Z42" s="206" t="s">
        <v>1188</v>
      </c>
      <c r="AA42" s="206" t="s">
        <v>1188</v>
      </c>
      <c r="AB42" s="206" t="s">
        <v>1188</v>
      </c>
      <c r="AC42" s="206" t="s">
        <v>1188</v>
      </c>
      <c r="AD42"/>
      <c r="AE42" s="206" t="s">
        <v>1188</v>
      </c>
      <c r="AF42" s="206"/>
      <c r="AG42" s="206" t="s">
        <v>2125</v>
      </c>
      <c r="AH42" s="207"/>
      <c r="AI42" s="121" t="s">
        <v>2228</v>
      </c>
      <c r="AK42"/>
      <c r="AL42"/>
      <c r="AM42"/>
      <c r="AN42"/>
      <c r="AO42"/>
      <c r="AP42"/>
      <c r="AQ42"/>
      <c r="AR42"/>
      <c r="AS42"/>
    </row>
    <row r="43" spans="1:45" ht="28.8" x14ac:dyDescent="0.3">
      <c r="A43" s="203">
        <v>801901</v>
      </c>
      <c r="B43" s="204" t="s">
        <v>1215</v>
      </c>
      <c r="C43" s="204" t="s">
        <v>1092</v>
      </c>
      <c r="D43" s="204" t="s">
        <v>1923</v>
      </c>
      <c r="E43" t="s">
        <v>125</v>
      </c>
      <c r="F43" s="212">
        <v>33628</v>
      </c>
      <c r="G43" s="209" t="s">
        <v>1924</v>
      </c>
      <c r="H43" s="209" t="s">
        <v>575</v>
      </c>
      <c r="I43" s="204" t="s">
        <v>823</v>
      </c>
      <c r="J43" s="206"/>
      <c r="K43"/>
      <c r="L43"/>
      <c r="M43"/>
      <c r="N43"/>
      <c r="O43"/>
      <c r="P43"/>
      <c r="Q43" s="206" t="s">
        <v>1188</v>
      </c>
      <c r="R43"/>
      <c r="S43"/>
      <c r="T43"/>
      <c r="U43"/>
      <c r="V43"/>
      <c r="W43" s="206" t="s">
        <v>1188</v>
      </c>
      <c r="X43" s="206" t="s">
        <v>1188</v>
      </c>
      <c r="Y43" s="206" t="s">
        <v>1188</v>
      </c>
      <c r="Z43" s="206" t="s">
        <v>1188</v>
      </c>
      <c r="AA43" s="206" t="s">
        <v>1188</v>
      </c>
      <c r="AB43" s="206" t="s">
        <v>1188</v>
      </c>
      <c r="AC43" s="206"/>
      <c r="AD43"/>
      <c r="AE43" s="206" t="s">
        <v>1188</v>
      </c>
      <c r="AF43" s="206"/>
      <c r="AG43" s="206" t="s">
        <v>2125</v>
      </c>
      <c r="AH43" s="207"/>
      <c r="AI43" s="121" t="s">
        <v>2230</v>
      </c>
      <c r="AK43"/>
      <c r="AL43"/>
      <c r="AM43"/>
      <c r="AN43"/>
      <c r="AO43"/>
      <c r="AP43"/>
      <c r="AQ43"/>
      <c r="AR43"/>
      <c r="AS43"/>
    </row>
    <row r="44" spans="1:45" ht="28.8" x14ac:dyDescent="0.3">
      <c r="A44" s="203">
        <v>801915</v>
      </c>
      <c r="B44" s="204" t="s">
        <v>1216</v>
      </c>
      <c r="C44" s="204" t="s">
        <v>79</v>
      </c>
      <c r="D44" s="204" t="s">
        <v>461</v>
      </c>
      <c r="E44" t="s">
        <v>125</v>
      </c>
      <c r="F44" s="212">
        <v>33999</v>
      </c>
      <c r="G44" s="209" t="s">
        <v>749</v>
      </c>
      <c r="H44" s="209" t="s">
        <v>575</v>
      </c>
      <c r="I44" s="204" t="s">
        <v>823</v>
      </c>
      <c r="J44" s="206"/>
      <c r="K44"/>
      <c r="L44"/>
      <c r="M44"/>
      <c r="N44"/>
      <c r="O44"/>
      <c r="P44"/>
      <c r="Q44" s="206" t="s">
        <v>1188</v>
      </c>
      <c r="R44"/>
      <c r="S44"/>
      <c r="T44"/>
      <c r="U44"/>
      <c r="V44"/>
      <c r="W44" s="206" t="s">
        <v>1188</v>
      </c>
      <c r="X44" s="206" t="s">
        <v>1188</v>
      </c>
      <c r="Y44" s="206" t="s">
        <v>1188</v>
      </c>
      <c r="Z44" s="206" t="s">
        <v>1188</v>
      </c>
      <c r="AA44" s="206" t="s">
        <v>1188</v>
      </c>
      <c r="AB44" s="206" t="s">
        <v>1188</v>
      </c>
      <c r="AC44" s="206" t="s">
        <v>1188</v>
      </c>
      <c r="AD44"/>
      <c r="AE44" s="206" t="s">
        <v>1188</v>
      </c>
      <c r="AF44" s="206"/>
      <c r="AG44" s="206"/>
      <c r="AH44" s="207"/>
    </row>
    <row r="45" spans="1:45" x14ac:dyDescent="0.3">
      <c r="A45" s="217">
        <v>801984</v>
      </c>
      <c r="B45" s="219" t="s">
        <v>2198</v>
      </c>
      <c r="C45" s="219" t="s">
        <v>2199</v>
      </c>
      <c r="D45" s="219" t="s">
        <v>179</v>
      </c>
      <c r="I45" s="219" t="s">
        <v>823</v>
      </c>
      <c r="J45" s="220"/>
      <c r="Q45" s="220"/>
      <c r="W45" s="220"/>
      <c r="X45" s="220"/>
      <c r="Y45" s="220"/>
      <c r="Z45" s="220"/>
      <c r="AA45" s="220"/>
      <c r="AB45" s="220"/>
      <c r="AC45" s="220"/>
      <c r="AD45" s="121" t="s">
        <v>2105</v>
      </c>
      <c r="AE45" s="223" t="s">
        <v>2105</v>
      </c>
      <c r="AF45" s="223"/>
      <c r="AG45" s="223"/>
      <c r="AH45" s="223"/>
      <c r="AI45" s="121" t="s">
        <v>2230</v>
      </c>
    </row>
    <row r="46" spans="1:45" x14ac:dyDescent="0.3">
      <c r="A46" s="217">
        <v>801996</v>
      </c>
      <c r="B46" s="219" t="s">
        <v>2200</v>
      </c>
      <c r="C46" s="219" t="s">
        <v>78</v>
      </c>
      <c r="D46" s="219" t="s">
        <v>196</v>
      </c>
      <c r="I46" s="219" t="s">
        <v>823</v>
      </c>
      <c r="J46" s="220"/>
      <c r="Q46" s="220"/>
      <c r="W46" s="220"/>
      <c r="X46" s="220"/>
      <c r="Y46" s="220"/>
      <c r="Z46" s="220"/>
      <c r="AA46" s="220"/>
      <c r="AB46" s="220"/>
      <c r="AC46" s="220"/>
      <c r="AD46" s="121" t="s">
        <v>2105</v>
      </c>
      <c r="AE46" s="223" t="s">
        <v>2105</v>
      </c>
      <c r="AF46" s="223"/>
      <c r="AG46" s="223"/>
      <c r="AH46" s="223"/>
      <c r="AI46" s="121" t="s">
        <v>2230</v>
      </c>
    </row>
    <row r="47" spans="1:45" ht="28.8" x14ac:dyDescent="0.3">
      <c r="A47" s="203">
        <v>802017</v>
      </c>
      <c r="B47" s="204" t="s">
        <v>1217</v>
      </c>
      <c r="C47" s="204" t="s">
        <v>107</v>
      </c>
      <c r="D47" s="204" t="s">
        <v>188</v>
      </c>
      <c r="E47" t="s">
        <v>124</v>
      </c>
      <c r="F47" s="212">
        <v>34458</v>
      </c>
      <c r="G47" s="209" t="s">
        <v>213</v>
      </c>
      <c r="H47" s="209" t="s">
        <v>575</v>
      </c>
      <c r="I47" s="204" t="s">
        <v>823</v>
      </c>
      <c r="J47" s="206"/>
      <c r="K47"/>
      <c r="L47"/>
      <c r="M47"/>
      <c r="N47"/>
      <c r="O47"/>
      <c r="P47"/>
      <c r="Q47" s="206" t="s">
        <v>1188</v>
      </c>
      <c r="R47"/>
      <c r="S47"/>
      <c r="T47"/>
      <c r="U47"/>
      <c r="V47"/>
      <c r="W47" s="206" t="s">
        <v>1188</v>
      </c>
      <c r="X47" s="206" t="s">
        <v>1188</v>
      </c>
      <c r="Y47" s="206" t="s">
        <v>1188</v>
      </c>
      <c r="Z47" s="206" t="s">
        <v>1188</v>
      </c>
      <c r="AA47" s="206" t="s">
        <v>1188</v>
      </c>
      <c r="AB47" s="206" t="s">
        <v>1188</v>
      </c>
      <c r="AC47" s="206" t="s">
        <v>1188</v>
      </c>
      <c r="AD47"/>
      <c r="AE47" s="206" t="s">
        <v>1188</v>
      </c>
      <c r="AF47" s="206"/>
      <c r="AG47" s="206" t="s">
        <v>2125</v>
      </c>
      <c r="AH47" s="207"/>
      <c r="AI47" s="121" t="s">
        <v>2229</v>
      </c>
      <c r="AK47"/>
      <c r="AL47"/>
      <c r="AM47"/>
      <c r="AN47"/>
      <c r="AO47"/>
      <c r="AP47"/>
      <c r="AQ47"/>
      <c r="AR47"/>
      <c r="AS47"/>
    </row>
    <row r="48" spans="1:45" ht="28.8" x14ac:dyDescent="0.3">
      <c r="A48" s="203">
        <v>802117</v>
      </c>
      <c r="B48" s="204" t="s">
        <v>1218</v>
      </c>
      <c r="C48" s="204" t="s">
        <v>416</v>
      </c>
      <c r="D48" s="204" t="s">
        <v>490</v>
      </c>
      <c r="E48" t="s">
        <v>125</v>
      </c>
      <c r="F48" s="212">
        <v>34700</v>
      </c>
      <c r="G48" s="209" t="s">
        <v>213</v>
      </c>
      <c r="H48" s="209" t="s">
        <v>575</v>
      </c>
      <c r="I48" s="204" t="s">
        <v>824</v>
      </c>
      <c r="J48" s="206"/>
      <c r="K48"/>
      <c r="L48"/>
      <c r="M48"/>
      <c r="N48"/>
      <c r="O48"/>
      <c r="P48"/>
      <c r="Q48" s="206" t="s">
        <v>1188</v>
      </c>
      <c r="R48"/>
      <c r="S48"/>
      <c r="T48"/>
      <c r="U48"/>
      <c r="V48"/>
      <c r="W48" s="206" t="s">
        <v>1188</v>
      </c>
      <c r="X48" s="206" t="s">
        <v>1188</v>
      </c>
      <c r="Y48" s="206" t="s">
        <v>1188</v>
      </c>
      <c r="Z48" s="206" t="s">
        <v>1188</v>
      </c>
      <c r="AA48" s="206" t="s">
        <v>1188</v>
      </c>
      <c r="AB48" s="206" t="s">
        <v>1188</v>
      </c>
      <c r="AC48" s="206" t="s">
        <v>1188</v>
      </c>
      <c r="AD48"/>
      <c r="AE48" s="206" t="s">
        <v>1188</v>
      </c>
      <c r="AF48" s="206"/>
      <c r="AG48" s="206"/>
      <c r="AH48" s="207"/>
    </row>
    <row r="49" spans="1:45" ht="16.8" x14ac:dyDescent="0.3">
      <c r="A49" s="203">
        <v>802123</v>
      </c>
      <c r="B49" s="204" t="s">
        <v>1219</v>
      </c>
      <c r="C49" s="204" t="s">
        <v>643</v>
      </c>
      <c r="D49" s="204" t="s">
        <v>2022</v>
      </c>
      <c r="E49" t="s">
        <v>125</v>
      </c>
      <c r="F49" s="211">
        <v>32143</v>
      </c>
      <c r="G49" t="s">
        <v>213</v>
      </c>
      <c r="H49" t="s">
        <v>575</v>
      </c>
      <c r="I49" s="204" t="s">
        <v>823</v>
      </c>
      <c r="J49" s="206"/>
      <c r="K49"/>
      <c r="L49"/>
      <c r="M49"/>
      <c r="N49"/>
      <c r="O49"/>
      <c r="P49"/>
      <c r="Q49" s="206" t="s">
        <v>1188</v>
      </c>
      <c r="R49"/>
      <c r="S49"/>
      <c r="T49"/>
      <c r="U49"/>
      <c r="V49"/>
      <c r="W49" s="206" t="s">
        <v>1188</v>
      </c>
      <c r="X49" s="206" t="s">
        <v>1188</v>
      </c>
      <c r="Y49" s="206" t="s">
        <v>1188</v>
      </c>
      <c r="Z49" s="206" t="s">
        <v>1188</v>
      </c>
      <c r="AA49" s="206" t="s">
        <v>1188</v>
      </c>
      <c r="AB49" s="206" t="s">
        <v>1188</v>
      </c>
      <c r="AC49" s="206" t="s">
        <v>1188</v>
      </c>
      <c r="AD49"/>
      <c r="AE49" s="206" t="s">
        <v>2105</v>
      </c>
      <c r="AF49" s="206"/>
      <c r="AG49" s="206"/>
      <c r="AH49" s="207"/>
    </row>
    <row r="50" spans="1:45" ht="28.8" x14ac:dyDescent="0.3">
      <c r="A50" s="203">
        <v>802128</v>
      </c>
      <c r="B50" s="204" t="s">
        <v>1220</v>
      </c>
      <c r="C50" s="204" t="s">
        <v>2083</v>
      </c>
      <c r="D50" s="204" t="s">
        <v>750</v>
      </c>
      <c r="E50" t="s">
        <v>125</v>
      </c>
      <c r="F50" s="212">
        <v>34232</v>
      </c>
      <c r="G50" s="209" t="s">
        <v>213</v>
      </c>
      <c r="H50" s="209" t="s">
        <v>575</v>
      </c>
      <c r="I50" s="204" t="s">
        <v>823</v>
      </c>
      <c r="J50" s="206"/>
      <c r="K50"/>
      <c r="L50"/>
      <c r="M50"/>
      <c r="N50"/>
      <c r="O50"/>
      <c r="P50"/>
      <c r="Q50" s="206" t="s">
        <v>1188</v>
      </c>
      <c r="R50"/>
      <c r="S50"/>
      <c r="T50"/>
      <c r="U50"/>
      <c r="V50"/>
      <c r="W50" s="206" t="s">
        <v>1188</v>
      </c>
      <c r="X50" s="206" t="s">
        <v>1188</v>
      </c>
      <c r="Y50" s="206" t="s">
        <v>1188</v>
      </c>
      <c r="Z50" s="206" t="s">
        <v>1188</v>
      </c>
      <c r="AA50" s="206" t="s">
        <v>1188</v>
      </c>
      <c r="AB50" s="206" t="s">
        <v>1188</v>
      </c>
      <c r="AC50" s="206" t="s">
        <v>1188</v>
      </c>
      <c r="AD50"/>
      <c r="AE50" s="206" t="s">
        <v>1188</v>
      </c>
      <c r="AF50" s="206"/>
      <c r="AG50" s="206"/>
      <c r="AH50" s="207"/>
    </row>
    <row r="51" spans="1:45" ht="28.8" x14ac:dyDescent="0.3">
      <c r="A51" s="203">
        <v>802135</v>
      </c>
      <c r="B51" s="204" t="s">
        <v>1221</v>
      </c>
      <c r="C51" s="204" t="s">
        <v>334</v>
      </c>
      <c r="D51" s="204" t="s">
        <v>151</v>
      </c>
      <c r="E51" t="s">
        <v>125</v>
      </c>
      <c r="F51" s="212">
        <v>32249</v>
      </c>
      <c r="G51" s="209" t="s">
        <v>736</v>
      </c>
      <c r="H51" s="209" t="s">
        <v>575</v>
      </c>
      <c r="I51" s="204" t="s">
        <v>823</v>
      </c>
      <c r="J51" s="206"/>
      <c r="K51"/>
      <c r="L51"/>
      <c r="M51"/>
      <c r="N51"/>
      <c r="O51"/>
      <c r="P51"/>
      <c r="Q51" s="206" t="s">
        <v>1188</v>
      </c>
      <c r="R51"/>
      <c r="S51"/>
      <c r="T51"/>
      <c r="U51"/>
      <c r="V51"/>
      <c r="W51" s="206" t="s">
        <v>1188</v>
      </c>
      <c r="X51" s="206" t="s">
        <v>1188</v>
      </c>
      <c r="Y51" s="206" t="s">
        <v>1188</v>
      </c>
      <c r="Z51" s="206" t="s">
        <v>1188</v>
      </c>
      <c r="AA51" s="206" t="s">
        <v>1188</v>
      </c>
      <c r="AB51" s="206" t="s">
        <v>1188</v>
      </c>
      <c r="AC51" s="206" t="s">
        <v>1188</v>
      </c>
      <c r="AD51"/>
      <c r="AE51" s="206" t="s">
        <v>1188</v>
      </c>
      <c r="AF51" s="206"/>
      <c r="AG51" s="206"/>
      <c r="AH51" s="207"/>
    </row>
    <row r="52" spans="1:45" ht="28.8" x14ac:dyDescent="0.3">
      <c r="A52" s="203">
        <v>802150</v>
      </c>
      <c r="B52" s="204" t="s">
        <v>1222</v>
      </c>
      <c r="C52" s="204" t="s">
        <v>766</v>
      </c>
      <c r="D52" s="204" t="s">
        <v>1121</v>
      </c>
      <c r="E52" t="s">
        <v>125</v>
      </c>
      <c r="F52" s="212">
        <v>33666</v>
      </c>
      <c r="G52" s="209" t="s">
        <v>1847</v>
      </c>
      <c r="H52" s="209" t="s">
        <v>575</v>
      </c>
      <c r="I52" s="204" t="s">
        <v>823</v>
      </c>
      <c r="J52" s="206"/>
      <c r="K52"/>
      <c r="L52"/>
      <c r="M52"/>
      <c r="N52"/>
      <c r="O52"/>
      <c r="P52"/>
      <c r="Q52" s="206" t="s">
        <v>1188</v>
      </c>
      <c r="R52"/>
      <c r="S52"/>
      <c r="T52"/>
      <c r="U52"/>
      <c r="V52"/>
      <c r="W52" s="206" t="s">
        <v>1188</v>
      </c>
      <c r="X52" s="206" t="s">
        <v>1188</v>
      </c>
      <c r="Y52" s="206" t="s">
        <v>1188</v>
      </c>
      <c r="Z52" s="206" t="s">
        <v>1188</v>
      </c>
      <c r="AA52" s="206" t="s">
        <v>1188</v>
      </c>
      <c r="AB52" s="206" t="s">
        <v>1188</v>
      </c>
      <c r="AC52" s="206" t="s">
        <v>1188</v>
      </c>
      <c r="AD52" s="208"/>
      <c r="AE52" s="206" t="s">
        <v>1188</v>
      </c>
      <c r="AF52" s="206"/>
      <c r="AG52" s="206" t="s">
        <v>2125</v>
      </c>
      <c r="AH52" s="207"/>
      <c r="AI52" s="121" t="s">
        <v>2229</v>
      </c>
      <c r="AK52"/>
      <c r="AL52"/>
      <c r="AM52"/>
      <c r="AN52"/>
      <c r="AO52"/>
      <c r="AP52"/>
      <c r="AQ52"/>
      <c r="AR52"/>
      <c r="AS52"/>
    </row>
    <row r="53" spans="1:45" ht="28.8" x14ac:dyDescent="0.3">
      <c r="A53" s="203">
        <v>802178</v>
      </c>
      <c r="B53" s="204" t="s">
        <v>1223</v>
      </c>
      <c r="C53" s="204" t="s">
        <v>72</v>
      </c>
      <c r="D53" s="204" t="s">
        <v>83</v>
      </c>
      <c r="E53" t="s">
        <v>124</v>
      </c>
      <c r="F53" s="212">
        <v>34063</v>
      </c>
      <c r="G53" s="209" t="s">
        <v>213</v>
      </c>
      <c r="H53" s="209" t="s">
        <v>575</v>
      </c>
      <c r="I53" s="204" t="s">
        <v>823</v>
      </c>
      <c r="J53" s="206"/>
      <c r="K53"/>
      <c r="L53"/>
      <c r="M53"/>
      <c r="N53"/>
      <c r="O53">
        <v>3031</v>
      </c>
      <c r="P53"/>
      <c r="Q53" s="206">
        <v>70000</v>
      </c>
      <c r="R53"/>
      <c r="S53"/>
      <c r="T53"/>
      <c r="U53"/>
      <c r="V53"/>
      <c r="W53" s="206" t="s">
        <v>1188</v>
      </c>
      <c r="X53" s="206" t="s">
        <v>1188</v>
      </c>
      <c r="Y53" s="206" t="s">
        <v>1188</v>
      </c>
      <c r="Z53" s="206" t="s">
        <v>1188</v>
      </c>
      <c r="AA53" s="206" t="s">
        <v>1188</v>
      </c>
      <c r="AB53" s="206" t="s">
        <v>1188</v>
      </c>
      <c r="AC53" s="206"/>
      <c r="AD53"/>
      <c r="AE53" s="206" t="s">
        <v>1188</v>
      </c>
      <c r="AF53" s="206"/>
      <c r="AG53" s="206" t="s">
        <v>2125</v>
      </c>
      <c r="AH53" s="207"/>
      <c r="AI53" s="121" t="s">
        <v>2230</v>
      </c>
      <c r="AK53"/>
      <c r="AL53"/>
      <c r="AM53"/>
      <c r="AN53"/>
      <c r="AO53"/>
      <c r="AP53"/>
      <c r="AQ53"/>
      <c r="AR53"/>
      <c r="AS53"/>
    </row>
    <row r="54" spans="1:45" x14ac:dyDescent="0.3">
      <c r="A54" s="217">
        <v>802189</v>
      </c>
      <c r="B54" s="219" t="s">
        <v>2201</v>
      </c>
      <c r="C54" s="219" t="s">
        <v>2202</v>
      </c>
      <c r="D54" s="219" t="s">
        <v>307</v>
      </c>
      <c r="I54" s="219" t="s">
        <v>823</v>
      </c>
      <c r="J54" s="220"/>
      <c r="Q54" s="220"/>
      <c r="W54" s="220"/>
      <c r="X54" s="220"/>
      <c r="Y54" s="220"/>
      <c r="Z54" s="220"/>
      <c r="AA54" s="220"/>
      <c r="AB54" s="220"/>
      <c r="AC54" s="220"/>
      <c r="AD54" s="121" t="s">
        <v>2105</v>
      </c>
      <c r="AE54" s="223" t="s">
        <v>2105</v>
      </c>
      <c r="AF54" s="223"/>
      <c r="AG54" s="223"/>
      <c r="AH54" s="223"/>
      <c r="AI54" s="121" t="s">
        <v>2230</v>
      </c>
    </row>
    <row r="55" spans="1:45" ht="16.8" x14ac:dyDescent="0.3">
      <c r="A55" s="203">
        <v>802236</v>
      </c>
      <c r="B55" s="204" t="s">
        <v>2142</v>
      </c>
      <c r="C55" s="204" t="s">
        <v>61</v>
      </c>
      <c r="D55" s="204" t="s">
        <v>274</v>
      </c>
      <c r="E55" t="s">
        <v>124</v>
      </c>
      <c r="F55" s="211">
        <v>34714</v>
      </c>
      <c r="G55" t="s">
        <v>2173</v>
      </c>
      <c r="H55" t="s">
        <v>575</v>
      </c>
      <c r="I55" s="204" t="s">
        <v>823</v>
      </c>
      <c r="J55" s="206"/>
      <c r="K55"/>
      <c r="L55"/>
      <c r="M55"/>
      <c r="N55"/>
      <c r="O55"/>
      <c r="P55"/>
      <c r="Q55" s="206" t="s">
        <v>1188</v>
      </c>
      <c r="R55"/>
      <c r="S55"/>
      <c r="T55"/>
      <c r="U55"/>
      <c r="V55"/>
      <c r="W55" s="206" t="s">
        <v>1188</v>
      </c>
      <c r="X55" s="206" t="s">
        <v>1188</v>
      </c>
      <c r="Y55" s="206" t="s">
        <v>1188</v>
      </c>
      <c r="Z55" s="206" t="s">
        <v>1188</v>
      </c>
      <c r="AA55" s="206" t="s">
        <v>1188</v>
      </c>
      <c r="AB55" s="214" t="s">
        <v>2105</v>
      </c>
      <c r="AC55" s="214" t="s">
        <v>2105</v>
      </c>
      <c r="AD55" t="s">
        <v>2105</v>
      </c>
      <c r="AE55" s="206" t="s">
        <v>2105</v>
      </c>
      <c r="AF55" s="206"/>
      <c r="AG55" s="206" t="s">
        <v>2125</v>
      </c>
      <c r="AH55" s="207"/>
      <c r="AI55" s="121" t="s">
        <v>2226</v>
      </c>
      <c r="AK55"/>
      <c r="AL55"/>
      <c r="AM55"/>
      <c r="AN55"/>
      <c r="AO55"/>
      <c r="AP55"/>
      <c r="AQ55"/>
      <c r="AR55"/>
      <c r="AS55"/>
    </row>
    <row r="56" spans="1:45" ht="16.8" x14ac:dyDescent="0.3">
      <c r="A56" s="203">
        <v>802313</v>
      </c>
      <c r="B56" s="204" t="s">
        <v>1224</v>
      </c>
      <c r="C56" s="204" t="s">
        <v>1092</v>
      </c>
      <c r="D56" s="204" t="s">
        <v>1833</v>
      </c>
      <c r="E56" t="s">
        <v>124</v>
      </c>
      <c r="F56" s="211">
        <v>34213</v>
      </c>
      <c r="G56" t="s">
        <v>578</v>
      </c>
      <c r="H56" t="s">
        <v>575</v>
      </c>
      <c r="I56" s="204" t="s">
        <v>824</v>
      </c>
      <c r="J56" s="206"/>
      <c r="K56"/>
      <c r="L56"/>
      <c r="M56"/>
      <c r="N56"/>
      <c r="O56"/>
      <c r="P56"/>
      <c r="Q56" s="206" t="s">
        <v>1188</v>
      </c>
      <c r="R56"/>
      <c r="S56"/>
      <c r="T56"/>
      <c r="U56"/>
      <c r="V56"/>
      <c r="W56" s="206" t="s">
        <v>1188</v>
      </c>
      <c r="X56" s="206" t="s">
        <v>1188</v>
      </c>
      <c r="Y56" s="206" t="s">
        <v>1188</v>
      </c>
      <c r="Z56" s="206" t="s">
        <v>1188</v>
      </c>
      <c r="AA56" s="206" t="s">
        <v>1188</v>
      </c>
      <c r="AB56" s="206" t="s">
        <v>1188</v>
      </c>
      <c r="AC56" s="206" t="s">
        <v>1188</v>
      </c>
      <c r="AD56"/>
      <c r="AE56" s="206" t="s">
        <v>2105</v>
      </c>
      <c r="AF56" s="206"/>
      <c r="AG56" s="206" t="s">
        <v>2125</v>
      </c>
      <c r="AH56" s="207"/>
      <c r="AI56" s="121" t="s">
        <v>2229</v>
      </c>
      <c r="AK56"/>
      <c r="AL56"/>
      <c r="AM56"/>
      <c r="AN56"/>
      <c r="AO56"/>
      <c r="AP56"/>
      <c r="AQ56"/>
      <c r="AR56"/>
      <c r="AS56"/>
    </row>
    <row r="57" spans="1:45" ht="28.8" x14ac:dyDescent="0.3">
      <c r="A57" s="203">
        <v>802323</v>
      </c>
      <c r="B57" s="204" t="s">
        <v>1225</v>
      </c>
      <c r="C57" s="204" t="s">
        <v>84</v>
      </c>
      <c r="D57" s="204" t="s">
        <v>118</v>
      </c>
      <c r="E57" t="s">
        <v>124</v>
      </c>
      <c r="F57" s="212">
        <v>34540</v>
      </c>
      <c r="G57" s="209" t="s">
        <v>213</v>
      </c>
      <c r="H57" s="209" t="s">
        <v>575</v>
      </c>
      <c r="I57" s="204" t="s">
        <v>823</v>
      </c>
      <c r="J57" s="206"/>
      <c r="K57"/>
      <c r="L57"/>
      <c r="M57"/>
      <c r="N57"/>
      <c r="O57"/>
      <c r="P57"/>
      <c r="Q57" s="206" t="s">
        <v>1188</v>
      </c>
      <c r="R57"/>
      <c r="S57"/>
      <c r="T57"/>
      <c r="U57"/>
      <c r="V57"/>
      <c r="W57" s="206" t="s">
        <v>1188</v>
      </c>
      <c r="X57" s="206" t="s">
        <v>1188</v>
      </c>
      <c r="Y57" s="206" t="s">
        <v>1188</v>
      </c>
      <c r="Z57" s="206" t="s">
        <v>1188</v>
      </c>
      <c r="AA57" s="206" t="s">
        <v>1188</v>
      </c>
      <c r="AB57" s="206" t="s">
        <v>1188</v>
      </c>
      <c r="AC57" s="206" t="s">
        <v>1188</v>
      </c>
      <c r="AD57"/>
      <c r="AE57" s="206" t="s">
        <v>1188</v>
      </c>
      <c r="AF57" s="206"/>
      <c r="AG57" s="206" t="s">
        <v>2125</v>
      </c>
      <c r="AH57" s="207"/>
      <c r="AI57" s="121" t="s">
        <v>2229</v>
      </c>
    </row>
    <row r="58" spans="1:45" ht="28.8" x14ac:dyDescent="0.3">
      <c r="A58" s="203">
        <v>802377</v>
      </c>
      <c r="B58" s="204" t="s">
        <v>1226</v>
      </c>
      <c r="C58" s="204" t="s">
        <v>78</v>
      </c>
      <c r="D58" s="204" t="s">
        <v>394</v>
      </c>
      <c r="E58" t="s">
        <v>124</v>
      </c>
      <c r="F58" s="212">
        <v>34510</v>
      </c>
      <c r="G58" s="209" t="s">
        <v>213</v>
      </c>
      <c r="H58" s="209" t="s">
        <v>575</v>
      </c>
      <c r="I58" s="204" t="s">
        <v>823</v>
      </c>
      <c r="J58" s="206"/>
      <c r="K58"/>
      <c r="L58"/>
      <c r="M58"/>
      <c r="N58"/>
      <c r="O58"/>
      <c r="P58"/>
      <c r="Q58" s="206" t="s">
        <v>1188</v>
      </c>
      <c r="R58"/>
      <c r="S58"/>
      <c r="T58"/>
      <c r="U58"/>
      <c r="V58"/>
      <c r="W58" s="206" t="s">
        <v>1188</v>
      </c>
      <c r="X58" s="206" t="s">
        <v>1188</v>
      </c>
      <c r="Y58" s="206" t="s">
        <v>1188</v>
      </c>
      <c r="Z58" s="206" t="s">
        <v>1188</v>
      </c>
      <c r="AA58" s="206" t="s">
        <v>1188</v>
      </c>
      <c r="AB58" s="206" t="s">
        <v>1188</v>
      </c>
      <c r="AC58" s="206" t="s">
        <v>1188</v>
      </c>
      <c r="AD58"/>
      <c r="AE58" s="206" t="s">
        <v>1188</v>
      </c>
      <c r="AF58" s="206"/>
      <c r="AG58" s="206" t="s">
        <v>2125</v>
      </c>
      <c r="AH58" s="207"/>
      <c r="AI58" s="121" t="s">
        <v>2227</v>
      </c>
      <c r="AK58"/>
      <c r="AL58"/>
      <c r="AM58"/>
      <c r="AN58"/>
      <c r="AO58"/>
      <c r="AP58"/>
      <c r="AQ58"/>
      <c r="AR58"/>
      <c r="AS58"/>
    </row>
    <row r="59" spans="1:45" x14ac:dyDescent="0.3">
      <c r="A59" s="217">
        <v>802436</v>
      </c>
      <c r="B59" s="219" t="s">
        <v>2203</v>
      </c>
      <c r="C59" s="219" t="s">
        <v>447</v>
      </c>
      <c r="D59" s="219" t="s">
        <v>537</v>
      </c>
      <c r="I59" s="219" t="s">
        <v>823</v>
      </c>
      <c r="J59" s="220"/>
      <c r="Q59" s="220"/>
      <c r="W59" s="220"/>
      <c r="X59" s="220"/>
      <c r="Y59" s="220"/>
      <c r="Z59" s="220"/>
      <c r="AA59" s="220"/>
      <c r="AB59" s="220"/>
      <c r="AC59" s="220"/>
      <c r="AD59" s="121" t="s">
        <v>2105</v>
      </c>
      <c r="AE59" s="223" t="s">
        <v>2105</v>
      </c>
      <c r="AF59" s="223"/>
      <c r="AG59" s="223"/>
      <c r="AH59" s="223"/>
      <c r="AI59" s="121" t="s">
        <v>2230</v>
      </c>
    </row>
    <row r="60" spans="1:45" ht="16.8" x14ac:dyDescent="0.3">
      <c r="A60" s="203">
        <v>802455</v>
      </c>
      <c r="B60" s="204" t="s">
        <v>2149</v>
      </c>
      <c r="C60" s="204" t="s">
        <v>362</v>
      </c>
      <c r="D60" s="204" t="s">
        <v>180</v>
      </c>
      <c r="E60" t="s">
        <v>125</v>
      </c>
      <c r="F60" s="211">
        <v>33298</v>
      </c>
      <c r="G60" t="s">
        <v>213</v>
      </c>
      <c r="H60" t="s">
        <v>575</v>
      </c>
      <c r="I60" s="204" t="s">
        <v>823</v>
      </c>
      <c r="J60" s="206"/>
      <c r="K60"/>
      <c r="L60"/>
      <c r="M60"/>
      <c r="N60"/>
      <c r="O60"/>
      <c r="P60"/>
      <c r="Q60" s="206" t="s">
        <v>1188</v>
      </c>
      <c r="R60"/>
      <c r="S60"/>
      <c r="T60"/>
      <c r="U60"/>
      <c r="V60"/>
      <c r="W60" s="206" t="s">
        <v>1188</v>
      </c>
      <c r="X60" s="206" t="s">
        <v>1188</v>
      </c>
      <c r="Y60" s="206" t="s">
        <v>1188</v>
      </c>
      <c r="Z60" s="206" t="s">
        <v>1188</v>
      </c>
      <c r="AA60" s="206" t="s">
        <v>1188</v>
      </c>
      <c r="AB60" s="206" t="s">
        <v>1188</v>
      </c>
      <c r="AC60" s="206" t="s">
        <v>1188</v>
      </c>
      <c r="AD60" t="s">
        <v>2105</v>
      </c>
      <c r="AE60" s="206" t="s">
        <v>2105</v>
      </c>
      <c r="AF60" s="206"/>
      <c r="AG60" s="206" t="s">
        <v>2125</v>
      </c>
      <c r="AH60" s="207"/>
      <c r="AI60" s="121" t="s">
        <v>2231</v>
      </c>
      <c r="AK60"/>
      <c r="AL60"/>
      <c r="AM60"/>
      <c r="AN60"/>
      <c r="AO60"/>
      <c r="AP60"/>
      <c r="AQ60"/>
      <c r="AR60"/>
      <c r="AS60"/>
    </row>
    <row r="61" spans="1:45" ht="16.8" x14ac:dyDescent="0.3">
      <c r="A61" s="203">
        <v>802503</v>
      </c>
      <c r="B61" s="204" t="s">
        <v>2135</v>
      </c>
      <c r="C61" s="204" t="s">
        <v>62</v>
      </c>
      <c r="D61" s="204" t="s">
        <v>153</v>
      </c>
      <c r="E61"/>
      <c r="F61" s="211"/>
      <c r="G61"/>
      <c r="H61"/>
      <c r="I61" s="204" t="s">
        <v>823</v>
      </c>
      <c r="J61" s="206"/>
      <c r="K61"/>
      <c r="L61"/>
      <c r="M61"/>
      <c r="N61"/>
      <c r="O61"/>
      <c r="P61"/>
      <c r="Q61" s="206" t="s">
        <v>1188</v>
      </c>
      <c r="R61"/>
      <c r="S61"/>
      <c r="T61"/>
      <c r="U61"/>
      <c r="V61"/>
      <c r="W61" s="206" t="s">
        <v>1188</v>
      </c>
      <c r="X61" s="206" t="s">
        <v>1188</v>
      </c>
      <c r="Y61" s="206" t="s">
        <v>1188</v>
      </c>
      <c r="Z61" s="206" t="s">
        <v>1188</v>
      </c>
      <c r="AA61" s="206" t="s">
        <v>1188</v>
      </c>
      <c r="AB61" s="206" t="s">
        <v>1188</v>
      </c>
      <c r="AC61" s="206" t="s">
        <v>1188</v>
      </c>
      <c r="AD61"/>
      <c r="AE61" s="206" t="s">
        <v>2105</v>
      </c>
      <c r="AF61" s="206"/>
      <c r="AG61" s="206"/>
      <c r="AH61" s="207"/>
    </row>
    <row r="62" spans="1:45" ht="16.8" x14ac:dyDescent="0.3">
      <c r="A62" s="203">
        <v>802513</v>
      </c>
      <c r="B62" s="204" t="s">
        <v>2150</v>
      </c>
      <c r="C62" s="204" t="s">
        <v>1056</v>
      </c>
      <c r="D62" s="204" t="s">
        <v>117</v>
      </c>
      <c r="E62" t="s">
        <v>125</v>
      </c>
      <c r="F62" s="211">
        <v>33041</v>
      </c>
      <c r="G62" t="s">
        <v>219</v>
      </c>
      <c r="H62" t="s">
        <v>575</v>
      </c>
      <c r="I62" s="204" t="s">
        <v>823</v>
      </c>
      <c r="J62" s="206"/>
      <c r="K62"/>
      <c r="L62"/>
      <c r="M62"/>
      <c r="N62"/>
      <c r="O62"/>
      <c r="P62"/>
      <c r="Q62" s="206" t="s">
        <v>1188</v>
      </c>
      <c r="R62"/>
      <c r="S62"/>
      <c r="T62"/>
      <c r="U62"/>
      <c r="V62"/>
      <c r="W62" s="206" t="s">
        <v>1188</v>
      </c>
      <c r="X62" s="206" t="s">
        <v>1188</v>
      </c>
      <c r="Y62" s="206" t="s">
        <v>1188</v>
      </c>
      <c r="Z62" s="206" t="s">
        <v>1188</v>
      </c>
      <c r="AA62" s="206" t="s">
        <v>1188</v>
      </c>
      <c r="AB62" s="206" t="s">
        <v>1188</v>
      </c>
      <c r="AC62" s="206" t="s">
        <v>1188</v>
      </c>
      <c r="AD62"/>
      <c r="AE62" s="206"/>
      <c r="AF62" s="206"/>
      <c r="AG62" s="206"/>
      <c r="AH62" s="207"/>
      <c r="AK62"/>
      <c r="AL62"/>
      <c r="AM62"/>
      <c r="AN62"/>
      <c r="AO62"/>
      <c r="AP62"/>
      <c r="AQ62"/>
      <c r="AR62"/>
      <c r="AS62"/>
    </row>
    <row r="63" spans="1:45" ht="16.8" x14ac:dyDescent="0.3">
      <c r="A63" s="203">
        <v>802521</v>
      </c>
      <c r="B63" s="204" t="s">
        <v>1227</v>
      </c>
      <c r="C63" s="204" t="s">
        <v>1908</v>
      </c>
      <c r="D63" s="204" t="s">
        <v>1909</v>
      </c>
      <c r="E63" t="s">
        <v>124</v>
      </c>
      <c r="F63" s="211">
        <v>32874</v>
      </c>
      <c r="G63" t="s">
        <v>768</v>
      </c>
      <c r="H63" t="s">
        <v>575</v>
      </c>
      <c r="I63" s="204" t="s">
        <v>823</v>
      </c>
      <c r="J63" s="206"/>
      <c r="K63"/>
      <c r="L63"/>
      <c r="M63"/>
      <c r="N63"/>
      <c r="O63"/>
      <c r="P63"/>
      <c r="Q63" s="206" t="s">
        <v>1188</v>
      </c>
      <c r="R63"/>
      <c r="S63"/>
      <c r="T63"/>
      <c r="U63"/>
      <c r="V63"/>
      <c r="W63" s="206" t="s">
        <v>1188</v>
      </c>
      <c r="X63" s="206" t="s">
        <v>1188</v>
      </c>
      <c r="Y63" s="206" t="s">
        <v>1188</v>
      </c>
      <c r="Z63" s="206" t="s">
        <v>1188</v>
      </c>
      <c r="AA63" s="206" t="s">
        <v>1188</v>
      </c>
      <c r="AB63" s="206" t="s">
        <v>1188</v>
      </c>
      <c r="AC63" s="206" t="s">
        <v>1188</v>
      </c>
      <c r="AD63"/>
      <c r="AE63" s="206" t="s">
        <v>2105</v>
      </c>
      <c r="AF63" s="206"/>
      <c r="AG63" s="206"/>
      <c r="AH63" s="207"/>
    </row>
    <row r="64" spans="1:45" ht="28.8" x14ac:dyDescent="0.3">
      <c r="A64" s="203">
        <v>802523</v>
      </c>
      <c r="B64" s="204" t="s">
        <v>2155</v>
      </c>
      <c r="C64" s="204" t="s">
        <v>287</v>
      </c>
      <c r="D64" s="204" t="s">
        <v>199</v>
      </c>
      <c r="E64" t="s">
        <v>125</v>
      </c>
      <c r="F64" s="212">
        <v>31231</v>
      </c>
      <c r="G64" s="209" t="s">
        <v>2156</v>
      </c>
      <c r="H64" s="209" t="s">
        <v>575</v>
      </c>
      <c r="I64" s="204" t="s">
        <v>824</v>
      </c>
      <c r="J64" s="206"/>
      <c r="K64"/>
      <c r="L64"/>
      <c r="M64"/>
      <c r="N64"/>
      <c r="O64"/>
      <c r="P64"/>
      <c r="Q64" s="206" t="s">
        <v>1188</v>
      </c>
      <c r="R64"/>
      <c r="S64"/>
      <c r="T64"/>
      <c r="U64"/>
      <c r="V64"/>
      <c r="W64" s="206" t="s">
        <v>1188</v>
      </c>
      <c r="X64" s="206" t="s">
        <v>1188</v>
      </c>
      <c r="Y64" s="206" t="s">
        <v>1188</v>
      </c>
      <c r="Z64" s="206" t="s">
        <v>1188</v>
      </c>
      <c r="AA64" s="206" t="s">
        <v>1188</v>
      </c>
      <c r="AB64" s="206" t="s">
        <v>1188</v>
      </c>
      <c r="AC64" s="206" t="s">
        <v>1188</v>
      </c>
      <c r="AD64"/>
      <c r="AE64" s="206" t="s">
        <v>1188</v>
      </c>
      <c r="AF64" s="206"/>
      <c r="AG64" s="206" t="s">
        <v>2125</v>
      </c>
      <c r="AH64" s="207"/>
      <c r="AI64" s="121" t="s">
        <v>2226</v>
      </c>
      <c r="AK64"/>
      <c r="AL64"/>
      <c r="AM64"/>
      <c r="AN64"/>
      <c r="AO64"/>
      <c r="AP64"/>
      <c r="AQ64"/>
      <c r="AR64"/>
      <c r="AS64"/>
    </row>
    <row r="65" spans="1:45" ht="28.8" x14ac:dyDescent="0.3">
      <c r="A65" s="203">
        <v>802528</v>
      </c>
      <c r="B65" s="204" t="s">
        <v>1228</v>
      </c>
      <c r="C65" s="204" t="s">
        <v>74</v>
      </c>
      <c r="D65" s="204" t="s">
        <v>444</v>
      </c>
      <c r="E65" t="s">
        <v>124</v>
      </c>
      <c r="F65" s="212">
        <v>30246</v>
      </c>
      <c r="G65" s="209" t="s">
        <v>213</v>
      </c>
      <c r="H65" s="209" t="s">
        <v>575</v>
      </c>
      <c r="I65" s="204" t="s">
        <v>823</v>
      </c>
      <c r="J65" s="206"/>
      <c r="K65"/>
      <c r="L65"/>
      <c r="M65"/>
      <c r="N65"/>
      <c r="O65">
        <v>2064</v>
      </c>
      <c r="P65"/>
      <c r="Q65" s="206">
        <v>65000</v>
      </c>
      <c r="R65"/>
      <c r="S65"/>
      <c r="T65"/>
      <c r="U65"/>
      <c r="V65"/>
      <c r="W65" s="206" t="s">
        <v>1188</v>
      </c>
      <c r="X65" s="206" t="s">
        <v>1188</v>
      </c>
      <c r="Y65" s="206" t="s">
        <v>1188</v>
      </c>
      <c r="Z65" s="206" t="s">
        <v>1188</v>
      </c>
      <c r="AA65" s="206" t="s">
        <v>1188</v>
      </c>
      <c r="AB65" s="206" t="s">
        <v>1188</v>
      </c>
      <c r="AC65" s="206" t="s">
        <v>1188</v>
      </c>
      <c r="AD65"/>
      <c r="AE65" s="206" t="s">
        <v>1188</v>
      </c>
      <c r="AF65" s="206"/>
      <c r="AG65" s="206"/>
      <c r="AH65" s="207"/>
    </row>
    <row r="66" spans="1:45" ht="28.8" x14ac:dyDescent="0.3">
      <c r="A66" s="203">
        <v>802532</v>
      </c>
      <c r="B66" s="204" t="s">
        <v>1229</v>
      </c>
      <c r="C66" s="204" t="s">
        <v>420</v>
      </c>
      <c r="D66" s="204" t="s">
        <v>1189</v>
      </c>
      <c r="E66" t="s">
        <v>124</v>
      </c>
      <c r="F66" s="212">
        <v>28210</v>
      </c>
      <c r="G66" s="209" t="s">
        <v>213</v>
      </c>
      <c r="H66" s="209" t="s">
        <v>575</v>
      </c>
      <c r="I66" s="204" t="s">
        <v>823</v>
      </c>
      <c r="J66" s="206"/>
      <c r="K66"/>
      <c r="L66"/>
      <c r="M66"/>
      <c r="N66"/>
      <c r="O66">
        <v>3081</v>
      </c>
      <c r="P66"/>
      <c r="Q66" s="206">
        <v>35000</v>
      </c>
      <c r="R66"/>
      <c r="S66"/>
      <c r="T66"/>
      <c r="U66"/>
      <c r="V66"/>
      <c r="W66" s="206" t="s">
        <v>1188</v>
      </c>
      <c r="X66" s="206" t="s">
        <v>1188</v>
      </c>
      <c r="Y66" s="206" t="s">
        <v>1188</v>
      </c>
      <c r="Z66" s="206" t="s">
        <v>1188</v>
      </c>
      <c r="AA66" s="206" t="s">
        <v>1188</v>
      </c>
      <c r="AB66" s="206" t="s">
        <v>1188</v>
      </c>
      <c r="AC66" s="206" t="s">
        <v>1188</v>
      </c>
      <c r="AD66"/>
      <c r="AE66" s="206" t="s">
        <v>1188</v>
      </c>
      <c r="AF66" s="206"/>
      <c r="AG66" s="206"/>
      <c r="AH66" s="207"/>
    </row>
    <row r="67" spans="1:45" ht="28.8" x14ac:dyDescent="0.3">
      <c r="A67" s="203">
        <v>802673</v>
      </c>
      <c r="B67" s="204" t="s">
        <v>1230</v>
      </c>
      <c r="C67" s="204" t="s">
        <v>1952</v>
      </c>
      <c r="D67" s="204" t="s">
        <v>159</v>
      </c>
      <c r="E67" t="s">
        <v>125</v>
      </c>
      <c r="F67" s="212">
        <v>30063</v>
      </c>
      <c r="G67" s="209" t="s">
        <v>213</v>
      </c>
      <c r="H67" s="209" t="s">
        <v>575</v>
      </c>
      <c r="I67" s="204" t="s">
        <v>823</v>
      </c>
      <c r="J67" s="206"/>
      <c r="K67"/>
      <c r="L67"/>
      <c r="M67"/>
      <c r="N67"/>
      <c r="O67">
        <v>2071</v>
      </c>
      <c r="P67"/>
      <c r="Q67" s="206">
        <v>28000</v>
      </c>
      <c r="R67"/>
      <c r="S67"/>
      <c r="T67"/>
      <c r="U67"/>
      <c r="V67"/>
      <c r="W67" s="206" t="s">
        <v>1188</v>
      </c>
      <c r="X67" s="206" t="s">
        <v>1188</v>
      </c>
      <c r="Y67" s="206" t="s">
        <v>1188</v>
      </c>
      <c r="Z67" s="206" t="s">
        <v>1188</v>
      </c>
      <c r="AA67" s="206" t="s">
        <v>1188</v>
      </c>
      <c r="AB67" s="206" t="s">
        <v>1188</v>
      </c>
      <c r="AC67" s="206" t="s">
        <v>1188</v>
      </c>
      <c r="AD67"/>
      <c r="AE67" s="206" t="s">
        <v>1188</v>
      </c>
      <c r="AF67" s="206"/>
      <c r="AG67" s="206"/>
      <c r="AH67" s="207"/>
    </row>
    <row r="68" spans="1:45" ht="28.8" x14ac:dyDescent="0.3">
      <c r="A68" s="203">
        <v>802715</v>
      </c>
      <c r="B68" s="204" t="s">
        <v>1231</v>
      </c>
      <c r="C68" s="204" t="s">
        <v>2084</v>
      </c>
      <c r="D68" s="204" t="s">
        <v>179</v>
      </c>
      <c r="E68" t="s">
        <v>125</v>
      </c>
      <c r="F68" s="212">
        <v>0</v>
      </c>
      <c r="G68" s="209" t="s">
        <v>1188</v>
      </c>
      <c r="H68" s="209" t="s">
        <v>575</v>
      </c>
      <c r="I68" s="204" t="s">
        <v>823</v>
      </c>
      <c r="J68" s="206"/>
      <c r="K68"/>
      <c r="L68"/>
      <c r="M68"/>
      <c r="N68"/>
      <c r="O68"/>
      <c r="P68"/>
      <c r="Q68" s="206" t="s">
        <v>1188</v>
      </c>
      <c r="R68"/>
      <c r="S68"/>
      <c r="T68"/>
      <c r="U68"/>
      <c r="V68"/>
      <c r="W68" s="206" t="s">
        <v>1188</v>
      </c>
      <c r="X68" s="206" t="s">
        <v>1188</v>
      </c>
      <c r="Y68" s="206" t="s">
        <v>1188</v>
      </c>
      <c r="Z68" s="206" t="s">
        <v>1188</v>
      </c>
      <c r="AA68" s="206" t="s">
        <v>1188</v>
      </c>
      <c r="AB68" s="206" t="s">
        <v>1188</v>
      </c>
      <c r="AC68" s="206" t="s">
        <v>1188</v>
      </c>
      <c r="AD68"/>
      <c r="AE68" s="206" t="s">
        <v>1188</v>
      </c>
      <c r="AF68" s="206"/>
      <c r="AG68" s="206"/>
      <c r="AH68" s="207"/>
    </row>
    <row r="69" spans="1:45" ht="28.8" x14ac:dyDescent="0.3">
      <c r="A69" s="203">
        <v>802749</v>
      </c>
      <c r="B69" s="204" t="s">
        <v>1232</v>
      </c>
      <c r="C69" s="204" t="s">
        <v>63</v>
      </c>
      <c r="D69" s="204" t="s">
        <v>344</v>
      </c>
      <c r="E69" t="s">
        <v>124</v>
      </c>
      <c r="F69" s="212">
        <v>34036</v>
      </c>
      <c r="G69" s="209" t="s">
        <v>1963</v>
      </c>
      <c r="H69" s="209" t="s">
        <v>575</v>
      </c>
      <c r="I69" s="204" t="s">
        <v>823</v>
      </c>
      <c r="J69" s="206"/>
      <c r="K69"/>
      <c r="L69"/>
      <c r="M69"/>
      <c r="N69"/>
      <c r="O69"/>
      <c r="P69"/>
      <c r="Q69" s="206" t="s">
        <v>1188</v>
      </c>
      <c r="R69"/>
      <c r="S69"/>
      <c r="T69"/>
      <c r="U69"/>
      <c r="V69"/>
      <c r="W69" s="206" t="s">
        <v>1188</v>
      </c>
      <c r="X69" s="206" t="s">
        <v>1188</v>
      </c>
      <c r="Y69" s="206" t="s">
        <v>1188</v>
      </c>
      <c r="Z69" s="206" t="s">
        <v>1188</v>
      </c>
      <c r="AA69" s="206" t="s">
        <v>1188</v>
      </c>
      <c r="AB69" s="206" t="s">
        <v>1188</v>
      </c>
      <c r="AC69" s="206" t="s">
        <v>1188</v>
      </c>
      <c r="AD69"/>
      <c r="AE69" s="206" t="s">
        <v>1188</v>
      </c>
      <c r="AF69" s="206"/>
      <c r="AG69" s="206"/>
      <c r="AH69" s="207"/>
    </row>
    <row r="70" spans="1:45" ht="28.8" x14ac:dyDescent="0.3">
      <c r="A70" s="203">
        <v>802822</v>
      </c>
      <c r="B70" s="204" t="s">
        <v>1233</v>
      </c>
      <c r="C70" s="204" t="s">
        <v>61</v>
      </c>
      <c r="D70" s="204" t="s">
        <v>2002</v>
      </c>
      <c r="E70" t="s">
        <v>125</v>
      </c>
      <c r="F70" s="212">
        <v>31218</v>
      </c>
      <c r="G70" s="209" t="s">
        <v>1186</v>
      </c>
      <c r="H70" s="209" t="s">
        <v>575</v>
      </c>
      <c r="I70" s="204" t="s">
        <v>824</v>
      </c>
      <c r="J70" s="206"/>
      <c r="K70"/>
      <c r="L70"/>
      <c r="M70"/>
      <c r="N70"/>
      <c r="O70"/>
      <c r="P70"/>
      <c r="Q70" s="206" t="s">
        <v>1188</v>
      </c>
      <c r="R70"/>
      <c r="S70"/>
      <c r="T70"/>
      <c r="U70"/>
      <c r="V70"/>
      <c r="W70" s="206" t="s">
        <v>1188</v>
      </c>
      <c r="X70" s="206" t="s">
        <v>1188</v>
      </c>
      <c r="Y70" s="206" t="s">
        <v>1188</v>
      </c>
      <c r="Z70" s="206" t="s">
        <v>1188</v>
      </c>
      <c r="AA70" s="206" t="s">
        <v>1188</v>
      </c>
      <c r="AB70" s="206" t="s">
        <v>1188</v>
      </c>
      <c r="AC70" s="206"/>
      <c r="AD70"/>
      <c r="AE70" s="206" t="s">
        <v>1188</v>
      </c>
      <c r="AF70" s="206"/>
      <c r="AG70" s="206" t="s">
        <v>2125</v>
      </c>
      <c r="AH70" s="207"/>
      <c r="AI70" s="121" t="s">
        <v>2230</v>
      </c>
      <c r="AK70"/>
      <c r="AL70"/>
      <c r="AM70"/>
      <c r="AN70"/>
      <c r="AO70"/>
      <c r="AP70"/>
      <c r="AQ70"/>
      <c r="AR70"/>
      <c r="AS70"/>
    </row>
    <row r="71" spans="1:45" ht="28.8" x14ac:dyDescent="0.3">
      <c r="A71" s="203">
        <v>802861</v>
      </c>
      <c r="B71" s="204" t="s">
        <v>1234</v>
      </c>
      <c r="C71" s="204" t="s">
        <v>61</v>
      </c>
      <c r="D71" s="204" t="s">
        <v>145</v>
      </c>
      <c r="E71" t="s">
        <v>124</v>
      </c>
      <c r="F71" s="212">
        <v>34335</v>
      </c>
      <c r="G71" s="209" t="s">
        <v>693</v>
      </c>
      <c r="H71" s="209" t="s">
        <v>575</v>
      </c>
      <c r="I71" s="204" t="s">
        <v>823</v>
      </c>
      <c r="J71" s="206"/>
      <c r="K71"/>
      <c r="L71"/>
      <c r="M71"/>
      <c r="N71"/>
      <c r="O71">
        <v>3036</v>
      </c>
      <c r="P71"/>
      <c r="Q71" s="206">
        <v>20000</v>
      </c>
      <c r="R71"/>
      <c r="S71"/>
      <c r="T71"/>
      <c r="U71"/>
      <c r="V71"/>
      <c r="W71" s="206" t="s">
        <v>1188</v>
      </c>
      <c r="X71" s="206" t="s">
        <v>1188</v>
      </c>
      <c r="Y71" s="206" t="s">
        <v>1188</v>
      </c>
      <c r="Z71" s="206" t="s">
        <v>1188</v>
      </c>
      <c r="AA71" s="206" t="s">
        <v>1188</v>
      </c>
      <c r="AB71" s="206" t="s">
        <v>1188</v>
      </c>
      <c r="AC71" s="206" t="s">
        <v>1188</v>
      </c>
      <c r="AD71"/>
      <c r="AE71" s="206" t="s">
        <v>1188</v>
      </c>
      <c r="AF71" s="206"/>
      <c r="AG71" s="206"/>
      <c r="AH71" s="207"/>
    </row>
    <row r="72" spans="1:45" ht="28.8" x14ac:dyDescent="0.3">
      <c r="A72" s="203">
        <v>802872</v>
      </c>
      <c r="B72" s="204" t="s">
        <v>1235</v>
      </c>
      <c r="C72" s="204" t="s">
        <v>308</v>
      </c>
      <c r="D72" s="204" t="s">
        <v>198</v>
      </c>
      <c r="E72" t="s">
        <v>125</v>
      </c>
      <c r="F72" s="212">
        <v>0</v>
      </c>
      <c r="G72" s="209" t="s">
        <v>1188</v>
      </c>
      <c r="H72" s="209" t="s">
        <v>575</v>
      </c>
      <c r="I72" s="204" t="s">
        <v>823</v>
      </c>
      <c r="J72" s="206"/>
      <c r="K72"/>
      <c r="L72"/>
      <c r="M72"/>
      <c r="N72"/>
      <c r="O72">
        <v>2075</v>
      </c>
      <c r="P72"/>
      <c r="Q72" s="206">
        <v>70000</v>
      </c>
      <c r="R72"/>
      <c r="S72"/>
      <c r="T72"/>
      <c r="U72"/>
      <c r="V72"/>
      <c r="W72" s="206" t="s">
        <v>1188</v>
      </c>
      <c r="X72" s="206" t="s">
        <v>1188</v>
      </c>
      <c r="Y72" s="206" t="s">
        <v>1188</v>
      </c>
      <c r="Z72" s="206" t="s">
        <v>1188</v>
      </c>
      <c r="AA72" s="206" t="s">
        <v>1188</v>
      </c>
      <c r="AB72" s="206" t="s">
        <v>1188</v>
      </c>
      <c r="AC72" s="206"/>
      <c r="AD72"/>
      <c r="AE72" s="206" t="s">
        <v>1188</v>
      </c>
      <c r="AF72" s="206"/>
      <c r="AG72" s="206" t="s">
        <v>2125</v>
      </c>
      <c r="AH72" s="207"/>
      <c r="AI72" s="121" t="s">
        <v>2230</v>
      </c>
      <c r="AK72"/>
      <c r="AL72"/>
      <c r="AM72"/>
      <c r="AN72"/>
      <c r="AO72"/>
      <c r="AP72"/>
      <c r="AQ72"/>
      <c r="AR72"/>
      <c r="AS72"/>
    </row>
    <row r="73" spans="1:45" ht="16.8" x14ac:dyDescent="0.3">
      <c r="A73" s="203">
        <v>802890</v>
      </c>
      <c r="B73" s="204" t="s">
        <v>1236</v>
      </c>
      <c r="C73" s="204" t="s">
        <v>61</v>
      </c>
      <c r="D73" s="204" t="s">
        <v>182</v>
      </c>
      <c r="E73" t="s">
        <v>124</v>
      </c>
      <c r="F73" s="211">
        <v>30563</v>
      </c>
      <c r="G73" t="s">
        <v>1072</v>
      </c>
      <c r="H73" t="s">
        <v>575</v>
      </c>
      <c r="I73" s="204" t="s">
        <v>823</v>
      </c>
      <c r="J73" s="206"/>
      <c r="K73"/>
      <c r="L73"/>
      <c r="M73"/>
      <c r="N73"/>
      <c r="O73">
        <v>4001</v>
      </c>
      <c r="P73"/>
      <c r="Q73" s="206">
        <v>22500</v>
      </c>
      <c r="R73"/>
      <c r="S73"/>
      <c r="T73"/>
      <c r="U73"/>
      <c r="V73"/>
      <c r="W73" s="206" t="s">
        <v>1188</v>
      </c>
      <c r="X73" s="206" t="s">
        <v>1188</v>
      </c>
      <c r="Y73" s="206" t="s">
        <v>1188</v>
      </c>
      <c r="Z73" s="206" t="s">
        <v>1188</v>
      </c>
      <c r="AA73" s="206" t="s">
        <v>1188</v>
      </c>
      <c r="AB73" s="206" t="s">
        <v>1188</v>
      </c>
      <c r="AC73" s="206" t="s">
        <v>1188</v>
      </c>
      <c r="AD73"/>
      <c r="AE73" s="206" t="s">
        <v>2105</v>
      </c>
      <c r="AF73" s="206"/>
      <c r="AG73" s="206"/>
      <c r="AH73" s="207"/>
    </row>
    <row r="74" spans="1:45" ht="16.8" x14ac:dyDescent="0.3">
      <c r="A74" s="203">
        <v>802928</v>
      </c>
      <c r="B74" s="204" t="s">
        <v>1237</v>
      </c>
      <c r="C74" s="204" t="s">
        <v>1907</v>
      </c>
      <c r="D74" s="204" t="s">
        <v>1035</v>
      </c>
      <c r="E74" t="s">
        <v>124</v>
      </c>
      <c r="F74" s="211"/>
      <c r="G74" t="s">
        <v>685</v>
      </c>
      <c r="H74" t="s">
        <v>575</v>
      </c>
      <c r="I74" s="204" t="s">
        <v>823</v>
      </c>
      <c r="J74" s="206"/>
      <c r="K74"/>
      <c r="L74"/>
      <c r="M74"/>
      <c r="N74"/>
      <c r="O74"/>
      <c r="P74"/>
      <c r="Q74" s="206" t="s">
        <v>1188</v>
      </c>
      <c r="R74"/>
      <c r="S74"/>
      <c r="T74"/>
      <c r="U74"/>
      <c r="V74"/>
      <c r="W74" s="206" t="s">
        <v>1188</v>
      </c>
      <c r="X74" s="206" t="s">
        <v>1188</v>
      </c>
      <c r="Y74" s="206" t="s">
        <v>1188</v>
      </c>
      <c r="Z74" s="206" t="s">
        <v>1188</v>
      </c>
      <c r="AA74" s="206" t="s">
        <v>1188</v>
      </c>
      <c r="AB74" s="206" t="s">
        <v>1188</v>
      </c>
      <c r="AC74" s="206" t="s">
        <v>1188</v>
      </c>
      <c r="AD74"/>
      <c r="AE74" s="206" t="s">
        <v>2105</v>
      </c>
      <c r="AF74" s="206"/>
      <c r="AG74" s="206"/>
      <c r="AH74" s="207"/>
    </row>
    <row r="75" spans="1:45" x14ac:dyDescent="0.3">
      <c r="A75" s="217">
        <v>802933</v>
      </c>
      <c r="B75" s="219" t="s">
        <v>2204</v>
      </c>
      <c r="C75" s="219" t="s">
        <v>1061</v>
      </c>
      <c r="D75" s="219" t="s">
        <v>1848</v>
      </c>
      <c r="I75" s="219" t="s">
        <v>823</v>
      </c>
      <c r="J75" s="220"/>
      <c r="Q75" s="220"/>
      <c r="W75" s="220"/>
      <c r="X75" s="220"/>
      <c r="Y75" s="220"/>
      <c r="Z75" s="220"/>
      <c r="AA75" s="220"/>
      <c r="AB75" s="220"/>
      <c r="AC75" s="220"/>
      <c r="AD75" s="121" t="s">
        <v>2105</v>
      </c>
      <c r="AE75" s="223" t="s">
        <v>2105</v>
      </c>
      <c r="AF75" s="223"/>
      <c r="AG75" s="223"/>
      <c r="AH75" s="223"/>
      <c r="AI75" s="121" t="s">
        <v>2230</v>
      </c>
    </row>
    <row r="76" spans="1:45" ht="28.8" x14ac:dyDescent="0.3">
      <c r="A76" s="203">
        <v>802963</v>
      </c>
      <c r="B76" s="204" t="s">
        <v>1238</v>
      </c>
      <c r="C76" s="204" t="s">
        <v>65</v>
      </c>
      <c r="D76" s="204" t="s">
        <v>153</v>
      </c>
      <c r="E76" t="s">
        <v>124</v>
      </c>
      <c r="F76" s="212">
        <v>30432</v>
      </c>
      <c r="G76" s="209" t="s">
        <v>582</v>
      </c>
      <c r="H76" s="209" t="s">
        <v>575</v>
      </c>
      <c r="I76" s="204" t="s">
        <v>823</v>
      </c>
      <c r="J76" s="206"/>
      <c r="K76"/>
      <c r="L76"/>
      <c r="M76"/>
      <c r="N76"/>
      <c r="O76"/>
      <c r="P76"/>
      <c r="Q76" s="206" t="s">
        <v>1188</v>
      </c>
      <c r="R76"/>
      <c r="S76"/>
      <c r="T76"/>
      <c r="U76"/>
      <c r="V76"/>
      <c r="W76" s="206" t="s">
        <v>1188</v>
      </c>
      <c r="X76" s="206" t="s">
        <v>1188</v>
      </c>
      <c r="Y76" s="206" t="s">
        <v>1188</v>
      </c>
      <c r="Z76" s="206" t="s">
        <v>1188</v>
      </c>
      <c r="AA76" s="206" t="s">
        <v>1188</v>
      </c>
      <c r="AB76" s="206" t="s">
        <v>1188</v>
      </c>
      <c r="AC76" s="206" t="s">
        <v>1188</v>
      </c>
      <c r="AD76"/>
      <c r="AE76" s="206" t="s">
        <v>1188</v>
      </c>
      <c r="AF76" s="206"/>
      <c r="AG76" s="206"/>
      <c r="AH76" s="207"/>
    </row>
    <row r="77" spans="1:45" ht="28.8" x14ac:dyDescent="0.3">
      <c r="A77" s="203">
        <v>803016</v>
      </c>
      <c r="B77" s="204" t="s">
        <v>1239</v>
      </c>
      <c r="C77" s="204" t="s">
        <v>63</v>
      </c>
      <c r="D77" s="204" t="s">
        <v>534</v>
      </c>
      <c r="E77" t="s">
        <v>124</v>
      </c>
      <c r="F77" s="212">
        <v>34863</v>
      </c>
      <c r="G77" s="209" t="s">
        <v>752</v>
      </c>
      <c r="H77" s="209" t="s">
        <v>575</v>
      </c>
      <c r="I77" s="204" t="s">
        <v>823</v>
      </c>
      <c r="J77" s="206"/>
      <c r="K77"/>
      <c r="L77"/>
      <c r="M77"/>
      <c r="N77"/>
      <c r="O77"/>
      <c r="P77"/>
      <c r="Q77" s="206" t="s">
        <v>1188</v>
      </c>
      <c r="R77"/>
      <c r="S77"/>
      <c r="T77"/>
      <c r="U77"/>
      <c r="V77"/>
      <c r="W77" s="206" t="s">
        <v>1188</v>
      </c>
      <c r="X77" s="206" t="s">
        <v>1188</v>
      </c>
      <c r="Y77" s="206" t="s">
        <v>1188</v>
      </c>
      <c r="Z77" s="206" t="s">
        <v>1188</v>
      </c>
      <c r="AA77" s="206" t="s">
        <v>1188</v>
      </c>
      <c r="AB77" s="206" t="s">
        <v>1188</v>
      </c>
      <c r="AC77" s="206" t="s">
        <v>1188</v>
      </c>
      <c r="AD77"/>
      <c r="AE77" s="206" t="s">
        <v>1188</v>
      </c>
      <c r="AF77" s="206"/>
      <c r="AG77" s="206" t="s">
        <v>2125</v>
      </c>
      <c r="AH77" s="207"/>
      <c r="AI77" s="121" t="s">
        <v>2229</v>
      </c>
      <c r="AK77"/>
      <c r="AL77"/>
      <c r="AM77"/>
      <c r="AN77"/>
      <c r="AO77"/>
      <c r="AP77"/>
      <c r="AQ77"/>
      <c r="AR77"/>
      <c r="AS77"/>
    </row>
    <row r="78" spans="1:45" ht="28.8" x14ac:dyDescent="0.3">
      <c r="A78" s="203">
        <v>803144</v>
      </c>
      <c r="B78" s="204" t="s">
        <v>2146</v>
      </c>
      <c r="C78" s="204" t="s">
        <v>92</v>
      </c>
      <c r="D78" s="204" t="s">
        <v>2147</v>
      </c>
      <c r="E78" t="s">
        <v>125</v>
      </c>
      <c r="F78" s="212">
        <v>35799</v>
      </c>
      <c r="G78" s="209" t="s">
        <v>213</v>
      </c>
      <c r="H78" s="209" t="s">
        <v>575</v>
      </c>
      <c r="I78" s="204" t="s">
        <v>823</v>
      </c>
      <c r="J78" s="206"/>
      <c r="K78"/>
      <c r="L78"/>
      <c r="M78"/>
      <c r="N78"/>
      <c r="O78"/>
      <c r="P78"/>
      <c r="Q78" s="206" t="s">
        <v>1188</v>
      </c>
      <c r="R78"/>
      <c r="S78"/>
      <c r="T78"/>
      <c r="U78"/>
      <c r="V78"/>
      <c r="W78" s="206"/>
      <c r="X78" s="206"/>
      <c r="Y78" s="206"/>
      <c r="Z78" s="206" t="s">
        <v>1188</v>
      </c>
      <c r="AA78" s="206" t="s">
        <v>1188</v>
      </c>
      <c r="AB78" s="206" t="s">
        <v>1188</v>
      </c>
      <c r="AC78" s="206" t="s">
        <v>1188</v>
      </c>
      <c r="AD78"/>
      <c r="AE78" s="206" t="s">
        <v>1188</v>
      </c>
      <c r="AF78" s="206"/>
      <c r="AG78" s="206" t="s">
        <v>2125</v>
      </c>
      <c r="AH78" s="207"/>
      <c r="AI78" s="121" t="s">
        <v>2228</v>
      </c>
      <c r="AK78"/>
      <c r="AL78"/>
      <c r="AM78"/>
      <c r="AN78"/>
      <c r="AO78"/>
      <c r="AP78"/>
      <c r="AQ78"/>
      <c r="AR78"/>
      <c r="AS78"/>
    </row>
    <row r="79" spans="1:45" ht="16.8" x14ac:dyDescent="0.3">
      <c r="A79" s="203">
        <v>803155</v>
      </c>
      <c r="B79" s="204" t="s">
        <v>1240</v>
      </c>
      <c r="C79" s="204" t="s">
        <v>418</v>
      </c>
      <c r="D79" s="204" t="s">
        <v>1938</v>
      </c>
      <c r="E79" t="s">
        <v>124</v>
      </c>
      <c r="F79" s="211">
        <v>34335</v>
      </c>
      <c r="G79" t="s">
        <v>213</v>
      </c>
      <c r="H79" t="s">
        <v>575</v>
      </c>
      <c r="I79" s="204" t="s">
        <v>823</v>
      </c>
      <c r="J79" s="206"/>
      <c r="K79"/>
      <c r="L79"/>
      <c r="M79"/>
      <c r="N79"/>
      <c r="O79"/>
      <c r="P79"/>
      <c r="Q79" s="206" t="s">
        <v>1188</v>
      </c>
      <c r="R79"/>
      <c r="S79"/>
      <c r="T79"/>
      <c r="U79"/>
      <c r="V79"/>
      <c r="W79" s="206" t="s">
        <v>1188</v>
      </c>
      <c r="X79" s="206" t="s">
        <v>1188</v>
      </c>
      <c r="Y79" s="206" t="s">
        <v>1188</v>
      </c>
      <c r="Z79" s="206" t="s">
        <v>1188</v>
      </c>
      <c r="AA79" s="206" t="s">
        <v>1188</v>
      </c>
      <c r="AB79" s="206" t="s">
        <v>1188</v>
      </c>
      <c r="AC79" s="206" t="s">
        <v>1188</v>
      </c>
      <c r="AD79"/>
      <c r="AE79" s="206" t="s">
        <v>2105</v>
      </c>
      <c r="AF79" s="206"/>
      <c r="AG79" s="206"/>
      <c r="AH79" s="207"/>
    </row>
    <row r="80" spans="1:45" ht="28.8" x14ac:dyDescent="0.3">
      <c r="A80" s="203">
        <v>803212</v>
      </c>
      <c r="B80" s="204" t="s">
        <v>1241</v>
      </c>
      <c r="C80" s="204" t="s">
        <v>68</v>
      </c>
      <c r="D80" s="204" t="s">
        <v>164</v>
      </c>
      <c r="E80" t="s">
        <v>124</v>
      </c>
      <c r="F80" s="212">
        <v>35066</v>
      </c>
      <c r="G80" s="209" t="s">
        <v>213</v>
      </c>
      <c r="H80" s="209" t="s">
        <v>575</v>
      </c>
      <c r="I80" s="204" t="s">
        <v>823</v>
      </c>
      <c r="J80" s="206"/>
      <c r="K80"/>
      <c r="L80"/>
      <c r="M80"/>
      <c r="N80"/>
      <c r="O80"/>
      <c r="P80"/>
      <c r="Q80" s="206" t="s">
        <v>1188</v>
      </c>
      <c r="R80"/>
      <c r="S80"/>
      <c r="T80"/>
      <c r="U80"/>
      <c r="V80"/>
      <c r="W80" s="206" t="s">
        <v>1188</v>
      </c>
      <c r="X80" s="206" t="s">
        <v>1188</v>
      </c>
      <c r="Y80" s="206" t="s">
        <v>1188</v>
      </c>
      <c r="Z80" s="206" t="s">
        <v>1188</v>
      </c>
      <c r="AA80" s="206" t="s">
        <v>1188</v>
      </c>
      <c r="AB80" s="206" t="s">
        <v>1188</v>
      </c>
      <c r="AC80" s="206" t="s">
        <v>1188</v>
      </c>
      <c r="AD80"/>
      <c r="AE80" s="206" t="s">
        <v>1188</v>
      </c>
      <c r="AF80" s="206"/>
      <c r="AG80" s="206" t="s">
        <v>2125</v>
      </c>
      <c r="AH80" s="207"/>
      <c r="AI80" s="121" t="s">
        <v>2227</v>
      </c>
      <c r="AK80"/>
      <c r="AL80"/>
      <c r="AM80"/>
      <c r="AN80"/>
      <c r="AO80"/>
      <c r="AP80"/>
      <c r="AQ80"/>
      <c r="AR80"/>
      <c r="AS80"/>
    </row>
    <row r="81" spans="1:45" ht="28.8" x14ac:dyDescent="0.3">
      <c r="A81" s="203">
        <v>803215</v>
      </c>
      <c r="B81" s="204" t="s">
        <v>1242</v>
      </c>
      <c r="C81" s="204" t="s">
        <v>550</v>
      </c>
      <c r="D81" s="204" t="s">
        <v>292</v>
      </c>
      <c r="E81" t="s">
        <v>124</v>
      </c>
      <c r="F81" s="212">
        <v>30491</v>
      </c>
      <c r="G81" s="209" t="s">
        <v>213</v>
      </c>
      <c r="H81" s="209" t="s">
        <v>575</v>
      </c>
      <c r="I81" s="204" t="s">
        <v>823</v>
      </c>
      <c r="J81" s="206"/>
      <c r="K81"/>
      <c r="L81"/>
      <c r="M81"/>
      <c r="N81"/>
      <c r="O81"/>
      <c r="P81"/>
      <c r="Q81" s="206" t="s">
        <v>1188</v>
      </c>
      <c r="R81"/>
      <c r="S81"/>
      <c r="T81"/>
      <c r="U81"/>
      <c r="V81"/>
      <c r="W81" s="206" t="s">
        <v>1188</v>
      </c>
      <c r="X81" s="206" t="s">
        <v>1188</v>
      </c>
      <c r="Y81" s="206" t="s">
        <v>1188</v>
      </c>
      <c r="Z81" s="206" t="s">
        <v>1188</v>
      </c>
      <c r="AA81" s="206" t="s">
        <v>1188</v>
      </c>
      <c r="AB81" s="206" t="s">
        <v>1188</v>
      </c>
      <c r="AC81" s="206" t="s">
        <v>1188</v>
      </c>
      <c r="AD81"/>
      <c r="AE81" s="206" t="s">
        <v>1188</v>
      </c>
      <c r="AF81" s="206"/>
      <c r="AG81" s="206"/>
      <c r="AH81" s="207"/>
    </row>
    <row r="82" spans="1:45" ht="28.8" x14ac:dyDescent="0.3">
      <c r="A82" s="203">
        <v>803465</v>
      </c>
      <c r="B82" s="204" t="s">
        <v>1243</v>
      </c>
      <c r="C82" s="204" t="s">
        <v>606</v>
      </c>
      <c r="D82" s="204" t="s">
        <v>180</v>
      </c>
      <c r="E82" t="s">
        <v>125</v>
      </c>
      <c r="F82" s="212">
        <v>31413</v>
      </c>
      <c r="G82" s="209" t="s">
        <v>213</v>
      </c>
      <c r="H82" s="209" t="s">
        <v>575</v>
      </c>
      <c r="I82" s="204" t="s">
        <v>823</v>
      </c>
      <c r="J82" s="206"/>
      <c r="K82"/>
      <c r="L82"/>
      <c r="M82"/>
      <c r="N82"/>
      <c r="O82"/>
      <c r="P82"/>
      <c r="Q82" s="206" t="s">
        <v>1188</v>
      </c>
      <c r="R82"/>
      <c r="S82"/>
      <c r="T82"/>
      <c r="U82"/>
      <c r="V82"/>
      <c r="W82" s="206" t="s">
        <v>1188</v>
      </c>
      <c r="X82" s="206" t="s">
        <v>1188</v>
      </c>
      <c r="Y82" s="206" t="s">
        <v>1188</v>
      </c>
      <c r="Z82" s="206" t="s">
        <v>1188</v>
      </c>
      <c r="AA82" s="206" t="s">
        <v>1188</v>
      </c>
      <c r="AB82" s="206" t="s">
        <v>1188</v>
      </c>
      <c r="AC82" s="206" t="s">
        <v>1188</v>
      </c>
      <c r="AD82"/>
      <c r="AE82" s="206" t="s">
        <v>1188</v>
      </c>
      <c r="AF82" s="206"/>
      <c r="AG82" s="206"/>
      <c r="AH82" s="207"/>
    </row>
    <row r="83" spans="1:45" ht="28.8" x14ac:dyDescent="0.3">
      <c r="A83" s="203">
        <v>803530</v>
      </c>
      <c r="B83" s="204" t="s">
        <v>1244</v>
      </c>
      <c r="C83" s="204" t="s">
        <v>63</v>
      </c>
      <c r="D83" s="204" t="s">
        <v>140</v>
      </c>
      <c r="E83" t="s">
        <v>124</v>
      </c>
      <c r="F83" s="212">
        <v>35014</v>
      </c>
      <c r="G83" s="209" t="s">
        <v>213</v>
      </c>
      <c r="H83" s="209" t="s">
        <v>575</v>
      </c>
      <c r="I83" s="204" t="s">
        <v>823</v>
      </c>
      <c r="J83" s="206"/>
      <c r="K83"/>
      <c r="L83"/>
      <c r="M83"/>
      <c r="N83"/>
      <c r="O83"/>
      <c r="P83"/>
      <c r="Q83" s="206" t="s">
        <v>1188</v>
      </c>
      <c r="R83"/>
      <c r="S83"/>
      <c r="T83"/>
      <c r="U83"/>
      <c r="V83"/>
      <c r="W83" s="206" t="s">
        <v>1188</v>
      </c>
      <c r="X83" s="206" t="s">
        <v>1188</v>
      </c>
      <c r="Y83" s="206" t="s">
        <v>1188</v>
      </c>
      <c r="Z83" s="206" t="s">
        <v>1188</v>
      </c>
      <c r="AA83" s="206" t="s">
        <v>1188</v>
      </c>
      <c r="AB83" s="206" t="s">
        <v>1188</v>
      </c>
      <c r="AC83" s="206" t="s">
        <v>1188</v>
      </c>
      <c r="AD83"/>
      <c r="AE83" s="206" t="s">
        <v>1188</v>
      </c>
      <c r="AF83" s="206"/>
      <c r="AG83" s="206"/>
      <c r="AH83" s="207"/>
    </row>
    <row r="84" spans="1:45" ht="16.8" x14ac:dyDescent="0.3">
      <c r="A84" s="203">
        <v>803587</v>
      </c>
      <c r="B84" s="204" t="s">
        <v>2143</v>
      </c>
      <c r="C84" s="204" t="s">
        <v>2085</v>
      </c>
      <c r="D84" s="204" t="s">
        <v>675</v>
      </c>
      <c r="E84" t="s">
        <v>124</v>
      </c>
      <c r="F84" s="211">
        <v>28491</v>
      </c>
      <c r="G84" t="s">
        <v>222</v>
      </c>
      <c r="H84" t="s">
        <v>575</v>
      </c>
      <c r="I84" s="204" t="s">
        <v>823</v>
      </c>
      <c r="J84" s="206"/>
      <c r="K84"/>
      <c r="L84"/>
      <c r="M84"/>
      <c r="N84"/>
      <c r="O84"/>
      <c r="P84"/>
      <c r="Q84" s="206" t="s">
        <v>1188</v>
      </c>
      <c r="R84"/>
      <c r="S84"/>
      <c r="T84"/>
      <c r="U84"/>
      <c r="V84"/>
      <c r="W84" s="206" t="s">
        <v>1188</v>
      </c>
      <c r="X84" s="206" t="s">
        <v>1188</v>
      </c>
      <c r="Y84" s="206" t="s">
        <v>1188</v>
      </c>
      <c r="Z84" s="206" t="s">
        <v>1188</v>
      </c>
      <c r="AA84" s="206" t="s">
        <v>1188</v>
      </c>
      <c r="AB84" s="206" t="s">
        <v>1188</v>
      </c>
      <c r="AC84" s="206" t="s">
        <v>1188</v>
      </c>
      <c r="AD84"/>
      <c r="AE84" s="206" t="s">
        <v>1188</v>
      </c>
      <c r="AF84" s="206"/>
      <c r="AG84" s="206" t="s">
        <v>2125</v>
      </c>
      <c r="AH84" s="207"/>
      <c r="AI84" s="121" t="s">
        <v>2226</v>
      </c>
      <c r="AK84"/>
      <c r="AL84"/>
      <c r="AM84"/>
      <c r="AN84"/>
      <c r="AO84"/>
      <c r="AP84"/>
      <c r="AQ84"/>
      <c r="AR84"/>
      <c r="AS84"/>
    </row>
    <row r="85" spans="1:45" ht="28.8" x14ac:dyDescent="0.3">
      <c r="A85" s="203">
        <v>803634</v>
      </c>
      <c r="B85" s="204" t="s">
        <v>1245</v>
      </c>
      <c r="C85" s="204" t="s">
        <v>61</v>
      </c>
      <c r="D85" s="204" t="s">
        <v>178</v>
      </c>
      <c r="E85" t="s">
        <v>124</v>
      </c>
      <c r="F85" s="212">
        <v>34353</v>
      </c>
      <c r="G85" s="209" t="s">
        <v>213</v>
      </c>
      <c r="H85" s="209" t="s">
        <v>576</v>
      </c>
      <c r="I85" s="204" t="s">
        <v>823</v>
      </c>
      <c r="J85" s="206"/>
      <c r="K85"/>
      <c r="L85"/>
      <c r="M85"/>
      <c r="N85"/>
      <c r="O85"/>
      <c r="P85"/>
      <c r="Q85" s="206" t="s">
        <v>1188</v>
      </c>
      <c r="R85"/>
      <c r="S85"/>
      <c r="T85"/>
      <c r="U85"/>
      <c r="V85"/>
      <c r="W85" s="206" t="s">
        <v>1188</v>
      </c>
      <c r="X85" s="206" t="s">
        <v>1188</v>
      </c>
      <c r="Y85" s="206" t="s">
        <v>1188</v>
      </c>
      <c r="Z85" s="206" t="s">
        <v>1188</v>
      </c>
      <c r="AA85" s="206" t="s">
        <v>1188</v>
      </c>
      <c r="AB85" s="206" t="s">
        <v>1188</v>
      </c>
      <c r="AC85" s="206" t="s">
        <v>1188</v>
      </c>
      <c r="AD85"/>
      <c r="AE85" s="206" t="s">
        <v>1188</v>
      </c>
      <c r="AF85" s="206"/>
      <c r="AG85" s="206"/>
      <c r="AH85" s="207"/>
    </row>
    <row r="86" spans="1:45" ht="28.8" x14ac:dyDescent="0.3">
      <c r="A86" s="203">
        <v>803657</v>
      </c>
      <c r="B86" s="204" t="s">
        <v>1246</v>
      </c>
      <c r="C86" s="204" t="s">
        <v>416</v>
      </c>
      <c r="D86" s="204" t="s">
        <v>442</v>
      </c>
      <c r="E86" t="s">
        <v>125</v>
      </c>
      <c r="F86" s="212">
        <v>35301</v>
      </c>
      <c r="G86" s="209" t="s">
        <v>213</v>
      </c>
      <c r="H86" s="209" t="s">
        <v>575</v>
      </c>
      <c r="I86" s="204" t="s">
        <v>823</v>
      </c>
      <c r="J86" s="206"/>
      <c r="K86"/>
      <c r="L86"/>
      <c r="M86"/>
      <c r="N86"/>
      <c r="O86"/>
      <c r="P86"/>
      <c r="Q86" s="206" t="s">
        <v>1188</v>
      </c>
      <c r="R86"/>
      <c r="S86"/>
      <c r="T86"/>
      <c r="U86"/>
      <c r="V86"/>
      <c r="W86" s="206" t="s">
        <v>1188</v>
      </c>
      <c r="X86" s="206" t="s">
        <v>1188</v>
      </c>
      <c r="Y86" s="206" t="s">
        <v>1188</v>
      </c>
      <c r="Z86" s="206" t="s">
        <v>1188</v>
      </c>
      <c r="AA86" s="206" t="s">
        <v>1188</v>
      </c>
      <c r="AB86" s="206" t="s">
        <v>1188</v>
      </c>
      <c r="AC86" s="206" t="s">
        <v>1188</v>
      </c>
      <c r="AD86"/>
      <c r="AE86" s="206" t="s">
        <v>1188</v>
      </c>
      <c r="AF86" s="206"/>
      <c r="AG86" s="206"/>
      <c r="AH86" s="207"/>
    </row>
    <row r="87" spans="1:45" ht="16.8" x14ac:dyDescent="0.3">
      <c r="A87" s="203">
        <v>803722</v>
      </c>
      <c r="B87" s="204" t="s">
        <v>1247</v>
      </c>
      <c r="C87" s="204" t="s">
        <v>61</v>
      </c>
      <c r="D87" s="204" t="s">
        <v>296</v>
      </c>
      <c r="E87" t="s">
        <v>124</v>
      </c>
      <c r="F87" s="211">
        <v>34474</v>
      </c>
      <c r="G87" t="s">
        <v>213</v>
      </c>
      <c r="H87" t="s">
        <v>575</v>
      </c>
      <c r="I87" s="204" t="s">
        <v>823</v>
      </c>
      <c r="J87" s="206"/>
      <c r="K87"/>
      <c r="L87"/>
      <c r="M87"/>
      <c r="N87"/>
      <c r="O87">
        <v>923</v>
      </c>
      <c r="P87"/>
      <c r="Q87" s="206"/>
      <c r="R87"/>
      <c r="S87"/>
      <c r="T87"/>
      <c r="U87"/>
      <c r="V87"/>
      <c r="W87" s="206" t="s">
        <v>1188</v>
      </c>
      <c r="X87" s="206" t="s">
        <v>1188</v>
      </c>
      <c r="Y87" s="206" t="s">
        <v>1188</v>
      </c>
      <c r="Z87" s="206" t="s">
        <v>1188</v>
      </c>
      <c r="AA87" s="206" t="s">
        <v>1188</v>
      </c>
      <c r="AB87" s="206" t="s">
        <v>1188</v>
      </c>
      <c r="AC87" s="206" t="s">
        <v>1188</v>
      </c>
      <c r="AD87"/>
      <c r="AE87" s="206" t="s">
        <v>2105</v>
      </c>
      <c r="AF87" s="206"/>
      <c r="AG87" s="206" t="s">
        <v>2125</v>
      </c>
      <c r="AH87" s="207"/>
      <c r="AI87" s="121" t="s">
        <v>2226</v>
      </c>
      <c r="AK87"/>
      <c r="AL87"/>
      <c r="AM87"/>
      <c r="AN87"/>
      <c r="AO87"/>
      <c r="AP87"/>
      <c r="AQ87"/>
      <c r="AR87"/>
      <c r="AS87"/>
    </row>
    <row r="88" spans="1:45" ht="28.8" x14ac:dyDescent="0.3">
      <c r="A88" s="203">
        <v>803726</v>
      </c>
      <c r="B88" s="204" t="s">
        <v>1248</v>
      </c>
      <c r="C88" s="204" t="s">
        <v>1957</v>
      </c>
      <c r="D88" s="204" t="s">
        <v>149</v>
      </c>
      <c r="E88" t="s">
        <v>124</v>
      </c>
      <c r="F88" s="212">
        <v>34338</v>
      </c>
      <c r="G88" s="209" t="s">
        <v>213</v>
      </c>
      <c r="H88" s="209" t="s">
        <v>575</v>
      </c>
      <c r="I88" s="204" t="s">
        <v>823</v>
      </c>
      <c r="J88" s="206"/>
      <c r="K88"/>
      <c r="L88"/>
      <c r="M88"/>
      <c r="N88"/>
      <c r="O88"/>
      <c r="P88"/>
      <c r="Q88" s="206" t="s">
        <v>1188</v>
      </c>
      <c r="R88"/>
      <c r="S88"/>
      <c r="T88"/>
      <c r="U88"/>
      <c r="V88"/>
      <c r="W88" s="206" t="s">
        <v>1188</v>
      </c>
      <c r="X88" s="206" t="s">
        <v>1188</v>
      </c>
      <c r="Y88" s="206" t="s">
        <v>1188</v>
      </c>
      <c r="Z88" s="206" t="s">
        <v>1188</v>
      </c>
      <c r="AA88" s="206" t="s">
        <v>1188</v>
      </c>
      <c r="AB88" s="206" t="s">
        <v>1188</v>
      </c>
      <c r="AC88" s="206" t="s">
        <v>1188</v>
      </c>
      <c r="AD88"/>
      <c r="AE88" s="206" t="s">
        <v>1188</v>
      </c>
      <c r="AF88" s="206"/>
      <c r="AG88" s="206"/>
      <c r="AH88" s="207"/>
    </row>
    <row r="89" spans="1:45" ht="16.8" x14ac:dyDescent="0.3">
      <c r="A89" s="203">
        <v>803742</v>
      </c>
      <c r="B89" s="204" t="s">
        <v>1249</v>
      </c>
      <c r="C89" s="204" t="s">
        <v>73</v>
      </c>
      <c r="D89" s="204" t="s">
        <v>184</v>
      </c>
      <c r="E89" t="s">
        <v>124</v>
      </c>
      <c r="F89" s="211">
        <v>34700</v>
      </c>
      <c r="G89" t="s">
        <v>213</v>
      </c>
      <c r="H89" t="s">
        <v>575</v>
      </c>
      <c r="I89" s="204" t="s">
        <v>823</v>
      </c>
      <c r="J89" s="206"/>
      <c r="K89"/>
      <c r="L89"/>
      <c r="M89"/>
      <c r="N89"/>
      <c r="O89"/>
      <c r="P89"/>
      <c r="Q89" s="206" t="s">
        <v>1188</v>
      </c>
      <c r="R89"/>
      <c r="S89"/>
      <c r="T89"/>
      <c r="U89"/>
      <c r="V89"/>
      <c r="W89" s="206" t="s">
        <v>1188</v>
      </c>
      <c r="X89" s="206" t="s">
        <v>1188</v>
      </c>
      <c r="Y89" s="206" t="s">
        <v>1188</v>
      </c>
      <c r="Z89" s="206" t="s">
        <v>1188</v>
      </c>
      <c r="AA89" s="206" t="s">
        <v>1188</v>
      </c>
      <c r="AB89" s="206" t="s">
        <v>1188</v>
      </c>
      <c r="AC89" s="206" t="s">
        <v>1188</v>
      </c>
      <c r="AD89"/>
      <c r="AE89" s="206" t="s">
        <v>2105</v>
      </c>
      <c r="AF89" s="206"/>
      <c r="AG89" s="206"/>
      <c r="AH89" s="207"/>
    </row>
    <row r="90" spans="1:45" ht="28.8" x14ac:dyDescent="0.3">
      <c r="A90" s="203">
        <v>803750</v>
      </c>
      <c r="B90" s="204" t="s">
        <v>1250</v>
      </c>
      <c r="C90" s="204" t="s">
        <v>2063</v>
      </c>
      <c r="D90" s="204" t="s">
        <v>149</v>
      </c>
      <c r="E90" t="s">
        <v>124</v>
      </c>
      <c r="F90" s="212">
        <v>0</v>
      </c>
      <c r="G90" s="209" t="s">
        <v>213</v>
      </c>
      <c r="H90" s="209" t="s">
        <v>575</v>
      </c>
      <c r="I90" s="204" t="s">
        <v>823</v>
      </c>
      <c r="J90" s="206"/>
      <c r="K90"/>
      <c r="L90"/>
      <c r="M90"/>
      <c r="N90"/>
      <c r="O90"/>
      <c r="P90"/>
      <c r="Q90" s="206" t="s">
        <v>1188</v>
      </c>
      <c r="R90"/>
      <c r="S90"/>
      <c r="T90"/>
      <c r="U90"/>
      <c r="V90"/>
      <c r="W90" s="206" t="s">
        <v>1188</v>
      </c>
      <c r="X90" s="206" t="s">
        <v>1188</v>
      </c>
      <c r="Y90" s="206" t="s">
        <v>1188</v>
      </c>
      <c r="Z90" s="206" t="s">
        <v>1188</v>
      </c>
      <c r="AA90" s="206" t="s">
        <v>1188</v>
      </c>
      <c r="AB90" s="206" t="s">
        <v>1188</v>
      </c>
      <c r="AC90" s="206" t="s">
        <v>1188</v>
      </c>
      <c r="AD90"/>
      <c r="AE90" s="206" t="s">
        <v>1188</v>
      </c>
      <c r="AF90" s="206"/>
      <c r="AG90" s="206"/>
      <c r="AH90" s="207"/>
    </row>
    <row r="91" spans="1:45" ht="16.8" x14ac:dyDescent="0.3">
      <c r="A91" s="203">
        <v>803838</v>
      </c>
      <c r="B91" s="204" t="s">
        <v>1251</v>
      </c>
      <c r="C91" s="204" t="s">
        <v>94</v>
      </c>
      <c r="D91" s="204" t="s">
        <v>143</v>
      </c>
      <c r="E91" t="s">
        <v>124</v>
      </c>
      <c r="F91" s="211">
        <v>34615</v>
      </c>
      <c r="G91" t="s">
        <v>213</v>
      </c>
      <c r="H91" t="s">
        <v>575</v>
      </c>
      <c r="I91" s="204" t="s">
        <v>823</v>
      </c>
      <c r="J91" s="206"/>
      <c r="K91"/>
      <c r="L91"/>
      <c r="M91"/>
      <c r="N91"/>
      <c r="O91"/>
      <c r="P91"/>
      <c r="Q91" s="206" t="s">
        <v>1188</v>
      </c>
      <c r="R91"/>
      <c r="S91"/>
      <c r="T91"/>
      <c r="U91"/>
      <c r="V91"/>
      <c r="W91" s="206" t="s">
        <v>1188</v>
      </c>
      <c r="X91" s="206" t="s">
        <v>1188</v>
      </c>
      <c r="Y91" s="206" t="s">
        <v>1188</v>
      </c>
      <c r="Z91" s="206" t="s">
        <v>1188</v>
      </c>
      <c r="AA91" s="206" t="s">
        <v>1188</v>
      </c>
      <c r="AB91" s="206" t="s">
        <v>1188</v>
      </c>
      <c r="AC91" s="206" t="s">
        <v>1188</v>
      </c>
      <c r="AD91"/>
      <c r="AE91" s="206" t="s">
        <v>2105</v>
      </c>
      <c r="AF91" s="206"/>
      <c r="AG91" s="206"/>
      <c r="AH91" s="207"/>
    </row>
    <row r="92" spans="1:45" ht="28.8" x14ac:dyDescent="0.3">
      <c r="A92" s="203">
        <v>803858</v>
      </c>
      <c r="B92" s="204" t="s">
        <v>1252</v>
      </c>
      <c r="C92" s="204" t="s">
        <v>2072</v>
      </c>
      <c r="D92" s="204" t="s">
        <v>140</v>
      </c>
      <c r="E92" t="s">
        <v>125</v>
      </c>
      <c r="F92" s="212">
        <v>34804</v>
      </c>
      <c r="G92" s="209" t="s">
        <v>213</v>
      </c>
      <c r="H92" s="209" t="s">
        <v>575</v>
      </c>
      <c r="I92" s="204" t="s">
        <v>823</v>
      </c>
      <c r="J92" s="206"/>
      <c r="K92"/>
      <c r="L92"/>
      <c r="M92"/>
      <c r="N92"/>
      <c r="O92"/>
      <c r="P92"/>
      <c r="Q92" s="206" t="s">
        <v>1188</v>
      </c>
      <c r="R92"/>
      <c r="S92"/>
      <c r="T92"/>
      <c r="U92"/>
      <c r="V92"/>
      <c r="W92" s="206" t="s">
        <v>1188</v>
      </c>
      <c r="X92" s="206" t="s">
        <v>1188</v>
      </c>
      <c r="Y92" s="206" t="s">
        <v>1188</v>
      </c>
      <c r="Z92" s="206" t="s">
        <v>1188</v>
      </c>
      <c r="AA92" s="206" t="s">
        <v>1188</v>
      </c>
      <c r="AB92" s="206" t="s">
        <v>1188</v>
      </c>
      <c r="AC92" s="206" t="s">
        <v>1188</v>
      </c>
      <c r="AD92"/>
      <c r="AE92" s="206" t="s">
        <v>1188</v>
      </c>
      <c r="AF92" s="206"/>
      <c r="AG92" s="206"/>
      <c r="AH92" s="207"/>
    </row>
    <row r="93" spans="1:45" ht="28.8" x14ac:dyDescent="0.3">
      <c r="A93" s="203">
        <v>803867</v>
      </c>
      <c r="B93" s="204" t="s">
        <v>1253</v>
      </c>
      <c r="C93" s="204" t="s">
        <v>62</v>
      </c>
      <c r="D93" s="204" t="s">
        <v>159</v>
      </c>
      <c r="E93" t="s">
        <v>125</v>
      </c>
      <c r="F93" s="212">
        <v>33629</v>
      </c>
      <c r="G93" s="209" t="s">
        <v>749</v>
      </c>
      <c r="H93" s="209" t="s">
        <v>575</v>
      </c>
      <c r="I93" s="204" t="s">
        <v>823</v>
      </c>
      <c r="J93" s="206"/>
      <c r="K93"/>
      <c r="L93"/>
      <c r="M93"/>
      <c r="N93"/>
      <c r="O93"/>
      <c r="P93"/>
      <c r="Q93" s="206" t="s">
        <v>1188</v>
      </c>
      <c r="R93"/>
      <c r="S93"/>
      <c r="T93"/>
      <c r="U93"/>
      <c r="V93"/>
      <c r="W93" s="206" t="s">
        <v>1188</v>
      </c>
      <c r="X93" s="206" t="s">
        <v>1188</v>
      </c>
      <c r="Y93" s="206" t="s">
        <v>1188</v>
      </c>
      <c r="Z93" s="206" t="s">
        <v>1188</v>
      </c>
      <c r="AA93" s="206" t="s">
        <v>1188</v>
      </c>
      <c r="AB93" s="206" t="s">
        <v>1188</v>
      </c>
      <c r="AC93" s="206" t="s">
        <v>1188</v>
      </c>
      <c r="AD93"/>
      <c r="AE93" s="206" t="s">
        <v>1188</v>
      </c>
      <c r="AF93" s="206"/>
      <c r="AG93" s="206"/>
      <c r="AH93" s="207"/>
    </row>
    <row r="94" spans="1:45" ht="28.8" x14ac:dyDescent="0.3">
      <c r="A94" s="203">
        <v>803878</v>
      </c>
      <c r="B94" s="204" t="s">
        <v>1254</v>
      </c>
      <c r="C94" s="204" t="s">
        <v>61</v>
      </c>
      <c r="D94" s="204" t="s">
        <v>285</v>
      </c>
      <c r="E94" t="s">
        <v>124</v>
      </c>
      <c r="F94" s="212">
        <v>32417</v>
      </c>
      <c r="G94" s="209" t="s">
        <v>218</v>
      </c>
      <c r="H94" s="209" t="s">
        <v>576</v>
      </c>
      <c r="I94" s="204" t="s">
        <v>823</v>
      </c>
      <c r="J94" s="206"/>
      <c r="K94"/>
      <c r="L94"/>
      <c r="M94"/>
      <c r="N94"/>
      <c r="O94">
        <v>1069</v>
      </c>
      <c r="P94"/>
      <c r="Q94" s="206">
        <v>70000</v>
      </c>
      <c r="R94"/>
      <c r="S94"/>
      <c r="T94"/>
      <c r="U94"/>
      <c r="V94"/>
      <c r="W94" s="206" t="s">
        <v>1188</v>
      </c>
      <c r="X94" s="206" t="s">
        <v>1188</v>
      </c>
      <c r="Y94" s="206" t="s">
        <v>1188</v>
      </c>
      <c r="Z94" s="206" t="s">
        <v>1188</v>
      </c>
      <c r="AA94" s="206" t="s">
        <v>1188</v>
      </c>
      <c r="AB94" s="206" t="s">
        <v>1188</v>
      </c>
      <c r="AC94" s="206" t="s">
        <v>1188</v>
      </c>
      <c r="AD94"/>
      <c r="AE94" s="206" t="s">
        <v>1188</v>
      </c>
      <c r="AF94" s="206"/>
      <c r="AG94" s="206" t="s">
        <v>2125</v>
      </c>
      <c r="AH94" s="207"/>
      <c r="AI94" s="121" t="s">
        <v>2229</v>
      </c>
      <c r="AK94"/>
      <c r="AL94"/>
      <c r="AM94"/>
      <c r="AN94"/>
      <c r="AO94"/>
      <c r="AP94"/>
      <c r="AQ94"/>
      <c r="AR94"/>
      <c r="AS94"/>
    </row>
    <row r="95" spans="1:45" ht="28.8" x14ac:dyDescent="0.3">
      <c r="A95" s="203">
        <v>803887</v>
      </c>
      <c r="B95" s="204" t="s">
        <v>1255</v>
      </c>
      <c r="C95" s="204" t="s">
        <v>1187</v>
      </c>
      <c r="D95" s="204" t="s">
        <v>168</v>
      </c>
      <c r="E95" t="s">
        <v>125</v>
      </c>
      <c r="F95" s="212">
        <v>34335</v>
      </c>
      <c r="G95" s="209" t="s">
        <v>213</v>
      </c>
      <c r="H95" s="209" t="s">
        <v>575</v>
      </c>
      <c r="I95" s="204" t="s">
        <v>823</v>
      </c>
      <c r="J95" s="206"/>
      <c r="K95"/>
      <c r="L95"/>
      <c r="M95"/>
      <c r="N95"/>
      <c r="O95"/>
      <c r="P95"/>
      <c r="Q95" s="206" t="s">
        <v>1188</v>
      </c>
      <c r="R95"/>
      <c r="S95"/>
      <c r="T95"/>
      <c r="U95"/>
      <c r="V95"/>
      <c r="W95" s="206" t="s">
        <v>1188</v>
      </c>
      <c r="X95" s="206" t="s">
        <v>1188</v>
      </c>
      <c r="Y95" s="206" t="s">
        <v>1188</v>
      </c>
      <c r="Z95" s="206" t="s">
        <v>1188</v>
      </c>
      <c r="AA95" s="206" t="s">
        <v>1188</v>
      </c>
      <c r="AB95" s="206" t="s">
        <v>1188</v>
      </c>
      <c r="AC95" s="206" t="s">
        <v>1188</v>
      </c>
      <c r="AD95"/>
      <c r="AE95" s="206" t="s">
        <v>1188</v>
      </c>
      <c r="AF95" s="206"/>
      <c r="AG95" s="206"/>
      <c r="AH95" s="207"/>
    </row>
    <row r="96" spans="1:45" ht="28.8" x14ac:dyDescent="0.3">
      <c r="A96" s="203">
        <v>803900</v>
      </c>
      <c r="B96" s="204" t="s">
        <v>1256</v>
      </c>
      <c r="C96" s="204" t="s">
        <v>65</v>
      </c>
      <c r="D96" s="204" t="s">
        <v>365</v>
      </c>
      <c r="E96" t="s">
        <v>125</v>
      </c>
      <c r="F96" s="212">
        <v>35186</v>
      </c>
      <c r="G96" s="209" t="s">
        <v>213</v>
      </c>
      <c r="H96" s="209" t="s">
        <v>575</v>
      </c>
      <c r="I96" s="204" t="s">
        <v>823</v>
      </c>
      <c r="J96" s="206"/>
      <c r="K96"/>
      <c r="L96"/>
      <c r="M96"/>
      <c r="N96"/>
      <c r="O96"/>
      <c r="P96"/>
      <c r="Q96" s="206" t="s">
        <v>1188</v>
      </c>
      <c r="R96"/>
      <c r="S96"/>
      <c r="T96"/>
      <c r="U96"/>
      <c r="V96"/>
      <c r="W96" s="206" t="s">
        <v>1188</v>
      </c>
      <c r="X96" s="206" t="s">
        <v>1188</v>
      </c>
      <c r="Y96" s="206" t="s">
        <v>1188</v>
      </c>
      <c r="Z96" s="206" t="s">
        <v>1188</v>
      </c>
      <c r="AA96" s="206" t="s">
        <v>1188</v>
      </c>
      <c r="AB96" s="206" t="s">
        <v>1188</v>
      </c>
      <c r="AC96" s="206" t="s">
        <v>1188</v>
      </c>
      <c r="AD96"/>
      <c r="AE96" s="206" t="s">
        <v>1188</v>
      </c>
      <c r="AF96" s="206"/>
      <c r="AG96" s="206"/>
      <c r="AH96" s="207"/>
    </row>
    <row r="97" spans="1:47" ht="28.8" x14ac:dyDescent="0.3">
      <c r="A97" s="203">
        <v>803935</v>
      </c>
      <c r="B97" s="204" t="s">
        <v>1257</v>
      </c>
      <c r="C97" s="204" t="s">
        <v>2079</v>
      </c>
      <c r="D97" s="204" t="s">
        <v>661</v>
      </c>
      <c r="E97" t="s">
        <v>125</v>
      </c>
      <c r="F97" s="212">
        <v>31145</v>
      </c>
      <c r="G97" s="209" t="s">
        <v>213</v>
      </c>
      <c r="H97" s="209" t="s">
        <v>575</v>
      </c>
      <c r="I97" s="204" t="s">
        <v>823</v>
      </c>
      <c r="J97" s="206"/>
      <c r="K97"/>
      <c r="L97"/>
      <c r="M97"/>
      <c r="N97"/>
      <c r="O97"/>
      <c r="P97"/>
      <c r="Q97" s="206" t="s">
        <v>1188</v>
      </c>
      <c r="R97"/>
      <c r="S97"/>
      <c r="T97"/>
      <c r="U97"/>
      <c r="V97"/>
      <c r="W97" s="206" t="s">
        <v>1188</v>
      </c>
      <c r="X97" s="206" t="s">
        <v>1188</v>
      </c>
      <c r="Y97" s="206" t="s">
        <v>1188</v>
      </c>
      <c r="Z97" s="206" t="s">
        <v>1188</v>
      </c>
      <c r="AA97" s="206" t="s">
        <v>1188</v>
      </c>
      <c r="AB97" s="206" t="s">
        <v>1188</v>
      </c>
      <c r="AC97" s="206" t="s">
        <v>1188</v>
      </c>
      <c r="AD97"/>
      <c r="AE97" s="206" t="s">
        <v>1188</v>
      </c>
      <c r="AF97" s="206"/>
      <c r="AG97" s="206"/>
      <c r="AH97" s="207"/>
    </row>
    <row r="98" spans="1:47" ht="28.8" x14ac:dyDescent="0.3">
      <c r="A98" s="203">
        <v>803962</v>
      </c>
      <c r="B98" s="204" t="s">
        <v>1258</v>
      </c>
      <c r="C98" s="204" t="s">
        <v>106</v>
      </c>
      <c r="D98" s="204" t="s">
        <v>395</v>
      </c>
      <c r="E98" t="s">
        <v>125</v>
      </c>
      <c r="F98" s="212">
        <v>31778</v>
      </c>
      <c r="G98" s="209" t="s">
        <v>219</v>
      </c>
      <c r="H98" s="209" t="s">
        <v>575</v>
      </c>
      <c r="I98" s="204" t="s">
        <v>823</v>
      </c>
      <c r="J98" s="206"/>
      <c r="K98"/>
      <c r="L98"/>
      <c r="M98"/>
      <c r="N98"/>
      <c r="O98"/>
      <c r="P98"/>
      <c r="Q98" s="206" t="s">
        <v>1188</v>
      </c>
      <c r="R98"/>
      <c r="S98"/>
      <c r="T98"/>
      <c r="U98"/>
      <c r="V98"/>
      <c r="W98" s="206" t="s">
        <v>1188</v>
      </c>
      <c r="X98" s="206" t="s">
        <v>1188</v>
      </c>
      <c r="Y98" s="206" t="s">
        <v>1188</v>
      </c>
      <c r="Z98" s="206" t="s">
        <v>1188</v>
      </c>
      <c r="AA98" s="206" t="s">
        <v>1188</v>
      </c>
      <c r="AB98" s="206" t="s">
        <v>1188</v>
      </c>
      <c r="AC98" s="206" t="s">
        <v>1188</v>
      </c>
      <c r="AD98"/>
      <c r="AE98" s="206" t="s">
        <v>1188</v>
      </c>
      <c r="AF98" s="206"/>
      <c r="AG98" s="206" t="s">
        <v>2125</v>
      </c>
      <c r="AH98" s="207"/>
      <c r="AI98" s="121" t="s">
        <v>2229</v>
      </c>
      <c r="AK98"/>
      <c r="AL98"/>
      <c r="AM98"/>
      <c r="AN98"/>
      <c r="AO98"/>
      <c r="AP98"/>
      <c r="AQ98"/>
      <c r="AR98"/>
      <c r="AS98"/>
    </row>
    <row r="99" spans="1:47" ht="28.8" x14ac:dyDescent="0.3">
      <c r="A99" s="203">
        <v>803968</v>
      </c>
      <c r="B99" s="204" t="s">
        <v>1259</v>
      </c>
      <c r="C99" s="204" t="s">
        <v>340</v>
      </c>
      <c r="D99" s="204" t="s">
        <v>2035</v>
      </c>
      <c r="E99" t="s">
        <v>125</v>
      </c>
      <c r="F99" s="212">
        <v>34533</v>
      </c>
      <c r="G99" s="209" t="s">
        <v>213</v>
      </c>
      <c r="H99" s="209" t="s">
        <v>575</v>
      </c>
      <c r="I99" s="204" t="s">
        <v>823</v>
      </c>
      <c r="J99" s="206"/>
      <c r="K99"/>
      <c r="L99"/>
      <c r="M99"/>
      <c r="N99"/>
      <c r="O99"/>
      <c r="P99"/>
      <c r="Q99" s="206" t="s">
        <v>1188</v>
      </c>
      <c r="R99"/>
      <c r="S99"/>
      <c r="T99"/>
      <c r="U99"/>
      <c r="V99"/>
      <c r="W99" s="206" t="s">
        <v>1188</v>
      </c>
      <c r="X99" s="206" t="s">
        <v>1188</v>
      </c>
      <c r="Y99" s="206" t="s">
        <v>1188</v>
      </c>
      <c r="Z99" s="206" t="s">
        <v>1188</v>
      </c>
      <c r="AA99" s="206" t="s">
        <v>1188</v>
      </c>
      <c r="AB99" s="206" t="s">
        <v>1188</v>
      </c>
      <c r="AC99" s="206" t="s">
        <v>1188</v>
      </c>
      <c r="AD99"/>
      <c r="AE99" s="206" t="s">
        <v>1188</v>
      </c>
      <c r="AF99" s="206"/>
      <c r="AG99" s="206"/>
      <c r="AH99" s="207"/>
      <c r="AL99" s="175"/>
      <c r="AM99" s="175"/>
      <c r="AN99" s="175"/>
      <c r="AO99" s="175"/>
      <c r="AP99" s="175"/>
      <c r="AQ99" s="175"/>
      <c r="AR99" s="175"/>
      <c r="AS99" s="175"/>
      <c r="AT99" s="175"/>
      <c r="AU99" s="175"/>
    </row>
    <row r="100" spans="1:47" ht="28.8" x14ac:dyDescent="0.3">
      <c r="A100" s="203">
        <v>803970</v>
      </c>
      <c r="B100" s="204" t="s">
        <v>1260</v>
      </c>
      <c r="C100" s="204" t="s">
        <v>66</v>
      </c>
      <c r="D100" s="204" t="s">
        <v>664</v>
      </c>
      <c r="E100" t="s">
        <v>125</v>
      </c>
      <c r="F100" s="212">
        <v>34236</v>
      </c>
      <c r="G100" s="209" t="s">
        <v>656</v>
      </c>
      <c r="H100" s="209" t="s">
        <v>575</v>
      </c>
      <c r="I100" s="204" t="s">
        <v>823</v>
      </c>
      <c r="J100" s="206"/>
      <c r="K100"/>
      <c r="L100"/>
      <c r="M100"/>
      <c r="N100"/>
      <c r="O100"/>
      <c r="P100"/>
      <c r="Q100" s="206" t="s">
        <v>1188</v>
      </c>
      <c r="R100"/>
      <c r="S100"/>
      <c r="T100"/>
      <c r="U100"/>
      <c r="V100"/>
      <c r="W100" s="206" t="s">
        <v>1188</v>
      </c>
      <c r="X100" s="206" t="s">
        <v>1188</v>
      </c>
      <c r="Y100" s="206" t="s">
        <v>1188</v>
      </c>
      <c r="Z100" s="206" t="s">
        <v>1188</v>
      </c>
      <c r="AA100" s="206" t="s">
        <v>1188</v>
      </c>
      <c r="AB100" s="206" t="s">
        <v>1188</v>
      </c>
      <c r="AC100" s="206"/>
      <c r="AD100"/>
      <c r="AE100" s="206" t="s">
        <v>1188</v>
      </c>
      <c r="AF100" s="206"/>
      <c r="AG100" s="206" t="s">
        <v>2125</v>
      </c>
      <c r="AH100" s="207"/>
      <c r="AI100" s="121" t="s">
        <v>2230</v>
      </c>
      <c r="AK100"/>
      <c r="AL100" s="174"/>
      <c r="AM100" s="174"/>
      <c r="AN100" s="174"/>
      <c r="AO100" s="174"/>
      <c r="AP100" s="174"/>
      <c r="AQ100" s="174"/>
      <c r="AR100" s="174"/>
      <c r="AS100" s="174"/>
      <c r="AT100" s="175"/>
      <c r="AU100" s="175"/>
    </row>
    <row r="101" spans="1:47" ht="28.8" x14ac:dyDescent="0.3">
      <c r="A101" s="203">
        <v>804058</v>
      </c>
      <c r="B101" s="204" t="s">
        <v>1261</v>
      </c>
      <c r="C101" s="204" t="s">
        <v>330</v>
      </c>
      <c r="D101" s="204" t="s">
        <v>189</v>
      </c>
      <c r="E101" t="s">
        <v>124</v>
      </c>
      <c r="F101" s="212">
        <v>28856</v>
      </c>
      <c r="G101" s="209" t="s">
        <v>213</v>
      </c>
      <c r="H101" s="209" t="s">
        <v>575</v>
      </c>
      <c r="I101" s="204" t="s">
        <v>824</v>
      </c>
      <c r="J101" s="206"/>
      <c r="K101"/>
      <c r="L101"/>
      <c r="M101"/>
      <c r="N101"/>
      <c r="O101"/>
      <c r="P101"/>
      <c r="Q101" s="206" t="s">
        <v>1188</v>
      </c>
      <c r="R101"/>
      <c r="S101"/>
      <c r="T101"/>
      <c r="U101"/>
      <c r="V101"/>
      <c r="W101" s="206" t="s">
        <v>1188</v>
      </c>
      <c r="X101" s="206" t="s">
        <v>1188</v>
      </c>
      <c r="Y101" s="206" t="s">
        <v>1188</v>
      </c>
      <c r="Z101" s="206" t="s">
        <v>1188</v>
      </c>
      <c r="AA101" s="206" t="s">
        <v>1188</v>
      </c>
      <c r="AB101" s="206" t="s">
        <v>1188</v>
      </c>
      <c r="AC101" s="206" t="s">
        <v>1188</v>
      </c>
      <c r="AD101"/>
      <c r="AE101" s="206" t="s">
        <v>1188</v>
      </c>
      <c r="AF101" s="206"/>
      <c r="AG101" s="206"/>
      <c r="AH101" s="207"/>
      <c r="AL101" s="175"/>
      <c r="AM101" s="175"/>
      <c r="AN101" s="175"/>
      <c r="AO101" s="175"/>
      <c r="AP101" s="175"/>
      <c r="AQ101" s="175"/>
      <c r="AR101" s="175"/>
      <c r="AS101" s="175"/>
      <c r="AT101" s="175"/>
      <c r="AU101" s="175"/>
    </row>
    <row r="102" spans="1:47" ht="28.8" x14ac:dyDescent="0.3">
      <c r="A102" s="203">
        <v>804062</v>
      </c>
      <c r="B102" s="204" t="s">
        <v>1262</v>
      </c>
      <c r="C102" s="204" t="s">
        <v>94</v>
      </c>
      <c r="D102" s="204" t="s">
        <v>194</v>
      </c>
      <c r="E102" t="s">
        <v>124</v>
      </c>
      <c r="F102" s="212">
        <v>34355</v>
      </c>
      <c r="G102" s="209" t="s">
        <v>735</v>
      </c>
      <c r="H102" s="209" t="s">
        <v>588</v>
      </c>
      <c r="I102" s="204" t="s">
        <v>823</v>
      </c>
      <c r="J102" s="206"/>
      <c r="K102"/>
      <c r="L102"/>
      <c r="M102"/>
      <c r="N102"/>
      <c r="O102"/>
      <c r="P102"/>
      <c r="Q102" s="206" t="s">
        <v>1188</v>
      </c>
      <c r="R102"/>
      <c r="S102"/>
      <c r="T102"/>
      <c r="U102"/>
      <c r="V102"/>
      <c r="W102" s="206" t="s">
        <v>1188</v>
      </c>
      <c r="X102" s="206" t="s">
        <v>1188</v>
      </c>
      <c r="Y102" s="206" t="s">
        <v>1188</v>
      </c>
      <c r="Z102" s="206" t="s">
        <v>1188</v>
      </c>
      <c r="AA102" s="206" t="s">
        <v>1188</v>
      </c>
      <c r="AB102" s="206" t="s">
        <v>1188</v>
      </c>
      <c r="AC102" s="206" t="s">
        <v>1188</v>
      </c>
      <c r="AD102"/>
      <c r="AE102" s="206" t="s">
        <v>1188</v>
      </c>
      <c r="AF102" s="206"/>
      <c r="AG102" s="206" t="s">
        <v>2125</v>
      </c>
      <c r="AH102" s="207"/>
      <c r="AI102" s="121" t="s">
        <v>2227</v>
      </c>
      <c r="AK102"/>
      <c r="AL102" s="174"/>
      <c r="AM102" s="174"/>
      <c r="AN102" s="174"/>
      <c r="AO102" s="174"/>
      <c r="AP102" s="174"/>
      <c r="AQ102" s="174"/>
      <c r="AR102" s="174"/>
      <c r="AS102" s="174"/>
      <c r="AT102" s="175"/>
      <c r="AU102" s="175"/>
    </row>
    <row r="103" spans="1:47" ht="16.8" x14ac:dyDescent="0.3">
      <c r="A103" s="203">
        <v>804112</v>
      </c>
      <c r="B103" s="204" t="s">
        <v>1263</v>
      </c>
      <c r="C103" s="204" t="s">
        <v>65</v>
      </c>
      <c r="D103" s="204" t="s">
        <v>315</v>
      </c>
      <c r="E103" t="s">
        <v>124</v>
      </c>
      <c r="F103" s="211">
        <v>34335</v>
      </c>
      <c r="G103" t="s">
        <v>213</v>
      </c>
      <c r="H103" t="s">
        <v>575</v>
      </c>
      <c r="I103" s="204" t="s">
        <v>823</v>
      </c>
      <c r="J103" s="206"/>
      <c r="K103"/>
      <c r="L103"/>
      <c r="M103"/>
      <c r="N103"/>
      <c r="O103"/>
      <c r="P103"/>
      <c r="Q103" s="206" t="s">
        <v>1188</v>
      </c>
      <c r="R103"/>
      <c r="S103"/>
      <c r="T103"/>
      <c r="U103"/>
      <c r="V103"/>
      <c r="W103" s="206" t="s">
        <v>1188</v>
      </c>
      <c r="X103" s="206" t="s">
        <v>1188</v>
      </c>
      <c r="Y103" s="206" t="s">
        <v>1188</v>
      </c>
      <c r="Z103" s="206" t="s">
        <v>1188</v>
      </c>
      <c r="AA103" s="206" t="s">
        <v>1188</v>
      </c>
      <c r="AB103" s="206" t="s">
        <v>1188</v>
      </c>
      <c r="AC103" s="206" t="s">
        <v>1188</v>
      </c>
      <c r="AD103"/>
      <c r="AE103" s="206" t="s">
        <v>2105</v>
      </c>
      <c r="AF103" s="206"/>
      <c r="AG103" s="206" t="s">
        <v>2125</v>
      </c>
      <c r="AH103" s="207"/>
      <c r="AI103" s="121" t="s">
        <v>2227</v>
      </c>
      <c r="AK103"/>
      <c r="AL103" s="174"/>
      <c r="AM103" s="174"/>
      <c r="AN103" s="174"/>
      <c r="AO103" s="174"/>
      <c r="AP103" s="174"/>
      <c r="AQ103" s="174"/>
      <c r="AR103" s="174"/>
      <c r="AS103" s="174"/>
      <c r="AT103" s="175"/>
      <c r="AU103" s="175"/>
    </row>
    <row r="104" spans="1:47" ht="16.8" x14ac:dyDescent="0.3">
      <c r="A104" s="203">
        <v>804168</v>
      </c>
      <c r="B104" s="204" t="s">
        <v>2130</v>
      </c>
      <c r="C104" s="204" t="s">
        <v>59</v>
      </c>
      <c r="D104" s="204" t="s">
        <v>1008</v>
      </c>
      <c r="E104" t="s">
        <v>124</v>
      </c>
      <c r="F104" s="211">
        <v>34614</v>
      </c>
      <c r="G104" t="s">
        <v>666</v>
      </c>
      <c r="H104" t="s">
        <v>575</v>
      </c>
      <c r="I104" s="204" t="s">
        <v>823</v>
      </c>
      <c r="J104" s="206"/>
      <c r="K104"/>
      <c r="L104"/>
      <c r="M104"/>
      <c r="N104"/>
      <c r="O104"/>
      <c r="P104"/>
      <c r="Q104" s="206" t="s">
        <v>1188</v>
      </c>
      <c r="R104"/>
      <c r="S104"/>
      <c r="T104"/>
      <c r="U104"/>
      <c r="V104"/>
      <c r="W104" s="206" t="s">
        <v>1188</v>
      </c>
      <c r="X104" s="206" t="s">
        <v>1188</v>
      </c>
      <c r="Y104" s="206" t="s">
        <v>1188</v>
      </c>
      <c r="Z104" s="206" t="s">
        <v>1188</v>
      </c>
      <c r="AA104" s="206" t="s">
        <v>1188</v>
      </c>
      <c r="AB104" s="206" t="s">
        <v>1188</v>
      </c>
      <c r="AC104" s="206" t="s">
        <v>1188</v>
      </c>
      <c r="AD104"/>
      <c r="AE104" s="206" t="s">
        <v>2105</v>
      </c>
      <c r="AF104" s="206"/>
      <c r="AG104" s="206"/>
      <c r="AH104" s="207"/>
      <c r="AL104" s="175"/>
      <c r="AM104" s="175"/>
      <c r="AN104" s="175"/>
      <c r="AO104" s="175"/>
      <c r="AP104" s="175"/>
      <c r="AQ104" s="175"/>
      <c r="AR104" s="175"/>
      <c r="AS104" s="175"/>
      <c r="AT104" s="175"/>
      <c r="AU104" s="175"/>
    </row>
    <row r="105" spans="1:47" ht="16.8" x14ac:dyDescent="0.3">
      <c r="A105" s="203">
        <v>804190</v>
      </c>
      <c r="B105" s="204" t="s">
        <v>1264</v>
      </c>
      <c r="C105" s="204" t="s">
        <v>317</v>
      </c>
      <c r="D105" s="204" t="s">
        <v>197</v>
      </c>
      <c r="E105" t="s">
        <v>124</v>
      </c>
      <c r="F105" s="211">
        <v>35004</v>
      </c>
      <c r="G105" t="s">
        <v>213</v>
      </c>
      <c r="H105" t="s">
        <v>575</v>
      </c>
      <c r="I105" s="204" t="s">
        <v>823</v>
      </c>
      <c r="J105" s="206"/>
      <c r="K105"/>
      <c r="L105"/>
      <c r="M105"/>
      <c r="N105"/>
      <c r="O105"/>
      <c r="P105"/>
      <c r="Q105" s="206" t="s">
        <v>1188</v>
      </c>
      <c r="R105"/>
      <c r="S105"/>
      <c r="T105"/>
      <c r="U105"/>
      <c r="V105"/>
      <c r="W105" s="206" t="s">
        <v>1188</v>
      </c>
      <c r="X105" s="206" t="s">
        <v>1188</v>
      </c>
      <c r="Y105" s="206" t="s">
        <v>1188</v>
      </c>
      <c r="Z105" s="206" t="s">
        <v>1188</v>
      </c>
      <c r="AA105" s="206" t="s">
        <v>1188</v>
      </c>
      <c r="AB105" s="206" t="s">
        <v>1188</v>
      </c>
      <c r="AC105" s="206" t="s">
        <v>1188</v>
      </c>
      <c r="AD105"/>
      <c r="AE105" s="206" t="s">
        <v>2105</v>
      </c>
      <c r="AF105" s="206"/>
      <c r="AG105" s="206" t="s">
        <v>2125</v>
      </c>
      <c r="AH105" s="207"/>
      <c r="AI105" s="121" t="s">
        <v>2227</v>
      </c>
      <c r="AK105"/>
      <c r="AL105" s="174"/>
      <c r="AM105" s="174"/>
      <c r="AN105"/>
      <c r="AO105" s="174"/>
      <c r="AP105" s="174"/>
      <c r="AQ105" s="174"/>
      <c r="AR105" s="174"/>
      <c r="AS105" s="174"/>
      <c r="AT105" s="175"/>
      <c r="AU105" s="175"/>
    </row>
    <row r="106" spans="1:47" ht="28.8" x14ac:dyDescent="0.3">
      <c r="A106" s="203">
        <v>804213</v>
      </c>
      <c r="B106" s="204" t="s">
        <v>1265</v>
      </c>
      <c r="C106" s="204" t="s">
        <v>61</v>
      </c>
      <c r="D106" s="204" t="s">
        <v>328</v>
      </c>
      <c r="E106" t="s">
        <v>125</v>
      </c>
      <c r="F106" s="212">
        <v>34226</v>
      </c>
      <c r="G106" s="209" t="s">
        <v>218</v>
      </c>
      <c r="H106" s="209" t="s">
        <v>575</v>
      </c>
      <c r="I106" s="204" t="s">
        <v>823</v>
      </c>
      <c r="J106" s="206"/>
      <c r="K106"/>
      <c r="L106"/>
      <c r="M106"/>
      <c r="N106"/>
      <c r="O106"/>
      <c r="P106"/>
      <c r="Q106" s="206" t="s">
        <v>1188</v>
      </c>
      <c r="R106"/>
      <c r="S106"/>
      <c r="T106"/>
      <c r="U106"/>
      <c r="V106"/>
      <c r="W106" s="206"/>
      <c r="X106" s="206" t="s">
        <v>1188</v>
      </c>
      <c r="Y106" s="206" t="s">
        <v>1188</v>
      </c>
      <c r="Z106" s="206" t="s">
        <v>1188</v>
      </c>
      <c r="AA106" s="206" t="s">
        <v>1188</v>
      </c>
      <c r="AB106" s="206" t="s">
        <v>1188</v>
      </c>
      <c r="AC106" s="206" t="s">
        <v>1188</v>
      </c>
      <c r="AD106" s="209" t="s">
        <v>2105</v>
      </c>
      <c r="AE106" s="206" t="s">
        <v>1188</v>
      </c>
      <c r="AF106" s="206"/>
      <c r="AG106" s="206" t="s">
        <v>2125</v>
      </c>
      <c r="AH106" s="207"/>
      <c r="AI106" s="121" t="s">
        <v>2227</v>
      </c>
      <c r="AK106"/>
      <c r="AL106" s="174"/>
      <c r="AM106" s="174"/>
      <c r="AN106" s="174"/>
      <c r="AO106" s="174"/>
      <c r="AP106" s="174"/>
      <c r="AQ106" s="174"/>
      <c r="AR106" s="174"/>
      <c r="AS106" s="174"/>
      <c r="AT106" s="175"/>
      <c r="AU106" s="175"/>
    </row>
    <row r="107" spans="1:47" ht="16.8" x14ac:dyDescent="0.3">
      <c r="A107" s="203">
        <v>804244</v>
      </c>
      <c r="B107" s="204" t="s">
        <v>1266</v>
      </c>
      <c r="C107" s="204" t="s">
        <v>62</v>
      </c>
      <c r="D107" s="204" t="s">
        <v>326</v>
      </c>
      <c r="E107" t="s">
        <v>124</v>
      </c>
      <c r="F107" s="211">
        <v>31446</v>
      </c>
      <c r="G107" t="s">
        <v>213</v>
      </c>
      <c r="H107" t="s">
        <v>575</v>
      </c>
      <c r="I107" s="204" t="s">
        <v>823</v>
      </c>
      <c r="J107" s="206"/>
      <c r="K107"/>
      <c r="L107"/>
      <c r="M107"/>
      <c r="N107"/>
      <c r="O107"/>
      <c r="P107"/>
      <c r="Q107" s="206" t="s">
        <v>1188</v>
      </c>
      <c r="R107"/>
      <c r="S107"/>
      <c r="T107"/>
      <c r="U107"/>
      <c r="V107"/>
      <c r="W107" s="206" t="s">
        <v>1188</v>
      </c>
      <c r="X107" s="206" t="s">
        <v>1188</v>
      </c>
      <c r="Y107" s="206" t="s">
        <v>1188</v>
      </c>
      <c r="Z107" s="206" t="s">
        <v>1188</v>
      </c>
      <c r="AA107" s="206" t="s">
        <v>1188</v>
      </c>
      <c r="AB107" s="206" t="s">
        <v>1188</v>
      </c>
      <c r="AC107" s="206" t="s">
        <v>1188</v>
      </c>
      <c r="AD107"/>
      <c r="AE107" s="206" t="s">
        <v>2105</v>
      </c>
      <c r="AF107" s="206"/>
      <c r="AG107" s="206"/>
      <c r="AH107" s="207"/>
      <c r="AL107" s="175"/>
      <c r="AM107" s="175"/>
      <c r="AO107" s="175"/>
      <c r="AP107" s="175"/>
      <c r="AQ107" s="175"/>
      <c r="AR107" s="175"/>
      <c r="AS107" s="175"/>
      <c r="AT107" s="175"/>
      <c r="AU107" s="175"/>
    </row>
    <row r="108" spans="1:47" ht="16.8" x14ac:dyDescent="0.3">
      <c r="A108" s="203">
        <v>804276</v>
      </c>
      <c r="B108" s="204" t="s">
        <v>1267</v>
      </c>
      <c r="C108" s="204" t="s">
        <v>61</v>
      </c>
      <c r="D108" s="204" t="s">
        <v>174</v>
      </c>
      <c r="E108" t="s">
        <v>124</v>
      </c>
      <c r="F108" s="211">
        <v>35095</v>
      </c>
      <c r="G108" t="s">
        <v>213</v>
      </c>
      <c r="H108" t="s">
        <v>576</v>
      </c>
      <c r="I108" s="204" t="s">
        <v>823</v>
      </c>
      <c r="J108" s="206"/>
      <c r="K108"/>
      <c r="L108"/>
      <c r="M108"/>
      <c r="N108"/>
      <c r="O108"/>
      <c r="P108"/>
      <c r="Q108" s="206" t="s">
        <v>1188</v>
      </c>
      <c r="R108"/>
      <c r="S108"/>
      <c r="T108"/>
      <c r="U108"/>
      <c r="V108"/>
      <c r="W108" s="206" t="s">
        <v>1188</v>
      </c>
      <c r="X108" s="206" t="s">
        <v>1188</v>
      </c>
      <c r="Y108" s="206" t="s">
        <v>1188</v>
      </c>
      <c r="Z108" s="206" t="s">
        <v>1188</v>
      </c>
      <c r="AA108" s="206" t="s">
        <v>1188</v>
      </c>
      <c r="AB108" s="206" t="s">
        <v>1188</v>
      </c>
      <c r="AC108" s="206" t="s">
        <v>1188</v>
      </c>
      <c r="AD108"/>
      <c r="AE108" s="206" t="s">
        <v>2105</v>
      </c>
      <c r="AF108" s="206"/>
      <c r="AG108" s="206"/>
      <c r="AH108" s="207"/>
      <c r="AL108" s="175"/>
      <c r="AM108" s="175"/>
      <c r="AN108" s="175"/>
      <c r="AO108" s="175"/>
      <c r="AP108" s="175"/>
      <c r="AQ108" s="175"/>
      <c r="AR108" s="175"/>
      <c r="AS108" s="175"/>
      <c r="AT108" s="175"/>
      <c r="AU108" s="175"/>
    </row>
    <row r="109" spans="1:47" ht="28.8" x14ac:dyDescent="0.3">
      <c r="A109" s="203">
        <v>804298</v>
      </c>
      <c r="B109" s="204" t="s">
        <v>1268</v>
      </c>
      <c r="C109" s="204" t="s">
        <v>88</v>
      </c>
      <c r="D109" s="204" t="s">
        <v>473</v>
      </c>
      <c r="E109" t="s">
        <v>124</v>
      </c>
      <c r="F109" s="212">
        <v>29373</v>
      </c>
      <c r="G109" s="209" t="s">
        <v>630</v>
      </c>
      <c r="H109" s="209" t="s">
        <v>575</v>
      </c>
      <c r="I109" s="204" t="s">
        <v>823</v>
      </c>
      <c r="J109" s="206"/>
      <c r="K109"/>
      <c r="L109"/>
      <c r="M109"/>
      <c r="N109"/>
      <c r="O109"/>
      <c r="P109"/>
      <c r="Q109" s="206" t="s">
        <v>1188</v>
      </c>
      <c r="R109"/>
      <c r="S109"/>
      <c r="T109"/>
      <c r="U109"/>
      <c r="V109"/>
      <c r="W109" s="206" t="s">
        <v>1188</v>
      </c>
      <c r="X109" s="206" t="s">
        <v>1188</v>
      </c>
      <c r="Y109" s="206" t="s">
        <v>1188</v>
      </c>
      <c r="Z109" s="206" t="s">
        <v>1188</v>
      </c>
      <c r="AA109" s="206" t="s">
        <v>1188</v>
      </c>
      <c r="AB109" s="206" t="s">
        <v>1188</v>
      </c>
      <c r="AC109" s="206" t="s">
        <v>1188</v>
      </c>
      <c r="AD109"/>
      <c r="AE109" s="206" t="s">
        <v>1188</v>
      </c>
      <c r="AF109" s="206"/>
      <c r="AG109" s="206" t="s">
        <v>2125</v>
      </c>
      <c r="AH109" s="207"/>
      <c r="AI109" s="121" t="s">
        <v>2227</v>
      </c>
      <c r="AK109"/>
      <c r="AL109" s="174"/>
      <c r="AM109" s="174"/>
      <c r="AN109"/>
      <c r="AO109" s="174"/>
      <c r="AP109" s="174"/>
      <c r="AQ109" s="174"/>
      <c r="AR109" s="174"/>
      <c r="AS109" s="174"/>
      <c r="AT109" s="175"/>
      <c r="AU109" s="175"/>
    </row>
    <row r="110" spans="1:47" ht="28.8" x14ac:dyDescent="0.3">
      <c r="A110" s="203">
        <v>804305</v>
      </c>
      <c r="B110" s="204" t="s">
        <v>2157</v>
      </c>
      <c r="C110" s="204" t="s">
        <v>71</v>
      </c>
      <c r="D110" s="204" t="s">
        <v>148</v>
      </c>
      <c r="E110" t="s">
        <v>124</v>
      </c>
      <c r="F110" s="212">
        <v>34851</v>
      </c>
      <c r="G110" s="209" t="s">
        <v>213</v>
      </c>
      <c r="H110" s="209" t="s">
        <v>575</v>
      </c>
      <c r="I110" s="204" t="s">
        <v>824</v>
      </c>
      <c r="J110" s="206"/>
      <c r="K110"/>
      <c r="L110"/>
      <c r="M110"/>
      <c r="N110"/>
      <c r="O110"/>
      <c r="P110"/>
      <c r="Q110" s="206" t="s">
        <v>1188</v>
      </c>
      <c r="R110"/>
      <c r="S110"/>
      <c r="T110"/>
      <c r="U110"/>
      <c r="V110"/>
      <c r="W110" s="206" t="s">
        <v>1188</v>
      </c>
      <c r="X110" s="206" t="s">
        <v>1188</v>
      </c>
      <c r="Y110" s="206" t="s">
        <v>1188</v>
      </c>
      <c r="Z110" s="206" t="s">
        <v>1188</v>
      </c>
      <c r="AA110" s="206" t="s">
        <v>1188</v>
      </c>
      <c r="AB110" s="206" t="s">
        <v>1188</v>
      </c>
      <c r="AC110" s="206" t="s">
        <v>1188</v>
      </c>
      <c r="AD110"/>
      <c r="AE110" s="206" t="s">
        <v>1188</v>
      </c>
      <c r="AF110" s="206"/>
      <c r="AG110" s="206" t="s">
        <v>2125</v>
      </c>
      <c r="AH110" s="207"/>
      <c r="AI110" s="121" t="s">
        <v>2228</v>
      </c>
      <c r="AK110"/>
      <c r="AL110" s="174"/>
      <c r="AM110" s="174"/>
      <c r="AN110" s="174"/>
      <c r="AO110" s="174"/>
      <c r="AP110" s="174"/>
      <c r="AQ110" s="174"/>
      <c r="AR110" s="174"/>
      <c r="AS110" s="174"/>
      <c r="AT110" s="175"/>
      <c r="AU110" s="175"/>
    </row>
    <row r="111" spans="1:47" ht="28.8" x14ac:dyDescent="0.3">
      <c r="A111" s="203">
        <v>804359</v>
      </c>
      <c r="B111" s="204" t="s">
        <v>703</v>
      </c>
      <c r="C111" s="204" t="s">
        <v>295</v>
      </c>
      <c r="D111" s="204" t="s">
        <v>165</v>
      </c>
      <c r="E111" t="s">
        <v>124</v>
      </c>
      <c r="F111" s="212">
        <v>34413</v>
      </c>
      <c r="G111" s="209" t="s">
        <v>2073</v>
      </c>
      <c r="H111" s="209" t="s">
        <v>575</v>
      </c>
      <c r="I111" s="204" t="s">
        <v>824</v>
      </c>
      <c r="J111" s="206"/>
      <c r="K111"/>
      <c r="L111"/>
      <c r="M111"/>
      <c r="N111"/>
      <c r="O111"/>
      <c r="P111"/>
      <c r="Q111" s="206" t="s">
        <v>1188</v>
      </c>
      <c r="R111"/>
      <c r="S111"/>
      <c r="T111"/>
      <c r="U111"/>
      <c r="V111"/>
      <c r="W111" s="206" t="s">
        <v>1188</v>
      </c>
      <c r="X111" s="206" t="s">
        <v>1188</v>
      </c>
      <c r="Y111" s="206" t="s">
        <v>1188</v>
      </c>
      <c r="Z111" s="206" t="s">
        <v>1188</v>
      </c>
      <c r="AA111" s="206" t="s">
        <v>1188</v>
      </c>
      <c r="AB111" s="206" t="s">
        <v>1188</v>
      </c>
      <c r="AC111" s="206" t="s">
        <v>1188</v>
      </c>
      <c r="AD111"/>
      <c r="AE111" s="206" t="s">
        <v>1188</v>
      </c>
      <c r="AF111" s="206"/>
      <c r="AG111" s="206" t="s">
        <v>2125</v>
      </c>
      <c r="AH111" s="207"/>
      <c r="AI111" s="121" t="s">
        <v>2228</v>
      </c>
      <c r="AK111"/>
      <c r="AL111" s="174"/>
      <c r="AM111" s="174"/>
      <c r="AN111" s="174"/>
      <c r="AO111" s="174"/>
      <c r="AP111" s="174"/>
      <c r="AQ111" s="174"/>
      <c r="AR111" s="174"/>
      <c r="AS111" s="174"/>
      <c r="AT111" s="175"/>
      <c r="AU111" s="175"/>
    </row>
    <row r="112" spans="1:47" ht="28.8" x14ac:dyDescent="0.3">
      <c r="A112" s="203">
        <v>804376</v>
      </c>
      <c r="B112" s="204" t="s">
        <v>1269</v>
      </c>
      <c r="C112" s="204" t="s">
        <v>2066</v>
      </c>
      <c r="D112" s="204" t="s">
        <v>719</v>
      </c>
      <c r="E112" t="s">
        <v>124</v>
      </c>
      <c r="F112" s="212">
        <v>34335</v>
      </c>
      <c r="G112" s="209" t="s">
        <v>2067</v>
      </c>
      <c r="H112" s="209" t="s">
        <v>575</v>
      </c>
      <c r="I112" s="204" t="s">
        <v>823</v>
      </c>
      <c r="J112" s="206"/>
      <c r="K112"/>
      <c r="L112"/>
      <c r="M112"/>
      <c r="N112"/>
      <c r="O112"/>
      <c r="P112"/>
      <c r="Q112" s="206" t="s">
        <v>1188</v>
      </c>
      <c r="R112"/>
      <c r="S112"/>
      <c r="T112"/>
      <c r="U112"/>
      <c r="V112"/>
      <c r="W112" s="206" t="s">
        <v>1188</v>
      </c>
      <c r="X112" s="206" t="s">
        <v>1188</v>
      </c>
      <c r="Y112" s="206" t="s">
        <v>1188</v>
      </c>
      <c r="Z112" s="206" t="s">
        <v>1188</v>
      </c>
      <c r="AA112" s="206" t="s">
        <v>1188</v>
      </c>
      <c r="AB112" s="206" t="s">
        <v>1188</v>
      </c>
      <c r="AC112" s="206" t="s">
        <v>1188</v>
      </c>
      <c r="AD112"/>
      <c r="AE112" s="206" t="s">
        <v>1188</v>
      </c>
      <c r="AF112" s="206"/>
      <c r="AG112" s="206"/>
      <c r="AH112" s="207"/>
      <c r="AL112" s="175"/>
      <c r="AM112" s="175"/>
      <c r="AN112" s="175"/>
      <c r="AO112" s="175"/>
      <c r="AP112" s="175"/>
      <c r="AQ112" s="175"/>
      <c r="AR112" s="175"/>
      <c r="AS112" s="175"/>
      <c r="AT112" s="175"/>
      <c r="AU112" s="175"/>
    </row>
    <row r="113" spans="1:46" ht="16.8" x14ac:dyDescent="0.3">
      <c r="A113" s="203">
        <v>804379</v>
      </c>
      <c r="B113" s="204" t="s">
        <v>1270</v>
      </c>
      <c r="C113" s="204" t="s">
        <v>1868</v>
      </c>
      <c r="D113" s="204" t="s">
        <v>2086</v>
      </c>
      <c r="E113" t="s">
        <v>124</v>
      </c>
      <c r="F113" s="211">
        <v>31199</v>
      </c>
      <c r="G113" t="s">
        <v>213</v>
      </c>
      <c r="H113" t="s">
        <v>575</v>
      </c>
      <c r="I113" s="204" t="s">
        <v>823</v>
      </c>
      <c r="J113" s="206"/>
      <c r="K113"/>
      <c r="L113"/>
      <c r="M113"/>
      <c r="N113"/>
      <c r="O113"/>
      <c r="P113"/>
      <c r="Q113" s="206" t="s">
        <v>1188</v>
      </c>
      <c r="R113"/>
      <c r="S113"/>
      <c r="T113"/>
      <c r="U113"/>
      <c r="V113"/>
      <c r="W113" s="206" t="s">
        <v>1188</v>
      </c>
      <c r="X113" s="206" t="s">
        <v>1188</v>
      </c>
      <c r="Y113" s="206" t="s">
        <v>1188</v>
      </c>
      <c r="Z113" s="206" t="s">
        <v>1188</v>
      </c>
      <c r="AA113" s="206" t="s">
        <v>1188</v>
      </c>
      <c r="AB113" s="206" t="s">
        <v>1188</v>
      </c>
      <c r="AC113" s="206" t="s">
        <v>1188</v>
      </c>
      <c r="AD113"/>
      <c r="AE113" s="206" t="s">
        <v>2105</v>
      </c>
      <c r="AF113" s="206"/>
      <c r="AG113" s="206"/>
      <c r="AH113" s="207"/>
      <c r="AO113" s="175"/>
      <c r="AP113" s="175"/>
      <c r="AQ113" s="175"/>
      <c r="AR113" s="175"/>
      <c r="AT113" s="175"/>
    </row>
    <row r="114" spans="1:46" x14ac:dyDescent="0.3">
      <c r="A114" s="217">
        <v>804387</v>
      </c>
      <c r="B114" s="219" t="s">
        <v>2205</v>
      </c>
      <c r="C114" s="219" t="s">
        <v>59</v>
      </c>
      <c r="D114" s="219" t="s">
        <v>367</v>
      </c>
      <c r="I114" s="219" t="s">
        <v>823</v>
      </c>
      <c r="J114" s="220"/>
      <c r="Q114" s="220"/>
      <c r="W114" s="220"/>
      <c r="X114" s="220"/>
      <c r="Y114" s="220"/>
      <c r="Z114" s="220"/>
      <c r="AA114" s="220"/>
      <c r="AB114" s="220"/>
      <c r="AC114" s="220"/>
      <c r="AD114" s="121" t="s">
        <v>2105</v>
      </c>
      <c r="AE114" s="223" t="s">
        <v>2105</v>
      </c>
      <c r="AF114" s="223"/>
      <c r="AG114" s="223"/>
      <c r="AH114" s="223"/>
      <c r="AI114" s="121" t="s">
        <v>2230</v>
      </c>
      <c r="AN114" s="175"/>
      <c r="AO114" s="175"/>
      <c r="AP114" s="175"/>
      <c r="AQ114" s="175"/>
      <c r="AR114" s="175"/>
      <c r="AT114" s="175"/>
    </row>
    <row r="115" spans="1:46" ht="16.8" x14ac:dyDescent="0.3">
      <c r="A115" s="203">
        <v>804391</v>
      </c>
      <c r="B115" s="204" t="s">
        <v>1271</v>
      </c>
      <c r="C115" s="204" t="s">
        <v>84</v>
      </c>
      <c r="D115" s="204" t="s">
        <v>176</v>
      </c>
      <c r="E115" t="s">
        <v>124</v>
      </c>
      <c r="F115" s="211">
        <v>34092</v>
      </c>
      <c r="G115" t="s">
        <v>213</v>
      </c>
      <c r="H115" t="s">
        <v>576</v>
      </c>
      <c r="I115" s="204" t="s">
        <v>823</v>
      </c>
      <c r="J115" s="206"/>
      <c r="K115"/>
      <c r="L115"/>
      <c r="M115"/>
      <c r="N115"/>
      <c r="O115"/>
      <c r="P115"/>
      <c r="Q115" s="206" t="s">
        <v>1188</v>
      </c>
      <c r="R115"/>
      <c r="S115"/>
      <c r="T115"/>
      <c r="U115"/>
      <c r="V115"/>
      <c r="W115" s="206" t="s">
        <v>1188</v>
      </c>
      <c r="X115" s="206" t="s">
        <v>1188</v>
      </c>
      <c r="Y115" s="206" t="s">
        <v>1188</v>
      </c>
      <c r="Z115" s="206" t="s">
        <v>1188</v>
      </c>
      <c r="AA115" s="206" t="s">
        <v>1188</v>
      </c>
      <c r="AB115" s="206" t="s">
        <v>1188</v>
      </c>
      <c r="AC115" s="206" t="s">
        <v>1188</v>
      </c>
      <c r="AD115"/>
      <c r="AE115" s="206" t="s">
        <v>2105</v>
      </c>
      <c r="AF115" s="206"/>
      <c r="AG115" s="206"/>
      <c r="AH115" s="207"/>
      <c r="AN115" s="175"/>
      <c r="AO115" s="175"/>
      <c r="AP115" s="175"/>
      <c r="AQ115" s="175"/>
      <c r="AR115" s="175"/>
      <c r="AT115" s="175"/>
    </row>
    <row r="116" spans="1:46" ht="16.8" x14ac:dyDescent="0.3">
      <c r="A116" s="203">
        <v>804396</v>
      </c>
      <c r="B116" s="204" t="s">
        <v>1272</v>
      </c>
      <c r="C116" s="204" t="s">
        <v>78</v>
      </c>
      <c r="D116" s="204" t="s">
        <v>172</v>
      </c>
      <c r="E116" t="s">
        <v>124</v>
      </c>
      <c r="F116" s="211">
        <v>34669</v>
      </c>
      <c r="G116" t="s">
        <v>213</v>
      </c>
      <c r="H116" t="s">
        <v>575</v>
      </c>
      <c r="I116" s="204" t="s">
        <v>823</v>
      </c>
      <c r="J116" s="206"/>
      <c r="K116"/>
      <c r="L116"/>
      <c r="M116"/>
      <c r="N116"/>
      <c r="O116"/>
      <c r="P116"/>
      <c r="Q116" s="206" t="s">
        <v>1188</v>
      </c>
      <c r="R116"/>
      <c r="S116"/>
      <c r="T116"/>
      <c r="U116"/>
      <c r="V116"/>
      <c r="W116" s="206" t="s">
        <v>1188</v>
      </c>
      <c r="X116" s="206" t="s">
        <v>1188</v>
      </c>
      <c r="Y116" s="206" t="s">
        <v>1188</v>
      </c>
      <c r="Z116" s="206" t="s">
        <v>1188</v>
      </c>
      <c r="AA116" s="206" t="s">
        <v>1188</v>
      </c>
      <c r="AB116" s="206" t="s">
        <v>1188</v>
      </c>
      <c r="AC116" s="206" t="s">
        <v>1188</v>
      </c>
      <c r="AD116"/>
      <c r="AE116" s="206" t="s">
        <v>2105</v>
      </c>
      <c r="AF116" s="206"/>
      <c r="AG116" s="206"/>
      <c r="AH116" s="207"/>
      <c r="AN116" s="175"/>
      <c r="AO116" s="175"/>
      <c r="AP116" s="175"/>
      <c r="AQ116" s="175"/>
      <c r="AR116" s="175"/>
      <c r="AT116" s="175"/>
    </row>
    <row r="117" spans="1:46" ht="16.8" x14ac:dyDescent="0.3">
      <c r="A117" s="203">
        <v>804415</v>
      </c>
      <c r="B117" s="204" t="s">
        <v>728</v>
      </c>
      <c r="C117" s="204" t="s">
        <v>452</v>
      </c>
      <c r="D117" s="204" t="s">
        <v>1873</v>
      </c>
      <c r="E117" t="s">
        <v>124</v>
      </c>
      <c r="F117" s="211">
        <v>34669</v>
      </c>
      <c r="G117" t="s">
        <v>2174</v>
      </c>
      <c r="H117" t="s">
        <v>575</v>
      </c>
      <c r="I117" s="204" t="s">
        <v>823</v>
      </c>
      <c r="J117" s="206"/>
      <c r="K117"/>
      <c r="L117"/>
      <c r="M117"/>
      <c r="N117"/>
      <c r="O117"/>
      <c r="P117"/>
      <c r="Q117" s="206" t="s">
        <v>1188</v>
      </c>
      <c r="R117"/>
      <c r="S117"/>
      <c r="T117"/>
      <c r="U117"/>
      <c r="V117"/>
      <c r="W117" s="206" t="s">
        <v>1188</v>
      </c>
      <c r="X117" s="206" t="s">
        <v>1188</v>
      </c>
      <c r="Y117" s="206" t="s">
        <v>1188</v>
      </c>
      <c r="Z117" s="206" t="s">
        <v>1188</v>
      </c>
      <c r="AA117" s="206" t="s">
        <v>1188</v>
      </c>
      <c r="AB117" s="206" t="s">
        <v>1188</v>
      </c>
      <c r="AC117" s="206" t="s">
        <v>1188</v>
      </c>
      <c r="AD117"/>
      <c r="AE117" s="206" t="s">
        <v>2105</v>
      </c>
      <c r="AF117" s="206"/>
      <c r="AG117" s="206"/>
      <c r="AH117" s="207"/>
      <c r="AN117" s="175"/>
      <c r="AO117" s="175"/>
      <c r="AP117" s="175"/>
      <c r="AQ117" s="175"/>
      <c r="AR117" s="175"/>
      <c r="AT117" s="175"/>
    </row>
    <row r="118" spans="1:46" ht="28.8" x14ac:dyDescent="0.3">
      <c r="A118" s="203">
        <v>804418</v>
      </c>
      <c r="B118" s="204" t="s">
        <v>1273</v>
      </c>
      <c r="C118" s="204" t="s">
        <v>275</v>
      </c>
      <c r="D118" s="204" t="s">
        <v>605</v>
      </c>
      <c r="E118" t="s">
        <v>124</v>
      </c>
      <c r="F118" s="212">
        <v>31256</v>
      </c>
      <c r="G118" s="209" t="s">
        <v>578</v>
      </c>
      <c r="H118" s="209" t="s">
        <v>576</v>
      </c>
      <c r="I118" s="204" t="s">
        <v>824</v>
      </c>
      <c r="J118" s="206"/>
      <c r="K118"/>
      <c r="L118"/>
      <c r="M118"/>
      <c r="N118"/>
      <c r="O118"/>
      <c r="P118"/>
      <c r="Q118" s="206" t="s">
        <v>1188</v>
      </c>
      <c r="R118"/>
      <c r="S118"/>
      <c r="T118"/>
      <c r="U118"/>
      <c r="V118"/>
      <c r="W118" s="206" t="s">
        <v>1188</v>
      </c>
      <c r="X118" s="206" t="s">
        <v>1188</v>
      </c>
      <c r="Y118" s="206" t="s">
        <v>1188</v>
      </c>
      <c r="Z118" s="206" t="s">
        <v>1188</v>
      </c>
      <c r="AA118" s="206" t="s">
        <v>1188</v>
      </c>
      <c r="AB118" s="206" t="s">
        <v>1188</v>
      </c>
      <c r="AC118" s="206" t="s">
        <v>1188</v>
      </c>
      <c r="AD118"/>
      <c r="AE118" s="206" t="s">
        <v>1188</v>
      </c>
      <c r="AF118" s="206"/>
      <c r="AG118" s="206"/>
      <c r="AH118" s="207"/>
      <c r="AN118" s="175"/>
      <c r="AO118" s="175"/>
      <c r="AP118" s="175"/>
      <c r="AQ118" s="175"/>
      <c r="AR118" s="175"/>
      <c r="AT118" s="175"/>
    </row>
    <row r="119" spans="1:46" ht="28.8" x14ac:dyDescent="0.3">
      <c r="A119" s="203">
        <v>804421</v>
      </c>
      <c r="B119" s="204" t="s">
        <v>1274</v>
      </c>
      <c r="C119" s="204" t="s">
        <v>511</v>
      </c>
      <c r="D119" s="204" t="s">
        <v>151</v>
      </c>
      <c r="E119" t="s">
        <v>124</v>
      </c>
      <c r="F119" s="212">
        <v>35799</v>
      </c>
      <c r="G119" s="209" t="s">
        <v>213</v>
      </c>
      <c r="H119" s="209" t="s">
        <v>575</v>
      </c>
      <c r="I119" s="204" t="s">
        <v>823</v>
      </c>
      <c r="J119" s="206"/>
      <c r="K119"/>
      <c r="L119"/>
      <c r="M119"/>
      <c r="N119"/>
      <c r="O119"/>
      <c r="P119"/>
      <c r="Q119" s="206" t="s">
        <v>1188</v>
      </c>
      <c r="R119"/>
      <c r="S119"/>
      <c r="T119"/>
      <c r="U119"/>
      <c r="V119"/>
      <c r="W119" s="206"/>
      <c r="X119" s="206"/>
      <c r="Y119" s="206"/>
      <c r="Z119" s="206" t="s">
        <v>1188</v>
      </c>
      <c r="AA119" s="206" t="s">
        <v>1188</v>
      </c>
      <c r="AB119" s="206" t="s">
        <v>1188</v>
      </c>
      <c r="AC119" s="206" t="s">
        <v>1188</v>
      </c>
      <c r="AD119"/>
      <c r="AE119" s="206" t="s">
        <v>1188</v>
      </c>
      <c r="AF119" s="206"/>
      <c r="AG119" s="206"/>
      <c r="AH119" s="207"/>
      <c r="AN119" s="175"/>
      <c r="AO119" s="175"/>
      <c r="AP119" s="175"/>
      <c r="AQ119" s="175"/>
      <c r="AR119" s="175"/>
      <c r="AT119" s="175"/>
    </row>
    <row r="120" spans="1:46" ht="28.8" x14ac:dyDescent="0.3">
      <c r="A120" s="203">
        <v>804425</v>
      </c>
      <c r="B120" s="204" t="s">
        <v>1275</v>
      </c>
      <c r="C120" s="204" t="s">
        <v>352</v>
      </c>
      <c r="D120" s="204" t="s">
        <v>176</v>
      </c>
      <c r="E120" t="s">
        <v>124</v>
      </c>
      <c r="F120" s="212">
        <v>34047</v>
      </c>
      <c r="G120" s="209" t="s">
        <v>213</v>
      </c>
      <c r="H120" s="209" t="s">
        <v>576</v>
      </c>
      <c r="I120" s="204" t="s">
        <v>823</v>
      </c>
      <c r="J120" s="206"/>
      <c r="K120"/>
      <c r="L120"/>
      <c r="M120"/>
      <c r="N120"/>
      <c r="O120"/>
      <c r="P120"/>
      <c r="Q120" s="206" t="s">
        <v>1188</v>
      </c>
      <c r="R120"/>
      <c r="S120"/>
      <c r="T120"/>
      <c r="U120"/>
      <c r="V120"/>
      <c r="W120" s="206" t="s">
        <v>1188</v>
      </c>
      <c r="X120" s="206" t="s">
        <v>1188</v>
      </c>
      <c r="Y120" s="206" t="s">
        <v>1188</v>
      </c>
      <c r="Z120" s="206" t="s">
        <v>1188</v>
      </c>
      <c r="AA120" s="206" t="s">
        <v>1188</v>
      </c>
      <c r="AB120" s="206" t="s">
        <v>1188</v>
      </c>
      <c r="AC120" s="206" t="s">
        <v>1188</v>
      </c>
      <c r="AD120"/>
      <c r="AE120" s="206" t="s">
        <v>1188</v>
      </c>
      <c r="AF120" s="206"/>
      <c r="AG120" s="206" t="s">
        <v>2125</v>
      </c>
      <c r="AH120" s="207"/>
      <c r="AI120" s="121" t="s">
        <v>2229</v>
      </c>
      <c r="AO120" s="175"/>
      <c r="AP120" s="175"/>
      <c r="AQ120" s="175"/>
      <c r="AR120" s="175"/>
      <c r="AT120" s="175"/>
    </row>
    <row r="121" spans="1:46" ht="28.8" x14ac:dyDescent="0.3">
      <c r="A121" s="203">
        <v>804426</v>
      </c>
      <c r="B121" s="204" t="s">
        <v>1276</v>
      </c>
      <c r="C121" s="204" t="s">
        <v>397</v>
      </c>
      <c r="D121" s="204" t="s">
        <v>379</v>
      </c>
      <c r="E121" t="s">
        <v>124</v>
      </c>
      <c r="F121" s="212">
        <v>35065</v>
      </c>
      <c r="G121" s="209" t="s">
        <v>213</v>
      </c>
      <c r="H121" s="209" t="s">
        <v>575</v>
      </c>
      <c r="I121" s="204" t="s">
        <v>823</v>
      </c>
      <c r="J121" s="206"/>
      <c r="K121"/>
      <c r="L121"/>
      <c r="M121"/>
      <c r="N121"/>
      <c r="O121">
        <v>2066</v>
      </c>
      <c r="P121"/>
      <c r="Q121" s="206">
        <v>85000</v>
      </c>
      <c r="R121"/>
      <c r="S121"/>
      <c r="T121"/>
      <c r="U121"/>
      <c r="V121"/>
      <c r="W121" s="206" t="s">
        <v>1188</v>
      </c>
      <c r="X121" s="206" t="s">
        <v>1188</v>
      </c>
      <c r="Y121" s="206" t="s">
        <v>1188</v>
      </c>
      <c r="Z121" s="206" t="s">
        <v>1188</v>
      </c>
      <c r="AA121" s="206" t="s">
        <v>1188</v>
      </c>
      <c r="AB121" s="206" t="s">
        <v>1188</v>
      </c>
      <c r="AC121" s="206" t="s">
        <v>1188</v>
      </c>
      <c r="AD121"/>
      <c r="AE121" s="206" t="s">
        <v>1188</v>
      </c>
      <c r="AF121" s="206"/>
      <c r="AG121" s="206"/>
      <c r="AH121" s="207"/>
      <c r="AN121" s="175"/>
      <c r="AO121" s="175"/>
      <c r="AP121" s="175"/>
      <c r="AQ121" s="175"/>
      <c r="AR121" s="175"/>
      <c r="AT121" s="175"/>
    </row>
    <row r="122" spans="1:46" ht="28.8" x14ac:dyDescent="0.3">
      <c r="A122" s="203">
        <v>804459</v>
      </c>
      <c r="B122" s="204" t="s">
        <v>1277</v>
      </c>
      <c r="C122" s="204" t="s">
        <v>603</v>
      </c>
      <c r="D122" s="204" t="s">
        <v>143</v>
      </c>
      <c r="E122" t="s">
        <v>124</v>
      </c>
      <c r="F122" s="212">
        <v>34406</v>
      </c>
      <c r="G122" s="209" t="s">
        <v>578</v>
      </c>
      <c r="H122" s="209" t="s">
        <v>575</v>
      </c>
      <c r="I122" s="204" t="s">
        <v>823</v>
      </c>
      <c r="J122" s="206"/>
      <c r="K122"/>
      <c r="L122"/>
      <c r="M122"/>
      <c r="N122"/>
      <c r="O122"/>
      <c r="P122"/>
      <c r="Q122" s="206" t="s">
        <v>1188</v>
      </c>
      <c r="R122"/>
      <c r="S122"/>
      <c r="T122"/>
      <c r="U122"/>
      <c r="V122"/>
      <c r="W122" s="206" t="s">
        <v>1188</v>
      </c>
      <c r="X122" s="206" t="s">
        <v>1188</v>
      </c>
      <c r="Y122" s="206" t="s">
        <v>1188</v>
      </c>
      <c r="Z122" s="206" t="s">
        <v>1188</v>
      </c>
      <c r="AA122" s="206" t="s">
        <v>1188</v>
      </c>
      <c r="AB122" s="206" t="s">
        <v>1188</v>
      </c>
      <c r="AC122" s="206" t="s">
        <v>1188</v>
      </c>
      <c r="AD122"/>
      <c r="AE122" s="206" t="s">
        <v>1188</v>
      </c>
      <c r="AF122" s="206"/>
      <c r="AG122" s="206"/>
      <c r="AH122" s="207"/>
      <c r="AO122" s="175"/>
      <c r="AP122" s="175"/>
      <c r="AQ122" s="175"/>
      <c r="AR122" s="175"/>
      <c r="AT122" s="175"/>
    </row>
    <row r="123" spans="1:46" ht="28.8" x14ac:dyDescent="0.3">
      <c r="A123" s="203">
        <v>804566</v>
      </c>
      <c r="B123" s="204" t="s">
        <v>1278</v>
      </c>
      <c r="C123" s="204" t="s">
        <v>80</v>
      </c>
      <c r="D123" s="204" t="s">
        <v>474</v>
      </c>
      <c r="E123" t="s">
        <v>125</v>
      </c>
      <c r="F123" s="212">
        <v>28183</v>
      </c>
      <c r="G123" s="209" t="s">
        <v>617</v>
      </c>
      <c r="H123" s="209" t="s">
        <v>575</v>
      </c>
      <c r="I123" s="204" t="s">
        <v>823</v>
      </c>
      <c r="J123" s="206"/>
      <c r="K123"/>
      <c r="L123"/>
      <c r="M123"/>
      <c r="N123"/>
      <c r="O123"/>
      <c r="P123"/>
      <c r="Q123" s="206" t="s">
        <v>1188</v>
      </c>
      <c r="R123"/>
      <c r="S123"/>
      <c r="T123"/>
      <c r="U123"/>
      <c r="V123"/>
      <c r="W123" s="206" t="s">
        <v>1188</v>
      </c>
      <c r="X123" s="206" t="s">
        <v>1188</v>
      </c>
      <c r="Y123" s="206" t="s">
        <v>1188</v>
      </c>
      <c r="Z123" s="206" t="s">
        <v>1188</v>
      </c>
      <c r="AA123" s="206" t="s">
        <v>1188</v>
      </c>
      <c r="AB123" s="206" t="s">
        <v>1188</v>
      </c>
      <c r="AC123" s="206" t="s">
        <v>1188</v>
      </c>
      <c r="AD123"/>
      <c r="AE123" s="206" t="s">
        <v>1188</v>
      </c>
      <c r="AF123" s="206"/>
      <c r="AG123" s="206"/>
      <c r="AH123" s="207"/>
      <c r="AN123" s="175"/>
      <c r="AO123" s="175"/>
      <c r="AP123" s="175"/>
      <c r="AQ123" s="175"/>
      <c r="AR123" s="175"/>
      <c r="AT123" s="175"/>
    </row>
    <row r="124" spans="1:46" ht="28.8" x14ac:dyDescent="0.3">
      <c r="A124" s="203">
        <v>804603</v>
      </c>
      <c r="B124" s="204" t="s">
        <v>1279</v>
      </c>
      <c r="C124" s="204" t="s">
        <v>475</v>
      </c>
      <c r="D124" s="204" t="s">
        <v>2087</v>
      </c>
      <c r="E124" t="s">
        <v>125</v>
      </c>
      <c r="F124" s="212">
        <v>33998</v>
      </c>
      <c r="G124" s="209" t="s">
        <v>610</v>
      </c>
      <c r="H124" s="209" t="s">
        <v>575</v>
      </c>
      <c r="I124" s="204" t="s">
        <v>823</v>
      </c>
      <c r="J124" s="206"/>
      <c r="K124"/>
      <c r="L124"/>
      <c r="M124"/>
      <c r="N124"/>
      <c r="O124"/>
      <c r="P124"/>
      <c r="Q124" s="206" t="s">
        <v>1188</v>
      </c>
      <c r="R124"/>
      <c r="S124"/>
      <c r="T124"/>
      <c r="U124"/>
      <c r="V124"/>
      <c r="W124" s="206" t="s">
        <v>1188</v>
      </c>
      <c r="X124" s="206" t="s">
        <v>1188</v>
      </c>
      <c r="Y124" s="206" t="s">
        <v>1188</v>
      </c>
      <c r="Z124" s="206" t="s">
        <v>1188</v>
      </c>
      <c r="AA124" s="206" t="s">
        <v>1188</v>
      </c>
      <c r="AB124" s="206" t="s">
        <v>1188</v>
      </c>
      <c r="AC124" s="206"/>
      <c r="AD124"/>
      <c r="AE124" s="206" t="s">
        <v>1188</v>
      </c>
      <c r="AF124" s="206"/>
      <c r="AG124" s="206" t="s">
        <v>2125</v>
      </c>
      <c r="AH124" s="207"/>
      <c r="AI124" s="121" t="s">
        <v>2230</v>
      </c>
      <c r="AK124"/>
      <c r="AL124"/>
      <c r="AM124"/>
      <c r="AN124" s="174"/>
      <c r="AO124" s="174"/>
      <c r="AP124" s="174"/>
      <c r="AQ124" s="174"/>
      <c r="AR124" s="174"/>
      <c r="AS124"/>
      <c r="AT124" s="175"/>
    </row>
    <row r="125" spans="1:46" ht="16.8" x14ac:dyDescent="0.3">
      <c r="A125" s="203">
        <v>804618</v>
      </c>
      <c r="B125" s="204" t="s">
        <v>1280</v>
      </c>
      <c r="C125" s="204" t="s">
        <v>89</v>
      </c>
      <c r="D125" s="204" t="s">
        <v>760</v>
      </c>
      <c r="E125" t="s">
        <v>125</v>
      </c>
      <c r="F125" s="211">
        <v>31048</v>
      </c>
      <c r="G125" t="s">
        <v>2175</v>
      </c>
      <c r="H125" t="s">
        <v>575</v>
      </c>
      <c r="I125" s="204" t="s">
        <v>823</v>
      </c>
      <c r="J125" s="206"/>
      <c r="K125"/>
      <c r="L125"/>
      <c r="M125"/>
      <c r="N125"/>
      <c r="O125"/>
      <c r="P125"/>
      <c r="Q125" s="206" t="s">
        <v>1188</v>
      </c>
      <c r="R125"/>
      <c r="S125"/>
      <c r="T125"/>
      <c r="U125"/>
      <c r="V125"/>
      <c r="W125" s="206" t="s">
        <v>1188</v>
      </c>
      <c r="X125" s="206" t="s">
        <v>1188</v>
      </c>
      <c r="Y125" s="206" t="s">
        <v>1188</v>
      </c>
      <c r="Z125" s="206" t="s">
        <v>1188</v>
      </c>
      <c r="AA125" s="206" t="s">
        <v>1188</v>
      </c>
      <c r="AB125" s="206" t="s">
        <v>1188</v>
      </c>
      <c r="AC125" s="206" t="s">
        <v>1188</v>
      </c>
      <c r="AD125"/>
      <c r="AE125" s="206" t="s">
        <v>2105</v>
      </c>
      <c r="AF125" s="206"/>
      <c r="AG125" s="206" t="s">
        <v>2125</v>
      </c>
      <c r="AH125" s="207"/>
      <c r="AI125" s="121" t="s">
        <v>2227</v>
      </c>
      <c r="AK125"/>
      <c r="AL125"/>
      <c r="AM125"/>
      <c r="AN125" s="174"/>
      <c r="AO125" s="174"/>
      <c r="AP125" s="174"/>
      <c r="AQ125" s="174"/>
      <c r="AR125" s="174"/>
      <c r="AS125"/>
      <c r="AT125" s="175"/>
    </row>
    <row r="126" spans="1:46" ht="28.8" x14ac:dyDescent="0.3">
      <c r="A126" s="203">
        <v>804632</v>
      </c>
      <c r="B126" s="204" t="s">
        <v>1281</v>
      </c>
      <c r="C126" s="204" t="s">
        <v>77</v>
      </c>
      <c r="D126" s="204" t="s">
        <v>1962</v>
      </c>
      <c r="E126" t="s">
        <v>125</v>
      </c>
      <c r="F126" s="212">
        <v>33705</v>
      </c>
      <c r="G126" s="209" t="s">
        <v>213</v>
      </c>
      <c r="H126" s="209" t="s">
        <v>579</v>
      </c>
      <c r="I126" s="204" t="s">
        <v>823</v>
      </c>
      <c r="J126" s="206"/>
      <c r="K126"/>
      <c r="L126"/>
      <c r="M126"/>
      <c r="N126"/>
      <c r="O126">
        <v>2078</v>
      </c>
      <c r="P126"/>
      <c r="Q126" s="206">
        <v>60000</v>
      </c>
      <c r="R126"/>
      <c r="S126"/>
      <c r="T126"/>
      <c r="U126"/>
      <c r="V126"/>
      <c r="W126" s="206" t="s">
        <v>1188</v>
      </c>
      <c r="X126" s="206" t="s">
        <v>1188</v>
      </c>
      <c r="Y126" s="206" t="s">
        <v>1188</v>
      </c>
      <c r="Z126" s="206" t="s">
        <v>1188</v>
      </c>
      <c r="AA126" s="206" t="s">
        <v>1188</v>
      </c>
      <c r="AB126" s="206" t="s">
        <v>1188</v>
      </c>
      <c r="AC126" s="206" t="s">
        <v>1188</v>
      </c>
      <c r="AD126"/>
      <c r="AE126" s="206" t="s">
        <v>1188</v>
      </c>
      <c r="AF126" s="206"/>
      <c r="AG126" s="206"/>
      <c r="AH126" s="207"/>
      <c r="AN126" s="175"/>
      <c r="AO126" s="175"/>
      <c r="AP126" s="175"/>
      <c r="AQ126" s="175"/>
      <c r="AR126" s="175"/>
      <c r="AT126" s="175"/>
    </row>
    <row r="127" spans="1:46" ht="28.8" x14ac:dyDescent="0.3">
      <c r="A127" s="203">
        <v>804713</v>
      </c>
      <c r="B127" s="204" t="s">
        <v>1282</v>
      </c>
      <c r="C127" s="204" t="s">
        <v>61</v>
      </c>
      <c r="D127" s="204" t="s">
        <v>178</v>
      </c>
      <c r="E127" t="s">
        <v>125</v>
      </c>
      <c r="F127" s="212">
        <v>33970</v>
      </c>
      <c r="G127" s="209" t="s">
        <v>2088</v>
      </c>
      <c r="H127" s="209" t="s">
        <v>575</v>
      </c>
      <c r="I127" s="204" t="s">
        <v>823</v>
      </c>
      <c r="J127" s="206"/>
      <c r="K127"/>
      <c r="L127"/>
      <c r="M127"/>
      <c r="N127"/>
      <c r="O127"/>
      <c r="P127"/>
      <c r="Q127" s="206" t="s">
        <v>1188</v>
      </c>
      <c r="R127"/>
      <c r="S127"/>
      <c r="T127"/>
      <c r="U127"/>
      <c r="V127"/>
      <c r="W127" s="206" t="s">
        <v>1188</v>
      </c>
      <c r="X127" s="206" t="s">
        <v>1188</v>
      </c>
      <c r="Y127" s="206" t="s">
        <v>1188</v>
      </c>
      <c r="Z127" s="206" t="s">
        <v>1188</v>
      </c>
      <c r="AA127" s="206" t="s">
        <v>1188</v>
      </c>
      <c r="AB127" s="206" t="s">
        <v>1188</v>
      </c>
      <c r="AC127" s="206" t="s">
        <v>1188</v>
      </c>
      <c r="AD127"/>
      <c r="AE127" s="206" t="s">
        <v>1188</v>
      </c>
      <c r="AF127" s="206"/>
      <c r="AG127" s="206" t="s">
        <v>2125</v>
      </c>
      <c r="AH127" s="207"/>
      <c r="AI127" s="121" t="s">
        <v>2227</v>
      </c>
      <c r="AK127"/>
      <c r="AL127"/>
      <c r="AM127"/>
      <c r="AN127" s="174"/>
      <c r="AO127" s="174"/>
      <c r="AP127" s="174"/>
      <c r="AQ127" s="174"/>
      <c r="AR127" s="174"/>
      <c r="AS127"/>
      <c r="AT127" s="175"/>
    </row>
    <row r="128" spans="1:46" ht="28.8" x14ac:dyDescent="0.3">
      <c r="A128" s="203">
        <v>804744</v>
      </c>
      <c r="B128" s="204" t="s">
        <v>1283</v>
      </c>
      <c r="C128" s="204" t="s">
        <v>61</v>
      </c>
      <c r="D128" s="204" t="s">
        <v>427</v>
      </c>
      <c r="E128" t="s">
        <v>125</v>
      </c>
      <c r="F128" s="212">
        <v>35799</v>
      </c>
      <c r="G128" s="209" t="s">
        <v>653</v>
      </c>
      <c r="H128" s="209" t="s">
        <v>575</v>
      </c>
      <c r="I128" s="204" t="s">
        <v>824</v>
      </c>
      <c r="J128" s="206"/>
      <c r="K128"/>
      <c r="L128"/>
      <c r="M128"/>
      <c r="N128"/>
      <c r="O128"/>
      <c r="P128"/>
      <c r="Q128" s="206" t="s">
        <v>1188</v>
      </c>
      <c r="R128"/>
      <c r="S128"/>
      <c r="T128"/>
      <c r="U128"/>
      <c r="V128"/>
      <c r="W128" s="206"/>
      <c r="X128" s="206"/>
      <c r="Y128" s="206"/>
      <c r="Z128" s="206" t="s">
        <v>1188</v>
      </c>
      <c r="AA128" s="206" t="s">
        <v>1188</v>
      </c>
      <c r="AB128" s="206" t="s">
        <v>1188</v>
      </c>
      <c r="AC128" s="206" t="s">
        <v>1188</v>
      </c>
      <c r="AD128"/>
      <c r="AE128" s="206" t="s">
        <v>1188</v>
      </c>
      <c r="AF128" s="206"/>
      <c r="AG128" s="206"/>
      <c r="AH128" s="207"/>
      <c r="AN128" s="175"/>
      <c r="AO128" s="175"/>
      <c r="AP128" s="175"/>
      <c r="AQ128" s="175"/>
      <c r="AR128" s="175"/>
      <c r="AT128" s="175"/>
    </row>
    <row r="129" spans="1:46" x14ac:dyDescent="0.3">
      <c r="A129" s="217">
        <v>804774</v>
      </c>
      <c r="B129" s="219" t="s">
        <v>2206</v>
      </c>
      <c r="C129" s="219" t="s">
        <v>1045</v>
      </c>
      <c r="D129" s="219" t="s">
        <v>285</v>
      </c>
      <c r="I129" s="219" t="s">
        <v>823</v>
      </c>
      <c r="J129" s="220"/>
      <c r="Q129" s="220"/>
      <c r="W129" s="220"/>
      <c r="X129" s="220"/>
      <c r="Y129" s="220"/>
      <c r="Z129" s="220"/>
      <c r="AA129" s="220"/>
      <c r="AB129" s="220"/>
      <c r="AC129" s="220"/>
      <c r="AD129" s="121" t="s">
        <v>2105</v>
      </c>
      <c r="AE129" s="223" t="s">
        <v>2105</v>
      </c>
      <c r="AF129" s="223"/>
      <c r="AG129" s="223"/>
      <c r="AH129" s="223"/>
      <c r="AI129" s="121" t="s">
        <v>2232</v>
      </c>
      <c r="AN129" s="175"/>
      <c r="AO129" s="175"/>
      <c r="AP129" s="175"/>
      <c r="AQ129" s="175"/>
      <c r="AR129" s="175"/>
      <c r="AT129" s="175"/>
    </row>
    <row r="130" spans="1:46" ht="28.8" x14ac:dyDescent="0.3">
      <c r="A130" s="203">
        <v>804801</v>
      </c>
      <c r="B130" s="204" t="s">
        <v>1284</v>
      </c>
      <c r="C130" s="204" t="s">
        <v>94</v>
      </c>
      <c r="D130" s="204" t="s">
        <v>277</v>
      </c>
      <c r="E130" t="s">
        <v>125</v>
      </c>
      <c r="F130" s="212">
        <v>32300</v>
      </c>
      <c r="G130" s="209" t="s">
        <v>213</v>
      </c>
      <c r="H130" s="209" t="s">
        <v>576</v>
      </c>
      <c r="I130" s="204" t="s">
        <v>823</v>
      </c>
      <c r="J130" s="206"/>
      <c r="K130"/>
      <c r="L130"/>
      <c r="M130"/>
      <c r="N130"/>
      <c r="O130"/>
      <c r="P130"/>
      <c r="Q130" s="206" t="s">
        <v>1188</v>
      </c>
      <c r="R130"/>
      <c r="S130"/>
      <c r="T130"/>
      <c r="U130"/>
      <c r="V130"/>
      <c r="W130" s="206" t="s">
        <v>1188</v>
      </c>
      <c r="X130" s="206" t="s">
        <v>1188</v>
      </c>
      <c r="Y130" s="206" t="s">
        <v>1188</v>
      </c>
      <c r="Z130" s="206" t="s">
        <v>1188</v>
      </c>
      <c r="AA130" s="206" t="s">
        <v>1188</v>
      </c>
      <c r="AB130" s="206" t="s">
        <v>1188</v>
      </c>
      <c r="AC130" s="206" t="s">
        <v>1188</v>
      </c>
      <c r="AD130"/>
      <c r="AE130" s="206" t="s">
        <v>1188</v>
      </c>
      <c r="AF130" s="206"/>
      <c r="AG130" s="206"/>
      <c r="AH130" s="207"/>
      <c r="AN130" s="175"/>
      <c r="AO130" s="175"/>
      <c r="AP130" s="175"/>
      <c r="AQ130" s="175"/>
      <c r="AR130" s="175"/>
      <c r="AT130" s="175"/>
    </row>
    <row r="131" spans="1:46" ht="16.8" x14ac:dyDescent="0.3">
      <c r="A131" s="203">
        <v>804840</v>
      </c>
      <c r="B131" s="204" t="s">
        <v>1285</v>
      </c>
      <c r="C131" s="204" t="s">
        <v>335</v>
      </c>
      <c r="D131" s="204" t="s">
        <v>197</v>
      </c>
      <c r="E131" t="s">
        <v>124</v>
      </c>
      <c r="F131" s="211">
        <v>34109</v>
      </c>
      <c r="G131" t="s">
        <v>647</v>
      </c>
      <c r="H131" t="s">
        <v>575</v>
      </c>
      <c r="I131" s="204" t="s">
        <v>823</v>
      </c>
      <c r="J131" s="206"/>
      <c r="K131"/>
      <c r="L131"/>
      <c r="M131"/>
      <c r="N131"/>
      <c r="O131"/>
      <c r="P131"/>
      <c r="Q131" s="206" t="s">
        <v>1188</v>
      </c>
      <c r="R131"/>
      <c r="S131"/>
      <c r="T131"/>
      <c r="U131"/>
      <c r="V131"/>
      <c r="W131" s="206" t="s">
        <v>1188</v>
      </c>
      <c r="X131" s="206" t="s">
        <v>1188</v>
      </c>
      <c r="Y131" s="206" t="s">
        <v>1188</v>
      </c>
      <c r="Z131" s="206" t="s">
        <v>1188</v>
      </c>
      <c r="AA131" s="206" t="s">
        <v>1188</v>
      </c>
      <c r="AB131" s="206" t="s">
        <v>1188</v>
      </c>
      <c r="AC131" s="206" t="s">
        <v>1188</v>
      </c>
      <c r="AD131"/>
      <c r="AE131" s="206" t="s">
        <v>2105</v>
      </c>
      <c r="AF131" s="206"/>
      <c r="AG131" s="206" t="s">
        <v>2125</v>
      </c>
      <c r="AH131" s="207"/>
      <c r="AI131" s="121" t="s">
        <v>2227</v>
      </c>
      <c r="AK131"/>
      <c r="AL131"/>
      <c r="AM131"/>
      <c r="AN131" s="174"/>
      <c r="AO131" s="174"/>
      <c r="AP131" s="174"/>
      <c r="AQ131" s="174"/>
      <c r="AR131" s="174"/>
      <c r="AS131"/>
      <c r="AT131" s="175"/>
    </row>
    <row r="132" spans="1:46" ht="16.8" x14ac:dyDescent="0.3">
      <c r="A132" s="203">
        <v>804844</v>
      </c>
      <c r="B132" s="204" t="s">
        <v>1286</v>
      </c>
      <c r="C132" s="204" t="s">
        <v>368</v>
      </c>
      <c r="D132" s="204" t="s">
        <v>180</v>
      </c>
      <c r="E132" t="s">
        <v>124</v>
      </c>
      <c r="F132" s="211">
        <v>35431</v>
      </c>
      <c r="G132" t="s">
        <v>213</v>
      </c>
      <c r="H132" t="s">
        <v>575</v>
      </c>
      <c r="I132" s="204" t="s">
        <v>823</v>
      </c>
      <c r="J132" s="206"/>
      <c r="K132"/>
      <c r="L132"/>
      <c r="M132"/>
      <c r="N132"/>
      <c r="O132"/>
      <c r="P132"/>
      <c r="Q132" s="206" t="s">
        <v>1188</v>
      </c>
      <c r="R132"/>
      <c r="S132"/>
      <c r="T132"/>
      <c r="U132"/>
      <c r="V132"/>
      <c r="W132" s="206" t="s">
        <v>1188</v>
      </c>
      <c r="X132" s="206" t="s">
        <v>1188</v>
      </c>
      <c r="Y132" s="206" t="s">
        <v>1188</v>
      </c>
      <c r="Z132" s="206" t="s">
        <v>1188</v>
      </c>
      <c r="AA132" s="206" t="s">
        <v>1188</v>
      </c>
      <c r="AB132" s="206" t="s">
        <v>1188</v>
      </c>
      <c r="AC132" s="206" t="s">
        <v>1188</v>
      </c>
      <c r="AD132"/>
      <c r="AE132" s="206" t="s">
        <v>2105</v>
      </c>
      <c r="AF132" s="206"/>
      <c r="AG132" s="206" t="s">
        <v>2125</v>
      </c>
      <c r="AH132" s="207"/>
      <c r="AI132" s="121" t="s">
        <v>2227</v>
      </c>
      <c r="AK132"/>
      <c r="AL132"/>
      <c r="AM132"/>
      <c r="AN132"/>
      <c r="AO132" s="174"/>
      <c r="AP132" s="174"/>
      <c r="AQ132" s="174"/>
      <c r="AR132" s="174"/>
      <c r="AS132"/>
      <c r="AT132" s="175"/>
    </row>
    <row r="133" spans="1:46" ht="28.8" x14ac:dyDescent="0.3">
      <c r="A133" s="203">
        <v>804866</v>
      </c>
      <c r="B133" s="204" t="s">
        <v>1287</v>
      </c>
      <c r="C133" s="204" t="s">
        <v>59</v>
      </c>
      <c r="D133" s="204" t="s">
        <v>160</v>
      </c>
      <c r="E133" t="s">
        <v>124</v>
      </c>
      <c r="F133" s="212">
        <v>34601</v>
      </c>
      <c r="G133" s="209" t="s">
        <v>213</v>
      </c>
      <c r="H133" s="209" t="s">
        <v>575</v>
      </c>
      <c r="I133" s="204" t="s">
        <v>823</v>
      </c>
      <c r="J133" s="206"/>
      <c r="K133"/>
      <c r="L133"/>
      <c r="M133"/>
      <c r="N133"/>
      <c r="O133">
        <v>3005</v>
      </c>
      <c r="P133"/>
      <c r="Q133" s="206">
        <v>40000</v>
      </c>
      <c r="R133"/>
      <c r="S133"/>
      <c r="T133"/>
      <c r="U133"/>
      <c r="V133"/>
      <c r="W133" s="206" t="s">
        <v>1188</v>
      </c>
      <c r="X133" s="206" t="s">
        <v>1188</v>
      </c>
      <c r="Y133" s="206" t="s">
        <v>1188</v>
      </c>
      <c r="Z133" s="206" t="s">
        <v>1188</v>
      </c>
      <c r="AA133" s="206" t="s">
        <v>1188</v>
      </c>
      <c r="AB133" s="206" t="s">
        <v>1188</v>
      </c>
      <c r="AC133" s="206" t="s">
        <v>1188</v>
      </c>
      <c r="AD133"/>
      <c r="AE133" s="206" t="s">
        <v>1188</v>
      </c>
      <c r="AF133" s="206"/>
      <c r="AG133" s="206"/>
      <c r="AH133" s="207"/>
      <c r="AN133" s="175"/>
      <c r="AO133" s="175"/>
      <c r="AP133" s="175"/>
      <c r="AQ133" s="175"/>
      <c r="AR133" s="175"/>
      <c r="AT133" s="175"/>
    </row>
    <row r="134" spans="1:46" ht="28.8" x14ac:dyDescent="0.3">
      <c r="A134" s="203">
        <v>804894</v>
      </c>
      <c r="B134" s="204" t="s">
        <v>1288</v>
      </c>
      <c r="C134" s="204" t="s">
        <v>61</v>
      </c>
      <c r="D134" s="204" t="s">
        <v>153</v>
      </c>
      <c r="E134" t="s">
        <v>124</v>
      </c>
      <c r="F134" s="212">
        <v>35072</v>
      </c>
      <c r="G134" s="209" t="s">
        <v>2152</v>
      </c>
      <c r="H134" s="209" t="s">
        <v>575</v>
      </c>
      <c r="I134" s="204" t="s">
        <v>823</v>
      </c>
      <c r="J134" s="206"/>
      <c r="K134"/>
      <c r="L134"/>
      <c r="M134"/>
      <c r="N134"/>
      <c r="O134"/>
      <c r="P134"/>
      <c r="Q134" s="206" t="s">
        <v>1188</v>
      </c>
      <c r="R134"/>
      <c r="S134"/>
      <c r="T134"/>
      <c r="U134"/>
      <c r="V134"/>
      <c r="W134" s="206" t="s">
        <v>1188</v>
      </c>
      <c r="X134" s="206" t="s">
        <v>1188</v>
      </c>
      <c r="Y134" s="206" t="s">
        <v>1188</v>
      </c>
      <c r="Z134" s="206" t="s">
        <v>1188</v>
      </c>
      <c r="AA134" s="206" t="s">
        <v>1188</v>
      </c>
      <c r="AB134" s="206" t="s">
        <v>1188</v>
      </c>
      <c r="AC134" s="206" t="s">
        <v>1188</v>
      </c>
      <c r="AD134"/>
      <c r="AE134" s="206" t="s">
        <v>1188</v>
      </c>
      <c r="AF134" s="206"/>
      <c r="AG134" s="206" t="s">
        <v>2125</v>
      </c>
      <c r="AH134" s="207"/>
      <c r="AI134" s="121" t="s">
        <v>2227</v>
      </c>
      <c r="AK134"/>
      <c r="AL134"/>
      <c r="AM134"/>
      <c r="AN134"/>
      <c r="AO134" s="174"/>
      <c r="AP134" s="174"/>
      <c r="AQ134" s="174"/>
      <c r="AR134" s="174"/>
      <c r="AS134"/>
      <c r="AT134" s="175"/>
    </row>
    <row r="135" spans="1:46" ht="28.8" x14ac:dyDescent="0.3">
      <c r="A135" s="203">
        <v>804897</v>
      </c>
      <c r="B135" s="204" t="s">
        <v>1289</v>
      </c>
      <c r="C135" s="204" t="s">
        <v>56</v>
      </c>
      <c r="D135" s="204" t="s">
        <v>1892</v>
      </c>
      <c r="E135" t="s">
        <v>125</v>
      </c>
      <c r="F135" s="212">
        <v>30066</v>
      </c>
      <c r="G135" s="209" t="s">
        <v>1893</v>
      </c>
      <c r="H135" s="209" t="s">
        <v>575</v>
      </c>
      <c r="I135" s="204" t="s">
        <v>823</v>
      </c>
      <c r="J135" s="206"/>
      <c r="K135"/>
      <c r="L135"/>
      <c r="M135"/>
      <c r="N135"/>
      <c r="O135"/>
      <c r="P135"/>
      <c r="Q135" s="206" t="s">
        <v>1188</v>
      </c>
      <c r="R135"/>
      <c r="S135"/>
      <c r="T135"/>
      <c r="U135"/>
      <c r="V135"/>
      <c r="W135" s="206" t="s">
        <v>1188</v>
      </c>
      <c r="X135" s="206" t="s">
        <v>1188</v>
      </c>
      <c r="Y135" s="206" t="s">
        <v>1188</v>
      </c>
      <c r="Z135" s="206" t="s">
        <v>1188</v>
      </c>
      <c r="AA135" s="206" t="s">
        <v>1188</v>
      </c>
      <c r="AB135" s="206" t="s">
        <v>1188</v>
      </c>
      <c r="AC135" s="206"/>
      <c r="AD135"/>
      <c r="AE135" s="206" t="s">
        <v>1188</v>
      </c>
      <c r="AF135" s="206"/>
      <c r="AG135" s="206" t="s">
        <v>2125</v>
      </c>
      <c r="AH135" s="207"/>
      <c r="AI135" s="121" t="s">
        <v>2230</v>
      </c>
      <c r="AK135"/>
      <c r="AL135"/>
      <c r="AM135"/>
      <c r="AN135" s="174"/>
      <c r="AO135" s="174"/>
      <c r="AP135" s="174"/>
      <c r="AQ135" s="174"/>
      <c r="AR135" s="174"/>
      <c r="AS135"/>
      <c r="AT135" s="175"/>
    </row>
    <row r="136" spans="1:46" ht="28.8" x14ac:dyDescent="0.3">
      <c r="A136" s="203">
        <v>804900</v>
      </c>
      <c r="B136" s="204" t="s">
        <v>1290</v>
      </c>
      <c r="C136" s="204" t="s">
        <v>1130</v>
      </c>
      <c r="D136" s="204" t="s">
        <v>1010</v>
      </c>
      <c r="E136" t="s">
        <v>124</v>
      </c>
      <c r="F136" s="212">
        <v>28418</v>
      </c>
      <c r="G136" s="209" t="s">
        <v>685</v>
      </c>
      <c r="H136" s="209" t="s">
        <v>575</v>
      </c>
      <c r="I136" s="204" t="s">
        <v>824</v>
      </c>
      <c r="J136" s="206"/>
      <c r="K136"/>
      <c r="L136"/>
      <c r="M136"/>
      <c r="N136"/>
      <c r="O136"/>
      <c r="P136"/>
      <c r="Q136" s="206" t="s">
        <v>1188</v>
      </c>
      <c r="R136"/>
      <c r="S136"/>
      <c r="T136"/>
      <c r="U136"/>
      <c r="V136"/>
      <c r="W136" s="206" t="s">
        <v>1188</v>
      </c>
      <c r="X136" s="206" t="s">
        <v>1188</v>
      </c>
      <c r="Y136" s="206" t="s">
        <v>1188</v>
      </c>
      <c r="Z136" s="206" t="s">
        <v>1188</v>
      </c>
      <c r="AA136" s="206" t="s">
        <v>1188</v>
      </c>
      <c r="AB136" s="206" t="s">
        <v>1188</v>
      </c>
      <c r="AC136" s="206" t="s">
        <v>1188</v>
      </c>
      <c r="AD136"/>
      <c r="AE136" s="206" t="s">
        <v>1188</v>
      </c>
      <c r="AF136" s="206"/>
      <c r="AG136" s="206" t="s">
        <v>2125</v>
      </c>
      <c r="AH136" s="207"/>
      <c r="AI136" s="121" t="s">
        <v>2229</v>
      </c>
      <c r="AK136"/>
      <c r="AL136"/>
      <c r="AM136"/>
      <c r="AN136" s="174"/>
      <c r="AO136" s="174"/>
      <c r="AP136" s="174"/>
      <c r="AQ136" s="174"/>
      <c r="AR136" s="174"/>
      <c r="AS136"/>
      <c r="AT136" s="175"/>
    </row>
    <row r="137" spans="1:46" ht="28.8" x14ac:dyDescent="0.3">
      <c r="A137" s="203">
        <v>804926</v>
      </c>
      <c r="B137" s="204" t="s">
        <v>1291</v>
      </c>
      <c r="C137" s="204" t="s">
        <v>1131</v>
      </c>
      <c r="D137" s="204" t="s">
        <v>347</v>
      </c>
      <c r="E137" t="s">
        <v>124</v>
      </c>
      <c r="F137" s="212">
        <v>35431</v>
      </c>
      <c r="G137" s="209" t="s">
        <v>626</v>
      </c>
      <c r="H137" s="209" t="s">
        <v>575</v>
      </c>
      <c r="I137" s="204" t="s">
        <v>823</v>
      </c>
      <c r="J137" s="206"/>
      <c r="K137"/>
      <c r="L137"/>
      <c r="M137"/>
      <c r="N137"/>
      <c r="O137"/>
      <c r="P137"/>
      <c r="Q137" s="206" t="s">
        <v>1188</v>
      </c>
      <c r="R137"/>
      <c r="S137"/>
      <c r="T137"/>
      <c r="U137"/>
      <c r="V137"/>
      <c r="W137" s="206" t="s">
        <v>1188</v>
      </c>
      <c r="X137" s="206" t="s">
        <v>1188</v>
      </c>
      <c r="Y137" s="206" t="s">
        <v>1188</v>
      </c>
      <c r="Z137" s="206" t="s">
        <v>1188</v>
      </c>
      <c r="AA137" s="206" t="s">
        <v>1188</v>
      </c>
      <c r="AB137" s="206" t="s">
        <v>1188</v>
      </c>
      <c r="AC137" s="206" t="s">
        <v>1188</v>
      </c>
      <c r="AD137"/>
      <c r="AE137" s="206" t="s">
        <v>1188</v>
      </c>
      <c r="AF137" s="206"/>
      <c r="AG137" s="206"/>
      <c r="AH137" s="207"/>
      <c r="AN137" s="175"/>
      <c r="AO137" s="175"/>
      <c r="AP137" s="175"/>
      <c r="AQ137" s="175"/>
      <c r="AR137" s="175"/>
      <c r="AT137" s="175"/>
    </row>
    <row r="138" spans="1:46" x14ac:dyDescent="0.3">
      <c r="A138" s="217">
        <v>804933</v>
      </c>
      <c r="B138" s="219" t="s">
        <v>2207</v>
      </c>
      <c r="C138" s="219" t="s">
        <v>72</v>
      </c>
      <c r="D138" s="219" t="s">
        <v>2208</v>
      </c>
      <c r="I138" s="219" t="s">
        <v>823</v>
      </c>
      <c r="J138" s="220"/>
      <c r="Q138" s="220"/>
      <c r="W138" s="220"/>
      <c r="X138" s="220"/>
      <c r="Y138" s="220"/>
      <c r="Z138" s="220"/>
      <c r="AA138" s="220"/>
      <c r="AB138" s="220"/>
      <c r="AC138" s="220"/>
      <c r="AD138" s="121" t="s">
        <v>2105</v>
      </c>
      <c r="AE138" s="223" t="s">
        <v>2105</v>
      </c>
      <c r="AF138" s="223"/>
      <c r="AG138" s="223"/>
      <c r="AH138" s="223"/>
      <c r="AI138" s="121" t="s">
        <v>2230</v>
      </c>
      <c r="AN138" s="175"/>
      <c r="AO138" s="175"/>
      <c r="AP138" s="175"/>
      <c r="AQ138" s="175"/>
      <c r="AR138" s="175"/>
      <c r="AT138" s="175"/>
    </row>
    <row r="139" spans="1:46" ht="16.8" x14ac:dyDescent="0.3">
      <c r="A139" s="203">
        <v>804970</v>
      </c>
      <c r="B139" s="204" t="s">
        <v>1292</v>
      </c>
      <c r="C139" s="204" t="s">
        <v>2021</v>
      </c>
      <c r="D139" s="204" t="s">
        <v>1854</v>
      </c>
      <c r="E139" t="s">
        <v>124</v>
      </c>
      <c r="F139" s="211">
        <v>35071</v>
      </c>
      <c r="G139" t="s">
        <v>213</v>
      </c>
      <c r="H139" t="s">
        <v>575</v>
      </c>
      <c r="I139" s="204" t="s">
        <v>823</v>
      </c>
      <c r="J139" s="206"/>
      <c r="K139"/>
      <c r="L139"/>
      <c r="M139"/>
      <c r="N139"/>
      <c r="O139"/>
      <c r="P139"/>
      <c r="Q139" s="206" t="s">
        <v>1188</v>
      </c>
      <c r="R139"/>
      <c r="S139"/>
      <c r="T139"/>
      <c r="U139"/>
      <c r="V139"/>
      <c r="W139" s="206" t="s">
        <v>1188</v>
      </c>
      <c r="X139" s="206" t="s">
        <v>1188</v>
      </c>
      <c r="Y139" s="206" t="s">
        <v>1188</v>
      </c>
      <c r="Z139" s="206" t="s">
        <v>1188</v>
      </c>
      <c r="AA139" s="206" t="s">
        <v>1188</v>
      </c>
      <c r="AB139" s="206" t="s">
        <v>1188</v>
      </c>
      <c r="AC139" s="206" t="s">
        <v>1188</v>
      </c>
      <c r="AD139"/>
      <c r="AE139" s="206" t="s">
        <v>2105</v>
      </c>
      <c r="AF139" s="206"/>
      <c r="AG139" s="206"/>
      <c r="AH139" s="207"/>
      <c r="AO139" s="175"/>
      <c r="AP139" s="175"/>
      <c r="AQ139" s="175"/>
      <c r="AR139" s="175"/>
      <c r="AT139" s="175"/>
    </row>
    <row r="140" spans="1:46" ht="28.8" x14ac:dyDescent="0.3">
      <c r="A140" s="203">
        <v>804972</v>
      </c>
      <c r="B140" s="204" t="s">
        <v>1293</v>
      </c>
      <c r="C140" s="204" t="s">
        <v>378</v>
      </c>
      <c r="D140" s="204" t="s">
        <v>170</v>
      </c>
      <c r="E140" t="s">
        <v>124</v>
      </c>
      <c r="F140" s="212">
        <v>34761</v>
      </c>
      <c r="G140" s="209" t="s">
        <v>684</v>
      </c>
      <c r="H140" s="209" t="s">
        <v>575</v>
      </c>
      <c r="I140" s="204" t="s">
        <v>824</v>
      </c>
      <c r="J140" s="206"/>
      <c r="K140"/>
      <c r="L140"/>
      <c r="M140"/>
      <c r="N140"/>
      <c r="O140"/>
      <c r="P140"/>
      <c r="Q140" s="206" t="s">
        <v>1188</v>
      </c>
      <c r="R140"/>
      <c r="S140"/>
      <c r="T140"/>
      <c r="U140"/>
      <c r="V140"/>
      <c r="W140" s="206" t="s">
        <v>1188</v>
      </c>
      <c r="X140" s="206" t="s">
        <v>1188</v>
      </c>
      <c r="Y140" s="206" t="s">
        <v>1188</v>
      </c>
      <c r="Z140" s="206" t="s">
        <v>1188</v>
      </c>
      <c r="AA140" s="206" t="s">
        <v>1188</v>
      </c>
      <c r="AB140" s="206" t="s">
        <v>1188</v>
      </c>
      <c r="AC140" s="206" t="s">
        <v>1188</v>
      </c>
      <c r="AD140"/>
      <c r="AE140" s="206" t="s">
        <v>1188</v>
      </c>
      <c r="AF140" s="206"/>
      <c r="AG140" s="206"/>
      <c r="AH140" s="207"/>
      <c r="AN140" s="175"/>
      <c r="AO140" s="175"/>
      <c r="AP140" s="175"/>
      <c r="AQ140" s="175"/>
      <c r="AR140" s="175"/>
      <c r="AT140" s="175"/>
    </row>
    <row r="141" spans="1:46" ht="28.8" x14ac:dyDescent="0.3">
      <c r="A141" s="203">
        <v>804974</v>
      </c>
      <c r="B141" s="204" t="s">
        <v>1294</v>
      </c>
      <c r="C141" s="204" t="s">
        <v>426</v>
      </c>
      <c r="D141" s="204" t="s">
        <v>1935</v>
      </c>
      <c r="E141" t="s">
        <v>125</v>
      </c>
      <c r="F141" s="212">
        <v>35078</v>
      </c>
      <c r="G141" s="209" t="s">
        <v>213</v>
      </c>
      <c r="H141" s="209" t="s">
        <v>575</v>
      </c>
      <c r="I141" s="204" t="s">
        <v>823</v>
      </c>
      <c r="J141" s="206"/>
      <c r="K141"/>
      <c r="L141"/>
      <c r="M141"/>
      <c r="N141"/>
      <c r="O141">
        <v>2060</v>
      </c>
      <c r="P141"/>
      <c r="Q141" s="206">
        <v>20000</v>
      </c>
      <c r="R141"/>
      <c r="S141"/>
      <c r="T141"/>
      <c r="U141"/>
      <c r="V141"/>
      <c r="W141" s="206"/>
      <c r="X141" s="206" t="s">
        <v>1188</v>
      </c>
      <c r="Y141" s="206" t="s">
        <v>1188</v>
      </c>
      <c r="Z141" s="206" t="s">
        <v>1188</v>
      </c>
      <c r="AA141" s="206" t="s">
        <v>1188</v>
      </c>
      <c r="AB141" s="206" t="s">
        <v>1188</v>
      </c>
      <c r="AC141" s="206" t="s">
        <v>1188</v>
      </c>
      <c r="AD141" s="209" t="s">
        <v>2105</v>
      </c>
      <c r="AE141" s="206" t="s">
        <v>1188</v>
      </c>
      <c r="AF141" s="206"/>
      <c r="AG141" s="206"/>
      <c r="AH141" s="207"/>
      <c r="AN141" s="175"/>
      <c r="AO141" s="175"/>
      <c r="AP141" s="175"/>
      <c r="AQ141" s="175"/>
      <c r="AR141" s="175"/>
      <c r="AT141" s="175"/>
    </row>
    <row r="142" spans="1:46" ht="16.8" x14ac:dyDescent="0.3">
      <c r="A142" s="203">
        <v>804985</v>
      </c>
      <c r="B142" s="204" t="s">
        <v>1295</v>
      </c>
      <c r="C142" s="204" t="s">
        <v>67</v>
      </c>
      <c r="D142" s="204" t="s">
        <v>1936</v>
      </c>
      <c r="E142" t="s">
        <v>125</v>
      </c>
      <c r="F142" s="211">
        <v>34396</v>
      </c>
      <c r="G142" t="s">
        <v>223</v>
      </c>
      <c r="H142" t="s">
        <v>575</v>
      </c>
      <c r="I142" s="204" t="s">
        <v>823</v>
      </c>
      <c r="J142" s="206"/>
      <c r="K142" s="210"/>
      <c r="L142" s="209"/>
      <c r="M142" s="209"/>
      <c r="N142" s="209"/>
      <c r="O142"/>
      <c r="P142"/>
      <c r="Q142" s="206" t="s">
        <v>1188</v>
      </c>
      <c r="R142" s="210"/>
      <c r="S142" s="209"/>
      <c r="T142" s="209"/>
      <c r="U142" s="209"/>
      <c r="V142" s="209"/>
      <c r="W142" s="206" t="s">
        <v>1188</v>
      </c>
      <c r="X142" s="206" t="s">
        <v>1188</v>
      </c>
      <c r="Y142" s="206" t="s">
        <v>1188</v>
      </c>
      <c r="Z142" s="206" t="s">
        <v>1188</v>
      </c>
      <c r="AA142" s="206" t="s">
        <v>1188</v>
      </c>
      <c r="AB142" s="206" t="s">
        <v>1188</v>
      </c>
      <c r="AC142" s="206" t="s">
        <v>1188</v>
      </c>
      <c r="AD142" s="209"/>
      <c r="AE142" s="206" t="s">
        <v>2105</v>
      </c>
      <c r="AF142" s="206"/>
      <c r="AG142" s="206" t="s">
        <v>2125</v>
      </c>
      <c r="AH142" s="207"/>
      <c r="AI142" s="121" t="s">
        <v>2227</v>
      </c>
      <c r="AK142"/>
      <c r="AL142"/>
      <c r="AM142"/>
      <c r="AN142"/>
      <c r="AO142" s="174"/>
      <c r="AP142" s="174"/>
      <c r="AQ142" s="174"/>
      <c r="AR142" s="174"/>
      <c r="AS142"/>
      <c r="AT142" s="175"/>
    </row>
    <row r="143" spans="1:46" ht="28.8" x14ac:dyDescent="0.3">
      <c r="A143" s="203">
        <v>804989</v>
      </c>
      <c r="B143" s="204" t="s">
        <v>1296</v>
      </c>
      <c r="C143" s="204" t="s">
        <v>1118</v>
      </c>
      <c r="D143" s="204" t="s">
        <v>2031</v>
      </c>
      <c r="E143" t="s">
        <v>125</v>
      </c>
      <c r="F143" s="212">
        <v>32311</v>
      </c>
      <c r="G143" s="209" t="s">
        <v>213</v>
      </c>
      <c r="H143" s="209" t="s">
        <v>575</v>
      </c>
      <c r="I143" s="204" t="s">
        <v>823</v>
      </c>
      <c r="J143" s="206"/>
      <c r="K143"/>
      <c r="L143"/>
      <c r="M143"/>
      <c r="N143"/>
      <c r="O143"/>
      <c r="P143"/>
      <c r="Q143" s="206" t="s">
        <v>1188</v>
      </c>
      <c r="R143"/>
      <c r="S143"/>
      <c r="T143"/>
      <c r="U143"/>
      <c r="V143"/>
      <c r="W143" s="206" t="s">
        <v>1188</v>
      </c>
      <c r="X143" s="206" t="s">
        <v>1188</v>
      </c>
      <c r="Y143" s="206" t="s">
        <v>1188</v>
      </c>
      <c r="Z143" s="206" t="s">
        <v>1188</v>
      </c>
      <c r="AA143" s="206" t="s">
        <v>1188</v>
      </c>
      <c r="AB143" s="206" t="s">
        <v>1188</v>
      </c>
      <c r="AC143" s="206" t="s">
        <v>1188</v>
      </c>
      <c r="AD143"/>
      <c r="AE143" s="206" t="s">
        <v>1188</v>
      </c>
      <c r="AF143" s="206"/>
      <c r="AG143" s="206"/>
      <c r="AH143" s="207"/>
      <c r="AN143" s="175"/>
      <c r="AO143" s="175"/>
      <c r="AP143" s="175"/>
      <c r="AQ143" s="175"/>
      <c r="AR143" s="175"/>
      <c r="AT143" s="175"/>
    </row>
    <row r="144" spans="1:46" ht="28.8" x14ac:dyDescent="0.3">
      <c r="A144" s="203">
        <v>804998</v>
      </c>
      <c r="B144" s="204" t="s">
        <v>1297</v>
      </c>
      <c r="C144" s="204" t="s">
        <v>61</v>
      </c>
      <c r="D144" s="204" t="s">
        <v>2003</v>
      </c>
      <c r="E144" t="s">
        <v>125</v>
      </c>
      <c r="F144" s="212">
        <v>34817</v>
      </c>
      <c r="G144" s="209" t="s">
        <v>213</v>
      </c>
      <c r="H144" s="209" t="s">
        <v>575</v>
      </c>
      <c r="I144" s="204" t="s">
        <v>823</v>
      </c>
      <c r="J144" s="206"/>
      <c r="K144"/>
      <c r="L144"/>
      <c r="M144"/>
      <c r="N144"/>
      <c r="O144"/>
      <c r="P144"/>
      <c r="Q144" s="206" t="s">
        <v>1188</v>
      </c>
      <c r="R144"/>
      <c r="S144"/>
      <c r="T144"/>
      <c r="U144"/>
      <c r="V144"/>
      <c r="W144" s="206" t="s">
        <v>1188</v>
      </c>
      <c r="X144" s="206" t="s">
        <v>1188</v>
      </c>
      <c r="Y144" s="206" t="s">
        <v>1188</v>
      </c>
      <c r="Z144" s="206" t="s">
        <v>1188</v>
      </c>
      <c r="AA144" s="206" t="s">
        <v>1188</v>
      </c>
      <c r="AB144" s="206" t="s">
        <v>1188</v>
      </c>
      <c r="AC144" s="206" t="s">
        <v>1188</v>
      </c>
      <c r="AD144"/>
      <c r="AE144" s="206" t="s">
        <v>1188</v>
      </c>
      <c r="AF144" s="206"/>
      <c r="AG144" s="206" t="s">
        <v>2125</v>
      </c>
      <c r="AH144" s="207"/>
      <c r="AI144" s="121" t="s">
        <v>2227</v>
      </c>
      <c r="AK144"/>
      <c r="AL144"/>
      <c r="AM144"/>
      <c r="AN144" s="174"/>
      <c r="AO144" s="174"/>
      <c r="AP144" s="174"/>
      <c r="AQ144" s="174"/>
      <c r="AR144" s="174"/>
      <c r="AS144"/>
      <c r="AT144" s="175"/>
    </row>
    <row r="145" spans="1:46" ht="28.8" x14ac:dyDescent="0.3">
      <c r="A145" s="203">
        <v>804999</v>
      </c>
      <c r="B145" s="204" t="s">
        <v>1298</v>
      </c>
      <c r="C145" s="204" t="s">
        <v>94</v>
      </c>
      <c r="D145" s="204" t="s">
        <v>327</v>
      </c>
      <c r="E145" t="s">
        <v>125</v>
      </c>
      <c r="F145" s="212">
        <v>32874</v>
      </c>
      <c r="G145" s="209" t="s">
        <v>218</v>
      </c>
      <c r="H145" s="209" t="s">
        <v>575</v>
      </c>
      <c r="I145" s="204" t="s">
        <v>823</v>
      </c>
      <c r="J145" s="206"/>
      <c r="K145"/>
      <c r="L145"/>
      <c r="M145"/>
      <c r="N145"/>
      <c r="O145"/>
      <c r="P145"/>
      <c r="Q145" s="206" t="s">
        <v>1188</v>
      </c>
      <c r="R145"/>
      <c r="S145"/>
      <c r="T145"/>
      <c r="U145"/>
      <c r="V145"/>
      <c r="W145" s="206" t="s">
        <v>1188</v>
      </c>
      <c r="X145" s="206" t="s">
        <v>1188</v>
      </c>
      <c r="Y145" s="206" t="s">
        <v>1188</v>
      </c>
      <c r="Z145" s="206" t="s">
        <v>1188</v>
      </c>
      <c r="AA145" s="206" t="s">
        <v>1188</v>
      </c>
      <c r="AB145" s="206" t="s">
        <v>1188</v>
      </c>
      <c r="AC145" s="206" t="s">
        <v>1188</v>
      </c>
      <c r="AD145"/>
      <c r="AE145" s="206" t="s">
        <v>1188</v>
      </c>
      <c r="AF145" s="206"/>
      <c r="AG145" s="206"/>
      <c r="AH145" s="207"/>
      <c r="AO145" s="175"/>
      <c r="AP145" s="175"/>
      <c r="AQ145" s="175"/>
      <c r="AR145" s="175"/>
      <c r="AT145" s="175"/>
    </row>
    <row r="146" spans="1:46" ht="28.8" x14ac:dyDescent="0.3">
      <c r="A146" s="203">
        <v>805011</v>
      </c>
      <c r="B146" s="204" t="s">
        <v>1299</v>
      </c>
      <c r="C146" s="204" t="s">
        <v>56</v>
      </c>
      <c r="D146" s="204" t="s">
        <v>143</v>
      </c>
      <c r="E146" t="s">
        <v>125</v>
      </c>
      <c r="F146" s="212">
        <v>35796</v>
      </c>
      <c r="G146" s="209" t="s">
        <v>736</v>
      </c>
      <c r="H146" s="209" t="s">
        <v>575</v>
      </c>
      <c r="I146" s="204" t="s">
        <v>823</v>
      </c>
      <c r="J146" s="206"/>
      <c r="K146"/>
      <c r="L146"/>
      <c r="M146"/>
      <c r="N146"/>
      <c r="O146"/>
      <c r="P146"/>
      <c r="Q146" s="206" t="s">
        <v>1188</v>
      </c>
      <c r="R146"/>
      <c r="S146"/>
      <c r="T146"/>
      <c r="U146"/>
      <c r="V146"/>
      <c r="W146" s="206" t="s">
        <v>1188</v>
      </c>
      <c r="X146" s="206" t="s">
        <v>1188</v>
      </c>
      <c r="Y146" s="206" t="s">
        <v>1188</v>
      </c>
      <c r="Z146" s="206" t="s">
        <v>1188</v>
      </c>
      <c r="AA146" s="206" t="s">
        <v>1188</v>
      </c>
      <c r="AB146" s="206" t="s">
        <v>1188</v>
      </c>
      <c r="AC146" s="206" t="s">
        <v>1188</v>
      </c>
      <c r="AD146"/>
      <c r="AE146" s="206" t="s">
        <v>1188</v>
      </c>
      <c r="AF146" s="206"/>
      <c r="AG146" s="206"/>
      <c r="AH146" s="207"/>
      <c r="AO146" s="175"/>
      <c r="AP146" s="175"/>
      <c r="AQ146" s="175"/>
      <c r="AR146" s="175"/>
      <c r="AT146" s="175"/>
    </row>
    <row r="147" spans="1:46" ht="16.8" x14ac:dyDescent="0.3">
      <c r="A147" s="203">
        <v>805012</v>
      </c>
      <c r="B147" s="204" t="s">
        <v>2151</v>
      </c>
      <c r="C147" s="204" t="s">
        <v>2089</v>
      </c>
      <c r="D147" s="204" t="s">
        <v>661</v>
      </c>
      <c r="E147" t="s">
        <v>125</v>
      </c>
      <c r="F147" s="211">
        <v>34414</v>
      </c>
      <c r="G147" t="s">
        <v>578</v>
      </c>
      <c r="H147" t="s">
        <v>575</v>
      </c>
      <c r="I147" s="204" t="s">
        <v>823</v>
      </c>
      <c r="J147" s="206"/>
      <c r="K147"/>
      <c r="L147"/>
      <c r="M147"/>
      <c r="N147"/>
      <c r="O147"/>
      <c r="P147"/>
      <c r="Q147" s="206" t="s">
        <v>1188</v>
      </c>
      <c r="R147"/>
      <c r="S147"/>
      <c r="T147"/>
      <c r="U147"/>
      <c r="V147"/>
      <c r="W147" s="206" t="s">
        <v>1188</v>
      </c>
      <c r="X147" s="206" t="s">
        <v>1188</v>
      </c>
      <c r="Y147" s="206" t="s">
        <v>1188</v>
      </c>
      <c r="Z147" s="214" t="s">
        <v>2105</v>
      </c>
      <c r="AA147" s="214" t="s">
        <v>2105</v>
      </c>
      <c r="AB147" s="214" t="s">
        <v>2105</v>
      </c>
      <c r="AC147" s="214" t="s">
        <v>2105</v>
      </c>
      <c r="AD147" s="221" t="s">
        <v>2105</v>
      </c>
      <c r="AE147" s="206" t="s">
        <v>2105</v>
      </c>
      <c r="AF147" s="206"/>
      <c r="AG147" s="206" t="s">
        <v>2125</v>
      </c>
      <c r="AH147" s="207"/>
      <c r="AI147" s="121" t="s">
        <v>2231</v>
      </c>
      <c r="AK147"/>
      <c r="AL147"/>
      <c r="AM147"/>
      <c r="AN147" s="174"/>
      <c r="AO147" s="174"/>
      <c r="AP147" s="174"/>
      <c r="AQ147" s="174"/>
      <c r="AR147" s="174"/>
      <c r="AS147"/>
      <c r="AT147" s="175"/>
    </row>
    <row r="148" spans="1:46" ht="28.8" x14ac:dyDescent="0.3">
      <c r="A148" s="203">
        <v>805020</v>
      </c>
      <c r="B148" s="204" t="s">
        <v>1300</v>
      </c>
      <c r="C148" s="204" t="s">
        <v>1078</v>
      </c>
      <c r="D148" s="204" t="s">
        <v>421</v>
      </c>
      <c r="E148" t="s">
        <v>124</v>
      </c>
      <c r="F148" s="212">
        <v>34807</v>
      </c>
      <c r="G148" s="209" t="s">
        <v>222</v>
      </c>
      <c r="H148" s="209" t="s">
        <v>575</v>
      </c>
      <c r="I148" s="204" t="s">
        <v>823</v>
      </c>
      <c r="J148" s="206"/>
      <c r="K148"/>
      <c r="L148"/>
      <c r="M148"/>
      <c r="N148"/>
      <c r="O148"/>
      <c r="P148"/>
      <c r="Q148" s="206" t="s">
        <v>1188</v>
      </c>
      <c r="R148"/>
      <c r="S148"/>
      <c r="T148"/>
      <c r="U148"/>
      <c r="V148"/>
      <c r="W148" s="206" t="s">
        <v>1188</v>
      </c>
      <c r="X148" s="206" t="s">
        <v>1188</v>
      </c>
      <c r="Y148" s="206" t="s">
        <v>1188</v>
      </c>
      <c r="Z148" s="206" t="s">
        <v>1188</v>
      </c>
      <c r="AA148" s="206" t="s">
        <v>1188</v>
      </c>
      <c r="AB148" s="206" t="s">
        <v>1188</v>
      </c>
      <c r="AC148" s="206" t="s">
        <v>1188</v>
      </c>
      <c r="AD148"/>
      <c r="AE148" s="206" t="s">
        <v>1188</v>
      </c>
      <c r="AF148" s="206"/>
      <c r="AG148" s="206"/>
      <c r="AH148" s="207"/>
      <c r="AN148" s="175"/>
      <c r="AO148" s="175"/>
      <c r="AP148" s="175"/>
      <c r="AQ148" s="175"/>
      <c r="AR148" s="175"/>
      <c r="AT148" s="175"/>
    </row>
    <row r="149" spans="1:46" ht="28.8" x14ac:dyDescent="0.3">
      <c r="A149" s="203">
        <v>805035</v>
      </c>
      <c r="B149" s="204" t="s">
        <v>1301</v>
      </c>
      <c r="C149" s="204" t="s">
        <v>1094</v>
      </c>
      <c r="D149" s="204" t="s">
        <v>765</v>
      </c>
      <c r="E149" t="s">
        <v>125</v>
      </c>
      <c r="F149" s="212">
        <v>33468</v>
      </c>
      <c r="G149" s="209" t="s">
        <v>578</v>
      </c>
      <c r="H149" s="209" t="s">
        <v>575</v>
      </c>
      <c r="I149" s="204" t="s">
        <v>823</v>
      </c>
      <c r="J149" s="206"/>
      <c r="K149"/>
      <c r="L149"/>
      <c r="M149"/>
      <c r="N149"/>
      <c r="O149"/>
      <c r="P149"/>
      <c r="Q149" s="206" t="s">
        <v>1188</v>
      </c>
      <c r="R149"/>
      <c r="S149"/>
      <c r="T149"/>
      <c r="U149"/>
      <c r="V149"/>
      <c r="W149" s="206" t="s">
        <v>1188</v>
      </c>
      <c r="X149" s="206" t="s">
        <v>1188</v>
      </c>
      <c r="Y149" s="206" t="s">
        <v>1188</v>
      </c>
      <c r="Z149" s="206" t="s">
        <v>1188</v>
      </c>
      <c r="AA149" s="206" t="s">
        <v>1188</v>
      </c>
      <c r="AB149" s="206" t="s">
        <v>1188</v>
      </c>
      <c r="AC149" s="206" t="s">
        <v>1188</v>
      </c>
      <c r="AD149"/>
      <c r="AE149" s="206" t="s">
        <v>1188</v>
      </c>
      <c r="AF149" s="206"/>
      <c r="AG149" s="206" t="s">
        <v>2125</v>
      </c>
      <c r="AH149" s="207"/>
      <c r="AI149" s="121" t="s">
        <v>2227</v>
      </c>
      <c r="AK149"/>
      <c r="AL149"/>
      <c r="AM149"/>
      <c r="AN149" s="174"/>
      <c r="AO149" s="174"/>
      <c r="AP149" s="174"/>
      <c r="AQ149" s="174"/>
      <c r="AR149" s="174"/>
      <c r="AS149"/>
      <c r="AT149" s="175"/>
    </row>
    <row r="150" spans="1:46" ht="28.8" x14ac:dyDescent="0.3">
      <c r="A150" s="203">
        <v>805044</v>
      </c>
      <c r="B150" s="204" t="s">
        <v>1302</v>
      </c>
      <c r="C150" s="204" t="s">
        <v>61</v>
      </c>
      <c r="D150" s="204" t="s">
        <v>538</v>
      </c>
      <c r="E150" t="s">
        <v>125</v>
      </c>
      <c r="F150" s="212">
        <v>33994</v>
      </c>
      <c r="G150" s="209" t="s">
        <v>213</v>
      </c>
      <c r="H150" s="209" t="s">
        <v>575</v>
      </c>
      <c r="I150" s="204" t="s">
        <v>823</v>
      </c>
      <c r="J150" s="206"/>
      <c r="K150"/>
      <c r="L150"/>
      <c r="M150"/>
      <c r="N150"/>
      <c r="O150">
        <v>3025</v>
      </c>
      <c r="P150"/>
      <c r="Q150" s="206">
        <v>40000</v>
      </c>
      <c r="R150"/>
      <c r="S150"/>
      <c r="T150"/>
      <c r="U150"/>
      <c r="V150"/>
      <c r="W150" s="206" t="s">
        <v>1188</v>
      </c>
      <c r="X150" s="206" t="s">
        <v>1188</v>
      </c>
      <c r="Y150" s="206" t="s">
        <v>1188</v>
      </c>
      <c r="Z150" s="206" t="s">
        <v>1188</v>
      </c>
      <c r="AA150" s="206" t="s">
        <v>1188</v>
      </c>
      <c r="AB150" s="206" t="s">
        <v>1188</v>
      </c>
      <c r="AC150" s="206" t="s">
        <v>1188</v>
      </c>
      <c r="AD150"/>
      <c r="AE150" s="206" t="s">
        <v>1188</v>
      </c>
      <c r="AF150" s="206"/>
      <c r="AG150" s="206"/>
      <c r="AH150" s="207"/>
      <c r="AO150" s="175"/>
      <c r="AP150" s="175"/>
      <c r="AQ150" s="175"/>
      <c r="AR150" s="175"/>
      <c r="AT150" s="175"/>
    </row>
    <row r="151" spans="1:46" ht="28.8" x14ac:dyDescent="0.3">
      <c r="A151" s="203">
        <v>805056</v>
      </c>
      <c r="B151" s="204" t="s">
        <v>1303</v>
      </c>
      <c r="C151" s="204" t="s">
        <v>100</v>
      </c>
      <c r="D151" s="204" t="s">
        <v>180</v>
      </c>
      <c r="E151" t="s">
        <v>124</v>
      </c>
      <c r="F151" s="212">
        <v>34631</v>
      </c>
      <c r="G151" s="209" t="s">
        <v>213</v>
      </c>
      <c r="H151" s="209" t="s">
        <v>575</v>
      </c>
      <c r="I151" s="204" t="s">
        <v>823</v>
      </c>
      <c r="J151" s="206"/>
      <c r="K151"/>
      <c r="L151"/>
      <c r="M151"/>
      <c r="N151"/>
      <c r="O151"/>
      <c r="P151"/>
      <c r="Q151" s="206" t="s">
        <v>1188</v>
      </c>
      <c r="R151"/>
      <c r="S151"/>
      <c r="T151"/>
      <c r="U151"/>
      <c r="V151"/>
      <c r="W151" s="206" t="s">
        <v>1188</v>
      </c>
      <c r="X151" s="206" t="s">
        <v>1188</v>
      </c>
      <c r="Y151" s="206" t="s">
        <v>1188</v>
      </c>
      <c r="Z151" s="206" t="s">
        <v>1188</v>
      </c>
      <c r="AA151" s="206" t="s">
        <v>1188</v>
      </c>
      <c r="AB151" s="206" t="s">
        <v>1188</v>
      </c>
      <c r="AC151" s="206" t="s">
        <v>1188</v>
      </c>
      <c r="AD151" s="208"/>
      <c r="AE151" s="206" t="s">
        <v>1188</v>
      </c>
      <c r="AF151" s="206"/>
      <c r="AG151" s="206" t="s">
        <v>2125</v>
      </c>
      <c r="AH151" s="207"/>
      <c r="AI151" s="121" t="s">
        <v>2229</v>
      </c>
      <c r="AK151"/>
      <c r="AL151"/>
      <c r="AM151"/>
      <c r="AN151" s="174"/>
      <c r="AO151" s="174"/>
      <c r="AP151" s="174"/>
      <c r="AQ151" s="174"/>
      <c r="AR151" s="174"/>
      <c r="AS151"/>
      <c r="AT151" s="175"/>
    </row>
    <row r="152" spans="1:46" ht="16.8" x14ac:dyDescent="0.3">
      <c r="A152" s="203">
        <v>805058</v>
      </c>
      <c r="B152" s="204" t="s">
        <v>1304</v>
      </c>
      <c r="C152" s="204" t="s">
        <v>59</v>
      </c>
      <c r="D152" s="204" t="s">
        <v>172</v>
      </c>
      <c r="E152" t="s">
        <v>124</v>
      </c>
      <c r="F152" s="211">
        <v>34730</v>
      </c>
      <c r="G152" t="s">
        <v>213</v>
      </c>
      <c r="H152" t="s">
        <v>575</v>
      </c>
      <c r="I152" s="204" t="s">
        <v>823</v>
      </c>
      <c r="J152" s="206"/>
      <c r="K152"/>
      <c r="L152"/>
      <c r="M152"/>
      <c r="N152"/>
      <c r="O152"/>
      <c r="P152"/>
      <c r="Q152" s="206" t="s">
        <v>1188</v>
      </c>
      <c r="R152"/>
      <c r="S152"/>
      <c r="T152"/>
      <c r="U152"/>
      <c r="V152"/>
      <c r="W152" s="206" t="s">
        <v>1188</v>
      </c>
      <c r="X152" s="206" t="s">
        <v>1188</v>
      </c>
      <c r="Y152" s="206" t="s">
        <v>1188</v>
      </c>
      <c r="Z152" s="206" t="s">
        <v>1188</v>
      </c>
      <c r="AA152" s="206" t="s">
        <v>1188</v>
      </c>
      <c r="AB152" s="206" t="s">
        <v>1188</v>
      </c>
      <c r="AC152" s="206" t="s">
        <v>1188</v>
      </c>
      <c r="AD152"/>
      <c r="AE152" s="206" t="s">
        <v>2105</v>
      </c>
      <c r="AF152" s="206"/>
      <c r="AG152" s="206"/>
      <c r="AH152" s="207"/>
      <c r="AN152" s="175"/>
      <c r="AO152" s="175"/>
      <c r="AP152" s="175"/>
      <c r="AQ152" s="175"/>
      <c r="AR152" s="175"/>
      <c r="AT152" s="175"/>
    </row>
    <row r="153" spans="1:46" ht="28.8" x14ac:dyDescent="0.3">
      <c r="A153" s="203">
        <v>805067</v>
      </c>
      <c r="B153" s="204" t="s">
        <v>1305</v>
      </c>
      <c r="C153" s="204" t="s">
        <v>1094</v>
      </c>
      <c r="D153" s="204" t="s">
        <v>1137</v>
      </c>
      <c r="E153" t="s">
        <v>125</v>
      </c>
      <c r="F153" s="212">
        <v>35077</v>
      </c>
      <c r="G153" s="209" t="s">
        <v>578</v>
      </c>
      <c r="H153" s="209" t="s">
        <v>575</v>
      </c>
      <c r="I153" s="204" t="s">
        <v>823</v>
      </c>
      <c r="J153" s="206"/>
      <c r="K153"/>
      <c r="L153"/>
      <c r="M153"/>
      <c r="N153"/>
      <c r="O153"/>
      <c r="P153"/>
      <c r="Q153" s="206" t="s">
        <v>1188</v>
      </c>
      <c r="R153"/>
      <c r="S153"/>
      <c r="T153"/>
      <c r="U153"/>
      <c r="V153"/>
      <c r="W153" s="206" t="s">
        <v>1188</v>
      </c>
      <c r="X153" s="206" t="s">
        <v>1188</v>
      </c>
      <c r="Y153" s="206" t="s">
        <v>1188</v>
      </c>
      <c r="Z153" s="206" t="s">
        <v>1188</v>
      </c>
      <c r="AA153" s="206" t="s">
        <v>1188</v>
      </c>
      <c r="AB153" s="206" t="s">
        <v>1188</v>
      </c>
      <c r="AC153" s="206" t="s">
        <v>1188</v>
      </c>
      <c r="AD153"/>
      <c r="AE153" s="206" t="s">
        <v>1188</v>
      </c>
      <c r="AF153" s="206"/>
      <c r="AG153" s="206"/>
      <c r="AH153" s="207"/>
      <c r="AN153" s="175"/>
      <c r="AO153" s="175"/>
      <c r="AP153" s="175"/>
      <c r="AQ153" s="175"/>
      <c r="AR153" s="175"/>
      <c r="AT153" s="175"/>
    </row>
    <row r="154" spans="1:46" x14ac:dyDescent="0.3">
      <c r="A154" s="217">
        <v>805133</v>
      </c>
      <c r="B154" s="219" t="s">
        <v>2209</v>
      </c>
      <c r="C154" s="219" t="s">
        <v>345</v>
      </c>
      <c r="D154" s="219" t="s">
        <v>744</v>
      </c>
      <c r="I154" s="219" t="s">
        <v>823</v>
      </c>
      <c r="J154" s="220"/>
      <c r="Q154" s="220"/>
      <c r="W154" s="220"/>
      <c r="X154" s="220"/>
      <c r="Y154" s="220"/>
      <c r="Z154" s="220"/>
      <c r="AA154" s="220"/>
      <c r="AB154" s="220"/>
      <c r="AC154" s="220"/>
      <c r="AD154" s="121" t="s">
        <v>2105</v>
      </c>
      <c r="AE154" s="223" t="s">
        <v>2105</v>
      </c>
      <c r="AF154" s="223"/>
      <c r="AG154" s="223"/>
      <c r="AH154" s="223"/>
      <c r="AI154" s="121" t="s">
        <v>2230</v>
      </c>
      <c r="AO154" s="175"/>
      <c r="AP154" s="175"/>
      <c r="AQ154" s="175"/>
      <c r="AR154" s="175"/>
      <c r="AT154" s="175"/>
    </row>
    <row r="155" spans="1:46" ht="28.8" x14ac:dyDescent="0.3">
      <c r="A155" s="203">
        <v>805154</v>
      </c>
      <c r="B155" s="204" t="s">
        <v>1306</v>
      </c>
      <c r="C155" s="204" t="s">
        <v>2060</v>
      </c>
      <c r="D155" s="204" t="s">
        <v>762</v>
      </c>
      <c r="E155" t="s">
        <v>124</v>
      </c>
      <c r="F155" s="212">
        <v>35065</v>
      </c>
      <c r="G155" s="209" t="s">
        <v>213</v>
      </c>
      <c r="H155" s="209" t="s">
        <v>575</v>
      </c>
      <c r="I155" s="204" t="s">
        <v>823</v>
      </c>
      <c r="J155" s="206"/>
      <c r="K155"/>
      <c r="L155"/>
      <c r="M155"/>
      <c r="N155"/>
      <c r="O155">
        <v>1014</v>
      </c>
      <c r="P155"/>
      <c r="Q155" s="206">
        <v>60000</v>
      </c>
      <c r="R155"/>
      <c r="S155"/>
      <c r="T155"/>
      <c r="U155"/>
      <c r="V155"/>
      <c r="W155" s="206"/>
      <c r="X155" s="206"/>
      <c r="Y155" s="206"/>
      <c r="Z155" s="206" t="s">
        <v>1188</v>
      </c>
      <c r="AA155" s="206" t="s">
        <v>1188</v>
      </c>
      <c r="AB155" s="206" t="s">
        <v>1188</v>
      </c>
      <c r="AC155" s="206" t="s">
        <v>1188</v>
      </c>
      <c r="AD155"/>
      <c r="AE155" s="206" t="s">
        <v>1188</v>
      </c>
      <c r="AF155" s="206"/>
      <c r="AG155" s="206"/>
      <c r="AH155" s="207"/>
      <c r="AN155" s="175"/>
      <c r="AO155" s="175"/>
      <c r="AP155" s="175"/>
      <c r="AQ155" s="175"/>
      <c r="AR155" s="175"/>
      <c r="AT155" s="175"/>
    </row>
    <row r="156" spans="1:46" ht="28.8" x14ac:dyDescent="0.3">
      <c r="A156" s="203">
        <v>805169</v>
      </c>
      <c r="B156" s="204" t="s">
        <v>1307</v>
      </c>
      <c r="C156" s="204" t="s">
        <v>242</v>
      </c>
      <c r="D156" s="204" t="s">
        <v>1068</v>
      </c>
      <c r="E156" t="s">
        <v>125</v>
      </c>
      <c r="F156" s="212">
        <v>35431</v>
      </c>
      <c r="G156" s="209" t="s">
        <v>213</v>
      </c>
      <c r="H156" s="209" t="s">
        <v>575</v>
      </c>
      <c r="I156" s="204" t="s">
        <v>823</v>
      </c>
      <c r="J156" s="206"/>
      <c r="K156"/>
      <c r="L156"/>
      <c r="M156"/>
      <c r="N156"/>
      <c r="O156"/>
      <c r="P156"/>
      <c r="Q156" s="206" t="s">
        <v>1188</v>
      </c>
      <c r="R156"/>
      <c r="S156"/>
      <c r="T156"/>
      <c r="U156"/>
      <c r="V156"/>
      <c r="W156" s="206" t="s">
        <v>1188</v>
      </c>
      <c r="X156" s="206" t="s">
        <v>1188</v>
      </c>
      <c r="Y156" s="206" t="s">
        <v>1188</v>
      </c>
      <c r="Z156" s="206" t="s">
        <v>1188</v>
      </c>
      <c r="AA156" s="206" t="s">
        <v>1188</v>
      </c>
      <c r="AB156" s="206" t="s">
        <v>1188</v>
      </c>
      <c r="AC156" s="206" t="s">
        <v>1188</v>
      </c>
      <c r="AD156"/>
      <c r="AE156" s="206" t="s">
        <v>1188</v>
      </c>
      <c r="AF156" s="206"/>
      <c r="AG156" s="206"/>
      <c r="AH156" s="207"/>
      <c r="AN156" s="175"/>
      <c r="AO156" s="175"/>
      <c r="AP156" s="175"/>
      <c r="AQ156" s="175"/>
      <c r="AR156" s="175"/>
      <c r="AT156" s="175"/>
    </row>
    <row r="157" spans="1:46" ht="16.8" x14ac:dyDescent="0.3">
      <c r="A157" s="203">
        <v>805176</v>
      </c>
      <c r="B157" s="204" t="s">
        <v>2131</v>
      </c>
      <c r="C157" s="204" t="s">
        <v>2136</v>
      </c>
      <c r="D157" s="204" t="s">
        <v>170</v>
      </c>
      <c r="E157" t="s">
        <v>125</v>
      </c>
      <c r="F157" s="211">
        <v>31795</v>
      </c>
      <c r="G157" t="s">
        <v>213</v>
      </c>
      <c r="H157" t="s">
        <v>575</v>
      </c>
      <c r="I157" s="204" t="s">
        <v>823</v>
      </c>
      <c r="J157" s="206"/>
      <c r="K157"/>
      <c r="L157"/>
      <c r="M157"/>
      <c r="N157"/>
      <c r="O157"/>
      <c r="P157"/>
      <c r="Q157" s="206" t="s">
        <v>1188</v>
      </c>
      <c r="R157"/>
      <c r="S157"/>
      <c r="T157"/>
      <c r="U157"/>
      <c r="V157"/>
      <c r="W157" s="206" t="s">
        <v>1188</v>
      </c>
      <c r="X157" s="206" t="s">
        <v>1188</v>
      </c>
      <c r="Y157" s="206" t="s">
        <v>1188</v>
      </c>
      <c r="Z157" s="206" t="s">
        <v>1188</v>
      </c>
      <c r="AA157" s="206" t="s">
        <v>1188</v>
      </c>
      <c r="AB157" s="206" t="s">
        <v>1188</v>
      </c>
      <c r="AC157" s="206" t="s">
        <v>1188</v>
      </c>
      <c r="AD157"/>
      <c r="AE157" s="206" t="s">
        <v>2105</v>
      </c>
      <c r="AF157" s="206"/>
      <c r="AG157" s="206"/>
      <c r="AH157" s="207"/>
      <c r="AO157" s="175"/>
      <c r="AP157" s="175"/>
      <c r="AQ157" s="175"/>
      <c r="AR157" s="175"/>
      <c r="AT157" s="175"/>
    </row>
    <row r="158" spans="1:46" ht="28.8" x14ac:dyDescent="0.3">
      <c r="A158" s="203">
        <v>805178</v>
      </c>
      <c r="B158" s="204" t="s">
        <v>1308</v>
      </c>
      <c r="C158" s="204" t="s">
        <v>69</v>
      </c>
      <c r="D158" s="204" t="s">
        <v>1077</v>
      </c>
      <c r="E158" t="s">
        <v>125</v>
      </c>
      <c r="F158" s="212">
        <v>35796</v>
      </c>
      <c r="G158" s="209" t="s">
        <v>213</v>
      </c>
      <c r="H158" s="209" t="s">
        <v>575</v>
      </c>
      <c r="I158" s="204" t="s">
        <v>823</v>
      </c>
      <c r="J158" s="206"/>
      <c r="K158"/>
      <c r="L158"/>
      <c r="M158"/>
      <c r="N158"/>
      <c r="O158"/>
      <c r="P158"/>
      <c r="Q158" s="206" t="s">
        <v>1188</v>
      </c>
      <c r="R158"/>
      <c r="S158"/>
      <c r="T158"/>
      <c r="U158"/>
      <c r="V158"/>
      <c r="W158" s="206" t="s">
        <v>1188</v>
      </c>
      <c r="X158" s="206" t="s">
        <v>1188</v>
      </c>
      <c r="Y158" s="206" t="s">
        <v>1188</v>
      </c>
      <c r="Z158" s="206" t="s">
        <v>1188</v>
      </c>
      <c r="AA158" s="206" t="s">
        <v>1188</v>
      </c>
      <c r="AB158" s="206" t="s">
        <v>1188</v>
      </c>
      <c r="AC158" s="206" t="s">
        <v>1188</v>
      </c>
      <c r="AD158"/>
      <c r="AE158" s="206" t="s">
        <v>1188</v>
      </c>
      <c r="AF158" s="206"/>
      <c r="AG158" s="206" t="s">
        <v>2125</v>
      </c>
      <c r="AH158" s="207"/>
      <c r="AI158" s="121" t="s">
        <v>2227</v>
      </c>
      <c r="AK158"/>
      <c r="AL158"/>
      <c r="AM158"/>
      <c r="AN158"/>
      <c r="AO158" s="174"/>
      <c r="AP158" s="174"/>
      <c r="AQ158" s="174"/>
      <c r="AR158" s="174"/>
      <c r="AS158"/>
      <c r="AT158" s="175"/>
    </row>
    <row r="159" spans="1:46" ht="16.8" x14ac:dyDescent="0.3">
      <c r="A159" s="203">
        <v>805213</v>
      </c>
      <c r="B159" s="204" t="s">
        <v>1309</v>
      </c>
      <c r="C159" s="204" t="s">
        <v>1129</v>
      </c>
      <c r="D159" s="204" t="s">
        <v>1968</v>
      </c>
      <c r="E159" t="s">
        <v>124</v>
      </c>
      <c r="F159" s="211">
        <v>33970</v>
      </c>
      <c r="G159" t="s">
        <v>2176</v>
      </c>
      <c r="H159" t="s">
        <v>575</v>
      </c>
      <c r="I159" s="204" t="s">
        <v>823</v>
      </c>
      <c r="J159" s="206"/>
      <c r="K159"/>
      <c r="L159"/>
      <c r="M159"/>
      <c r="N159"/>
      <c r="O159"/>
      <c r="P159"/>
      <c r="Q159" s="206" t="s">
        <v>1188</v>
      </c>
      <c r="R159"/>
      <c r="S159"/>
      <c r="T159"/>
      <c r="U159"/>
      <c r="V159"/>
      <c r="W159" s="206" t="s">
        <v>1188</v>
      </c>
      <c r="X159" s="206" t="s">
        <v>1188</v>
      </c>
      <c r="Y159" s="206" t="s">
        <v>1188</v>
      </c>
      <c r="Z159" s="206" t="s">
        <v>1188</v>
      </c>
      <c r="AA159" s="206" t="s">
        <v>1188</v>
      </c>
      <c r="AB159" s="206" t="s">
        <v>1188</v>
      </c>
      <c r="AC159" s="206" t="s">
        <v>1188</v>
      </c>
      <c r="AD159"/>
      <c r="AE159" s="206" t="s">
        <v>2105</v>
      </c>
      <c r="AF159" s="206"/>
      <c r="AG159" s="206"/>
      <c r="AH159" s="207"/>
      <c r="AN159" s="175"/>
      <c r="AO159" s="175"/>
      <c r="AP159" s="175"/>
      <c r="AQ159" s="175"/>
      <c r="AR159" s="175"/>
      <c r="AT159" s="175"/>
    </row>
    <row r="160" spans="1:46" ht="28.8" x14ac:dyDescent="0.3">
      <c r="A160" s="203">
        <v>805226</v>
      </c>
      <c r="B160" s="204" t="s">
        <v>1310</v>
      </c>
      <c r="C160" s="204" t="s">
        <v>89</v>
      </c>
      <c r="D160" s="204" t="s">
        <v>180</v>
      </c>
      <c r="E160" t="s">
        <v>124</v>
      </c>
      <c r="F160" s="212">
        <v>35065</v>
      </c>
      <c r="G160" s="209" t="s">
        <v>682</v>
      </c>
      <c r="H160" s="209" t="s">
        <v>575</v>
      </c>
      <c r="I160" s="204" t="s">
        <v>823</v>
      </c>
      <c r="J160" s="206"/>
      <c r="K160"/>
      <c r="L160"/>
      <c r="M160"/>
      <c r="N160"/>
      <c r="O160"/>
      <c r="P160"/>
      <c r="Q160" s="206" t="s">
        <v>1188</v>
      </c>
      <c r="R160"/>
      <c r="S160"/>
      <c r="T160"/>
      <c r="U160"/>
      <c r="V160"/>
      <c r="W160" s="208"/>
      <c r="X160" s="208"/>
      <c r="Y160" s="208"/>
      <c r="Z160" s="208"/>
      <c r="AA160" s="206" t="s">
        <v>2105</v>
      </c>
      <c r="AB160" s="206" t="s">
        <v>2105</v>
      </c>
      <c r="AC160" s="206" t="s">
        <v>2105</v>
      </c>
      <c r="AD160" s="209" t="s">
        <v>2105</v>
      </c>
      <c r="AE160" s="206" t="s">
        <v>1188</v>
      </c>
      <c r="AF160" s="206"/>
      <c r="AG160" s="206"/>
      <c r="AH160" s="207"/>
      <c r="AN160" s="175"/>
      <c r="AO160" s="175"/>
      <c r="AP160" s="175"/>
      <c r="AQ160" s="175"/>
      <c r="AR160" s="175"/>
      <c r="AT160" s="175"/>
    </row>
    <row r="161" spans="1:46" ht="28.8" x14ac:dyDescent="0.3">
      <c r="A161" s="203">
        <v>805257</v>
      </c>
      <c r="B161" s="204" t="s">
        <v>1311</v>
      </c>
      <c r="C161" s="204" t="s">
        <v>61</v>
      </c>
      <c r="D161" s="204" t="s">
        <v>379</v>
      </c>
      <c r="E161" t="s">
        <v>125</v>
      </c>
      <c r="F161" s="212">
        <v>32978</v>
      </c>
      <c r="G161" s="209" t="s">
        <v>213</v>
      </c>
      <c r="H161" s="209" t="s">
        <v>575</v>
      </c>
      <c r="I161" s="204" t="s">
        <v>823</v>
      </c>
      <c r="J161" s="206"/>
      <c r="K161"/>
      <c r="L161"/>
      <c r="M161"/>
      <c r="N161"/>
      <c r="O161"/>
      <c r="P161"/>
      <c r="Q161" s="206" t="s">
        <v>1188</v>
      </c>
      <c r="R161"/>
      <c r="S161"/>
      <c r="T161"/>
      <c r="U161"/>
      <c r="V161"/>
      <c r="W161" s="206" t="s">
        <v>1188</v>
      </c>
      <c r="X161" s="206" t="s">
        <v>1188</v>
      </c>
      <c r="Y161" s="206" t="s">
        <v>1188</v>
      </c>
      <c r="Z161" s="206" t="s">
        <v>1188</v>
      </c>
      <c r="AA161" s="206" t="s">
        <v>1188</v>
      </c>
      <c r="AB161" s="206" t="s">
        <v>1188</v>
      </c>
      <c r="AC161" s="206" t="s">
        <v>1188</v>
      </c>
      <c r="AD161"/>
      <c r="AE161" s="206" t="s">
        <v>1188</v>
      </c>
      <c r="AF161" s="206"/>
      <c r="AG161" s="206"/>
      <c r="AH161" s="207"/>
      <c r="AN161" s="175"/>
      <c r="AO161" s="175"/>
      <c r="AP161" s="175"/>
      <c r="AQ161" s="175"/>
      <c r="AR161" s="175"/>
      <c r="AT161" s="175"/>
    </row>
    <row r="162" spans="1:46" ht="28.8" x14ac:dyDescent="0.3">
      <c r="A162" s="203">
        <v>805259</v>
      </c>
      <c r="B162" s="204" t="s">
        <v>1312</v>
      </c>
      <c r="C162" s="204" t="s">
        <v>84</v>
      </c>
      <c r="D162" s="204" t="s">
        <v>725</v>
      </c>
      <c r="E162" t="s">
        <v>125</v>
      </c>
      <c r="F162" s="212">
        <v>34335</v>
      </c>
      <c r="G162" s="209" t="s">
        <v>213</v>
      </c>
      <c r="H162" s="209" t="s">
        <v>576</v>
      </c>
      <c r="I162" s="204" t="s">
        <v>823</v>
      </c>
      <c r="J162" s="206"/>
      <c r="K162"/>
      <c r="L162"/>
      <c r="M162"/>
      <c r="N162"/>
      <c r="O162"/>
      <c r="P162"/>
      <c r="Q162" s="206" t="s">
        <v>1188</v>
      </c>
      <c r="R162"/>
      <c r="S162"/>
      <c r="T162"/>
      <c r="U162"/>
      <c r="V162"/>
      <c r="W162" s="206" t="s">
        <v>1188</v>
      </c>
      <c r="X162" s="206" t="s">
        <v>1188</v>
      </c>
      <c r="Y162" s="206" t="s">
        <v>1188</v>
      </c>
      <c r="Z162" s="206" t="s">
        <v>1188</v>
      </c>
      <c r="AA162" s="206" t="s">
        <v>1188</v>
      </c>
      <c r="AB162" s="206" t="s">
        <v>1188</v>
      </c>
      <c r="AC162" s="206" t="s">
        <v>1188</v>
      </c>
      <c r="AD162"/>
      <c r="AE162" s="206" t="s">
        <v>1188</v>
      </c>
      <c r="AF162" s="206"/>
      <c r="AG162" s="206" t="s">
        <v>2125</v>
      </c>
      <c r="AH162" s="207"/>
      <c r="AI162" s="121" t="s">
        <v>2226</v>
      </c>
      <c r="AK162"/>
      <c r="AL162"/>
      <c r="AM162"/>
      <c r="AN162" s="174"/>
      <c r="AO162" s="174"/>
      <c r="AP162" s="174"/>
      <c r="AQ162" s="174"/>
      <c r="AR162" s="174"/>
      <c r="AS162"/>
      <c r="AT162" s="175"/>
    </row>
    <row r="163" spans="1:46" ht="16.8" x14ac:dyDescent="0.3">
      <c r="A163" s="203">
        <v>805263</v>
      </c>
      <c r="B163" s="204" t="s">
        <v>1313</v>
      </c>
      <c r="C163" s="204" t="s">
        <v>1126</v>
      </c>
      <c r="D163" s="204" t="s">
        <v>721</v>
      </c>
      <c r="E163" t="s">
        <v>124</v>
      </c>
      <c r="F163" s="211"/>
      <c r="G163" t="s">
        <v>665</v>
      </c>
      <c r="H163" t="s">
        <v>575</v>
      </c>
      <c r="I163" s="204" t="s">
        <v>823</v>
      </c>
      <c r="J163" s="206"/>
      <c r="K163"/>
      <c r="L163"/>
      <c r="M163"/>
      <c r="N163"/>
      <c r="O163"/>
      <c r="P163"/>
      <c r="Q163" s="206" t="s">
        <v>1188</v>
      </c>
      <c r="R163"/>
      <c r="S163"/>
      <c r="T163"/>
      <c r="U163"/>
      <c r="V163"/>
      <c r="W163" s="206" t="s">
        <v>1188</v>
      </c>
      <c r="X163" s="206" t="s">
        <v>1188</v>
      </c>
      <c r="Y163" s="206" t="s">
        <v>1188</v>
      </c>
      <c r="Z163" s="206" t="s">
        <v>1188</v>
      </c>
      <c r="AA163" s="206" t="s">
        <v>1188</v>
      </c>
      <c r="AB163" s="206" t="s">
        <v>1188</v>
      </c>
      <c r="AC163" s="206" t="s">
        <v>1188</v>
      </c>
      <c r="AD163"/>
      <c r="AE163" s="206" t="s">
        <v>2105</v>
      </c>
      <c r="AF163" s="206"/>
      <c r="AG163" s="206"/>
      <c r="AH163" s="207"/>
      <c r="AO163" s="175"/>
      <c r="AP163" s="175"/>
      <c r="AQ163" s="175"/>
      <c r="AR163" s="175"/>
      <c r="AT163" s="175"/>
    </row>
    <row r="164" spans="1:46" ht="16.8" x14ac:dyDescent="0.3">
      <c r="A164" s="203">
        <v>805265</v>
      </c>
      <c r="B164" s="204" t="s">
        <v>1314</v>
      </c>
      <c r="C164" s="204" t="s">
        <v>65</v>
      </c>
      <c r="D164" s="204" t="s">
        <v>346</v>
      </c>
      <c r="E164" t="s">
        <v>124</v>
      </c>
      <c r="F164" s="211">
        <v>35270</v>
      </c>
      <c r="G164" t="s">
        <v>213</v>
      </c>
      <c r="H164" t="s">
        <v>575</v>
      </c>
      <c r="I164" s="204" t="s">
        <v>823</v>
      </c>
      <c r="J164" s="206"/>
      <c r="K164"/>
      <c r="L164"/>
      <c r="M164"/>
      <c r="N164"/>
      <c r="O164"/>
      <c r="P164"/>
      <c r="Q164" s="206" t="s">
        <v>1188</v>
      </c>
      <c r="R164"/>
      <c r="S164"/>
      <c r="T164"/>
      <c r="U164"/>
      <c r="V164"/>
      <c r="W164" s="206" t="s">
        <v>1188</v>
      </c>
      <c r="X164" s="206" t="s">
        <v>1188</v>
      </c>
      <c r="Y164" s="206" t="s">
        <v>1188</v>
      </c>
      <c r="Z164" s="206" t="s">
        <v>1188</v>
      </c>
      <c r="AA164" s="206" t="s">
        <v>1188</v>
      </c>
      <c r="AB164" s="206" t="s">
        <v>1188</v>
      </c>
      <c r="AC164" s="206" t="s">
        <v>1188</v>
      </c>
      <c r="AD164"/>
      <c r="AE164" s="206" t="s">
        <v>2105</v>
      </c>
      <c r="AF164" s="206"/>
      <c r="AG164" s="206" t="s">
        <v>2125</v>
      </c>
      <c r="AH164" s="207"/>
      <c r="AI164" s="121" t="s">
        <v>2227</v>
      </c>
      <c r="AK164"/>
      <c r="AL164"/>
      <c r="AM164"/>
      <c r="AN164" s="174"/>
      <c r="AO164" s="174"/>
      <c r="AP164" s="174"/>
      <c r="AQ164" s="174"/>
      <c r="AR164" s="174"/>
      <c r="AS164"/>
      <c r="AT164" s="175"/>
    </row>
    <row r="165" spans="1:46" ht="28.8" x14ac:dyDescent="0.3">
      <c r="A165" s="203">
        <v>805271</v>
      </c>
      <c r="B165" s="204" t="s">
        <v>1315</v>
      </c>
      <c r="C165" s="204" t="s">
        <v>89</v>
      </c>
      <c r="D165" s="204" t="s">
        <v>318</v>
      </c>
      <c r="E165" t="s">
        <v>125</v>
      </c>
      <c r="F165" s="212">
        <v>34382</v>
      </c>
      <c r="G165" s="209" t="s">
        <v>684</v>
      </c>
      <c r="H165" s="209" t="s">
        <v>575</v>
      </c>
      <c r="I165" s="204" t="s">
        <v>824</v>
      </c>
      <c r="J165" s="206"/>
      <c r="K165"/>
      <c r="L165"/>
      <c r="M165"/>
      <c r="N165"/>
      <c r="O165"/>
      <c r="P165"/>
      <c r="Q165" s="206" t="s">
        <v>1188</v>
      </c>
      <c r="R165"/>
      <c r="S165"/>
      <c r="T165"/>
      <c r="U165"/>
      <c r="V165"/>
      <c r="W165" s="206" t="s">
        <v>1188</v>
      </c>
      <c r="X165" s="206" t="s">
        <v>1188</v>
      </c>
      <c r="Y165" s="206" t="s">
        <v>1188</v>
      </c>
      <c r="Z165" s="206" t="s">
        <v>1188</v>
      </c>
      <c r="AA165" s="206" t="s">
        <v>1188</v>
      </c>
      <c r="AB165" s="206" t="s">
        <v>1188</v>
      </c>
      <c r="AC165" s="206" t="s">
        <v>1188</v>
      </c>
      <c r="AD165"/>
      <c r="AE165" s="206" t="s">
        <v>1188</v>
      </c>
      <c r="AF165" s="206"/>
      <c r="AG165" s="206" t="s">
        <v>2125</v>
      </c>
      <c r="AH165" s="207"/>
      <c r="AI165" s="121" t="s">
        <v>2229</v>
      </c>
      <c r="AK165"/>
      <c r="AL165"/>
      <c r="AM165"/>
      <c r="AN165" s="174"/>
      <c r="AO165" s="174"/>
      <c r="AP165" s="174"/>
      <c r="AQ165" s="174"/>
      <c r="AR165" s="174"/>
      <c r="AS165"/>
      <c r="AT165" s="175"/>
    </row>
    <row r="166" spans="1:46" ht="28.8" x14ac:dyDescent="0.3">
      <c r="A166" s="203">
        <v>805276</v>
      </c>
      <c r="B166" s="204" t="s">
        <v>1316</v>
      </c>
      <c r="C166" s="204" t="s">
        <v>2079</v>
      </c>
      <c r="D166" s="204" t="s">
        <v>351</v>
      </c>
      <c r="E166" t="s">
        <v>125</v>
      </c>
      <c r="F166" s="212">
        <v>35397</v>
      </c>
      <c r="G166" s="209" t="s">
        <v>2080</v>
      </c>
      <c r="H166" s="209" t="s">
        <v>575</v>
      </c>
      <c r="I166" s="204" t="s">
        <v>823</v>
      </c>
      <c r="J166" s="206"/>
      <c r="K166"/>
      <c r="L166"/>
      <c r="M166"/>
      <c r="N166"/>
      <c r="O166"/>
      <c r="P166"/>
      <c r="Q166" s="206" t="s">
        <v>1188</v>
      </c>
      <c r="R166"/>
      <c r="S166"/>
      <c r="T166"/>
      <c r="U166"/>
      <c r="V166"/>
      <c r="W166" s="206" t="s">
        <v>1188</v>
      </c>
      <c r="X166" s="206" t="s">
        <v>1188</v>
      </c>
      <c r="Y166" s="206" t="s">
        <v>1188</v>
      </c>
      <c r="Z166" s="206" t="s">
        <v>1188</v>
      </c>
      <c r="AA166" s="206" t="s">
        <v>1188</v>
      </c>
      <c r="AB166" s="206" t="s">
        <v>1188</v>
      </c>
      <c r="AC166" s="206" t="s">
        <v>1188</v>
      </c>
      <c r="AD166"/>
      <c r="AE166" s="206" t="s">
        <v>1188</v>
      </c>
      <c r="AF166" s="206"/>
      <c r="AG166" s="206"/>
      <c r="AH166" s="207"/>
      <c r="AN166" s="175"/>
      <c r="AO166" s="175"/>
      <c r="AP166" s="175"/>
      <c r="AQ166" s="175"/>
      <c r="AR166" s="175"/>
      <c r="AT166" s="175"/>
    </row>
    <row r="167" spans="1:46" ht="28.8" x14ac:dyDescent="0.3">
      <c r="A167" s="203">
        <v>805278</v>
      </c>
      <c r="B167" s="204" t="s">
        <v>1317</v>
      </c>
      <c r="C167" s="204" t="s">
        <v>74</v>
      </c>
      <c r="D167" s="204" t="s">
        <v>161</v>
      </c>
      <c r="E167" t="s">
        <v>124</v>
      </c>
      <c r="F167" s="212">
        <v>30686</v>
      </c>
      <c r="G167" s="209" t="s">
        <v>735</v>
      </c>
      <c r="H167" s="209" t="s">
        <v>575</v>
      </c>
      <c r="I167" s="204" t="s">
        <v>823</v>
      </c>
      <c r="J167" s="206"/>
      <c r="K167"/>
      <c r="L167"/>
      <c r="M167"/>
      <c r="N167"/>
      <c r="O167"/>
      <c r="P167"/>
      <c r="Q167" s="206" t="s">
        <v>1188</v>
      </c>
      <c r="R167"/>
      <c r="S167"/>
      <c r="T167"/>
      <c r="U167"/>
      <c r="V167"/>
      <c r="W167" s="206" t="s">
        <v>1188</v>
      </c>
      <c r="X167" s="206" t="s">
        <v>1188</v>
      </c>
      <c r="Y167" s="206" t="s">
        <v>1188</v>
      </c>
      <c r="Z167" s="206" t="s">
        <v>1188</v>
      </c>
      <c r="AA167" s="206" t="s">
        <v>1188</v>
      </c>
      <c r="AB167" s="206" t="s">
        <v>1188</v>
      </c>
      <c r="AC167" s="206" t="s">
        <v>1188</v>
      </c>
      <c r="AD167"/>
      <c r="AE167" s="206" t="s">
        <v>1188</v>
      </c>
      <c r="AF167" s="206"/>
      <c r="AG167" s="206"/>
      <c r="AH167" s="207"/>
      <c r="AO167" s="175"/>
      <c r="AP167" s="175"/>
      <c r="AQ167" s="175"/>
      <c r="AR167" s="175"/>
      <c r="AT167" s="175"/>
    </row>
    <row r="168" spans="1:46" ht="28.8" x14ac:dyDescent="0.3">
      <c r="A168" s="203">
        <v>805287</v>
      </c>
      <c r="B168" s="204" t="s">
        <v>1318</v>
      </c>
      <c r="C168" s="204" t="s">
        <v>69</v>
      </c>
      <c r="D168" s="204" t="s">
        <v>2090</v>
      </c>
      <c r="E168" t="s">
        <v>125</v>
      </c>
      <c r="F168" s="212">
        <v>34666</v>
      </c>
      <c r="G168" s="209" t="s">
        <v>626</v>
      </c>
      <c r="H168" s="209" t="s">
        <v>576</v>
      </c>
      <c r="I168" s="204" t="s">
        <v>823</v>
      </c>
      <c r="J168" s="206"/>
      <c r="K168"/>
      <c r="L168"/>
      <c r="M168"/>
      <c r="N168"/>
      <c r="O168"/>
      <c r="P168"/>
      <c r="Q168" s="206" t="s">
        <v>1188</v>
      </c>
      <c r="R168"/>
      <c r="S168"/>
      <c r="T168"/>
      <c r="U168"/>
      <c r="V168"/>
      <c r="W168" s="206" t="s">
        <v>1188</v>
      </c>
      <c r="X168" s="206" t="s">
        <v>1188</v>
      </c>
      <c r="Y168" s="206" t="s">
        <v>1188</v>
      </c>
      <c r="Z168" s="206" t="s">
        <v>1188</v>
      </c>
      <c r="AA168" s="206" t="s">
        <v>1188</v>
      </c>
      <c r="AB168" s="206" t="s">
        <v>1188</v>
      </c>
      <c r="AC168" s="206" t="s">
        <v>1188</v>
      </c>
      <c r="AD168"/>
      <c r="AE168" s="206" t="s">
        <v>1188</v>
      </c>
      <c r="AF168" s="206"/>
      <c r="AG168" s="206" t="s">
        <v>2125</v>
      </c>
      <c r="AH168" s="207"/>
      <c r="AI168" s="121" t="s">
        <v>2226</v>
      </c>
      <c r="AK168"/>
      <c r="AL168"/>
      <c r="AM168"/>
      <c r="AN168" s="174"/>
      <c r="AO168" s="174"/>
      <c r="AP168" s="174"/>
      <c r="AQ168" s="174"/>
      <c r="AR168" s="174"/>
      <c r="AS168"/>
      <c r="AT168" s="175"/>
    </row>
    <row r="169" spans="1:46" ht="28.8" x14ac:dyDescent="0.3">
      <c r="A169" s="203">
        <v>805300</v>
      </c>
      <c r="B169" s="204" t="s">
        <v>1319</v>
      </c>
      <c r="C169" s="204" t="s">
        <v>80</v>
      </c>
      <c r="D169" s="204" t="s">
        <v>2070</v>
      </c>
      <c r="E169" t="s">
        <v>125</v>
      </c>
      <c r="F169" s="212">
        <v>34335</v>
      </c>
      <c r="G169" s="209" t="s">
        <v>213</v>
      </c>
      <c r="H169" s="209" t="s">
        <v>575</v>
      </c>
      <c r="I169" s="204" t="s">
        <v>823</v>
      </c>
      <c r="J169" s="206"/>
      <c r="K169"/>
      <c r="L169"/>
      <c r="M169"/>
      <c r="N169"/>
      <c r="O169"/>
      <c r="P169"/>
      <c r="Q169" s="206" t="s">
        <v>1188</v>
      </c>
      <c r="R169"/>
      <c r="S169"/>
      <c r="T169"/>
      <c r="U169"/>
      <c r="V169"/>
      <c r="W169" s="206" t="s">
        <v>1188</v>
      </c>
      <c r="X169" s="206" t="s">
        <v>1188</v>
      </c>
      <c r="Y169" s="206" t="s">
        <v>1188</v>
      </c>
      <c r="Z169" s="206" t="s">
        <v>1188</v>
      </c>
      <c r="AA169" s="206" t="s">
        <v>1188</v>
      </c>
      <c r="AB169" s="206" t="s">
        <v>1188</v>
      </c>
      <c r="AC169" s="206" t="s">
        <v>1188</v>
      </c>
      <c r="AD169"/>
      <c r="AE169" s="206" t="s">
        <v>1188</v>
      </c>
      <c r="AF169" s="206"/>
      <c r="AG169" s="206"/>
      <c r="AH169" s="207"/>
      <c r="AO169" s="175"/>
      <c r="AP169" s="175"/>
      <c r="AQ169" s="175"/>
      <c r="AR169" s="175"/>
      <c r="AT169" s="175"/>
    </row>
    <row r="170" spans="1:46" ht="28.8" x14ac:dyDescent="0.3">
      <c r="A170" s="203">
        <v>805310</v>
      </c>
      <c r="B170" s="204" t="s">
        <v>1320</v>
      </c>
      <c r="C170" s="204" t="s">
        <v>376</v>
      </c>
      <c r="D170" s="204" t="s">
        <v>171</v>
      </c>
      <c r="E170" t="s">
        <v>125</v>
      </c>
      <c r="F170" s="212">
        <v>32509</v>
      </c>
      <c r="G170" s="209" t="s">
        <v>213</v>
      </c>
      <c r="H170" s="209" t="s">
        <v>575</v>
      </c>
      <c r="I170" s="204" t="s">
        <v>823</v>
      </c>
      <c r="J170" s="206"/>
      <c r="K170"/>
      <c r="L170"/>
      <c r="M170"/>
      <c r="N170"/>
      <c r="O170"/>
      <c r="P170"/>
      <c r="Q170" s="206" t="s">
        <v>1188</v>
      </c>
      <c r="R170"/>
      <c r="S170"/>
      <c r="T170"/>
      <c r="U170"/>
      <c r="V170"/>
      <c r="W170" s="206" t="s">
        <v>1188</v>
      </c>
      <c r="X170" s="206" t="s">
        <v>1188</v>
      </c>
      <c r="Y170" s="206" t="s">
        <v>1188</v>
      </c>
      <c r="Z170" s="206" t="s">
        <v>1188</v>
      </c>
      <c r="AA170" s="206" t="s">
        <v>1188</v>
      </c>
      <c r="AB170" s="206" t="s">
        <v>1188</v>
      </c>
      <c r="AC170" s="206" t="s">
        <v>1188</v>
      </c>
      <c r="AD170"/>
      <c r="AE170" s="206" t="s">
        <v>1188</v>
      </c>
      <c r="AF170" s="206"/>
      <c r="AG170" s="206"/>
      <c r="AH170" s="207"/>
      <c r="AO170" s="175"/>
      <c r="AP170" s="175"/>
      <c r="AQ170" s="175"/>
      <c r="AR170" s="175"/>
      <c r="AT170" s="175"/>
    </row>
    <row r="171" spans="1:46" ht="28.8" x14ac:dyDescent="0.3">
      <c r="A171" s="203">
        <v>805347</v>
      </c>
      <c r="B171" s="204" t="s">
        <v>1321</v>
      </c>
      <c r="C171" s="204" t="s">
        <v>68</v>
      </c>
      <c r="D171" s="204" t="s">
        <v>2034</v>
      </c>
      <c r="E171" t="s">
        <v>125</v>
      </c>
      <c r="F171" s="212">
        <v>32973</v>
      </c>
      <c r="G171" s="209" t="s">
        <v>578</v>
      </c>
      <c r="H171" s="209" t="s">
        <v>575</v>
      </c>
      <c r="I171" s="204" t="s">
        <v>823</v>
      </c>
      <c r="J171" s="206"/>
      <c r="K171"/>
      <c r="L171"/>
      <c r="M171"/>
      <c r="N171"/>
      <c r="O171">
        <v>3074</v>
      </c>
      <c r="P171"/>
      <c r="Q171" s="206">
        <v>70000</v>
      </c>
      <c r="R171"/>
      <c r="S171"/>
      <c r="T171"/>
      <c r="U171"/>
      <c r="V171"/>
      <c r="W171" s="206"/>
      <c r="X171" s="206" t="s">
        <v>1188</v>
      </c>
      <c r="Y171" s="206" t="s">
        <v>1188</v>
      </c>
      <c r="Z171" s="206" t="s">
        <v>1188</v>
      </c>
      <c r="AA171" s="206" t="s">
        <v>1188</v>
      </c>
      <c r="AB171" s="206" t="s">
        <v>1188</v>
      </c>
      <c r="AC171" s="206"/>
      <c r="AD171" s="209" t="s">
        <v>2105</v>
      </c>
      <c r="AE171" s="206" t="s">
        <v>1188</v>
      </c>
      <c r="AF171" s="206"/>
      <c r="AG171" s="206" t="s">
        <v>2125</v>
      </c>
      <c r="AH171" s="207"/>
      <c r="AI171" s="121" t="s">
        <v>2230</v>
      </c>
      <c r="AK171"/>
      <c r="AL171"/>
      <c r="AM171"/>
      <c r="AN171" s="174"/>
      <c r="AO171" s="174"/>
      <c r="AP171" s="174"/>
      <c r="AQ171" s="174"/>
      <c r="AR171" s="174"/>
      <c r="AS171"/>
      <c r="AT171" s="175"/>
    </row>
    <row r="172" spans="1:46" ht="28.8" x14ac:dyDescent="0.3">
      <c r="A172" s="203">
        <v>805377</v>
      </c>
      <c r="B172" s="204" t="s">
        <v>1322</v>
      </c>
      <c r="C172" s="204" t="s">
        <v>369</v>
      </c>
      <c r="D172" s="204" t="s">
        <v>1975</v>
      </c>
      <c r="E172" t="s">
        <v>125</v>
      </c>
      <c r="F172" s="212">
        <v>33268</v>
      </c>
      <c r="G172" s="209" t="s">
        <v>213</v>
      </c>
      <c r="H172" s="209" t="s">
        <v>575</v>
      </c>
      <c r="I172" s="204" t="s">
        <v>823</v>
      </c>
      <c r="J172" s="206"/>
      <c r="K172"/>
      <c r="L172"/>
      <c r="M172"/>
      <c r="N172"/>
      <c r="O172"/>
      <c r="P172"/>
      <c r="Q172" s="206" t="s">
        <v>1188</v>
      </c>
      <c r="R172"/>
      <c r="S172"/>
      <c r="T172"/>
      <c r="U172"/>
      <c r="V172"/>
      <c r="W172" s="206" t="s">
        <v>1188</v>
      </c>
      <c r="X172" s="206" t="s">
        <v>1188</v>
      </c>
      <c r="Y172" s="206" t="s">
        <v>1188</v>
      </c>
      <c r="Z172" s="206" t="s">
        <v>1188</v>
      </c>
      <c r="AA172" s="206" t="s">
        <v>1188</v>
      </c>
      <c r="AB172" s="206" t="s">
        <v>1188</v>
      </c>
      <c r="AC172" s="206" t="s">
        <v>1188</v>
      </c>
      <c r="AD172"/>
      <c r="AE172" s="206" t="s">
        <v>1188</v>
      </c>
      <c r="AF172" s="206"/>
      <c r="AG172" s="206"/>
      <c r="AH172" s="207"/>
      <c r="AN172" s="175"/>
      <c r="AO172" s="175"/>
      <c r="AP172" s="175"/>
      <c r="AQ172" s="175"/>
      <c r="AR172" s="175"/>
      <c r="AT172" s="175"/>
    </row>
    <row r="173" spans="1:46" ht="28.8" x14ac:dyDescent="0.3">
      <c r="A173" s="203">
        <v>805387</v>
      </c>
      <c r="B173" s="204" t="s">
        <v>1323</v>
      </c>
      <c r="C173" s="204" t="s">
        <v>348</v>
      </c>
      <c r="D173" s="204" t="s">
        <v>1921</v>
      </c>
      <c r="E173" t="s">
        <v>124</v>
      </c>
      <c r="F173" s="212">
        <v>27530</v>
      </c>
      <c r="G173" s="209" t="s">
        <v>1042</v>
      </c>
      <c r="H173" s="209" t="s">
        <v>575</v>
      </c>
      <c r="I173" s="204" t="s">
        <v>823</v>
      </c>
      <c r="J173" s="206"/>
      <c r="K173"/>
      <c r="L173"/>
      <c r="M173"/>
      <c r="N173"/>
      <c r="O173"/>
      <c r="P173"/>
      <c r="Q173" s="206" t="s">
        <v>1188</v>
      </c>
      <c r="R173"/>
      <c r="S173"/>
      <c r="T173"/>
      <c r="U173"/>
      <c r="V173"/>
      <c r="W173" s="206" t="s">
        <v>1188</v>
      </c>
      <c r="X173" s="206" t="s">
        <v>1188</v>
      </c>
      <c r="Y173" s="206" t="s">
        <v>1188</v>
      </c>
      <c r="Z173" s="206" t="s">
        <v>1188</v>
      </c>
      <c r="AA173" s="206" t="s">
        <v>1188</v>
      </c>
      <c r="AB173" s="206" t="s">
        <v>1188</v>
      </c>
      <c r="AC173" s="206" t="s">
        <v>1188</v>
      </c>
      <c r="AD173"/>
      <c r="AE173" s="206" t="s">
        <v>1188</v>
      </c>
      <c r="AF173" s="206"/>
      <c r="AG173" s="206"/>
      <c r="AH173" s="207"/>
      <c r="AN173" s="175"/>
      <c r="AO173" s="175"/>
      <c r="AP173" s="175"/>
      <c r="AQ173" s="175"/>
      <c r="AR173" s="175"/>
      <c r="AT173" s="175"/>
    </row>
    <row r="174" spans="1:46" ht="28.8" x14ac:dyDescent="0.3">
      <c r="A174" s="203">
        <v>805396</v>
      </c>
      <c r="B174" s="204" t="s">
        <v>1324</v>
      </c>
      <c r="C174" s="204" t="s">
        <v>63</v>
      </c>
      <c r="D174" s="204" t="s">
        <v>145</v>
      </c>
      <c r="E174" t="s">
        <v>125</v>
      </c>
      <c r="F174" s="212">
        <v>30532</v>
      </c>
      <c r="G174" s="209" t="s">
        <v>213</v>
      </c>
      <c r="H174" s="209" t="s">
        <v>576</v>
      </c>
      <c r="I174" s="204" t="s">
        <v>823</v>
      </c>
      <c r="J174" s="206"/>
      <c r="K174"/>
      <c r="L174"/>
      <c r="M174"/>
      <c r="N174"/>
      <c r="O174">
        <v>640</v>
      </c>
      <c r="P174"/>
      <c r="Q174" s="206">
        <v>135000</v>
      </c>
      <c r="R174"/>
      <c r="S174"/>
      <c r="T174"/>
      <c r="U174"/>
      <c r="V174"/>
      <c r="W174" s="206" t="s">
        <v>1188</v>
      </c>
      <c r="X174" s="206" t="s">
        <v>1188</v>
      </c>
      <c r="Y174" s="206" t="s">
        <v>1188</v>
      </c>
      <c r="Z174" s="206" t="s">
        <v>1188</v>
      </c>
      <c r="AA174" s="206" t="s">
        <v>1188</v>
      </c>
      <c r="AB174" s="206" t="s">
        <v>1188</v>
      </c>
      <c r="AC174" s="206" t="s">
        <v>1188</v>
      </c>
      <c r="AD174"/>
      <c r="AE174" s="206" t="s">
        <v>1188</v>
      </c>
      <c r="AF174" s="206"/>
      <c r="AG174" s="206"/>
      <c r="AH174" s="207"/>
      <c r="AN174" s="175"/>
      <c r="AO174" s="175"/>
      <c r="AP174" s="175"/>
      <c r="AQ174" s="175"/>
      <c r="AR174" s="175"/>
      <c r="AT174" s="175"/>
    </row>
    <row r="175" spans="1:46" ht="28.8" x14ac:dyDescent="0.3">
      <c r="A175" s="203">
        <v>805419</v>
      </c>
      <c r="B175" s="204" t="s">
        <v>1325</v>
      </c>
      <c r="C175" s="204" t="s">
        <v>439</v>
      </c>
      <c r="D175" s="204" t="s">
        <v>290</v>
      </c>
      <c r="E175" t="s">
        <v>125</v>
      </c>
      <c r="F175" s="212">
        <v>35521</v>
      </c>
      <c r="G175" s="209" t="s">
        <v>213</v>
      </c>
      <c r="H175" s="209" t="s">
        <v>575</v>
      </c>
      <c r="I175" s="204" t="s">
        <v>823</v>
      </c>
      <c r="J175" s="206"/>
      <c r="K175"/>
      <c r="L175"/>
      <c r="M175"/>
      <c r="N175"/>
      <c r="O175"/>
      <c r="P175"/>
      <c r="Q175" s="206" t="s">
        <v>1188</v>
      </c>
      <c r="R175"/>
      <c r="S175"/>
      <c r="T175"/>
      <c r="U175"/>
      <c r="V175"/>
      <c r="W175" s="206" t="s">
        <v>1188</v>
      </c>
      <c r="X175" s="206" t="s">
        <v>1188</v>
      </c>
      <c r="Y175" s="206" t="s">
        <v>1188</v>
      </c>
      <c r="Z175" s="206" t="s">
        <v>1188</v>
      </c>
      <c r="AA175" s="206" t="s">
        <v>1188</v>
      </c>
      <c r="AB175" s="206" t="s">
        <v>1188</v>
      </c>
      <c r="AC175" s="206" t="s">
        <v>1188</v>
      </c>
      <c r="AD175"/>
      <c r="AE175" s="206" t="s">
        <v>1188</v>
      </c>
      <c r="AF175" s="206"/>
      <c r="AG175" s="206"/>
      <c r="AH175" s="207"/>
      <c r="AN175" s="175"/>
      <c r="AO175" s="175"/>
      <c r="AP175" s="175"/>
      <c r="AQ175" s="175"/>
      <c r="AR175" s="175"/>
      <c r="AT175" s="175"/>
    </row>
    <row r="176" spans="1:46" ht="28.8" x14ac:dyDescent="0.3">
      <c r="A176" s="203">
        <v>805428</v>
      </c>
      <c r="B176" s="204" t="s">
        <v>1326</v>
      </c>
      <c r="C176" s="204" t="s">
        <v>299</v>
      </c>
      <c r="D176" s="204" t="s">
        <v>391</v>
      </c>
      <c r="E176" t="s">
        <v>125</v>
      </c>
      <c r="F176" s="212">
        <v>35796</v>
      </c>
      <c r="G176" s="209" t="s">
        <v>213</v>
      </c>
      <c r="H176" s="209" t="s">
        <v>575</v>
      </c>
      <c r="I176" s="204" t="s">
        <v>823</v>
      </c>
      <c r="J176" s="206"/>
      <c r="K176"/>
      <c r="L176"/>
      <c r="M176"/>
      <c r="N176"/>
      <c r="O176"/>
      <c r="P176"/>
      <c r="Q176" s="206" t="s">
        <v>1188</v>
      </c>
      <c r="R176"/>
      <c r="S176"/>
      <c r="T176"/>
      <c r="U176"/>
      <c r="V176"/>
      <c r="W176" s="206" t="s">
        <v>1188</v>
      </c>
      <c r="X176" s="206" t="s">
        <v>1188</v>
      </c>
      <c r="Y176" s="206" t="s">
        <v>1188</v>
      </c>
      <c r="Z176" s="206" t="s">
        <v>1188</v>
      </c>
      <c r="AA176" s="206" t="s">
        <v>1188</v>
      </c>
      <c r="AB176" s="206" t="s">
        <v>1188</v>
      </c>
      <c r="AC176" s="206" t="s">
        <v>1188</v>
      </c>
      <c r="AD176"/>
      <c r="AE176" s="206" t="s">
        <v>1188</v>
      </c>
      <c r="AF176" s="206"/>
      <c r="AG176" s="206" t="s">
        <v>2125</v>
      </c>
      <c r="AH176" s="207"/>
      <c r="AI176" s="121" t="s">
        <v>2226</v>
      </c>
      <c r="AK176"/>
      <c r="AL176"/>
      <c r="AM176"/>
      <c r="AN176" s="174"/>
      <c r="AO176" s="174"/>
      <c r="AP176" s="174"/>
      <c r="AQ176" s="174"/>
      <c r="AR176" s="174"/>
      <c r="AS176"/>
      <c r="AT176" s="175"/>
    </row>
    <row r="177" spans="1:46" ht="28.8" x14ac:dyDescent="0.3">
      <c r="A177" s="203">
        <v>805458</v>
      </c>
      <c r="B177" s="204" t="s">
        <v>1327</v>
      </c>
      <c r="C177" s="204" t="s">
        <v>61</v>
      </c>
      <c r="D177" s="204" t="s">
        <v>149</v>
      </c>
      <c r="E177" t="s">
        <v>125</v>
      </c>
      <c r="F177" s="212">
        <v>32874</v>
      </c>
      <c r="G177" s="209" t="s">
        <v>2004</v>
      </c>
      <c r="H177" s="209" t="s">
        <v>575</v>
      </c>
      <c r="I177" s="204" t="s">
        <v>823</v>
      </c>
      <c r="J177" s="206"/>
      <c r="K177"/>
      <c r="L177"/>
      <c r="M177"/>
      <c r="N177"/>
      <c r="O177"/>
      <c r="P177"/>
      <c r="Q177" s="206" t="s">
        <v>1188</v>
      </c>
      <c r="R177"/>
      <c r="S177"/>
      <c r="T177"/>
      <c r="U177"/>
      <c r="V177"/>
      <c r="W177" s="206" t="s">
        <v>1188</v>
      </c>
      <c r="X177" s="206" t="s">
        <v>1188</v>
      </c>
      <c r="Y177" s="206" t="s">
        <v>1188</v>
      </c>
      <c r="Z177" s="206" t="s">
        <v>1188</v>
      </c>
      <c r="AA177" s="206" t="s">
        <v>1188</v>
      </c>
      <c r="AB177" s="206" t="s">
        <v>1188</v>
      </c>
      <c r="AC177" s="206" t="s">
        <v>1188</v>
      </c>
      <c r="AD177"/>
      <c r="AE177" s="206" t="s">
        <v>1188</v>
      </c>
      <c r="AF177" s="206"/>
      <c r="AG177" s="206"/>
      <c r="AH177" s="207"/>
      <c r="AO177" s="175"/>
      <c r="AP177" s="175"/>
      <c r="AQ177" s="175"/>
      <c r="AR177" s="175"/>
      <c r="AT177" s="175"/>
    </row>
    <row r="178" spans="1:46" ht="28.8" x14ac:dyDescent="0.3">
      <c r="A178" s="203">
        <v>805474</v>
      </c>
      <c r="B178" s="204" t="s">
        <v>1328</v>
      </c>
      <c r="C178" s="204" t="s">
        <v>68</v>
      </c>
      <c r="D178" s="204" t="s">
        <v>191</v>
      </c>
      <c r="E178" t="s">
        <v>125</v>
      </c>
      <c r="F178" s="212">
        <v>31778</v>
      </c>
      <c r="G178" s="209" t="s">
        <v>213</v>
      </c>
      <c r="H178" s="209" t="s">
        <v>575</v>
      </c>
      <c r="I178" s="204" t="s">
        <v>823</v>
      </c>
      <c r="J178" s="206"/>
      <c r="K178"/>
      <c r="L178"/>
      <c r="M178"/>
      <c r="N178"/>
      <c r="O178">
        <v>1062</v>
      </c>
      <c r="P178"/>
      <c r="Q178" s="206">
        <v>20000</v>
      </c>
      <c r="R178"/>
      <c r="S178"/>
      <c r="T178"/>
      <c r="U178"/>
      <c r="V178"/>
      <c r="W178" s="206" t="s">
        <v>1188</v>
      </c>
      <c r="X178" s="206" t="s">
        <v>1188</v>
      </c>
      <c r="Y178" s="206" t="s">
        <v>1188</v>
      </c>
      <c r="Z178" s="206" t="s">
        <v>1188</v>
      </c>
      <c r="AA178" s="206" t="s">
        <v>1188</v>
      </c>
      <c r="AB178" s="206" t="s">
        <v>1188</v>
      </c>
      <c r="AC178" s="206" t="s">
        <v>1188</v>
      </c>
      <c r="AD178"/>
      <c r="AE178" s="206" t="s">
        <v>1188</v>
      </c>
      <c r="AF178" s="206"/>
      <c r="AG178" s="206"/>
      <c r="AH178" s="207"/>
      <c r="AN178" s="175"/>
      <c r="AO178" s="175"/>
      <c r="AP178" s="175"/>
      <c r="AQ178" s="175"/>
      <c r="AR178" s="175"/>
      <c r="AT178" s="175"/>
    </row>
    <row r="179" spans="1:46" ht="28.8" x14ac:dyDescent="0.3">
      <c r="A179" s="203">
        <v>805475</v>
      </c>
      <c r="B179" s="204" t="s">
        <v>1329</v>
      </c>
      <c r="C179" s="204" t="s">
        <v>64</v>
      </c>
      <c r="D179" s="204" t="s">
        <v>203</v>
      </c>
      <c r="E179" t="s">
        <v>125</v>
      </c>
      <c r="F179" s="212">
        <v>33239</v>
      </c>
      <c r="G179" s="209" t="s">
        <v>222</v>
      </c>
      <c r="H179" s="209" t="s">
        <v>575</v>
      </c>
      <c r="I179" s="204" t="s">
        <v>823</v>
      </c>
      <c r="J179" s="206"/>
      <c r="K179"/>
      <c r="L179"/>
      <c r="M179"/>
      <c r="N179"/>
      <c r="O179">
        <v>1081</v>
      </c>
      <c r="P179"/>
      <c r="Q179" s="206">
        <v>47500</v>
      </c>
      <c r="R179"/>
      <c r="S179"/>
      <c r="T179"/>
      <c r="U179"/>
      <c r="V179"/>
      <c r="W179" s="206" t="s">
        <v>1188</v>
      </c>
      <c r="X179" s="206" t="s">
        <v>1188</v>
      </c>
      <c r="Y179" s="206" t="s">
        <v>1188</v>
      </c>
      <c r="Z179" s="206" t="s">
        <v>1188</v>
      </c>
      <c r="AA179" s="206" t="s">
        <v>1188</v>
      </c>
      <c r="AB179" s="206" t="s">
        <v>1188</v>
      </c>
      <c r="AC179" s="206" t="s">
        <v>1188</v>
      </c>
      <c r="AD179"/>
      <c r="AE179" s="206" t="s">
        <v>1188</v>
      </c>
      <c r="AF179" s="206"/>
      <c r="AG179" s="206"/>
      <c r="AH179" s="207"/>
      <c r="AO179" s="175"/>
      <c r="AP179" s="175"/>
      <c r="AQ179" s="175"/>
      <c r="AR179" s="175"/>
      <c r="AT179" s="175"/>
    </row>
    <row r="180" spans="1:46" ht="16.8" x14ac:dyDescent="0.3">
      <c r="A180" s="203">
        <v>805498</v>
      </c>
      <c r="B180" s="204" t="s">
        <v>1330</v>
      </c>
      <c r="C180" s="204" t="s">
        <v>61</v>
      </c>
      <c r="D180" s="204" t="s">
        <v>1052</v>
      </c>
      <c r="E180" t="s">
        <v>124</v>
      </c>
      <c r="F180" s="211">
        <v>34608</v>
      </c>
      <c r="G180" t="s">
        <v>213</v>
      </c>
      <c r="H180" t="s">
        <v>575</v>
      </c>
      <c r="I180" s="204" t="s">
        <v>823</v>
      </c>
      <c r="J180" s="206"/>
      <c r="K180"/>
      <c r="L180"/>
      <c r="M180"/>
      <c r="N180"/>
      <c r="O180"/>
      <c r="P180"/>
      <c r="Q180" s="206" t="s">
        <v>1188</v>
      </c>
      <c r="R180"/>
      <c r="S180"/>
      <c r="T180"/>
      <c r="U180"/>
      <c r="V180"/>
      <c r="W180" s="206" t="s">
        <v>1188</v>
      </c>
      <c r="X180" s="206" t="s">
        <v>1188</v>
      </c>
      <c r="Y180" s="206" t="s">
        <v>1188</v>
      </c>
      <c r="Z180" s="206" t="s">
        <v>1188</v>
      </c>
      <c r="AA180" s="206" t="s">
        <v>1188</v>
      </c>
      <c r="AB180" s="206" t="s">
        <v>1188</v>
      </c>
      <c r="AC180" s="206" t="s">
        <v>1188</v>
      </c>
      <c r="AD180"/>
      <c r="AE180" s="206" t="s">
        <v>2105</v>
      </c>
      <c r="AF180" s="206"/>
      <c r="AG180" s="206" t="s">
        <v>2125</v>
      </c>
      <c r="AH180" s="207"/>
      <c r="AI180" s="121" t="s">
        <v>2227</v>
      </c>
      <c r="AK180"/>
      <c r="AL180"/>
      <c r="AM180"/>
      <c r="AN180" s="174"/>
      <c r="AO180" s="174"/>
      <c r="AP180" s="174"/>
      <c r="AQ180" s="174"/>
      <c r="AR180" s="174"/>
      <c r="AS180"/>
      <c r="AT180" s="175"/>
    </row>
    <row r="181" spans="1:46" ht="16.8" x14ac:dyDescent="0.3">
      <c r="A181" s="203">
        <v>805514</v>
      </c>
      <c r="B181" s="204" t="s">
        <v>1331</v>
      </c>
      <c r="C181" s="204" t="s">
        <v>61</v>
      </c>
      <c r="D181" s="204" t="s">
        <v>765</v>
      </c>
      <c r="E181" t="s">
        <v>124</v>
      </c>
      <c r="F181" s="211">
        <v>35796</v>
      </c>
      <c r="G181" t="s">
        <v>2177</v>
      </c>
      <c r="H181" t="s">
        <v>575</v>
      </c>
      <c r="I181" s="204" t="s">
        <v>823</v>
      </c>
      <c r="J181" s="206"/>
      <c r="K181"/>
      <c r="L181"/>
      <c r="M181"/>
      <c r="N181"/>
      <c r="O181"/>
      <c r="P181"/>
      <c r="Q181" s="206" t="s">
        <v>1188</v>
      </c>
      <c r="R181"/>
      <c r="S181"/>
      <c r="T181"/>
      <c r="U181"/>
      <c r="V181"/>
      <c r="W181" s="206" t="s">
        <v>1188</v>
      </c>
      <c r="X181" s="206" t="s">
        <v>1188</v>
      </c>
      <c r="Y181" s="206" t="s">
        <v>1188</v>
      </c>
      <c r="Z181" s="206" t="s">
        <v>1188</v>
      </c>
      <c r="AA181" s="206" t="s">
        <v>1188</v>
      </c>
      <c r="AB181" s="206" t="s">
        <v>1188</v>
      </c>
      <c r="AC181" s="206" t="s">
        <v>1188</v>
      </c>
      <c r="AD181"/>
      <c r="AE181" s="206" t="s">
        <v>2105</v>
      </c>
      <c r="AF181" s="206"/>
      <c r="AG181" s="206"/>
      <c r="AH181" s="207"/>
      <c r="AN181" s="175"/>
      <c r="AO181" s="175"/>
      <c r="AP181" s="175"/>
      <c r="AQ181" s="175"/>
      <c r="AR181" s="175"/>
      <c r="AT181" s="175"/>
    </row>
    <row r="182" spans="1:46" ht="28.8" x14ac:dyDescent="0.3">
      <c r="A182" s="203">
        <v>805522</v>
      </c>
      <c r="B182" s="204" t="s">
        <v>1332</v>
      </c>
      <c r="C182" s="204" t="s">
        <v>64</v>
      </c>
      <c r="D182" s="204" t="s">
        <v>115</v>
      </c>
      <c r="E182" t="s">
        <v>125</v>
      </c>
      <c r="F182" s="212">
        <v>35091</v>
      </c>
      <c r="G182" s="209" t="s">
        <v>213</v>
      </c>
      <c r="H182" s="209" t="s">
        <v>575</v>
      </c>
      <c r="I182" s="204" t="s">
        <v>823</v>
      </c>
      <c r="J182" s="206"/>
      <c r="K182"/>
      <c r="L182"/>
      <c r="M182"/>
      <c r="N182"/>
      <c r="O182"/>
      <c r="P182"/>
      <c r="Q182" s="206" t="s">
        <v>1188</v>
      </c>
      <c r="R182"/>
      <c r="S182"/>
      <c r="T182"/>
      <c r="U182"/>
      <c r="V182"/>
      <c r="W182" s="206" t="s">
        <v>1188</v>
      </c>
      <c r="X182" s="206" t="s">
        <v>1188</v>
      </c>
      <c r="Y182" s="206" t="s">
        <v>1188</v>
      </c>
      <c r="Z182" s="206" t="s">
        <v>1188</v>
      </c>
      <c r="AA182" s="206" t="s">
        <v>1188</v>
      </c>
      <c r="AB182" s="206" t="s">
        <v>1188</v>
      </c>
      <c r="AC182" s="206" t="s">
        <v>1188</v>
      </c>
      <c r="AD182"/>
      <c r="AE182" s="206" t="s">
        <v>1188</v>
      </c>
      <c r="AF182" s="206"/>
      <c r="AG182" s="206"/>
      <c r="AH182" s="207"/>
      <c r="AN182" s="175"/>
      <c r="AO182" s="175"/>
      <c r="AP182" s="175"/>
      <c r="AQ182" s="175"/>
      <c r="AR182" s="175"/>
      <c r="AT182" s="175"/>
    </row>
    <row r="183" spans="1:46" ht="28.8" x14ac:dyDescent="0.3">
      <c r="A183" s="203">
        <v>805523</v>
      </c>
      <c r="B183" s="204" t="s">
        <v>1333</v>
      </c>
      <c r="C183" s="204" t="s">
        <v>61</v>
      </c>
      <c r="D183" s="204" t="s">
        <v>152</v>
      </c>
      <c r="E183" t="s">
        <v>125</v>
      </c>
      <c r="F183" s="212">
        <v>27404</v>
      </c>
      <c r="G183" s="209" t="s">
        <v>642</v>
      </c>
      <c r="H183" s="209" t="s">
        <v>575</v>
      </c>
      <c r="I183" s="204" t="s">
        <v>824</v>
      </c>
      <c r="J183" s="206"/>
      <c r="K183"/>
      <c r="L183"/>
      <c r="M183"/>
      <c r="N183"/>
      <c r="O183"/>
      <c r="P183"/>
      <c r="Q183" s="206" t="s">
        <v>1188</v>
      </c>
      <c r="R183"/>
      <c r="S183"/>
      <c r="T183"/>
      <c r="U183"/>
      <c r="V183"/>
      <c r="W183" s="206" t="s">
        <v>1188</v>
      </c>
      <c r="X183" s="206" t="s">
        <v>1188</v>
      </c>
      <c r="Y183" s="206" t="s">
        <v>1188</v>
      </c>
      <c r="Z183" s="206" t="s">
        <v>1188</v>
      </c>
      <c r="AA183" s="206" t="s">
        <v>1188</v>
      </c>
      <c r="AB183" s="206" t="s">
        <v>1188</v>
      </c>
      <c r="AC183" s="206" t="s">
        <v>1188</v>
      </c>
      <c r="AD183"/>
      <c r="AE183" s="206" t="s">
        <v>1188</v>
      </c>
      <c r="AF183" s="206"/>
      <c r="AG183" s="206"/>
      <c r="AH183" s="207"/>
      <c r="AN183" s="175"/>
      <c r="AO183" s="175"/>
      <c r="AP183" s="175"/>
      <c r="AQ183" s="175"/>
      <c r="AR183" s="175"/>
      <c r="AT183" s="175"/>
    </row>
    <row r="184" spans="1:46" ht="28.8" x14ac:dyDescent="0.3">
      <c r="A184" s="203">
        <v>805527</v>
      </c>
      <c r="B184" s="204" t="s">
        <v>1334</v>
      </c>
      <c r="C184" s="204" t="s">
        <v>78</v>
      </c>
      <c r="D184" s="204" t="s">
        <v>188</v>
      </c>
      <c r="E184" t="s">
        <v>125</v>
      </c>
      <c r="F184" s="212">
        <v>34455</v>
      </c>
      <c r="G184" s="209" t="s">
        <v>213</v>
      </c>
      <c r="H184" s="209" t="s">
        <v>575</v>
      </c>
      <c r="I184" s="204" t="s">
        <v>823</v>
      </c>
      <c r="J184" s="206"/>
      <c r="K184"/>
      <c r="L184"/>
      <c r="M184"/>
      <c r="N184"/>
      <c r="O184">
        <v>3066</v>
      </c>
      <c r="P184"/>
      <c r="Q184" s="206">
        <v>70000</v>
      </c>
      <c r="R184"/>
      <c r="S184"/>
      <c r="T184"/>
      <c r="U184"/>
      <c r="V184"/>
      <c r="W184" s="206" t="s">
        <v>1188</v>
      </c>
      <c r="X184" s="206" t="s">
        <v>1188</v>
      </c>
      <c r="Y184" s="206" t="s">
        <v>1188</v>
      </c>
      <c r="Z184" s="206" t="s">
        <v>1188</v>
      </c>
      <c r="AA184" s="206" t="s">
        <v>1188</v>
      </c>
      <c r="AB184" s="206" t="s">
        <v>1188</v>
      </c>
      <c r="AC184" s="206" t="s">
        <v>1188</v>
      </c>
      <c r="AD184"/>
      <c r="AE184" s="206" t="s">
        <v>1188</v>
      </c>
      <c r="AF184" s="206"/>
      <c r="AG184" s="206" t="s">
        <v>2125</v>
      </c>
      <c r="AH184" s="207"/>
      <c r="AI184" s="121" t="s">
        <v>2228</v>
      </c>
      <c r="AN184" s="175"/>
      <c r="AO184" s="175"/>
      <c r="AP184" s="175"/>
      <c r="AQ184" s="175"/>
      <c r="AR184" s="175"/>
      <c r="AT184" s="175"/>
    </row>
    <row r="185" spans="1:46" ht="28.8" x14ac:dyDescent="0.3">
      <c r="A185" s="203">
        <v>805529</v>
      </c>
      <c r="B185" s="204" t="s">
        <v>1335</v>
      </c>
      <c r="C185" s="204" t="s">
        <v>275</v>
      </c>
      <c r="D185" s="204" t="s">
        <v>1021</v>
      </c>
      <c r="E185" t="s">
        <v>125</v>
      </c>
      <c r="F185" s="212">
        <v>26988</v>
      </c>
      <c r="G185" s="209" t="s">
        <v>1889</v>
      </c>
      <c r="H185" s="209" t="s">
        <v>575</v>
      </c>
      <c r="I185" s="204" t="s">
        <v>823</v>
      </c>
      <c r="J185" s="206"/>
      <c r="K185"/>
      <c r="L185"/>
      <c r="M185"/>
      <c r="N185"/>
      <c r="O185"/>
      <c r="P185"/>
      <c r="Q185" s="206" t="s">
        <v>1188</v>
      </c>
      <c r="R185"/>
      <c r="S185"/>
      <c r="T185"/>
      <c r="U185"/>
      <c r="V185"/>
      <c r="W185" s="206" t="s">
        <v>1188</v>
      </c>
      <c r="X185" s="206" t="s">
        <v>1188</v>
      </c>
      <c r="Y185" s="206" t="s">
        <v>1188</v>
      </c>
      <c r="Z185" s="206" t="s">
        <v>1188</v>
      </c>
      <c r="AA185" s="206" t="s">
        <v>1188</v>
      </c>
      <c r="AB185" s="206" t="s">
        <v>1188</v>
      </c>
      <c r="AC185" s="206" t="s">
        <v>1188</v>
      </c>
      <c r="AD185"/>
      <c r="AE185" s="206" t="s">
        <v>1188</v>
      </c>
      <c r="AF185" s="206"/>
      <c r="AG185" s="206"/>
      <c r="AH185" s="207"/>
      <c r="AN185" s="175"/>
      <c r="AO185" s="175"/>
      <c r="AP185" s="175"/>
      <c r="AQ185" s="175"/>
      <c r="AR185" s="175"/>
      <c r="AT185" s="175"/>
    </row>
    <row r="186" spans="1:46" ht="28.8" x14ac:dyDescent="0.3">
      <c r="A186" s="203">
        <v>805533</v>
      </c>
      <c r="B186" s="204" t="s">
        <v>1336</v>
      </c>
      <c r="C186" s="204" t="s">
        <v>369</v>
      </c>
      <c r="D186" s="204" t="s">
        <v>694</v>
      </c>
      <c r="E186" t="s">
        <v>125</v>
      </c>
      <c r="F186" s="212">
        <v>32150</v>
      </c>
      <c r="G186" s="209" t="s">
        <v>679</v>
      </c>
      <c r="H186" s="209" t="s">
        <v>575</v>
      </c>
      <c r="I186" s="204" t="s">
        <v>823</v>
      </c>
      <c r="J186" s="206"/>
      <c r="K186"/>
      <c r="L186"/>
      <c r="M186"/>
      <c r="N186"/>
      <c r="O186"/>
      <c r="P186"/>
      <c r="Q186" s="206" t="s">
        <v>1188</v>
      </c>
      <c r="R186"/>
      <c r="S186"/>
      <c r="T186"/>
      <c r="U186"/>
      <c r="V186"/>
      <c r="W186" s="206" t="s">
        <v>1188</v>
      </c>
      <c r="X186" s="206" t="s">
        <v>1188</v>
      </c>
      <c r="Y186" s="206" t="s">
        <v>1188</v>
      </c>
      <c r="Z186" s="206" t="s">
        <v>1188</v>
      </c>
      <c r="AA186" s="206" t="s">
        <v>1188</v>
      </c>
      <c r="AB186" s="206" t="s">
        <v>1188</v>
      </c>
      <c r="AC186" s="206" t="s">
        <v>1188</v>
      </c>
      <c r="AD186"/>
      <c r="AE186" s="206" t="s">
        <v>1188</v>
      </c>
      <c r="AF186" s="206"/>
      <c r="AG186" s="206"/>
      <c r="AH186" s="207"/>
      <c r="AN186" s="175"/>
      <c r="AO186" s="175"/>
      <c r="AP186" s="175"/>
      <c r="AQ186" s="175"/>
      <c r="AR186" s="175"/>
      <c r="AT186" s="175"/>
    </row>
    <row r="187" spans="1:46" ht="28.8" x14ac:dyDescent="0.3">
      <c r="A187" s="203">
        <v>805552</v>
      </c>
      <c r="B187" s="204" t="s">
        <v>1337</v>
      </c>
      <c r="C187" s="204" t="s">
        <v>305</v>
      </c>
      <c r="D187" s="204" t="s">
        <v>174</v>
      </c>
      <c r="E187" t="s">
        <v>125</v>
      </c>
      <c r="F187" s="212">
        <v>35010</v>
      </c>
      <c r="G187" s="209" t="s">
        <v>213</v>
      </c>
      <c r="H187" s="209" t="s">
        <v>575</v>
      </c>
      <c r="I187" s="204" t="s">
        <v>823</v>
      </c>
      <c r="J187" s="206"/>
      <c r="K187"/>
      <c r="L187"/>
      <c r="M187"/>
      <c r="N187"/>
      <c r="O187"/>
      <c r="P187"/>
      <c r="Q187" s="206" t="s">
        <v>1188</v>
      </c>
      <c r="R187"/>
      <c r="S187"/>
      <c r="T187"/>
      <c r="U187"/>
      <c r="V187"/>
      <c r="W187" s="206" t="s">
        <v>1188</v>
      </c>
      <c r="X187" s="206" t="s">
        <v>1188</v>
      </c>
      <c r="Y187" s="206" t="s">
        <v>1188</v>
      </c>
      <c r="Z187" s="206" t="s">
        <v>1188</v>
      </c>
      <c r="AA187" s="206" t="s">
        <v>1188</v>
      </c>
      <c r="AB187" s="206" t="s">
        <v>1188</v>
      </c>
      <c r="AC187" s="206" t="s">
        <v>1188</v>
      </c>
      <c r="AD187"/>
      <c r="AE187" s="206" t="s">
        <v>1188</v>
      </c>
      <c r="AF187" s="206"/>
      <c r="AG187" s="206"/>
      <c r="AH187" s="207"/>
      <c r="AN187" s="175"/>
      <c r="AO187" s="175"/>
      <c r="AP187" s="175"/>
      <c r="AQ187" s="175"/>
      <c r="AR187" s="175"/>
      <c r="AT187" s="175"/>
    </row>
    <row r="188" spans="1:46" ht="28.8" x14ac:dyDescent="0.3">
      <c r="A188" s="203">
        <v>805607</v>
      </c>
      <c r="B188" s="204" t="s">
        <v>1338</v>
      </c>
      <c r="C188" s="204" t="s">
        <v>61</v>
      </c>
      <c r="D188" s="204" t="s">
        <v>1947</v>
      </c>
      <c r="E188" t="s">
        <v>124</v>
      </c>
      <c r="F188" s="212">
        <v>35154</v>
      </c>
      <c r="G188" s="209" t="s">
        <v>578</v>
      </c>
      <c r="H188" s="209" t="s">
        <v>575</v>
      </c>
      <c r="I188" s="204" t="s">
        <v>823</v>
      </c>
      <c r="J188" s="206"/>
      <c r="K188"/>
      <c r="L188"/>
      <c r="M188"/>
      <c r="N188"/>
      <c r="O188"/>
      <c r="P188"/>
      <c r="Q188" s="206" t="s">
        <v>1188</v>
      </c>
      <c r="R188"/>
      <c r="S188"/>
      <c r="T188"/>
      <c r="U188"/>
      <c r="V188"/>
      <c r="W188" s="206" t="s">
        <v>1188</v>
      </c>
      <c r="X188" s="206" t="s">
        <v>1188</v>
      </c>
      <c r="Y188" s="206" t="s">
        <v>1188</v>
      </c>
      <c r="Z188" s="206" t="s">
        <v>1188</v>
      </c>
      <c r="AA188" s="206" t="s">
        <v>1188</v>
      </c>
      <c r="AB188" s="206" t="s">
        <v>1188</v>
      </c>
      <c r="AC188" s="206" t="s">
        <v>1188</v>
      </c>
      <c r="AD188"/>
      <c r="AE188" s="206" t="s">
        <v>1188</v>
      </c>
      <c r="AF188" s="206"/>
      <c r="AG188" s="206"/>
      <c r="AH188" s="207"/>
      <c r="AN188" s="175"/>
      <c r="AO188" s="175"/>
      <c r="AP188" s="175"/>
      <c r="AQ188" s="175"/>
      <c r="AR188" s="175"/>
      <c r="AT188" s="175"/>
    </row>
    <row r="189" spans="1:46" ht="16.8" x14ac:dyDescent="0.3">
      <c r="A189" s="203">
        <v>805642</v>
      </c>
      <c r="B189" s="204" t="s">
        <v>1339</v>
      </c>
      <c r="C189" s="204" t="s">
        <v>78</v>
      </c>
      <c r="D189" s="204" t="s">
        <v>155</v>
      </c>
      <c r="E189" t="s">
        <v>124</v>
      </c>
      <c r="F189" s="211">
        <v>35290</v>
      </c>
      <c r="G189" t="s">
        <v>213</v>
      </c>
      <c r="H189" t="s">
        <v>575</v>
      </c>
      <c r="I189" s="204" t="s">
        <v>823</v>
      </c>
      <c r="J189" s="206"/>
      <c r="K189"/>
      <c r="L189"/>
      <c r="M189"/>
      <c r="N189"/>
      <c r="O189"/>
      <c r="P189"/>
      <c r="Q189" s="206" t="s">
        <v>1188</v>
      </c>
      <c r="R189"/>
      <c r="S189"/>
      <c r="T189"/>
      <c r="U189"/>
      <c r="V189"/>
      <c r="W189" s="206" t="s">
        <v>1188</v>
      </c>
      <c r="X189" s="206" t="s">
        <v>1188</v>
      </c>
      <c r="Y189" s="206" t="s">
        <v>1188</v>
      </c>
      <c r="Z189" s="206" t="s">
        <v>1188</v>
      </c>
      <c r="AA189" s="206" t="s">
        <v>1188</v>
      </c>
      <c r="AB189" s="206" t="s">
        <v>1188</v>
      </c>
      <c r="AC189" s="206" t="s">
        <v>1188</v>
      </c>
      <c r="AD189"/>
      <c r="AE189" s="206" t="s">
        <v>2105</v>
      </c>
      <c r="AF189" s="206"/>
      <c r="AG189" s="206" t="s">
        <v>2125</v>
      </c>
      <c r="AH189" s="207"/>
      <c r="AI189" s="121" t="s">
        <v>2227</v>
      </c>
      <c r="AK189"/>
      <c r="AL189"/>
      <c r="AM189"/>
      <c r="AN189"/>
      <c r="AO189" s="174"/>
      <c r="AP189" s="174"/>
      <c r="AQ189" s="174"/>
      <c r="AR189" s="174"/>
      <c r="AS189"/>
      <c r="AT189" s="175"/>
    </row>
    <row r="190" spans="1:46" ht="28.8" x14ac:dyDescent="0.3">
      <c r="A190" s="203">
        <v>805643</v>
      </c>
      <c r="B190" s="204" t="s">
        <v>1340</v>
      </c>
      <c r="C190" s="204" t="s">
        <v>308</v>
      </c>
      <c r="D190" s="204" t="s">
        <v>146</v>
      </c>
      <c r="E190" t="s">
        <v>124</v>
      </c>
      <c r="F190" s="212">
        <v>34794</v>
      </c>
      <c r="G190" s="209" t="s">
        <v>578</v>
      </c>
      <c r="H190" s="209" t="s">
        <v>575</v>
      </c>
      <c r="I190" s="204" t="s">
        <v>823</v>
      </c>
      <c r="J190" s="206"/>
      <c r="K190"/>
      <c r="L190"/>
      <c r="M190"/>
      <c r="N190"/>
      <c r="O190"/>
      <c r="P190"/>
      <c r="Q190" s="206" t="s">
        <v>1188</v>
      </c>
      <c r="R190"/>
      <c r="S190"/>
      <c r="T190"/>
      <c r="U190"/>
      <c r="V190"/>
      <c r="W190" s="206" t="s">
        <v>1188</v>
      </c>
      <c r="X190" s="206" t="s">
        <v>1188</v>
      </c>
      <c r="Y190" s="206" t="s">
        <v>1188</v>
      </c>
      <c r="Z190" s="206" t="s">
        <v>1188</v>
      </c>
      <c r="AA190" s="206" t="s">
        <v>1188</v>
      </c>
      <c r="AB190" s="206" t="s">
        <v>1188</v>
      </c>
      <c r="AC190" s="206" t="s">
        <v>1188</v>
      </c>
      <c r="AD190"/>
      <c r="AE190" s="206" t="s">
        <v>1188</v>
      </c>
      <c r="AF190" s="206"/>
      <c r="AG190" s="206" t="s">
        <v>2125</v>
      </c>
      <c r="AH190" s="207"/>
      <c r="AI190" s="121" t="s">
        <v>2227</v>
      </c>
      <c r="AK190"/>
      <c r="AL190"/>
      <c r="AM190"/>
      <c r="AN190"/>
      <c r="AO190" s="174"/>
      <c r="AP190" s="174"/>
      <c r="AQ190" s="174"/>
      <c r="AR190" s="174"/>
      <c r="AS190"/>
      <c r="AT190" s="175"/>
    </row>
    <row r="191" spans="1:46" ht="28.8" x14ac:dyDescent="0.3">
      <c r="A191" s="203">
        <v>805649</v>
      </c>
      <c r="B191" s="204" t="s">
        <v>1341</v>
      </c>
      <c r="C191" s="204" t="s">
        <v>288</v>
      </c>
      <c r="D191" s="204" t="s">
        <v>483</v>
      </c>
      <c r="E191" t="s">
        <v>124</v>
      </c>
      <c r="F191" s="212">
        <v>31520</v>
      </c>
      <c r="G191" s="209" t="s">
        <v>213</v>
      </c>
      <c r="H191" s="209" t="s">
        <v>576</v>
      </c>
      <c r="I191" s="204" t="s">
        <v>824</v>
      </c>
      <c r="J191" s="206"/>
      <c r="K191"/>
      <c r="L191"/>
      <c r="M191"/>
      <c r="N191"/>
      <c r="O191"/>
      <c r="P191"/>
      <c r="Q191" s="206" t="s">
        <v>1188</v>
      </c>
      <c r="R191"/>
      <c r="S191"/>
      <c r="T191"/>
      <c r="U191"/>
      <c r="V191"/>
      <c r="W191" s="206" t="s">
        <v>1188</v>
      </c>
      <c r="X191" s="206" t="s">
        <v>1188</v>
      </c>
      <c r="Y191" s="206" t="s">
        <v>1188</v>
      </c>
      <c r="Z191" s="206" t="s">
        <v>1188</v>
      </c>
      <c r="AA191" s="206" t="s">
        <v>1188</v>
      </c>
      <c r="AB191" s="206" t="s">
        <v>1188</v>
      </c>
      <c r="AC191" s="206" t="s">
        <v>1188</v>
      </c>
      <c r="AD191"/>
      <c r="AE191" s="206" t="s">
        <v>1188</v>
      </c>
      <c r="AF191" s="206"/>
      <c r="AG191" s="206"/>
      <c r="AH191" s="207"/>
      <c r="AN191" s="175"/>
      <c r="AO191" s="175"/>
      <c r="AP191" s="175"/>
      <c r="AQ191" s="175"/>
      <c r="AR191" s="175"/>
      <c r="AT191" s="175"/>
    </row>
    <row r="192" spans="1:46" ht="16.8" x14ac:dyDescent="0.3">
      <c r="A192" s="203">
        <v>805657</v>
      </c>
      <c r="B192" s="204" t="s">
        <v>1342</v>
      </c>
      <c r="C192" s="204" t="s">
        <v>275</v>
      </c>
      <c r="D192" s="204" t="s">
        <v>278</v>
      </c>
      <c r="E192" t="s">
        <v>124</v>
      </c>
      <c r="F192" s="211">
        <v>34727</v>
      </c>
      <c r="G192" t="s">
        <v>2178</v>
      </c>
      <c r="H192" t="s">
        <v>575</v>
      </c>
      <c r="I192" s="204" t="s">
        <v>823</v>
      </c>
      <c r="J192" s="206"/>
      <c r="K192"/>
      <c r="L192"/>
      <c r="M192"/>
      <c r="N192"/>
      <c r="O192"/>
      <c r="P192"/>
      <c r="Q192" s="206" t="s">
        <v>1188</v>
      </c>
      <c r="R192"/>
      <c r="S192"/>
      <c r="T192"/>
      <c r="U192"/>
      <c r="V192"/>
      <c r="W192" s="206" t="s">
        <v>1188</v>
      </c>
      <c r="X192" s="206" t="s">
        <v>1188</v>
      </c>
      <c r="Y192" s="206" t="s">
        <v>1188</v>
      </c>
      <c r="Z192" s="206" t="s">
        <v>1188</v>
      </c>
      <c r="AA192" s="206" t="s">
        <v>1188</v>
      </c>
      <c r="AB192" s="206" t="s">
        <v>1188</v>
      </c>
      <c r="AC192" s="206" t="s">
        <v>1188</v>
      </c>
      <c r="AD192"/>
      <c r="AE192" s="206" t="s">
        <v>2105</v>
      </c>
      <c r="AF192" s="206"/>
      <c r="AG192" s="206" t="s">
        <v>2125</v>
      </c>
      <c r="AH192" s="207"/>
      <c r="AI192" s="121" t="s">
        <v>2227</v>
      </c>
      <c r="AK192"/>
      <c r="AL192"/>
      <c r="AM192"/>
      <c r="AN192" s="174"/>
      <c r="AO192" s="174"/>
      <c r="AP192" s="174"/>
      <c r="AQ192" s="174"/>
      <c r="AR192" s="174"/>
      <c r="AS192"/>
      <c r="AT192" s="175"/>
    </row>
    <row r="193" spans="1:46" ht="28.8" x14ac:dyDescent="0.3">
      <c r="A193" s="203">
        <v>805665</v>
      </c>
      <c r="B193" s="204" t="s">
        <v>1343</v>
      </c>
      <c r="C193" s="204" t="s">
        <v>2025</v>
      </c>
      <c r="D193" s="204" t="s">
        <v>172</v>
      </c>
      <c r="E193" t="s">
        <v>125</v>
      </c>
      <c r="F193" s="212">
        <v>31874</v>
      </c>
      <c r="G193" s="209" t="s">
        <v>213</v>
      </c>
      <c r="H193" s="209" t="s">
        <v>575</v>
      </c>
      <c r="I193" s="204" t="s">
        <v>823</v>
      </c>
      <c r="J193" s="206"/>
      <c r="K193"/>
      <c r="L193"/>
      <c r="M193"/>
      <c r="N193"/>
      <c r="O193"/>
      <c r="P193"/>
      <c r="Q193" s="206" t="s">
        <v>1188</v>
      </c>
      <c r="R193"/>
      <c r="S193"/>
      <c r="T193"/>
      <c r="U193"/>
      <c r="V193"/>
      <c r="W193" s="206" t="s">
        <v>1188</v>
      </c>
      <c r="X193" s="206" t="s">
        <v>1188</v>
      </c>
      <c r="Y193" s="206" t="s">
        <v>1188</v>
      </c>
      <c r="Z193" s="206" t="s">
        <v>1188</v>
      </c>
      <c r="AA193" s="206" t="s">
        <v>1188</v>
      </c>
      <c r="AB193" s="206" t="s">
        <v>1188</v>
      </c>
      <c r="AC193" s="206" t="s">
        <v>1188</v>
      </c>
      <c r="AD193"/>
      <c r="AE193" s="206" t="s">
        <v>1188</v>
      </c>
      <c r="AF193" s="206"/>
      <c r="AG193" s="206"/>
      <c r="AH193" s="207"/>
      <c r="AN193" s="175"/>
      <c r="AO193" s="175"/>
      <c r="AP193" s="175"/>
      <c r="AQ193" s="175"/>
      <c r="AR193" s="175"/>
      <c r="AT193" s="175"/>
    </row>
    <row r="194" spans="1:46" ht="28.8" x14ac:dyDescent="0.3">
      <c r="A194" s="203">
        <v>805667</v>
      </c>
      <c r="B194" s="204" t="s">
        <v>2160</v>
      </c>
      <c r="C194" s="204" t="s">
        <v>1872</v>
      </c>
      <c r="D194" s="204" t="s">
        <v>1848</v>
      </c>
      <c r="E194" t="s">
        <v>124</v>
      </c>
      <c r="F194" s="212">
        <v>34615</v>
      </c>
      <c r="G194" s="209" t="s">
        <v>213</v>
      </c>
      <c r="H194" s="209" t="s">
        <v>575</v>
      </c>
      <c r="I194" s="204" t="s">
        <v>823</v>
      </c>
      <c r="J194" s="206"/>
      <c r="K194"/>
      <c r="L194"/>
      <c r="M194"/>
      <c r="N194"/>
      <c r="O194"/>
      <c r="P194"/>
      <c r="Q194" s="206" t="s">
        <v>1188</v>
      </c>
      <c r="R194"/>
      <c r="S194"/>
      <c r="T194"/>
      <c r="U194"/>
      <c r="V194"/>
      <c r="W194" s="206" t="s">
        <v>1188</v>
      </c>
      <c r="X194" s="206" t="s">
        <v>1188</v>
      </c>
      <c r="Y194" s="206" t="s">
        <v>1188</v>
      </c>
      <c r="Z194" s="206" t="s">
        <v>1188</v>
      </c>
      <c r="AA194" s="206" t="s">
        <v>1188</v>
      </c>
      <c r="AB194" s="206" t="s">
        <v>1188</v>
      </c>
      <c r="AC194" s="206" t="s">
        <v>1188</v>
      </c>
      <c r="AD194"/>
      <c r="AE194" s="206" t="s">
        <v>1188</v>
      </c>
      <c r="AF194" s="206"/>
      <c r="AG194" s="206"/>
      <c r="AH194" s="207"/>
      <c r="AN194" s="175"/>
      <c r="AO194" s="175"/>
      <c r="AP194" s="175"/>
      <c r="AQ194" s="175"/>
      <c r="AR194" s="175"/>
      <c r="AT194" s="175"/>
    </row>
    <row r="195" spans="1:46" ht="28.8" x14ac:dyDescent="0.3">
      <c r="A195" s="203">
        <v>805677</v>
      </c>
      <c r="B195" s="204" t="s">
        <v>1344</v>
      </c>
      <c r="C195" s="204" t="s">
        <v>410</v>
      </c>
      <c r="D195" s="204" t="s">
        <v>284</v>
      </c>
      <c r="E195" t="s">
        <v>124</v>
      </c>
      <c r="F195" s="212">
        <v>35462</v>
      </c>
      <c r="G195" s="209" t="s">
        <v>213</v>
      </c>
      <c r="H195" s="209" t="s">
        <v>575</v>
      </c>
      <c r="I195" s="204" t="s">
        <v>824</v>
      </c>
      <c r="J195" s="206"/>
      <c r="K195"/>
      <c r="L195"/>
      <c r="M195"/>
      <c r="N195"/>
      <c r="O195">
        <v>3058</v>
      </c>
      <c r="P195"/>
      <c r="Q195" s="206">
        <v>70000</v>
      </c>
      <c r="R195"/>
      <c r="S195"/>
      <c r="T195"/>
      <c r="U195"/>
      <c r="V195"/>
      <c r="W195" s="206" t="s">
        <v>1188</v>
      </c>
      <c r="X195" s="206" t="s">
        <v>1188</v>
      </c>
      <c r="Y195" s="206" t="s">
        <v>1188</v>
      </c>
      <c r="Z195" s="206" t="s">
        <v>1188</v>
      </c>
      <c r="AA195" s="206" t="s">
        <v>1188</v>
      </c>
      <c r="AB195" s="206" t="s">
        <v>1188</v>
      </c>
      <c r="AC195" s="206" t="s">
        <v>1188</v>
      </c>
      <c r="AD195"/>
      <c r="AE195" s="206" t="s">
        <v>1188</v>
      </c>
      <c r="AF195" s="206"/>
      <c r="AG195" s="206" t="s">
        <v>2125</v>
      </c>
      <c r="AH195" s="207"/>
      <c r="AI195" s="121" t="s">
        <v>2229</v>
      </c>
      <c r="AK195"/>
      <c r="AL195"/>
      <c r="AM195"/>
      <c r="AN195" s="174"/>
      <c r="AO195" s="174"/>
      <c r="AP195" s="174"/>
      <c r="AQ195" s="174"/>
      <c r="AR195" s="174"/>
      <c r="AS195"/>
      <c r="AT195" s="175"/>
    </row>
    <row r="196" spans="1:46" ht="28.8" x14ac:dyDescent="0.3">
      <c r="A196" s="203">
        <v>805682</v>
      </c>
      <c r="B196" s="204" t="s">
        <v>1345</v>
      </c>
      <c r="C196" s="204" t="s">
        <v>95</v>
      </c>
      <c r="D196" s="204" t="s">
        <v>169</v>
      </c>
      <c r="E196" t="s">
        <v>125</v>
      </c>
      <c r="F196" s="212">
        <v>34881</v>
      </c>
      <c r="G196" s="209" t="s">
        <v>213</v>
      </c>
      <c r="H196" s="209" t="s">
        <v>575</v>
      </c>
      <c r="I196" s="204" t="s">
        <v>823</v>
      </c>
      <c r="J196" s="206"/>
      <c r="K196"/>
      <c r="L196"/>
      <c r="M196"/>
      <c r="N196"/>
      <c r="O196"/>
      <c r="P196"/>
      <c r="Q196" s="206" t="s">
        <v>1188</v>
      </c>
      <c r="R196"/>
      <c r="S196"/>
      <c r="T196"/>
      <c r="U196"/>
      <c r="V196"/>
      <c r="W196" s="206" t="s">
        <v>1188</v>
      </c>
      <c r="X196" s="206" t="s">
        <v>1188</v>
      </c>
      <c r="Y196" s="206" t="s">
        <v>1188</v>
      </c>
      <c r="Z196" s="206" t="s">
        <v>1188</v>
      </c>
      <c r="AA196" s="206" t="s">
        <v>1188</v>
      </c>
      <c r="AB196" s="206" t="s">
        <v>1188</v>
      </c>
      <c r="AC196" s="206" t="s">
        <v>1188</v>
      </c>
      <c r="AD196"/>
      <c r="AE196" s="206" t="s">
        <v>1188</v>
      </c>
      <c r="AF196" s="206"/>
      <c r="AG196" s="206" t="s">
        <v>2125</v>
      </c>
      <c r="AH196" s="207"/>
      <c r="AI196" s="121" t="s">
        <v>2227</v>
      </c>
      <c r="AK196"/>
      <c r="AL196"/>
      <c r="AM196"/>
      <c r="AN196"/>
      <c r="AO196" s="174"/>
      <c r="AP196" s="174"/>
      <c r="AQ196" s="174"/>
      <c r="AR196" s="174"/>
      <c r="AS196"/>
      <c r="AT196" s="175"/>
    </row>
    <row r="197" spans="1:46" ht="28.8" x14ac:dyDescent="0.3">
      <c r="A197" s="203">
        <v>805702</v>
      </c>
      <c r="B197" s="204" t="s">
        <v>1346</v>
      </c>
      <c r="C197" s="204" t="s">
        <v>93</v>
      </c>
      <c r="D197" s="204" t="s">
        <v>194</v>
      </c>
      <c r="E197" t="s">
        <v>124</v>
      </c>
      <c r="F197" s="212">
        <v>35065</v>
      </c>
      <c r="G197" s="209" t="s">
        <v>1050</v>
      </c>
      <c r="H197" s="209" t="s">
        <v>575</v>
      </c>
      <c r="I197" s="204" t="s">
        <v>823</v>
      </c>
      <c r="J197" s="206"/>
      <c r="K197"/>
      <c r="L197"/>
      <c r="M197"/>
      <c r="N197"/>
      <c r="O197">
        <v>2069</v>
      </c>
      <c r="P197"/>
      <c r="Q197" s="206">
        <v>20000</v>
      </c>
      <c r="R197"/>
      <c r="S197"/>
      <c r="T197"/>
      <c r="U197"/>
      <c r="V197"/>
      <c r="W197" s="206" t="s">
        <v>1188</v>
      </c>
      <c r="X197" s="206" t="s">
        <v>1188</v>
      </c>
      <c r="Y197" s="206" t="s">
        <v>1188</v>
      </c>
      <c r="Z197" s="206" t="s">
        <v>1188</v>
      </c>
      <c r="AA197" s="206" t="s">
        <v>1188</v>
      </c>
      <c r="AB197" s="206" t="s">
        <v>1188</v>
      </c>
      <c r="AC197" s="206" t="s">
        <v>1188</v>
      </c>
      <c r="AD197"/>
      <c r="AE197" s="206" t="s">
        <v>1188</v>
      </c>
      <c r="AF197" s="206"/>
      <c r="AG197" s="206"/>
      <c r="AH197" s="207"/>
      <c r="AN197" s="175"/>
      <c r="AO197" s="175"/>
      <c r="AP197" s="175"/>
      <c r="AQ197" s="175"/>
      <c r="AR197" s="175"/>
      <c r="AT197" s="175"/>
    </row>
    <row r="198" spans="1:46" ht="28.8" x14ac:dyDescent="0.3">
      <c r="A198" s="203">
        <v>805725</v>
      </c>
      <c r="B198" s="204" t="s">
        <v>1347</v>
      </c>
      <c r="C198" s="204" t="s">
        <v>706</v>
      </c>
      <c r="D198" s="204" t="s">
        <v>707</v>
      </c>
      <c r="E198" t="s">
        <v>125</v>
      </c>
      <c r="F198" s="212">
        <v>33604</v>
      </c>
      <c r="G198" s="209" t="s">
        <v>213</v>
      </c>
      <c r="H198" s="209" t="s">
        <v>575</v>
      </c>
      <c r="I198" s="204" t="s">
        <v>824</v>
      </c>
      <c r="J198" s="206"/>
      <c r="K198"/>
      <c r="L198"/>
      <c r="M198"/>
      <c r="N198"/>
      <c r="O198"/>
      <c r="P198"/>
      <c r="Q198" s="206" t="s">
        <v>1188</v>
      </c>
      <c r="R198"/>
      <c r="S198"/>
      <c r="T198"/>
      <c r="U198"/>
      <c r="V198"/>
      <c r="W198" s="206" t="s">
        <v>1188</v>
      </c>
      <c r="X198" s="206" t="s">
        <v>1188</v>
      </c>
      <c r="Y198" s="206" t="s">
        <v>1188</v>
      </c>
      <c r="Z198" s="206" t="s">
        <v>1188</v>
      </c>
      <c r="AA198" s="206" t="s">
        <v>1188</v>
      </c>
      <c r="AB198" s="206" t="s">
        <v>1188</v>
      </c>
      <c r="AC198" s="206" t="s">
        <v>1188</v>
      </c>
      <c r="AD198"/>
      <c r="AE198" s="206" t="s">
        <v>1188</v>
      </c>
      <c r="AF198" s="206"/>
      <c r="AG198" s="206"/>
      <c r="AH198" s="207"/>
      <c r="AN198" s="175"/>
      <c r="AO198" s="175"/>
      <c r="AP198" s="175"/>
      <c r="AQ198" s="175"/>
      <c r="AR198" s="175"/>
      <c r="AT198" s="175"/>
    </row>
    <row r="199" spans="1:46" x14ac:dyDescent="0.3">
      <c r="A199" s="217">
        <v>805737</v>
      </c>
      <c r="B199" s="219" t="s">
        <v>2210</v>
      </c>
      <c r="C199" s="219" t="s">
        <v>2211</v>
      </c>
      <c r="D199" s="219" t="s">
        <v>456</v>
      </c>
      <c r="I199" s="219" t="s">
        <v>823</v>
      </c>
      <c r="J199" s="220"/>
      <c r="Q199" s="220"/>
      <c r="W199" s="220"/>
      <c r="X199" s="220"/>
      <c r="Y199" s="220"/>
      <c r="Z199" s="220"/>
      <c r="AA199" s="220"/>
      <c r="AB199" s="220"/>
      <c r="AC199" s="220"/>
      <c r="AD199" s="121" t="s">
        <v>2105</v>
      </c>
      <c r="AE199" s="223" t="s">
        <v>2105</v>
      </c>
      <c r="AF199" s="223"/>
      <c r="AG199" s="223"/>
      <c r="AH199" s="223"/>
      <c r="AI199" s="121" t="s">
        <v>2230</v>
      </c>
      <c r="AN199" s="175"/>
      <c r="AO199" s="175"/>
      <c r="AP199" s="175"/>
      <c r="AQ199" s="175"/>
      <c r="AR199" s="175"/>
      <c r="AT199" s="175"/>
    </row>
    <row r="200" spans="1:46" ht="28.8" x14ac:dyDescent="0.3">
      <c r="A200" s="203">
        <v>805772</v>
      </c>
      <c r="B200" s="204" t="s">
        <v>1348</v>
      </c>
      <c r="C200" s="204" t="s">
        <v>59</v>
      </c>
      <c r="D200" s="204" t="s">
        <v>421</v>
      </c>
      <c r="E200" t="s">
        <v>125</v>
      </c>
      <c r="F200" s="212">
        <v>32395</v>
      </c>
      <c r="G200" s="209" t="s">
        <v>213</v>
      </c>
      <c r="H200" s="209" t="s">
        <v>575</v>
      </c>
      <c r="I200" s="204" t="s">
        <v>823</v>
      </c>
      <c r="J200" s="206"/>
      <c r="K200"/>
      <c r="L200"/>
      <c r="M200"/>
      <c r="N200"/>
      <c r="O200"/>
      <c r="P200"/>
      <c r="Q200" s="206" t="s">
        <v>1188</v>
      </c>
      <c r="R200"/>
      <c r="S200"/>
      <c r="T200"/>
      <c r="U200"/>
      <c r="V200"/>
      <c r="W200" s="206" t="s">
        <v>1188</v>
      </c>
      <c r="X200" s="206" t="s">
        <v>1188</v>
      </c>
      <c r="Y200" s="206" t="s">
        <v>1188</v>
      </c>
      <c r="Z200" s="206" t="s">
        <v>1188</v>
      </c>
      <c r="AA200" s="206" t="s">
        <v>1188</v>
      </c>
      <c r="AB200" s="206" t="s">
        <v>1188</v>
      </c>
      <c r="AC200" s="206" t="s">
        <v>1188</v>
      </c>
      <c r="AD200"/>
      <c r="AE200" s="206" t="s">
        <v>1188</v>
      </c>
      <c r="AF200" s="206"/>
      <c r="AG200" s="206"/>
      <c r="AH200" s="207"/>
      <c r="AN200" s="175"/>
      <c r="AO200" s="175"/>
      <c r="AP200" s="175"/>
      <c r="AQ200" s="175"/>
      <c r="AR200" s="175"/>
      <c r="AT200" s="175"/>
    </row>
    <row r="201" spans="1:46" ht="28.8" x14ac:dyDescent="0.3">
      <c r="A201" s="203">
        <v>805789</v>
      </c>
      <c r="B201" s="204" t="s">
        <v>1349</v>
      </c>
      <c r="C201" s="204" t="s">
        <v>74</v>
      </c>
      <c r="D201" s="204" t="s">
        <v>117</v>
      </c>
      <c r="E201" t="s">
        <v>125</v>
      </c>
      <c r="F201" s="212">
        <v>35071</v>
      </c>
      <c r="G201" s="209" t="s">
        <v>213</v>
      </c>
      <c r="H201" s="209" t="s">
        <v>575</v>
      </c>
      <c r="I201" s="204" t="s">
        <v>823</v>
      </c>
      <c r="J201" s="206"/>
      <c r="K201"/>
      <c r="L201"/>
      <c r="M201"/>
      <c r="N201"/>
      <c r="O201"/>
      <c r="P201"/>
      <c r="Q201" s="206" t="s">
        <v>1188</v>
      </c>
      <c r="R201"/>
      <c r="S201"/>
      <c r="T201"/>
      <c r="U201"/>
      <c r="V201"/>
      <c r="W201" s="206" t="s">
        <v>1188</v>
      </c>
      <c r="X201" s="206" t="s">
        <v>1188</v>
      </c>
      <c r="Y201" s="206" t="s">
        <v>1188</v>
      </c>
      <c r="Z201" s="206" t="s">
        <v>1188</v>
      </c>
      <c r="AA201" s="206" t="s">
        <v>1188</v>
      </c>
      <c r="AB201" s="206" t="s">
        <v>1188</v>
      </c>
      <c r="AC201" s="206" t="s">
        <v>1188</v>
      </c>
      <c r="AD201"/>
      <c r="AE201" s="206" t="s">
        <v>1188</v>
      </c>
      <c r="AF201" s="206"/>
      <c r="AG201" s="206" t="s">
        <v>2125</v>
      </c>
      <c r="AH201" s="207"/>
      <c r="AI201" s="121" t="s">
        <v>2227</v>
      </c>
      <c r="AK201"/>
      <c r="AL201"/>
      <c r="AM201"/>
      <c r="AN201"/>
      <c r="AO201" s="174"/>
      <c r="AP201" s="174"/>
      <c r="AQ201" s="174"/>
      <c r="AR201" s="174"/>
      <c r="AS201"/>
      <c r="AT201" s="175"/>
    </row>
    <row r="202" spans="1:46" ht="28.8" x14ac:dyDescent="0.3">
      <c r="A202" s="203">
        <v>805791</v>
      </c>
      <c r="B202" s="204" t="s">
        <v>1350</v>
      </c>
      <c r="C202" s="204" t="s">
        <v>61</v>
      </c>
      <c r="D202" s="204" t="s">
        <v>146</v>
      </c>
      <c r="E202" t="s">
        <v>124</v>
      </c>
      <c r="F202" s="212">
        <v>34700</v>
      </c>
      <c r="G202" s="209" t="s">
        <v>213</v>
      </c>
      <c r="H202" s="209" t="s">
        <v>575</v>
      </c>
      <c r="I202" s="204" t="s">
        <v>823</v>
      </c>
      <c r="J202" s="206"/>
      <c r="K202"/>
      <c r="L202"/>
      <c r="M202"/>
      <c r="N202"/>
      <c r="O202"/>
      <c r="P202"/>
      <c r="Q202" s="206" t="s">
        <v>1188</v>
      </c>
      <c r="R202"/>
      <c r="S202"/>
      <c r="T202"/>
      <c r="U202"/>
      <c r="V202"/>
      <c r="W202" s="206" t="s">
        <v>1188</v>
      </c>
      <c r="X202" s="206" t="s">
        <v>1188</v>
      </c>
      <c r="Y202" s="206" t="s">
        <v>1188</v>
      </c>
      <c r="Z202" s="206" t="s">
        <v>1188</v>
      </c>
      <c r="AA202" s="206" t="s">
        <v>1188</v>
      </c>
      <c r="AB202" s="206" t="s">
        <v>1188</v>
      </c>
      <c r="AC202" s="206" t="s">
        <v>1188</v>
      </c>
      <c r="AD202"/>
      <c r="AE202" s="206" t="s">
        <v>1188</v>
      </c>
      <c r="AF202" s="206"/>
      <c r="AG202" s="206"/>
      <c r="AH202" s="207"/>
      <c r="AN202" s="175"/>
      <c r="AO202" s="175"/>
      <c r="AP202" s="175"/>
      <c r="AQ202" s="175"/>
      <c r="AR202" s="175"/>
      <c r="AT202" s="175"/>
    </row>
    <row r="203" spans="1:46" ht="28.8" x14ac:dyDescent="0.3">
      <c r="A203" s="203">
        <v>805817</v>
      </c>
      <c r="B203" s="204" t="s">
        <v>1351</v>
      </c>
      <c r="C203" s="204" t="s">
        <v>97</v>
      </c>
      <c r="D203" s="204" t="s">
        <v>608</v>
      </c>
      <c r="E203" t="s">
        <v>124</v>
      </c>
      <c r="F203" s="212">
        <v>33239</v>
      </c>
      <c r="G203" s="209" t="s">
        <v>213</v>
      </c>
      <c r="H203" s="209" t="s">
        <v>575</v>
      </c>
      <c r="I203" s="204" t="s">
        <v>823</v>
      </c>
      <c r="J203" s="206"/>
      <c r="K203"/>
      <c r="L203"/>
      <c r="M203"/>
      <c r="N203"/>
      <c r="O203"/>
      <c r="P203"/>
      <c r="Q203" s="206" t="s">
        <v>1188</v>
      </c>
      <c r="R203"/>
      <c r="S203"/>
      <c r="T203"/>
      <c r="U203"/>
      <c r="V203"/>
      <c r="W203" s="206" t="s">
        <v>1188</v>
      </c>
      <c r="X203" s="206" t="s">
        <v>1188</v>
      </c>
      <c r="Y203" s="206" t="s">
        <v>1188</v>
      </c>
      <c r="Z203" s="206" t="s">
        <v>1188</v>
      </c>
      <c r="AA203" s="206" t="s">
        <v>1188</v>
      </c>
      <c r="AB203" s="206" t="s">
        <v>1188</v>
      </c>
      <c r="AC203" s="206"/>
      <c r="AD203"/>
      <c r="AE203" s="206" t="s">
        <v>1188</v>
      </c>
      <c r="AF203" s="206"/>
      <c r="AG203" s="206" t="s">
        <v>2125</v>
      </c>
      <c r="AH203" s="207"/>
      <c r="AI203" s="121" t="s">
        <v>2230</v>
      </c>
      <c r="AK203"/>
      <c r="AL203"/>
      <c r="AM203"/>
      <c r="AN203"/>
      <c r="AO203" s="174"/>
      <c r="AP203" s="174"/>
      <c r="AQ203" s="174"/>
      <c r="AR203" s="174"/>
      <c r="AS203"/>
      <c r="AT203" s="175"/>
    </row>
    <row r="204" spans="1:46" ht="28.8" x14ac:dyDescent="0.3">
      <c r="A204" s="203">
        <v>805851</v>
      </c>
      <c r="B204" s="204" t="s">
        <v>1352</v>
      </c>
      <c r="C204" s="204" t="s">
        <v>532</v>
      </c>
      <c r="D204" s="204" t="s">
        <v>274</v>
      </c>
      <c r="E204" t="s">
        <v>125</v>
      </c>
      <c r="F204" s="212">
        <v>35431</v>
      </c>
      <c r="G204" s="209" t="s">
        <v>213</v>
      </c>
      <c r="H204" s="209" t="s">
        <v>575</v>
      </c>
      <c r="I204" s="204" t="s">
        <v>823</v>
      </c>
      <c r="J204" s="206"/>
      <c r="K204"/>
      <c r="L204"/>
      <c r="M204"/>
      <c r="N204"/>
      <c r="O204"/>
      <c r="P204"/>
      <c r="Q204" s="206" t="s">
        <v>1188</v>
      </c>
      <c r="R204"/>
      <c r="S204"/>
      <c r="T204"/>
      <c r="U204"/>
      <c r="V204"/>
      <c r="W204" s="206" t="s">
        <v>1188</v>
      </c>
      <c r="X204" s="206" t="s">
        <v>1188</v>
      </c>
      <c r="Y204" s="206" t="s">
        <v>1188</v>
      </c>
      <c r="Z204" s="206" t="s">
        <v>1188</v>
      </c>
      <c r="AA204" s="206" t="s">
        <v>1188</v>
      </c>
      <c r="AB204" s="206" t="s">
        <v>1188</v>
      </c>
      <c r="AC204" s="206" t="s">
        <v>1188</v>
      </c>
      <c r="AD204"/>
      <c r="AE204" s="206" t="s">
        <v>1188</v>
      </c>
      <c r="AF204" s="206"/>
      <c r="AG204" s="206"/>
      <c r="AH204" s="207"/>
      <c r="AN204" s="175"/>
      <c r="AO204" s="175"/>
      <c r="AP204" s="175"/>
      <c r="AQ204" s="175"/>
      <c r="AR204" s="175"/>
      <c r="AT204" s="175"/>
    </row>
    <row r="205" spans="1:46" ht="28.8" x14ac:dyDescent="0.3">
      <c r="A205" s="203">
        <v>805860</v>
      </c>
      <c r="B205" s="204" t="s">
        <v>1353</v>
      </c>
      <c r="C205" s="204" t="s">
        <v>1997</v>
      </c>
      <c r="D205" s="204" t="s">
        <v>1998</v>
      </c>
      <c r="E205" t="s">
        <v>125</v>
      </c>
      <c r="F205" s="212">
        <v>35799</v>
      </c>
      <c r="G205" s="209" t="s">
        <v>1919</v>
      </c>
      <c r="H205" s="209" t="s">
        <v>575</v>
      </c>
      <c r="I205" s="204" t="s">
        <v>823</v>
      </c>
      <c r="J205" s="206"/>
      <c r="K205"/>
      <c r="L205"/>
      <c r="M205"/>
      <c r="N205"/>
      <c r="O205"/>
      <c r="P205"/>
      <c r="Q205" s="206" t="s">
        <v>1188</v>
      </c>
      <c r="R205"/>
      <c r="S205"/>
      <c r="T205"/>
      <c r="U205"/>
      <c r="V205"/>
      <c r="W205" s="206" t="s">
        <v>1188</v>
      </c>
      <c r="X205" s="206" t="s">
        <v>1188</v>
      </c>
      <c r="Y205" s="206" t="s">
        <v>1188</v>
      </c>
      <c r="Z205" s="206" t="s">
        <v>1188</v>
      </c>
      <c r="AA205" s="206" t="s">
        <v>1188</v>
      </c>
      <c r="AB205" s="206" t="s">
        <v>1188</v>
      </c>
      <c r="AC205" s="206" t="s">
        <v>1188</v>
      </c>
      <c r="AD205"/>
      <c r="AE205" s="206" t="s">
        <v>1188</v>
      </c>
      <c r="AF205" s="206"/>
      <c r="AG205" s="206"/>
      <c r="AH205" s="207"/>
      <c r="AN205" s="175"/>
      <c r="AO205" s="175"/>
      <c r="AP205" s="175"/>
      <c r="AQ205" s="175"/>
      <c r="AR205" s="175"/>
      <c r="AT205" s="175"/>
    </row>
    <row r="206" spans="1:46" ht="28.8" x14ac:dyDescent="0.3">
      <c r="A206" s="203">
        <v>805867</v>
      </c>
      <c r="B206" s="204" t="s">
        <v>1354</v>
      </c>
      <c r="C206" s="204" t="s">
        <v>1181</v>
      </c>
      <c r="D206" s="204" t="s">
        <v>204</v>
      </c>
      <c r="E206" t="s">
        <v>124</v>
      </c>
      <c r="F206" s="212">
        <v>35444</v>
      </c>
      <c r="G206" s="209" t="s">
        <v>213</v>
      </c>
      <c r="H206" s="209" t="s">
        <v>575</v>
      </c>
      <c r="I206" s="204" t="s">
        <v>823</v>
      </c>
      <c r="J206" s="206"/>
      <c r="K206"/>
      <c r="L206"/>
      <c r="M206"/>
      <c r="N206"/>
      <c r="O206"/>
      <c r="P206"/>
      <c r="Q206" s="206" t="s">
        <v>1188</v>
      </c>
      <c r="R206"/>
      <c r="S206"/>
      <c r="T206"/>
      <c r="U206"/>
      <c r="V206"/>
      <c r="W206" s="206" t="s">
        <v>1188</v>
      </c>
      <c r="X206" s="206" t="s">
        <v>1188</v>
      </c>
      <c r="Y206" s="206" t="s">
        <v>1188</v>
      </c>
      <c r="Z206" s="206" t="s">
        <v>1188</v>
      </c>
      <c r="AA206" s="206" t="s">
        <v>1188</v>
      </c>
      <c r="AB206" s="206" t="s">
        <v>1188</v>
      </c>
      <c r="AC206" s="206" t="s">
        <v>1188</v>
      </c>
      <c r="AD206"/>
      <c r="AE206" s="206" t="s">
        <v>1188</v>
      </c>
      <c r="AF206" s="206"/>
      <c r="AG206" s="206"/>
      <c r="AH206" s="207"/>
      <c r="AN206" s="175"/>
      <c r="AO206" s="175"/>
      <c r="AP206" s="175"/>
      <c r="AQ206" s="175"/>
      <c r="AR206" s="175"/>
      <c r="AT206" s="175"/>
    </row>
    <row r="207" spans="1:46" ht="28.8" x14ac:dyDescent="0.3">
      <c r="A207" s="203">
        <v>805874</v>
      </c>
      <c r="B207" s="204" t="s">
        <v>1355</v>
      </c>
      <c r="C207" s="204" t="s">
        <v>91</v>
      </c>
      <c r="D207" s="204" t="s">
        <v>143</v>
      </c>
      <c r="E207" t="s">
        <v>125</v>
      </c>
      <c r="F207" s="212">
        <v>33239</v>
      </c>
      <c r="G207" s="209" t="s">
        <v>213</v>
      </c>
      <c r="H207" s="209" t="s">
        <v>575</v>
      </c>
      <c r="I207" s="204" t="s">
        <v>823</v>
      </c>
      <c r="J207" s="206"/>
      <c r="K207"/>
      <c r="L207"/>
      <c r="M207"/>
      <c r="N207"/>
      <c r="O207"/>
      <c r="P207"/>
      <c r="Q207" s="206" t="s">
        <v>1188</v>
      </c>
      <c r="R207"/>
      <c r="S207"/>
      <c r="T207"/>
      <c r="U207"/>
      <c r="V207"/>
      <c r="W207" s="206" t="s">
        <v>1188</v>
      </c>
      <c r="X207" s="206" t="s">
        <v>1188</v>
      </c>
      <c r="Y207" s="206" t="s">
        <v>1188</v>
      </c>
      <c r="Z207" s="206" t="s">
        <v>1188</v>
      </c>
      <c r="AA207" s="206" t="s">
        <v>1188</v>
      </c>
      <c r="AB207" s="206" t="s">
        <v>1188</v>
      </c>
      <c r="AC207" s="206" t="s">
        <v>1188</v>
      </c>
      <c r="AD207"/>
      <c r="AE207" s="206" t="s">
        <v>1188</v>
      </c>
      <c r="AF207" s="206"/>
      <c r="AG207" s="206"/>
      <c r="AH207" s="207"/>
      <c r="AN207" s="175"/>
      <c r="AO207" s="175"/>
      <c r="AP207" s="175"/>
      <c r="AQ207" s="175"/>
      <c r="AR207" s="175"/>
      <c r="AT207" s="175"/>
    </row>
    <row r="208" spans="1:46" ht="28.8" x14ac:dyDescent="0.3">
      <c r="A208" s="203">
        <v>805929</v>
      </c>
      <c r="B208" s="204" t="s">
        <v>553</v>
      </c>
      <c r="C208" s="204" t="s">
        <v>330</v>
      </c>
      <c r="D208" s="204" t="s">
        <v>1928</v>
      </c>
      <c r="E208" t="s">
        <v>124</v>
      </c>
      <c r="F208" s="212">
        <v>28716</v>
      </c>
      <c r="G208" s="209" t="s">
        <v>213</v>
      </c>
      <c r="H208" s="209" t="s">
        <v>575</v>
      </c>
      <c r="I208" s="204" t="s">
        <v>823</v>
      </c>
      <c r="J208" s="206"/>
      <c r="K208"/>
      <c r="L208"/>
      <c r="M208"/>
      <c r="N208"/>
      <c r="O208"/>
      <c r="P208"/>
      <c r="Q208" s="206" t="s">
        <v>1188</v>
      </c>
      <c r="R208"/>
      <c r="S208"/>
      <c r="T208"/>
      <c r="U208"/>
      <c r="V208"/>
      <c r="W208" s="206" t="s">
        <v>1188</v>
      </c>
      <c r="X208" s="206" t="s">
        <v>1188</v>
      </c>
      <c r="Y208" s="206" t="s">
        <v>1188</v>
      </c>
      <c r="Z208" s="206" t="s">
        <v>1188</v>
      </c>
      <c r="AA208" s="206" t="s">
        <v>1188</v>
      </c>
      <c r="AB208" s="206" t="s">
        <v>1188</v>
      </c>
      <c r="AC208" s="206" t="s">
        <v>1188</v>
      </c>
      <c r="AD208"/>
      <c r="AE208" s="206" t="s">
        <v>1188</v>
      </c>
      <c r="AF208" s="206"/>
      <c r="AG208" s="206" t="s">
        <v>2125</v>
      </c>
      <c r="AH208" s="207"/>
      <c r="AI208" s="121" t="s">
        <v>2228</v>
      </c>
      <c r="AK208"/>
      <c r="AL208"/>
      <c r="AM208"/>
      <c r="AN208" s="174"/>
      <c r="AO208" s="174"/>
      <c r="AP208" s="174"/>
      <c r="AQ208" s="174"/>
      <c r="AR208" s="174"/>
      <c r="AS208"/>
      <c r="AT208" s="175"/>
    </row>
    <row r="209" spans="1:46" ht="28.8" x14ac:dyDescent="0.3">
      <c r="A209" s="203">
        <v>805932</v>
      </c>
      <c r="B209" s="204" t="s">
        <v>513</v>
      </c>
      <c r="C209" s="204" t="s">
        <v>648</v>
      </c>
      <c r="D209" s="204" t="s">
        <v>406</v>
      </c>
      <c r="E209" t="s">
        <v>124</v>
      </c>
      <c r="F209" s="212">
        <v>28149</v>
      </c>
      <c r="G209" s="209" t="s">
        <v>213</v>
      </c>
      <c r="H209" s="209" t="s">
        <v>576</v>
      </c>
      <c r="I209" s="204" t="s">
        <v>824</v>
      </c>
      <c r="J209" s="206"/>
      <c r="K209"/>
      <c r="L209"/>
      <c r="M209"/>
      <c r="N209"/>
      <c r="O209"/>
      <c r="P209"/>
      <c r="Q209" s="206" t="s">
        <v>1188</v>
      </c>
      <c r="R209"/>
      <c r="S209"/>
      <c r="T209"/>
      <c r="U209"/>
      <c r="V209"/>
      <c r="W209" s="206" t="s">
        <v>1188</v>
      </c>
      <c r="X209" s="206" t="s">
        <v>1188</v>
      </c>
      <c r="Y209" s="206" t="s">
        <v>1188</v>
      </c>
      <c r="Z209" s="206" t="s">
        <v>1188</v>
      </c>
      <c r="AA209" s="206" t="s">
        <v>1188</v>
      </c>
      <c r="AB209" s="206" t="s">
        <v>1188</v>
      </c>
      <c r="AC209" s="206" t="s">
        <v>1188</v>
      </c>
      <c r="AD209"/>
      <c r="AE209" s="206" t="s">
        <v>1188</v>
      </c>
      <c r="AF209" s="206"/>
      <c r="AG209" s="206"/>
      <c r="AH209" s="207"/>
      <c r="AN209" s="175"/>
      <c r="AO209" s="175"/>
      <c r="AP209" s="175"/>
      <c r="AQ209" s="175"/>
      <c r="AR209" s="175"/>
      <c r="AT209" s="175"/>
    </row>
    <row r="210" spans="1:46" x14ac:dyDescent="0.3">
      <c r="A210" s="217">
        <v>805945</v>
      </c>
      <c r="B210" s="219" t="s">
        <v>2212</v>
      </c>
      <c r="C210" s="219" t="s">
        <v>71</v>
      </c>
      <c r="D210" s="219" t="s">
        <v>2213</v>
      </c>
      <c r="I210" s="219" t="s">
        <v>823</v>
      </c>
      <c r="J210" s="220"/>
      <c r="Q210" s="220"/>
      <c r="W210" s="220"/>
      <c r="X210" s="220"/>
      <c r="Y210" s="220"/>
      <c r="Z210" s="220"/>
      <c r="AA210" s="220"/>
      <c r="AB210" s="220"/>
      <c r="AC210" s="220"/>
      <c r="AD210" s="121" t="s">
        <v>2105</v>
      </c>
      <c r="AE210" s="223" t="s">
        <v>2105</v>
      </c>
      <c r="AF210" s="223"/>
      <c r="AG210" s="223"/>
      <c r="AH210" s="223"/>
      <c r="AI210" s="121" t="s">
        <v>2232</v>
      </c>
      <c r="AN210" s="175"/>
      <c r="AO210" s="175"/>
      <c r="AP210" s="175"/>
      <c r="AQ210" s="175"/>
      <c r="AR210" s="175"/>
      <c r="AT210" s="175"/>
    </row>
    <row r="211" spans="1:46" x14ac:dyDescent="0.3">
      <c r="A211" s="217">
        <v>805949</v>
      </c>
      <c r="B211" s="219" t="s">
        <v>2214</v>
      </c>
      <c r="C211" s="219" t="s">
        <v>1131</v>
      </c>
      <c r="D211" s="219" t="s">
        <v>454</v>
      </c>
      <c r="I211" s="219" t="s">
        <v>823</v>
      </c>
      <c r="J211" s="220"/>
      <c r="Q211" s="220"/>
      <c r="W211" s="220"/>
      <c r="X211" s="220"/>
      <c r="Y211" s="220"/>
      <c r="Z211" s="220"/>
      <c r="AA211" s="220"/>
      <c r="AB211" s="220"/>
      <c r="AC211" s="220"/>
      <c r="AD211" s="121" t="s">
        <v>2105</v>
      </c>
      <c r="AE211" s="223" t="s">
        <v>2105</v>
      </c>
      <c r="AF211" s="223"/>
      <c r="AG211" s="223"/>
      <c r="AH211" s="223"/>
      <c r="AI211" s="121" t="s">
        <v>2230</v>
      </c>
      <c r="AN211" s="175"/>
      <c r="AO211" s="175"/>
      <c r="AP211" s="175"/>
      <c r="AQ211" s="175"/>
      <c r="AR211" s="175"/>
      <c r="AT211" s="175"/>
    </row>
    <row r="212" spans="1:46" ht="16.8" x14ac:dyDescent="0.3">
      <c r="A212" s="203">
        <v>805950</v>
      </c>
      <c r="B212" s="204" t="s">
        <v>1356</v>
      </c>
      <c r="C212" s="204" t="s">
        <v>2091</v>
      </c>
      <c r="D212" s="204" t="s">
        <v>178</v>
      </c>
      <c r="E212" t="s">
        <v>124</v>
      </c>
      <c r="F212" s="211">
        <v>34700</v>
      </c>
      <c r="G212" t="s">
        <v>213</v>
      </c>
      <c r="H212" t="s">
        <v>575</v>
      </c>
      <c r="I212" s="204" t="s">
        <v>823</v>
      </c>
      <c r="J212" s="206"/>
      <c r="K212"/>
      <c r="L212"/>
      <c r="M212"/>
      <c r="N212"/>
      <c r="O212"/>
      <c r="P212"/>
      <c r="Q212" s="206" t="s">
        <v>1188</v>
      </c>
      <c r="R212"/>
      <c r="S212"/>
      <c r="T212"/>
      <c r="U212"/>
      <c r="V212"/>
      <c r="W212" s="206" t="s">
        <v>1188</v>
      </c>
      <c r="X212" s="206" t="s">
        <v>1188</v>
      </c>
      <c r="Y212" s="206" t="s">
        <v>1188</v>
      </c>
      <c r="Z212" s="206" t="s">
        <v>1188</v>
      </c>
      <c r="AA212" s="206" t="s">
        <v>1188</v>
      </c>
      <c r="AB212" s="206" t="s">
        <v>1188</v>
      </c>
      <c r="AC212" s="206" t="s">
        <v>1188</v>
      </c>
      <c r="AD212"/>
      <c r="AE212" s="206" t="s">
        <v>2105</v>
      </c>
      <c r="AF212" s="206"/>
      <c r="AG212" s="206" t="s">
        <v>2125</v>
      </c>
      <c r="AH212" s="207"/>
      <c r="AI212" s="121" t="s">
        <v>2227</v>
      </c>
      <c r="AK212"/>
      <c r="AL212"/>
      <c r="AM212"/>
      <c r="AN212" s="174"/>
      <c r="AO212" s="174"/>
      <c r="AP212" s="174"/>
      <c r="AQ212" s="174"/>
      <c r="AR212" s="174"/>
      <c r="AS212"/>
      <c r="AT212" s="175"/>
    </row>
    <row r="213" spans="1:46" ht="28.8" x14ac:dyDescent="0.3">
      <c r="A213" s="203">
        <v>806008</v>
      </c>
      <c r="B213" s="204" t="s">
        <v>1357</v>
      </c>
      <c r="C213" s="204" t="s">
        <v>644</v>
      </c>
      <c r="D213" s="204" t="s">
        <v>319</v>
      </c>
      <c r="E213" t="s">
        <v>124</v>
      </c>
      <c r="F213" s="212">
        <v>35292</v>
      </c>
      <c r="G213" s="209" t="s">
        <v>213</v>
      </c>
      <c r="H213" s="209" t="s">
        <v>575</v>
      </c>
      <c r="I213" s="204" t="s">
        <v>823</v>
      </c>
      <c r="J213" s="206"/>
      <c r="K213"/>
      <c r="L213"/>
      <c r="M213"/>
      <c r="N213"/>
      <c r="O213"/>
      <c r="P213"/>
      <c r="Q213" s="206" t="s">
        <v>1188</v>
      </c>
      <c r="R213"/>
      <c r="S213"/>
      <c r="T213"/>
      <c r="U213"/>
      <c r="V213"/>
      <c r="W213" s="206" t="s">
        <v>1188</v>
      </c>
      <c r="X213" s="206" t="s">
        <v>1188</v>
      </c>
      <c r="Y213" s="206" t="s">
        <v>1188</v>
      </c>
      <c r="Z213" s="206" t="s">
        <v>1188</v>
      </c>
      <c r="AA213" s="206" t="s">
        <v>1188</v>
      </c>
      <c r="AB213" s="206" t="s">
        <v>1188</v>
      </c>
      <c r="AC213" s="206" t="s">
        <v>1188</v>
      </c>
      <c r="AD213"/>
      <c r="AE213" s="206" t="s">
        <v>1188</v>
      </c>
      <c r="AF213" s="206"/>
      <c r="AG213" s="206"/>
      <c r="AH213" s="207"/>
      <c r="AO213" s="175"/>
      <c r="AP213" s="175"/>
      <c r="AQ213" s="175"/>
      <c r="AR213" s="175"/>
      <c r="AT213" s="175"/>
    </row>
    <row r="214" spans="1:46" ht="16.8" x14ac:dyDescent="0.3">
      <c r="A214" s="203">
        <v>806016</v>
      </c>
      <c r="B214" s="204" t="s">
        <v>1358</v>
      </c>
      <c r="C214" s="204" t="s">
        <v>2092</v>
      </c>
      <c r="D214" s="204" t="s">
        <v>1871</v>
      </c>
      <c r="E214" t="s">
        <v>124</v>
      </c>
      <c r="F214" s="211">
        <v>34335</v>
      </c>
      <c r="G214" t="s">
        <v>578</v>
      </c>
      <c r="H214" t="s">
        <v>575</v>
      </c>
      <c r="I214" s="204" t="s">
        <v>823</v>
      </c>
      <c r="J214" s="206"/>
      <c r="K214"/>
      <c r="L214"/>
      <c r="M214"/>
      <c r="N214"/>
      <c r="O214"/>
      <c r="P214"/>
      <c r="Q214" s="206" t="s">
        <v>1188</v>
      </c>
      <c r="R214"/>
      <c r="S214"/>
      <c r="T214"/>
      <c r="U214"/>
      <c r="V214"/>
      <c r="W214" s="206" t="s">
        <v>1188</v>
      </c>
      <c r="X214" s="206" t="s">
        <v>1188</v>
      </c>
      <c r="Y214" s="206" t="s">
        <v>1188</v>
      </c>
      <c r="Z214" s="206" t="s">
        <v>1188</v>
      </c>
      <c r="AA214" s="206" t="s">
        <v>1188</v>
      </c>
      <c r="AB214" s="206" t="s">
        <v>1188</v>
      </c>
      <c r="AC214" s="206" t="s">
        <v>1188</v>
      </c>
      <c r="AD214"/>
      <c r="AE214" s="206" t="s">
        <v>2105</v>
      </c>
      <c r="AF214" s="206"/>
      <c r="AG214" s="206"/>
      <c r="AH214" s="207"/>
      <c r="AN214" s="175"/>
      <c r="AO214" s="175"/>
      <c r="AP214" s="175"/>
      <c r="AQ214" s="175"/>
      <c r="AR214" s="175"/>
      <c r="AT214" s="175"/>
    </row>
    <row r="215" spans="1:46" ht="28.8" x14ac:dyDescent="0.3">
      <c r="A215" s="203">
        <v>806018</v>
      </c>
      <c r="B215" s="204" t="s">
        <v>1359</v>
      </c>
      <c r="C215" s="204" t="s">
        <v>1995</v>
      </c>
      <c r="D215" s="204" t="s">
        <v>275</v>
      </c>
      <c r="E215" t="s">
        <v>124</v>
      </c>
      <c r="F215" s="212">
        <v>34700</v>
      </c>
      <c r="G215" s="209" t="s">
        <v>219</v>
      </c>
      <c r="H215" s="209" t="s">
        <v>575</v>
      </c>
      <c r="I215" s="204" t="s">
        <v>823</v>
      </c>
      <c r="J215" s="206"/>
      <c r="K215"/>
      <c r="L215"/>
      <c r="M215"/>
      <c r="N215"/>
      <c r="O215"/>
      <c r="P215"/>
      <c r="Q215" s="206" t="s">
        <v>1188</v>
      </c>
      <c r="R215"/>
      <c r="S215"/>
      <c r="T215"/>
      <c r="U215"/>
      <c r="V215"/>
      <c r="W215" s="206" t="s">
        <v>1188</v>
      </c>
      <c r="X215" s="206" t="s">
        <v>1188</v>
      </c>
      <c r="Y215" s="206" t="s">
        <v>1188</v>
      </c>
      <c r="Z215" s="206" t="s">
        <v>1188</v>
      </c>
      <c r="AA215" s="206" t="s">
        <v>1188</v>
      </c>
      <c r="AB215" s="206" t="s">
        <v>1188</v>
      </c>
      <c r="AC215" s="206" t="s">
        <v>1188</v>
      </c>
      <c r="AD215"/>
      <c r="AE215" s="206" t="s">
        <v>1188</v>
      </c>
      <c r="AF215" s="206"/>
      <c r="AG215" s="206"/>
      <c r="AH215" s="207"/>
      <c r="AN215" s="175"/>
      <c r="AO215" s="175"/>
      <c r="AP215" s="175"/>
      <c r="AQ215" s="175"/>
      <c r="AR215" s="175"/>
      <c r="AT215" s="175"/>
    </row>
    <row r="216" spans="1:46" ht="28.8" x14ac:dyDescent="0.3">
      <c r="A216" s="203">
        <v>806054</v>
      </c>
      <c r="B216" s="204" t="s">
        <v>1360</v>
      </c>
      <c r="C216" s="204" t="s">
        <v>76</v>
      </c>
      <c r="D216" s="204" t="s">
        <v>346</v>
      </c>
      <c r="E216" t="s">
        <v>124</v>
      </c>
      <c r="F216" s="212">
        <v>34464</v>
      </c>
      <c r="G216" s="209" t="s">
        <v>213</v>
      </c>
      <c r="H216" s="209" t="s">
        <v>575</v>
      </c>
      <c r="I216" s="204" t="s">
        <v>823</v>
      </c>
      <c r="J216" s="206"/>
      <c r="K216"/>
      <c r="L216"/>
      <c r="M216"/>
      <c r="N216"/>
      <c r="O216"/>
      <c r="P216"/>
      <c r="Q216" s="206" t="s">
        <v>1188</v>
      </c>
      <c r="R216"/>
      <c r="S216"/>
      <c r="T216"/>
      <c r="U216"/>
      <c r="V216"/>
      <c r="W216" s="206" t="s">
        <v>1188</v>
      </c>
      <c r="X216" s="206" t="s">
        <v>1188</v>
      </c>
      <c r="Y216" s="206" t="s">
        <v>1188</v>
      </c>
      <c r="Z216" s="206" t="s">
        <v>1188</v>
      </c>
      <c r="AA216" s="206" t="s">
        <v>1188</v>
      </c>
      <c r="AB216" s="206" t="s">
        <v>1188</v>
      </c>
      <c r="AC216" s="206" t="s">
        <v>1188</v>
      </c>
      <c r="AD216"/>
      <c r="AE216" s="206" t="s">
        <v>1188</v>
      </c>
      <c r="AF216" s="206"/>
      <c r="AG216" s="206" t="s">
        <v>2125</v>
      </c>
      <c r="AH216" s="207"/>
      <c r="AI216" s="121" t="s">
        <v>2227</v>
      </c>
      <c r="AK216"/>
      <c r="AL216"/>
      <c r="AM216"/>
      <c r="AN216" s="174"/>
      <c r="AO216" s="174"/>
      <c r="AP216" s="174"/>
      <c r="AQ216" s="174"/>
      <c r="AR216" s="174"/>
      <c r="AS216"/>
      <c r="AT216" s="175"/>
    </row>
    <row r="217" spans="1:46" ht="28.8" x14ac:dyDescent="0.3">
      <c r="A217" s="203">
        <v>806056</v>
      </c>
      <c r="B217" s="204" t="s">
        <v>1361</v>
      </c>
      <c r="C217" s="204" t="s">
        <v>363</v>
      </c>
      <c r="D217" s="204" t="s">
        <v>174</v>
      </c>
      <c r="E217" t="s">
        <v>124</v>
      </c>
      <c r="F217" s="212">
        <v>33970</v>
      </c>
      <c r="G217" s="209" t="s">
        <v>213</v>
      </c>
      <c r="H217" s="209" t="s">
        <v>575</v>
      </c>
      <c r="I217" s="204" t="s">
        <v>823</v>
      </c>
      <c r="J217" s="206"/>
      <c r="K217"/>
      <c r="L217"/>
      <c r="M217"/>
      <c r="N217"/>
      <c r="O217">
        <v>3044</v>
      </c>
      <c r="P217"/>
      <c r="Q217" s="206">
        <v>30000</v>
      </c>
      <c r="R217"/>
      <c r="S217"/>
      <c r="T217"/>
      <c r="U217"/>
      <c r="V217"/>
      <c r="W217" s="206" t="s">
        <v>1188</v>
      </c>
      <c r="X217" s="206" t="s">
        <v>1188</v>
      </c>
      <c r="Y217" s="206" t="s">
        <v>1188</v>
      </c>
      <c r="Z217" s="206" t="s">
        <v>1188</v>
      </c>
      <c r="AA217" s="206" t="s">
        <v>1188</v>
      </c>
      <c r="AB217" s="206" t="s">
        <v>1188</v>
      </c>
      <c r="AC217" s="206" t="s">
        <v>1188</v>
      </c>
      <c r="AD217"/>
      <c r="AE217" s="206" t="s">
        <v>1188</v>
      </c>
      <c r="AF217" s="206"/>
      <c r="AG217" s="206"/>
      <c r="AH217" s="207"/>
      <c r="AO217" s="175"/>
      <c r="AP217" s="175"/>
      <c r="AQ217" s="175"/>
      <c r="AR217" s="175"/>
      <c r="AT217" s="175"/>
    </row>
    <row r="218" spans="1:46" ht="16.8" x14ac:dyDescent="0.3">
      <c r="A218" s="203">
        <v>806094</v>
      </c>
      <c r="B218" s="204" t="s">
        <v>1362</v>
      </c>
      <c r="C218" s="204" t="s">
        <v>2079</v>
      </c>
      <c r="D218" s="204" t="s">
        <v>2093</v>
      </c>
      <c r="E218" t="s">
        <v>124</v>
      </c>
      <c r="F218" s="211">
        <v>34252</v>
      </c>
      <c r="G218" t="s">
        <v>578</v>
      </c>
      <c r="H218" t="s">
        <v>575</v>
      </c>
      <c r="I218" s="204" t="s">
        <v>823</v>
      </c>
      <c r="J218" s="206"/>
      <c r="K218"/>
      <c r="L218"/>
      <c r="M218"/>
      <c r="N218"/>
      <c r="O218"/>
      <c r="P218"/>
      <c r="Q218" s="206" t="s">
        <v>1188</v>
      </c>
      <c r="R218"/>
      <c r="S218"/>
      <c r="T218"/>
      <c r="U218"/>
      <c r="V218"/>
      <c r="W218" s="206" t="s">
        <v>1188</v>
      </c>
      <c r="X218" s="206" t="s">
        <v>1188</v>
      </c>
      <c r="Y218" s="206" t="s">
        <v>1188</v>
      </c>
      <c r="Z218" s="206" t="s">
        <v>1188</v>
      </c>
      <c r="AA218" s="206" t="s">
        <v>1188</v>
      </c>
      <c r="AB218" s="206" t="s">
        <v>1188</v>
      </c>
      <c r="AC218" s="206" t="s">
        <v>1188</v>
      </c>
      <c r="AD218"/>
      <c r="AE218" s="206" t="s">
        <v>2105</v>
      </c>
      <c r="AF218" s="206"/>
      <c r="AG218" s="206" t="s">
        <v>2125</v>
      </c>
      <c r="AH218" s="207"/>
      <c r="AI218" s="121" t="s">
        <v>2227</v>
      </c>
      <c r="AK218"/>
      <c r="AL218"/>
      <c r="AM218"/>
      <c r="AN218" s="174"/>
      <c r="AO218" s="174"/>
      <c r="AP218" s="174"/>
      <c r="AQ218" s="174"/>
      <c r="AR218" s="174"/>
      <c r="AS218"/>
      <c r="AT218" s="175"/>
    </row>
    <row r="219" spans="1:46" ht="16.8" x14ac:dyDescent="0.3">
      <c r="A219" s="203">
        <v>806112</v>
      </c>
      <c r="B219" s="204" t="s">
        <v>1363</v>
      </c>
      <c r="C219" s="204" t="s">
        <v>380</v>
      </c>
      <c r="D219" s="204" t="s">
        <v>143</v>
      </c>
      <c r="E219" t="s">
        <v>124</v>
      </c>
      <c r="F219" s="211">
        <v>35065</v>
      </c>
      <c r="G219" t="s">
        <v>213</v>
      </c>
      <c r="H219" t="s">
        <v>575</v>
      </c>
      <c r="I219" s="204" t="s">
        <v>823</v>
      </c>
      <c r="J219" s="206"/>
      <c r="K219"/>
      <c r="L219"/>
      <c r="M219"/>
      <c r="N219"/>
      <c r="O219"/>
      <c r="P219"/>
      <c r="Q219" s="206" t="s">
        <v>1188</v>
      </c>
      <c r="R219"/>
      <c r="S219"/>
      <c r="T219"/>
      <c r="U219"/>
      <c r="V219"/>
      <c r="W219" s="206" t="s">
        <v>1188</v>
      </c>
      <c r="X219" s="206" t="s">
        <v>1188</v>
      </c>
      <c r="Y219" s="206" t="s">
        <v>1188</v>
      </c>
      <c r="Z219" s="206" t="s">
        <v>1188</v>
      </c>
      <c r="AA219" s="206" t="s">
        <v>1188</v>
      </c>
      <c r="AB219" s="206" t="s">
        <v>1188</v>
      </c>
      <c r="AC219" s="206" t="s">
        <v>1188</v>
      </c>
      <c r="AD219"/>
      <c r="AE219" s="206" t="s">
        <v>2105</v>
      </c>
      <c r="AF219" s="206"/>
      <c r="AG219" s="206"/>
      <c r="AH219" s="207"/>
      <c r="AO219" s="175"/>
      <c r="AP219" s="175"/>
      <c r="AQ219" s="175"/>
      <c r="AR219" s="175"/>
      <c r="AT219" s="175"/>
    </row>
    <row r="220" spans="1:46" ht="28.8" x14ac:dyDescent="0.3">
      <c r="A220" s="203">
        <v>806116</v>
      </c>
      <c r="B220" s="204" t="s">
        <v>1364</v>
      </c>
      <c r="C220" s="204" t="s">
        <v>1182</v>
      </c>
      <c r="D220" s="204" t="s">
        <v>118</v>
      </c>
      <c r="E220" t="s">
        <v>124</v>
      </c>
      <c r="F220" s="212">
        <v>34700</v>
      </c>
      <c r="G220" s="209" t="s">
        <v>626</v>
      </c>
      <c r="H220" s="209" t="s">
        <v>575</v>
      </c>
      <c r="I220" s="204" t="s">
        <v>823</v>
      </c>
      <c r="J220" s="206"/>
      <c r="K220"/>
      <c r="L220"/>
      <c r="M220"/>
      <c r="N220"/>
      <c r="O220"/>
      <c r="P220"/>
      <c r="Q220" s="206" t="s">
        <v>1188</v>
      </c>
      <c r="R220"/>
      <c r="S220"/>
      <c r="T220"/>
      <c r="U220"/>
      <c r="V220"/>
      <c r="W220" s="206" t="s">
        <v>1188</v>
      </c>
      <c r="X220" s="206" t="s">
        <v>1188</v>
      </c>
      <c r="Y220" s="206" t="s">
        <v>1188</v>
      </c>
      <c r="Z220" s="206" t="s">
        <v>1188</v>
      </c>
      <c r="AA220" s="206" t="s">
        <v>1188</v>
      </c>
      <c r="AB220" s="206" t="s">
        <v>1188</v>
      </c>
      <c r="AC220" s="206" t="s">
        <v>1188</v>
      </c>
      <c r="AD220"/>
      <c r="AE220" s="206" t="s">
        <v>1188</v>
      </c>
      <c r="AF220" s="206"/>
      <c r="AG220" s="206"/>
      <c r="AH220" s="207"/>
      <c r="AO220" s="175"/>
      <c r="AP220" s="175"/>
      <c r="AQ220" s="175"/>
      <c r="AR220" s="175"/>
      <c r="AT220" s="175"/>
    </row>
    <row r="221" spans="1:46" ht="28.8" x14ac:dyDescent="0.3">
      <c r="A221" s="203">
        <v>806128</v>
      </c>
      <c r="B221" s="204" t="s">
        <v>1365</v>
      </c>
      <c r="C221" s="204" t="s">
        <v>418</v>
      </c>
      <c r="D221" s="204" t="s">
        <v>149</v>
      </c>
      <c r="E221" t="s">
        <v>124</v>
      </c>
      <c r="F221" s="212">
        <v>35294</v>
      </c>
      <c r="G221" s="209" t="s">
        <v>625</v>
      </c>
      <c r="H221" s="209" t="s">
        <v>575</v>
      </c>
      <c r="I221" s="204" t="s">
        <v>823</v>
      </c>
      <c r="J221" s="206"/>
      <c r="K221"/>
      <c r="L221"/>
      <c r="M221"/>
      <c r="N221"/>
      <c r="O221"/>
      <c r="P221"/>
      <c r="Q221" s="206" t="s">
        <v>1188</v>
      </c>
      <c r="R221"/>
      <c r="S221"/>
      <c r="T221"/>
      <c r="U221"/>
      <c r="V221"/>
      <c r="W221" s="206" t="s">
        <v>1188</v>
      </c>
      <c r="X221" s="206" t="s">
        <v>1188</v>
      </c>
      <c r="Y221" s="206" t="s">
        <v>1188</v>
      </c>
      <c r="Z221" s="206" t="s">
        <v>1188</v>
      </c>
      <c r="AA221" s="206" t="s">
        <v>1188</v>
      </c>
      <c r="AB221" s="206" t="s">
        <v>1188</v>
      </c>
      <c r="AC221" s="206" t="s">
        <v>1188</v>
      </c>
      <c r="AD221"/>
      <c r="AE221" s="206" t="s">
        <v>1188</v>
      </c>
      <c r="AF221" s="206"/>
      <c r="AG221" s="206" t="s">
        <v>2125</v>
      </c>
      <c r="AH221" s="207"/>
      <c r="AI221" s="121" t="s">
        <v>2227</v>
      </c>
      <c r="AK221"/>
      <c r="AL221"/>
      <c r="AM221"/>
      <c r="AN221" s="174"/>
      <c r="AO221" s="174"/>
      <c r="AP221" s="174"/>
      <c r="AQ221" s="174"/>
      <c r="AR221" s="174"/>
      <c r="AS221"/>
      <c r="AT221" s="175"/>
    </row>
    <row r="222" spans="1:46" x14ac:dyDescent="0.3">
      <c r="A222" s="217">
        <v>806155</v>
      </c>
      <c r="B222" s="219" t="s">
        <v>2215</v>
      </c>
      <c r="C222" s="219" t="s">
        <v>545</v>
      </c>
      <c r="D222" s="219" t="s">
        <v>296</v>
      </c>
      <c r="I222" s="219" t="s">
        <v>823</v>
      </c>
      <c r="J222" s="220"/>
      <c r="Q222" s="220"/>
      <c r="W222" s="220"/>
      <c r="X222" s="220"/>
      <c r="Y222" s="220"/>
      <c r="Z222" s="220"/>
      <c r="AA222" s="220"/>
      <c r="AB222" s="220"/>
      <c r="AC222" s="220"/>
      <c r="AD222" s="121" t="s">
        <v>2105</v>
      </c>
      <c r="AE222" s="223" t="s">
        <v>2105</v>
      </c>
      <c r="AF222" s="223"/>
      <c r="AG222" s="223"/>
      <c r="AH222" s="223"/>
      <c r="AI222" s="121" t="s">
        <v>2232</v>
      </c>
    </row>
    <row r="223" spans="1:46" ht="28.8" x14ac:dyDescent="0.3">
      <c r="A223" s="203">
        <v>806163</v>
      </c>
      <c r="B223" s="204" t="s">
        <v>1366</v>
      </c>
      <c r="C223" s="204" t="s">
        <v>305</v>
      </c>
      <c r="D223" s="204" t="s">
        <v>283</v>
      </c>
      <c r="E223" t="s">
        <v>125</v>
      </c>
      <c r="F223" s="212">
        <v>34613</v>
      </c>
      <c r="G223" s="209" t="s">
        <v>577</v>
      </c>
      <c r="H223" s="209" t="s">
        <v>575</v>
      </c>
      <c r="I223" s="204" t="s">
        <v>823</v>
      </c>
      <c r="J223" s="206"/>
      <c r="K223"/>
      <c r="L223"/>
      <c r="M223"/>
      <c r="N223"/>
      <c r="O223"/>
      <c r="P223"/>
      <c r="Q223" s="206" t="s">
        <v>1188</v>
      </c>
      <c r="R223"/>
      <c r="S223"/>
      <c r="T223"/>
      <c r="U223"/>
      <c r="V223"/>
      <c r="W223" s="206" t="s">
        <v>1188</v>
      </c>
      <c r="X223" s="206" t="s">
        <v>1188</v>
      </c>
      <c r="Y223" s="206" t="s">
        <v>1188</v>
      </c>
      <c r="Z223" s="206" t="s">
        <v>1188</v>
      </c>
      <c r="AA223" s="206" t="s">
        <v>1188</v>
      </c>
      <c r="AB223" s="206" t="s">
        <v>1188</v>
      </c>
      <c r="AC223" s="206" t="s">
        <v>1188</v>
      </c>
      <c r="AD223"/>
      <c r="AE223" s="206" t="s">
        <v>1188</v>
      </c>
      <c r="AF223" s="206"/>
      <c r="AG223" s="206"/>
      <c r="AH223" s="207"/>
    </row>
    <row r="224" spans="1:46" ht="28.8" x14ac:dyDescent="0.3">
      <c r="A224" s="203">
        <v>806176</v>
      </c>
      <c r="B224" s="204" t="s">
        <v>1367</v>
      </c>
      <c r="C224" s="204" t="s">
        <v>540</v>
      </c>
      <c r="D224" s="204" t="s">
        <v>149</v>
      </c>
      <c r="E224" t="s">
        <v>125</v>
      </c>
      <c r="F224" s="212">
        <v>33467</v>
      </c>
      <c r="G224" s="209" t="s">
        <v>213</v>
      </c>
      <c r="H224" s="209" t="s">
        <v>575</v>
      </c>
      <c r="I224" s="204" t="s">
        <v>823</v>
      </c>
      <c r="J224" s="206"/>
      <c r="K224"/>
      <c r="L224"/>
      <c r="M224"/>
      <c r="N224"/>
      <c r="O224"/>
      <c r="P224"/>
      <c r="Q224" s="206" t="s">
        <v>1188</v>
      </c>
      <c r="R224"/>
      <c r="S224"/>
      <c r="T224"/>
      <c r="U224"/>
      <c r="V224"/>
      <c r="W224" s="206" t="s">
        <v>1188</v>
      </c>
      <c r="X224" s="206" t="s">
        <v>1188</v>
      </c>
      <c r="Y224" s="206" t="s">
        <v>1188</v>
      </c>
      <c r="Z224" s="206" t="s">
        <v>1188</v>
      </c>
      <c r="AA224" s="206" t="s">
        <v>1188</v>
      </c>
      <c r="AB224" s="206" t="s">
        <v>1188</v>
      </c>
      <c r="AC224" s="206" t="s">
        <v>1188</v>
      </c>
      <c r="AD224"/>
      <c r="AE224" s="206" t="s">
        <v>1188</v>
      </c>
      <c r="AF224" s="206"/>
      <c r="AG224" s="206"/>
      <c r="AH224" s="207"/>
    </row>
    <row r="225" spans="1:45" ht="16.8" x14ac:dyDescent="0.3">
      <c r="A225" s="203">
        <v>806194</v>
      </c>
      <c r="B225" s="204" t="s">
        <v>1368</v>
      </c>
      <c r="C225" s="204" t="s">
        <v>1081</v>
      </c>
      <c r="D225" s="204" t="s">
        <v>1127</v>
      </c>
      <c r="E225" t="s">
        <v>124</v>
      </c>
      <c r="F225" s="211">
        <v>34700</v>
      </c>
      <c r="G225" t="s">
        <v>213</v>
      </c>
      <c r="H225" t="s">
        <v>575</v>
      </c>
      <c r="I225" s="204" t="s">
        <v>823</v>
      </c>
      <c r="J225" s="206"/>
      <c r="K225"/>
      <c r="L225"/>
      <c r="M225"/>
      <c r="N225"/>
      <c r="O225"/>
      <c r="P225"/>
      <c r="Q225" s="206" t="s">
        <v>1188</v>
      </c>
      <c r="R225"/>
      <c r="S225"/>
      <c r="T225"/>
      <c r="U225"/>
      <c r="V225"/>
      <c r="W225" s="206" t="s">
        <v>1188</v>
      </c>
      <c r="X225" s="206" t="s">
        <v>1188</v>
      </c>
      <c r="Y225" s="206" t="s">
        <v>1188</v>
      </c>
      <c r="Z225" s="206" t="s">
        <v>1188</v>
      </c>
      <c r="AA225" s="206" t="s">
        <v>1188</v>
      </c>
      <c r="AB225" s="206" t="s">
        <v>1188</v>
      </c>
      <c r="AC225" s="206" t="s">
        <v>1188</v>
      </c>
      <c r="AD225"/>
      <c r="AE225" s="206" t="s">
        <v>2105</v>
      </c>
      <c r="AF225" s="206"/>
      <c r="AG225" s="206" t="s">
        <v>2125</v>
      </c>
      <c r="AH225" s="207"/>
      <c r="AI225" s="121" t="s">
        <v>2226</v>
      </c>
    </row>
    <row r="226" spans="1:45" ht="28.8" x14ac:dyDescent="0.3">
      <c r="A226" s="203">
        <v>806207</v>
      </c>
      <c r="B226" s="204" t="s">
        <v>1369</v>
      </c>
      <c r="C226" s="204" t="s">
        <v>81</v>
      </c>
      <c r="D226" s="204" t="s">
        <v>442</v>
      </c>
      <c r="E226" t="s">
        <v>125</v>
      </c>
      <c r="F226" s="212">
        <v>34335</v>
      </c>
      <c r="G226" s="209" t="s">
        <v>213</v>
      </c>
      <c r="H226" s="209" t="s">
        <v>576</v>
      </c>
      <c r="I226" s="204" t="s">
        <v>823</v>
      </c>
      <c r="J226" s="206"/>
      <c r="K226"/>
      <c r="L226"/>
      <c r="M226"/>
      <c r="N226"/>
      <c r="O226"/>
      <c r="P226"/>
      <c r="Q226" s="206" t="s">
        <v>1188</v>
      </c>
      <c r="R226"/>
      <c r="S226"/>
      <c r="T226"/>
      <c r="U226"/>
      <c r="V226"/>
      <c r="W226" s="206" t="s">
        <v>1188</v>
      </c>
      <c r="X226" s="206" t="s">
        <v>1188</v>
      </c>
      <c r="Y226" s="206" t="s">
        <v>1188</v>
      </c>
      <c r="Z226" s="206" t="s">
        <v>1188</v>
      </c>
      <c r="AA226" s="206" t="s">
        <v>1188</v>
      </c>
      <c r="AB226" s="206" t="s">
        <v>1188</v>
      </c>
      <c r="AC226" s="206" t="s">
        <v>1188</v>
      </c>
      <c r="AD226"/>
      <c r="AE226" s="206" t="s">
        <v>1188</v>
      </c>
      <c r="AF226" s="206"/>
      <c r="AG226" s="206"/>
      <c r="AH226" s="207"/>
    </row>
    <row r="227" spans="1:45" ht="28.8" x14ac:dyDescent="0.3">
      <c r="A227" s="203">
        <v>806212</v>
      </c>
      <c r="B227" s="204" t="s">
        <v>1370</v>
      </c>
      <c r="C227" s="204" t="s">
        <v>68</v>
      </c>
      <c r="D227" s="204" t="s">
        <v>276</v>
      </c>
      <c r="E227" t="s">
        <v>124</v>
      </c>
      <c r="F227" s="212">
        <v>34992</v>
      </c>
      <c r="G227" s="209" t="s">
        <v>642</v>
      </c>
      <c r="H227" s="209" t="s">
        <v>575</v>
      </c>
      <c r="I227" s="204" t="s">
        <v>824</v>
      </c>
      <c r="J227" s="206"/>
      <c r="K227"/>
      <c r="L227"/>
      <c r="M227"/>
      <c r="N227"/>
      <c r="O227"/>
      <c r="P227"/>
      <c r="Q227" s="206" t="s">
        <v>1188</v>
      </c>
      <c r="R227"/>
      <c r="S227"/>
      <c r="T227"/>
      <c r="U227"/>
      <c r="V227"/>
      <c r="W227" s="206" t="s">
        <v>1188</v>
      </c>
      <c r="X227" s="206" t="s">
        <v>1188</v>
      </c>
      <c r="Y227" s="206" t="s">
        <v>1188</v>
      </c>
      <c r="Z227" s="206" t="s">
        <v>1188</v>
      </c>
      <c r="AA227" s="206" t="s">
        <v>1188</v>
      </c>
      <c r="AB227" s="206" t="s">
        <v>1188</v>
      </c>
      <c r="AC227" s="206" t="s">
        <v>1188</v>
      </c>
      <c r="AD227"/>
      <c r="AE227" s="206" t="s">
        <v>1188</v>
      </c>
      <c r="AF227" s="206"/>
      <c r="AG227" s="206"/>
      <c r="AH227" s="207"/>
    </row>
    <row r="228" spans="1:45" ht="28.8" x14ac:dyDescent="0.3">
      <c r="A228" s="203">
        <v>806226</v>
      </c>
      <c r="B228" s="204" t="s">
        <v>1371</v>
      </c>
      <c r="C228" s="204" t="s">
        <v>61</v>
      </c>
      <c r="D228" s="204" t="s">
        <v>177</v>
      </c>
      <c r="E228" t="s">
        <v>125</v>
      </c>
      <c r="F228" s="212">
        <v>29478</v>
      </c>
      <c r="G228" s="209" t="s">
        <v>213</v>
      </c>
      <c r="H228" s="209" t="s">
        <v>575</v>
      </c>
      <c r="I228" s="204" t="s">
        <v>823</v>
      </c>
      <c r="J228" s="206"/>
      <c r="K228"/>
      <c r="L228"/>
      <c r="M228"/>
      <c r="N228"/>
      <c r="O228"/>
      <c r="P228"/>
      <c r="Q228" s="206" t="s">
        <v>1188</v>
      </c>
      <c r="R228"/>
      <c r="S228"/>
      <c r="T228"/>
      <c r="U228"/>
      <c r="V228"/>
      <c r="W228" s="206" t="s">
        <v>1188</v>
      </c>
      <c r="X228" s="206" t="s">
        <v>1188</v>
      </c>
      <c r="Y228" s="206" t="s">
        <v>1188</v>
      </c>
      <c r="Z228" s="206" t="s">
        <v>1188</v>
      </c>
      <c r="AA228" s="206" t="s">
        <v>1188</v>
      </c>
      <c r="AB228" s="206" t="s">
        <v>1188</v>
      </c>
      <c r="AC228" s="206" t="s">
        <v>1188</v>
      </c>
      <c r="AD228"/>
      <c r="AE228" s="206" t="s">
        <v>1188</v>
      </c>
      <c r="AF228" s="206"/>
      <c r="AG228" s="206"/>
      <c r="AH228" s="207"/>
    </row>
    <row r="229" spans="1:45" ht="16.8" x14ac:dyDescent="0.3">
      <c r="A229" s="203">
        <v>806229</v>
      </c>
      <c r="B229" s="204" t="s">
        <v>2132</v>
      </c>
      <c r="C229" s="204" t="s">
        <v>61</v>
      </c>
      <c r="D229" s="204" t="s">
        <v>1047</v>
      </c>
      <c r="E229" t="s">
        <v>124</v>
      </c>
      <c r="F229" s="211">
        <v>31851</v>
      </c>
      <c r="G229" t="s">
        <v>213</v>
      </c>
      <c r="H229" t="s">
        <v>575</v>
      </c>
      <c r="I229" s="204" t="s">
        <v>823</v>
      </c>
      <c r="J229" s="206"/>
      <c r="K229"/>
      <c r="L229"/>
      <c r="M229"/>
      <c r="N229"/>
      <c r="O229"/>
      <c r="P229"/>
      <c r="Q229" s="206" t="s">
        <v>1188</v>
      </c>
      <c r="R229"/>
      <c r="S229"/>
      <c r="T229"/>
      <c r="U229"/>
      <c r="V229"/>
      <c r="W229" s="206" t="s">
        <v>1188</v>
      </c>
      <c r="X229" s="206" t="s">
        <v>1188</v>
      </c>
      <c r="Y229" s="206" t="s">
        <v>1188</v>
      </c>
      <c r="Z229" s="206" t="s">
        <v>1188</v>
      </c>
      <c r="AA229" s="206" t="s">
        <v>1188</v>
      </c>
      <c r="AB229" s="206" t="s">
        <v>1188</v>
      </c>
      <c r="AC229" s="206" t="s">
        <v>1188</v>
      </c>
      <c r="AD229"/>
      <c r="AE229" s="206" t="s">
        <v>2105</v>
      </c>
      <c r="AF229" s="206"/>
      <c r="AG229" s="206" t="s">
        <v>2125</v>
      </c>
      <c r="AH229" s="207"/>
      <c r="AI229" s="121" t="s">
        <v>2227</v>
      </c>
      <c r="AK229"/>
      <c r="AL229"/>
      <c r="AM229"/>
      <c r="AN229"/>
      <c r="AO229"/>
      <c r="AP229"/>
      <c r="AQ229"/>
      <c r="AR229"/>
      <c r="AS229"/>
    </row>
    <row r="230" spans="1:45" ht="28.8" x14ac:dyDescent="0.3">
      <c r="A230" s="203">
        <v>806235</v>
      </c>
      <c r="B230" s="204" t="s">
        <v>1372</v>
      </c>
      <c r="C230" s="204" t="s">
        <v>397</v>
      </c>
      <c r="D230" s="204" t="s">
        <v>699</v>
      </c>
      <c r="E230" t="s">
        <v>124</v>
      </c>
      <c r="F230" s="212">
        <v>35563</v>
      </c>
      <c r="G230" s="209" t="s">
        <v>213</v>
      </c>
      <c r="H230" s="209" t="s">
        <v>575</v>
      </c>
      <c r="I230" s="204" t="s">
        <v>823</v>
      </c>
      <c r="J230" s="206"/>
      <c r="K230"/>
      <c r="L230"/>
      <c r="M230"/>
      <c r="N230"/>
      <c r="O230"/>
      <c r="P230"/>
      <c r="Q230" s="206" t="s">
        <v>1188</v>
      </c>
      <c r="R230"/>
      <c r="S230"/>
      <c r="T230"/>
      <c r="U230"/>
      <c r="V230"/>
      <c r="W230" s="206" t="s">
        <v>1188</v>
      </c>
      <c r="X230" s="206" t="s">
        <v>1188</v>
      </c>
      <c r="Y230" s="206" t="s">
        <v>1188</v>
      </c>
      <c r="Z230" s="206" t="s">
        <v>1188</v>
      </c>
      <c r="AA230" s="206" t="s">
        <v>1188</v>
      </c>
      <c r="AB230" s="206" t="s">
        <v>1188</v>
      </c>
      <c r="AC230" s="206" t="s">
        <v>1188</v>
      </c>
      <c r="AD230"/>
      <c r="AE230" s="206" t="s">
        <v>1188</v>
      </c>
      <c r="AF230" s="206"/>
      <c r="AG230" s="206"/>
      <c r="AH230" s="207"/>
    </row>
    <row r="231" spans="1:45" ht="28.8" x14ac:dyDescent="0.3">
      <c r="A231" s="203">
        <v>806236</v>
      </c>
      <c r="B231" s="204" t="s">
        <v>1373</v>
      </c>
      <c r="C231" s="204" t="s">
        <v>102</v>
      </c>
      <c r="D231" s="204" t="s">
        <v>480</v>
      </c>
      <c r="E231" t="s">
        <v>124</v>
      </c>
      <c r="F231" s="212">
        <v>35276</v>
      </c>
      <c r="G231" s="209" t="s">
        <v>213</v>
      </c>
      <c r="H231" s="209" t="s">
        <v>575</v>
      </c>
      <c r="I231" s="204" t="s">
        <v>823</v>
      </c>
      <c r="J231" s="206"/>
      <c r="K231"/>
      <c r="L231"/>
      <c r="M231"/>
      <c r="N231"/>
      <c r="O231"/>
      <c r="P231"/>
      <c r="Q231" s="206" t="s">
        <v>1188</v>
      </c>
      <c r="R231"/>
      <c r="S231"/>
      <c r="T231"/>
      <c r="U231"/>
      <c r="V231"/>
      <c r="W231" s="206" t="s">
        <v>1188</v>
      </c>
      <c r="X231" s="206" t="s">
        <v>1188</v>
      </c>
      <c r="Y231" s="206" t="s">
        <v>1188</v>
      </c>
      <c r="Z231" s="206" t="s">
        <v>1188</v>
      </c>
      <c r="AA231" s="206" t="s">
        <v>1188</v>
      </c>
      <c r="AB231" s="206" t="s">
        <v>1188</v>
      </c>
      <c r="AC231" s="206" t="s">
        <v>1188</v>
      </c>
      <c r="AD231"/>
      <c r="AE231" s="206" t="s">
        <v>1188</v>
      </c>
      <c r="AF231" s="206"/>
      <c r="AG231" s="206"/>
      <c r="AH231" s="207"/>
    </row>
    <row r="232" spans="1:45" ht="16.8" x14ac:dyDescent="0.3">
      <c r="A232" s="203">
        <v>806237</v>
      </c>
      <c r="B232" s="204" t="s">
        <v>1374</v>
      </c>
      <c r="C232" s="204" t="s">
        <v>472</v>
      </c>
      <c r="D232" s="204" t="s">
        <v>419</v>
      </c>
      <c r="E232" t="s">
        <v>124</v>
      </c>
      <c r="F232" s="211">
        <v>34358</v>
      </c>
      <c r="G232" t="s">
        <v>213</v>
      </c>
      <c r="H232" t="s">
        <v>575</v>
      </c>
      <c r="I232" s="204" t="s">
        <v>823</v>
      </c>
      <c r="J232" s="206"/>
      <c r="K232"/>
      <c r="L232"/>
      <c r="M232"/>
      <c r="N232"/>
      <c r="O232"/>
      <c r="P232"/>
      <c r="Q232" s="206" t="s">
        <v>1188</v>
      </c>
      <c r="R232"/>
      <c r="S232"/>
      <c r="T232"/>
      <c r="U232"/>
      <c r="V232"/>
      <c r="W232" s="206" t="s">
        <v>1188</v>
      </c>
      <c r="X232" s="206" t="s">
        <v>1188</v>
      </c>
      <c r="Y232" s="206" t="s">
        <v>1188</v>
      </c>
      <c r="Z232" s="206" t="s">
        <v>1188</v>
      </c>
      <c r="AA232" s="206" t="s">
        <v>1188</v>
      </c>
      <c r="AB232" s="206" t="s">
        <v>1188</v>
      </c>
      <c r="AC232" s="206" t="s">
        <v>1188</v>
      </c>
      <c r="AD232"/>
      <c r="AE232" s="206" t="s">
        <v>2105</v>
      </c>
      <c r="AF232" s="206"/>
      <c r="AG232" s="206" t="s">
        <v>2125</v>
      </c>
      <c r="AH232" s="207"/>
      <c r="AI232" s="121" t="s">
        <v>2227</v>
      </c>
      <c r="AK232"/>
      <c r="AL232"/>
      <c r="AM232"/>
      <c r="AN232"/>
      <c r="AO232"/>
      <c r="AP232"/>
      <c r="AQ232"/>
      <c r="AR232"/>
      <c r="AS232"/>
    </row>
    <row r="233" spans="1:45" ht="28.8" x14ac:dyDescent="0.3">
      <c r="A233" s="203">
        <v>806253</v>
      </c>
      <c r="B233" s="204" t="s">
        <v>1375</v>
      </c>
      <c r="C233" s="204" t="s">
        <v>1992</v>
      </c>
      <c r="D233" s="204" t="s">
        <v>1993</v>
      </c>
      <c r="E233" t="s">
        <v>125</v>
      </c>
      <c r="F233" s="212">
        <v>35431</v>
      </c>
      <c r="G233" s="209" t="s">
        <v>1994</v>
      </c>
      <c r="H233" s="209" t="s">
        <v>575</v>
      </c>
      <c r="I233" s="204" t="s">
        <v>823</v>
      </c>
      <c r="J233" s="206"/>
      <c r="K233"/>
      <c r="L233"/>
      <c r="M233"/>
      <c r="N233"/>
      <c r="O233">
        <v>1070</v>
      </c>
      <c r="P233"/>
      <c r="Q233" s="206">
        <v>20000</v>
      </c>
      <c r="R233"/>
      <c r="S233"/>
      <c r="T233"/>
      <c r="U233"/>
      <c r="V233"/>
      <c r="W233" s="206" t="s">
        <v>1188</v>
      </c>
      <c r="X233" s="206" t="s">
        <v>1188</v>
      </c>
      <c r="Y233" s="206" t="s">
        <v>1188</v>
      </c>
      <c r="Z233" s="206" t="s">
        <v>1188</v>
      </c>
      <c r="AA233" s="206" t="s">
        <v>1188</v>
      </c>
      <c r="AB233" s="206" t="s">
        <v>1188</v>
      </c>
      <c r="AC233" s="206" t="s">
        <v>1188</v>
      </c>
      <c r="AD233"/>
      <c r="AE233" s="206" t="s">
        <v>1188</v>
      </c>
      <c r="AF233" s="206"/>
      <c r="AG233" s="206"/>
      <c r="AH233" s="207"/>
    </row>
    <row r="234" spans="1:45" ht="16.8" x14ac:dyDescent="0.3">
      <c r="A234" s="203">
        <v>806255</v>
      </c>
      <c r="B234" s="204" t="s">
        <v>1376</v>
      </c>
      <c r="C234" s="204" t="s">
        <v>377</v>
      </c>
      <c r="D234" s="204" t="s">
        <v>514</v>
      </c>
      <c r="E234" t="s">
        <v>125</v>
      </c>
      <c r="F234" s="211">
        <v>35096</v>
      </c>
      <c r="G234" t="s">
        <v>213</v>
      </c>
      <c r="H234" t="s">
        <v>575</v>
      </c>
      <c r="I234" s="204" t="s">
        <v>823</v>
      </c>
      <c r="J234" s="206"/>
      <c r="K234"/>
      <c r="L234"/>
      <c r="M234"/>
      <c r="N234"/>
      <c r="O234"/>
      <c r="P234"/>
      <c r="Q234" s="206" t="s">
        <v>1188</v>
      </c>
      <c r="R234"/>
      <c r="S234"/>
      <c r="T234"/>
      <c r="U234"/>
      <c r="V234"/>
      <c r="W234" s="206" t="s">
        <v>1188</v>
      </c>
      <c r="X234" s="206" t="s">
        <v>1188</v>
      </c>
      <c r="Y234" s="206" t="s">
        <v>1188</v>
      </c>
      <c r="Z234" s="206" t="s">
        <v>1188</v>
      </c>
      <c r="AA234" s="206" t="s">
        <v>1188</v>
      </c>
      <c r="AB234" s="206" t="s">
        <v>1188</v>
      </c>
      <c r="AC234" s="206" t="s">
        <v>1188</v>
      </c>
      <c r="AD234"/>
      <c r="AE234" s="206" t="s">
        <v>2105</v>
      </c>
      <c r="AF234" s="206"/>
      <c r="AG234" s="206" t="s">
        <v>2125</v>
      </c>
      <c r="AH234" s="207"/>
      <c r="AI234" s="121" t="s">
        <v>2227</v>
      </c>
      <c r="AK234"/>
      <c r="AL234"/>
      <c r="AM234"/>
      <c r="AN234"/>
      <c r="AO234"/>
      <c r="AP234"/>
      <c r="AQ234"/>
      <c r="AR234"/>
      <c r="AS234"/>
    </row>
    <row r="235" spans="1:45" ht="28.8" x14ac:dyDescent="0.3">
      <c r="A235" s="203">
        <v>806259</v>
      </c>
      <c r="B235" s="204" t="s">
        <v>1377</v>
      </c>
      <c r="C235" s="204" t="s">
        <v>93</v>
      </c>
      <c r="D235" s="204" t="s">
        <v>344</v>
      </c>
      <c r="E235" t="s">
        <v>125</v>
      </c>
      <c r="F235" s="212">
        <v>34265</v>
      </c>
      <c r="G235" s="209" t="s">
        <v>607</v>
      </c>
      <c r="H235" s="209" t="s">
        <v>575</v>
      </c>
      <c r="I235" s="204" t="s">
        <v>824</v>
      </c>
      <c r="J235" s="206"/>
      <c r="K235"/>
      <c r="L235"/>
      <c r="M235"/>
      <c r="N235"/>
      <c r="O235"/>
      <c r="P235"/>
      <c r="Q235" s="206" t="s">
        <v>1188</v>
      </c>
      <c r="R235"/>
      <c r="S235"/>
      <c r="T235"/>
      <c r="U235"/>
      <c r="V235"/>
      <c r="W235" s="206" t="s">
        <v>1188</v>
      </c>
      <c r="X235" s="206" t="s">
        <v>1188</v>
      </c>
      <c r="Y235" s="206" t="s">
        <v>1188</v>
      </c>
      <c r="Z235" s="206" t="s">
        <v>1188</v>
      </c>
      <c r="AA235" s="206" t="s">
        <v>1188</v>
      </c>
      <c r="AB235" s="206" t="s">
        <v>1188</v>
      </c>
      <c r="AC235" s="206" t="s">
        <v>1188</v>
      </c>
      <c r="AD235"/>
      <c r="AE235" s="206" t="s">
        <v>1188</v>
      </c>
      <c r="AF235" s="206"/>
      <c r="AG235" s="206"/>
      <c r="AH235" s="207"/>
    </row>
    <row r="236" spans="1:45" ht="28.8" x14ac:dyDescent="0.3">
      <c r="A236" s="203">
        <v>806260</v>
      </c>
      <c r="B236" s="204" t="s">
        <v>1378</v>
      </c>
      <c r="C236" s="204" t="s">
        <v>2018</v>
      </c>
      <c r="D236" s="204" t="s">
        <v>1949</v>
      </c>
      <c r="E236" t="s">
        <v>125</v>
      </c>
      <c r="F236" s="212">
        <v>33604</v>
      </c>
      <c r="G236" s="209" t="s">
        <v>213</v>
      </c>
      <c r="H236" s="209" t="s">
        <v>575</v>
      </c>
      <c r="I236" s="204" t="s">
        <v>823</v>
      </c>
      <c r="J236" s="206"/>
      <c r="K236"/>
      <c r="L236"/>
      <c r="M236"/>
      <c r="N236"/>
      <c r="O236"/>
      <c r="P236"/>
      <c r="Q236" s="206" t="s">
        <v>1188</v>
      </c>
      <c r="R236"/>
      <c r="S236"/>
      <c r="T236"/>
      <c r="U236"/>
      <c r="V236"/>
      <c r="W236" s="206" t="s">
        <v>1188</v>
      </c>
      <c r="X236" s="206" t="s">
        <v>1188</v>
      </c>
      <c r="Y236" s="206" t="s">
        <v>1188</v>
      </c>
      <c r="Z236" s="206" t="s">
        <v>1188</v>
      </c>
      <c r="AA236" s="206" t="s">
        <v>1188</v>
      </c>
      <c r="AB236" s="206" t="s">
        <v>1188</v>
      </c>
      <c r="AC236" s="206" t="s">
        <v>1188</v>
      </c>
      <c r="AD236"/>
      <c r="AE236" s="206" t="s">
        <v>1188</v>
      </c>
      <c r="AF236" s="206"/>
      <c r="AG236" s="206"/>
      <c r="AH236" s="207"/>
    </row>
    <row r="237" spans="1:45" ht="16.8" x14ac:dyDescent="0.3">
      <c r="A237" s="203">
        <v>806262</v>
      </c>
      <c r="B237" s="204" t="s">
        <v>1379</v>
      </c>
      <c r="C237" s="204" t="s">
        <v>63</v>
      </c>
      <c r="D237" s="204" t="s">
        <v>379</v>
      </c>
      <c r="E237" t="s">
        <v>125</v>
      </c>
      <c r="F237" s="211">
        <v>34306</v>
      </c>
      <c r="G237" t="s">
        <v>2169</v>
      </c>
      <c r="H237" t="s">
        <v>575</v>
      </c>
      <c r="I237" s="204" t="s">
        <v>823</v>
      </c>
      <c r="J237" s="206"/>
      <c r="K237"/>
      <c r="L237"/>
      <c r="M237"/>
      <c r="N237"/>
      <c r="O237"/>
      <c r="P237"/>
      <c r="Q237" s="206" t="s">
        <v>1188</v>
      </c>
      <c r="R237"/>
      <c r="S237"/>
      <c r="T237"/>
      <c r="U237"/>
      <c r="V237"/>
      <c r="W237" s="206" t="s">
        <v>1188</v>
      </c>
      <c r="X237" s="206" t="s">
        <v>1188</v>
      </c>
      <c r="Y237" s="206" t="s">
        <v>1188</v>
      </c>
      <c r="Z237" s="206" t="s">
        <v>1188</v>
      </c>
      <c r="AA237" s="206" t="s">
        <v>1188</v>
      </c>
      <c r="AB237" s="206" t="s">
        <v>1188</v>
      </c>
      <c r="AC237" s="206" t="s">
        <v>1188</v>
      </c>
      <c r="AD237"/>
      <c r="AE237" s="206" t="s">
        <v>2105</v>
      </c>
      <c r="AF237" s="206"/>
      <c r="AG237" s="206" t="s">
        <v>2125</v>
      </c>
      <c r="AH237" s="207"/>
      <c r="AI237" s="121" t="s">
        <v>2227</v>
      </c>
      <c r="AK237"/>
      <c r="AL237"/>
      <c r="AM237"/>
      <c r="AN237"/>
      <c r="AO237"/>
      <c r="AP237"/>
      <c r="AQ237"/>
      <c r="AR237"/>
      <c r="AS237"/>
    </row>
    <row r="238" spans="1:45" ht="28.8" x14ac:dyDescent="0.3">
      <c r="A238" s="203">
        <v>806267</v>
      </c>
      <c r="B238" s="204" t="s">
        <v>1380</v>
      </c>
      <c r="C238" s="204" t="s">
        <v>302</v>
      </c>
      <c r="D238" s="204" t="s">
        <v>1095</v>
      </c>
      <c r="E238" t="s">
        <v>124</v>
      </c>
      <c r="F238" s="212">
        <v>34335</v>
      </c>
      <c r="G238" s="209" t="s">
        <v>213</v>
      </c>
      <c r="H238" s="209" t="s">
        <v>575</v>
      </c>
      <c r="I238" s="204" t="s">
        <v>823</v>
      </c>
      <c r="J238" s="206"/>
      <c r="K238"/>
      <c r="L238"/>
      <c r="M238"/>
      <c r="N238"/>
      <c r="O238"/>
      <c r="P238"/>
      <c r="Q238" s="206" t="s">
        <v>1188</v>
      </c>
      <c r="R238"/>
      <c r="S238"/>
      <c r="T238"/>
      <c r="U238"/>
      <c r="V238"/>
      <c r="W238" s="206" t="s">
        <v>1188</v>
      </c>
      <c r="X238" s="206" t="s">
        <v>1188</v>
      </c>
      <c r="Y238" s="206" t="s">
        <v>1188</v>
      </c>
      <c r="Z238" s="206" t="s">
        <v>1188</v>
      </c>
      <c r="AA238" s="206" t="s">
        <v>1188</v>
      </c>
      <c r="AB238" s="206" t="s">
        <v>1188</v>
      </c>
      <c r="AC238" s="206" t="s">
        <v>1188</v>
      </c>
      <c r="AD238"/>
      <c r="AE238" s="206" t="s">
        <v>1188</v>
      </c>
      <c r="AF238" s="206"/>
      <c r="AG238" s="206"/>
      <c r="AH238" s="207"/>
    </row>
    <row r="239" spans="1:45" ht="28.8" x14ac:dyDescent="0.3">
      <c r="A239" s="203">
        <v>806282</v>
      </c>
      <c r="B239" s="204" t="s">
        <v>1381</v>
      </c>
      <c r="C239" s="204" t="s">
        <v>60</v>
      </c>
      <c r="D239" s="204" t="s">
        <v>172</v>
      </c>
      <c r="E239" t="s">
        <v>124</v>
      </c>
      <c r="F239" s="212">
        <v>35431</v>
      </c>
      <c r="G239" s="209" t="s">
        <v>213</v>
      </c>
      <c r="H239" s="209" t="s">
        <v>575</v>
      </c>
      <c r="I239" s="204" t="s">
        <v>823</v>
      </c>
      <c r="J239" s="206"/>
      <c r="K239"/>
      <c r="L239"/>
      <c r="M239"/>
      <c r="N239"/>
      <c r="O239"/>
      <c r="P239"/>
      <c r="Q239" s="206" t="s">
        <v>1188</v>
      </c>
      <c r="R239"/>
      <c r="S239"/>
      <c r="T239"/>
      <c r="U239"/>
      <c r="V239"/>
      <c r="W239" s="206" t="s">
        <v>1188</v>
      </c>
      <c r="X239" s="206" t="s">
        <v>1188</v>
      </c>
      <c r="Y239" s="206" t="s">
        <v>1188</v>
      </c>
      <c r="Z239" s="206" t="s">
        <v>1188</v>
      </c>
      <c r="AA239" s="206" t="s">
        <v>1188</v>
      </c>
      <c r="AB239" s="206" t="s">
        <v>1188</v>
      </c>
      <c r="AC239" s="206" t="s">
        <v>1188</v>
      </c>
      <c r="AD239"/>
      <c r="AE239" s="206" t="s">
        <v>1188</v>
      </c>
      <c r="AF239" s="206"/>
      <c r="AG239" s="206" t="s">
        <v>2125</v>
      </c>
      <c r="AH239" s="207"/>
      <c r="AI239" s="121" t="s">
        <v>2226</v>
      </c>
      <c r="AK239"/>
      <c r="AL239"/>
      <c r="AM239"/>
      <c r="AN239"/>
      <c r="AO239"/>
      <c r="AP239"/>
      <c r="AQ239"/>
      <c r="AR239"/>
      <c r="AS239"/>
    </row>
    <row r="240" spans="1:45" ht="16.8" x14ac:dyDescent="0.3">
      <c r="A240" s="203">
        <v>806307</v>
      </c>
      <c r="B240" s="204" t="s">
        <v>1382</v>
      </c>
      <c r="C240" s="204" t="s">
        <v>111</v>
      </c>
      <c r="D240" s="204" t="s">
        <v>161</v>
      </c>
      <c r="E240" t="s">
        <v>124</v>
      </c>
      <c r="F240" s="211">
        <v>35343</v>
      </c>
      <c r="G240" t="s">
        <v>213</v>
      </c>
      <c r="H240" t="s">
        <v>575</v>
      </c>
      <c r="I240" s="204" t="s">
        <v>823</v>
      </c>
      <c r="J240" s="206"/>
      <c r="K240"/>
      <c r="L240"/>
      <c r="M240"/>
      <c r="N240"/>
      <c r="O240"/>
      <c r="P240"/>
      <c r="Q240" s="206" t="s">
        <v>1188</v>
      </c>
      <c r="R240"/>
      <c r="S240"/>
      <c r="T240"/>
      <c r="U240"/>
      <c r="V240"/>
      <c r="W240" s="206" t="s">
        <v>1188</v>
      </c>
      <c r="X240" s="206" t="s">
        <v>1188</v>
      </c>
      <c r="Y240" s="206" t="s">
        <v>1188</v>
      </c>
      <c r="Z240" s="206" t="s">
        <v>1188</v>
      </c>
      <c r="AA240" s="206" t="s">
        <v>1188</v>
      </c>
      <c r="AB240" s="206" t="s">
        <v>1188</v>
      </c>
      <c r="AC240" s="206" t="s">
        <v>1188</v>
      </c>
      <c r="AD240"/>
      <c r="AE240" s="206" t="s">
        <v>2105</v>
      </c>
      <c r="AF240" s="206"/>
      <c r="AG240" s="206"/>
      <c r="AH240" s="207"/>
    </row>
    <row r="241" spans="1:45" ht="28.8" x14ac:dyDescent="0.3">
      <c r="A241" s="203">
        <v>806328</v>
      </c>
      <c r="B241" s="204" t="s">
        <v>1383</v>
      </c>
      <c r="C241" s="204" t="s">
        <v>78</v>
      </c>
      <c r="D241" s="204" t="s">
        <v>172</v>
      </c>
      <c r="E241" t="s">
        <v>124</v>
      </c>
      <c r="F241" s="212">
        <v>34875</v>
      </c>
      <c r="G241" s="209" t="s">
        <v>213</v>
      </c>
      <c r="H241" s="209" t="s">
        <v>575</v>
      </c>
      <c r="I241" s="204" t="s">
        <v>823</v>
      </c>
      <c r="J241" s="206"/>
      <c r="K241"/>
      <c r="L241"/>
      <c r="M241"/>
      <c r="N241"/>
      <c r="O241"/>
      <c r="P241"/>
      <c r="Q241" s="206" t="s">
        <v>1188</v>
      </c>
      <c r="R241"/>
      <c r="S241"/>
      <c r="T241"/>
      <c r="U241"/>
      <c r="V241"/>
      <c r="W241" s="206" t="s">
        <v>1188</v>
      </c>
      <c r="X241" s="206" t="s">
        <v>1188</v>
      </c>
      <c r="Y241" s="206" t="s">
        <v>1188</v>
      </c>
      <c r="Z241" s="206" t="s">
        <v>1188</v>
      </c>
      <c r="AA241" s="206" t="s">
        <v>1188</v>
      </c>
      <c r="AB241" s="206" t="s">
        <v>1188</v>
      </c>
      <c r="AC241" s="206" t="s">
        <v>1188</v>
      </c>
      <c r="AD241"/>
      <c r="AE241" s="206" t="s">
        <v>1188</v>
      </c>
      <c r="AF241" s="206"/>
      <c r="AG241" s="206"/>
      <c r="AH241" s="207"/>
    </row>
    <row r="242" spans="1:45" ht="28.8" x14ac:dyDescent="0.3">
      <c r="A242" s="203">
        <v>806330</v>
      </c>
      <c r="B242" s="204" t="s">
        <v>1384</v>
      </c>
      <c r="C242" s="204" t="s">
        <v>89</v>
      </c>
      <c r="D242" s="204" t="s">
        <v>193</v>
      </c>
      <c r="E242" t="s">
        <v>125</v>
      </c>
      <c r="F242" s="212">
        <v>33974</v>
      </c>
      <c r="G242" s="209" t="s">
        <v>213</v>
      </c>
      <c r="H242" s="209" t="s">
        <v>575</v>
      </c>
      <c r="I242" s="204" t="s">
        <v>823</v>
      </c>
      <c r="J242" s="206"/>
      <c r="K242"/>
      <c r="L242"/>
      <c r="M242"/>
      <c r="N242"/>
      <c r="O242">
        <v>998</v>
      </c>
      <c r="P242"/>
      <c r="Q242" s="206">
        <v>35000</v>
      </c>
      <c r="R242"/>
      <c r="S242"/>
      <c r="T242"/>
      <c r="U242"/>
      <c r="V242"/>
      <c r="W242" s="206" t="s">
        <v>1188</v>
      </c>
      <c r="X242" s="206" t="s">
        <v>1188</v>
      </c>
      <c r="Y242" s="206" t="s">
        <v>1188</v>
      </c>
      <c r="Z242" s="206" t="s">
        <v>1188</v>
      </c>
      <c r="AA242" s="206" t="s">
        <v>1188</v>
      </c>
      <c r="AB242" s="206" t="s">
        <v>1188</v>
      </c>
      <c r="AC242" s="206" t="s">
        <v>1188</v>
      </c>
      <c r="AD242"/>
      <c r="AE242" s="206" t="s">
        <v>1188</v>
      </c>
      <c r="AF242" s="206"/>
      <c r="AG242" s="206"/>
      <c r="AH242" s="207"/>
    </row>
    <row r="243" spans="1:45" ht="16.8" x14ac:dyDescent="0.3">
      <c r="A243" s="203">
        <v>806331</v>
      </c>
      <c r="B243" s="204" t="s">
        <v>1385</v>
      </c>
      <c r="C243" s="204" t="s">
        <v>89</v>
      </c>
      <c r="D243" s="204" t="s">
        <v>449</v>
      </c>
      <c r="E243" t="s">
        <v>125</v>
      </c>
      <c r="F243" s="211">
        <v>35336</v>
      </c>
      <c r="G243" t="s">
        <v>213</v>
      </c>
      <c r="H243" t="s">
        <v>575</v>
      </c>
      <c r="I243" s="204" t="s">
        <v>823</v>
      </c>
      <c r="J243" s="206"/>
      <c r="K243"/>
      <c r="L243"/>
      <c r="M243"/>
      <c r="N243"/>
      <c r="O243"/>
      <c r="P243"/>
      <c r="Q243" s="206" t="s">
        <v>1188</v>
      </c>
      <c r="R243"/>
      <c r="S243"/>
      <c r="T243"/>
      <c r="U243"/>
      <c r="V243"/>
      <c r="W243" s="206" t="s">
        <v>1188</v>
      </c>
      <c r="X243" s="206" t="s">
        <v>1188</v>
      </c>
      <c r="Y243" s="206" t="s">
        <v>1188</v>
      </c>
      <c r="Z243" s="206" t="s">
        <v>1188</v>
      </c>
      <c r="AA243" s="206" t="s">
        <v>1188</v>
      </c>
      <c r="AB243" s="206" t="s">
        <v>1188</v>
      </c>
      <c r="AC243" s="206" t="s">
        <v>1188</v>
      </c>
      <c r="AD243"/>
      <c r="AE243" s="206" t="s">
        <v>2105</v>
      </c>
      <c r="AF243" s="206"/>
      <c r="AG243" s="206"/>
      <c r="AH243" s="207"/>
    </row>
    <row r="244" spans="1:45" ht="28.8" x14ac:dyDescent="0.3">
      <c r="A244" s="203">
        <v>806338</v>
      </c>
      <c r="B244" s="204" t="s">
        <v>1386</v>
      </c>
      <c r="C244" s="204" t="s">
        <v>85</v>
      </c>
      <c r="D244" s="204" t="s">
        <v>1899</v>
      </c>
      <c r="E244" t="s">
        <v>125</v>
      </c>
      <c r="F244" s="212">
        <v>32039</v>
      </c>
      <c r="G244" s="209" t="s">
        <v>626</v>
      </c>
      <c r="H244" s="209" t="s">
        <v>575</v>
      </c>
      <c r="I244" s="204" t="s">
        <v>823</v>
      </c>
      <c r="J244" s="206"/>
      <c r="K244"/>
      <c r="L244"/>
      <c r="M244"/>
      <c r="N244"/>
      <c r="O244"/>
      <c r="P244"/>
      <c r="Q244" s="206" t="s">
        <v>1188</v>
      </c>
      <c r="R244"/>
      <c r="S244"/>
      <c r="T244"/>
      <c r="U244"/>
      <c r="V244"/>
      <c r="W244" s="206" t="s">
        <v>1188</v>
      </c>
      <c r="X244" s="206" t="s">
        <v>1188</v>
      </c>
      <c r="Y244" s="206" t="s">
        <v>1188</v>
      </c>
      <c r="Z244" s="206" t="s">
        <v>1188</v>
      </c>
      <c r="AA244" s="206" t="s">
        <v>1188</v>
      </c>
      <c r="AB244" s="206" t="s">
        <v>1188</v>
      </c>
      <c r="AC244" s="206" t="s">
        <v>1188</v>
      </c>
      <c r="AD244"/>
      <c r="AE244" s="206" t="s">
        <v>1188</v>
      </c>
      <c r="AF244" s="206"/>
      <c r="AG244" s="206"/>
      <c r="AH244" s="207"/>
    </row>
    <row r="245" spans="1:45" ht="28.8" x14ac:dyDescent="0.3">
      <c r="A245" s="203">
        <v>806339</v>
      </c>
      <c r="B245" s="204" t="s">
        <v>1387</v>
      </c>
      <c r="C245" s="204" t="s">
        <v>65</v>
      </c>
      <c r="D245" s="204" t="s">
        <v>1866</v>
      </c>
      <c r="E245" t="s">
        <v>125</v>
      </c>
      <c r="F245" s="212">
        <v>32731</v>
      </c>
      <c r="G245" s="209" t="s">
        <v>1867</v>
      </c>
      <c r="H245" s="209" t="s">
        <v>575</v>
      </c>
      <c r="I245" s="204" t="s">
        <v>824</v>
      </c>
      <c r="J245" s="206"/>
      <c r="K245"/>
      <c r="L245"/>
      <c r="M245"/>
      <c r="N245"/>
      <c r="O245"/>
      <c r="P245"/>
      <c r="Q245" s="206" t="s">
        <v>1188</v>
      </c>
      <c r="R245"/>
      <c r="S245"/>
      <c r="T245"/>
      <c r="U245"/>
      <c r="V245"/>
      <c r="W245" s="206" t="s">
        <v>1188</v>
      </c>
      <c r="X245" s="206" t="s">
        <v>1188</v>
      </c>
      <c r="Y245" s="206" t="s">
        <v>1188</v>
      </c>
      <c r="Z245" s="206" t="s">
        <v>1188</v>
      </c>
      <c r="AA245" s="206" t="s">
        <v>1188</v>
      </c>
      <c r="AB245" s="206" t="s">
        <v>1188</v>
      </c>
      <c r="AC245" s="206"/>
      <c r="AD245"/>
      <c r="AE245" s="206" t="s">
        <v>1188</v>
      </c>
      <c r="AF245" s="206"/>
      <c r="AG245" s="206" t="s">
        <v>2125</v>
      </c>
      <c r="AH245" s="207"/>
      <c r="AI245" s="121" t="s">
        <v>2230</v>
      </c>
      <c r="AK245"/>
      <c r="AL245"/>
      <c r="AM245"/>
      <c r="AN245"/>
      <c r="AO245"/>
      <c r="AP245"/>
      <c r="AQ245"/>
      <c r="AR245"/>
      <c r="AS245"/>
    </row>
    <row r="246" spans="1:45" ht="28.8" x14ac:dyDescent="0.3">
      <c r="A246" s="203">
        <v>806340</v>
      </c>
      <c r="B246" s="204" t="s">
        <v>1388</v>
      </c>
      <c r="C246" s="204" t="s">
        <v>275</v>
      </c>
      <c r="D246" s="204" t="s">
        <v>1890</v>
      </c>
      <c r="E246" t="s">
        <v>125</v>
      </c>
      <c r="F246" s="212">
        <v>31291</v>
      </c>
      <c r="G246" s="209" t="s">
        <v>651</v>
      </c>
      <c r="H246" s="209" t="s">
        <v>575</v>
      </c>
      <c r="I246" s="204" t="s">
        <v>823</v>
      </c>
      <c r="J246" s="206"/>
      <c r="K246"/>
      <c r="L246"/>
      <c r="M246"/>
      <c r="N246"/>
      <c r="O246">
        <v>3064</v>
      </c>
      <c r="P246"/>
      <c r="Q246" s="206">
        <v>24000</v>
      </c>
      <c r="R246"/>
      <c r="S246"/>
      <c r="T246"/>
      <c r="U246"/>
      <c r="V246"/>
      <c r="W246" s="206" t="s">
        <v>1188</v>
      </c>
      <c r="X246" s="206" t="s">
        <v>1188</v>
      </c>
      <c r="Y246" s="206" t="s">
        <v>1188</v>
      </c>
      <c r="Z246" s="206" t="s">
        <v>1188</v>
      </c>
      <c r="AA246" s="206" t="s">
        <v>1188</v>
      </c>
      <c r="AB246" s="206" t="s">
        <v>1188</v>
      </c>
      <c r="AC246" s="206" t="s">
        <v>1188</v>
      </c>
      <c r="AD246"/>
      <c r="AE246" s="206" t="s">
        <v>1188</v>
      </c>
      <c r="AF246" s="206"/>
      <c r="AG246" s="206"/>
      <c r="AH246" s="207"/>
    </row>
    <row r="247" spans="1:45" ht="16.8" x14ac:dyDescent="0.3">
      <c r="A247" s="203">
        <v>806348</v>
      </c>
      <c r="B247" s="204" t="s">
        <v>1389</v>
      </c>
      <c r="C247" s="204" t="s">
        <v>61</v>
      </c>
      <c r="D247" s="204" t="s">
        <v>145</v>
      </c>
      <c r="E247" t="s">
        <v>125</v>
      </c>
      <c r="F247" s="211">
        <v>34520</v>
      </c>
      <c r="G247" t="s">
        <v>711</v>
      </c>
      <c r="H247" t="s">
        <v>575</v>
      </c>
      <c r="I247" s="204" t="s">
        <v>823</v>
      </c>
      <c r="J247" s="206"/>
      <c r="K247"/>
      <c r="L247"/>
      <c r="M247"/>
      <c r="N247"/>
      <c r="O247"/>
      <c r="P247"/>
      <c r="Q247" s="206" t="s">
        <v>1188</v>
      </c>
      <c r="R247"/>
      <c r="S247"/>
      <c r="T247"/>
      <c r="U247"/>
      <c r="V247"/>
      <c r="W247" s="206" t="s">
        <v>1188</v>
      </c>
      <c r="X247" s="206" t="s">
        <v>1188</v>
      </c>
      <c r="Y247" s="206" t="s">
        <v>1188</v>
      </c>
      <c r="Z247" s="206" t="s">
        <v>1188</v>
      </c>
      <c r="AA247" s="206" t="s">
        <v>1188</v>
      </c>
      <c r="AB247" s="206" t="s">
        <v>1188</v>
      </c>
      <c r="AC247" s="206" t="s">
        <v>1188</v>
      </c>
      <c r="AD247"/>
      <c r="AE247" s="206" t="s">
        <v>2105</v>
      </c>
      <c r="AF247" s="206"/>
      <c r="AG247" s="206" t="s">
        <v>2125</v>
      </c>
      <c r="AH247" s="207"/>
      <c r="AI247" s="121" t="s">
        <v>2227</v>
      </c>
      <c r="AK247"/>
      <c r="AL247"/>
      <c r="AM247"/>
      <c r="AN247"/>
      <c r="AO247"/>
      <c r="AP247"/>
      <c r="AQ247"/>
      <c r="AR247"/>
      <c r="AS247"/>
    </row>
    <row r="248" spans="1:45" ht="28.8" x14ac:dyDescent="0.3">
      <c r="A248" s="203">
        <v>806365</v>
      </c>
      <c r="B248" s="204" t="s">
        <v>1390</v>
      </c>
      <c r="C248" s="204" t="s">
        <v>1164</v>
      </c>
      <c r="D248" s="204" t="s">
        <v>1869</v>
      </c>
      <c r="E248" t="s">
        <v>125</v>
      </c>
      <c r="F248" s="212">
        <v>34850</v>
      </c>
      <c r="G248" s="209" t="s">
        <v>223</v>
      </c>
      <c r="H248" s="209" t="s">
        <v>575</v>
      </c>
      <c r="I248" s="204" t="s">
        <v>823</v>
      </c>
      <c r="J248" s="206"/>
      <c r="K248"/>
      <c r="L248"/>
      <c r="M248"/>
      <c r="N248"/>
      <c r="O248"/>
      <c r="P248"/>
      <c r="Q248" s="206" t="s">
        <v>1188</v>
      </c>
      <c r="R248"/>
      <c r="S248"/>
      <c r="T248"/>
      <c r="U248"/>
      <c r="V248"/>
      <c r="W248" s="206" t="s">
        <v>1188</v>
      </c>
      <c r="X248" s="206" t="s">
        <v>1188</v>
      </c>
      <c r="Y248" s="206" t="s">
        <v>1188</v>
      </c>
      <c r="Z248" s="206" t="s">
        <v>1188</v>
      </c>
      <c r="AA248" s="206" t="s">
        <v>1188</v>
      </c>
      <c r="AB248" s="206" t="s">
        <v>1188</v>
      </c>
      <c r="AC248" s="206" t="s">
        <v>1188</v>
      </c>
      <c r="AD248"/>
      <c r="AE248" s="206" t="s">
        <v>1188</v>
      </c>
      <c r="AF248" s="206"/>
      <c r="AG248" s="206"/>
      <c r="AH248" s="207"/>
    </row>
    <row r="249" spans="1:45" ht="28.8" x14ac:dyDescent="0.3">
      <c r="A249" s="203">
        <v>806369</v>
      </c>
      <c r="B249" s="204" t="s">
        <v>1391</v>
      </c>
      <c r="C249" s="204" t="s">
        <v>78</v>
      </c>
      <c r="D249" s="204" t="s">
        <v>719</v>
      </c>
      <c r="E249" t="s">
        <v>125</v>
      </c>
      <c r="F249" s="212">
        <v>30593</v>
      </c>
      <c r="G249" s="209" t="s">
        <v>213</v>
      </c>
      <c r="H249" s="209" t="s">
        <v>575</v>
      </c>
      <c r="I249" s="204" t="s">
        <v>823</v>
      </c>
      <c r="J249" s="206"/>
      <c r="K249"/>
      <c r="L249"/>
      <c r="M249"/>
      <c r="N249"/>
      <c r="O249"/>
      <c r="P249"/>
      <c r="Q249" s="206" t="s">
        <v>1188</v>
      </c>
      <c r="R249"/>
      <c r="S249"/>
      <c r="T249"/>
      <c r="U249"/>
      <c r="V249"/>
      <c r="W249" s="206" t="s">
        <v>1188</v>
      </c>
      <c r="X249" s="206" t="s">
        <v>1188</v>
      </c>
      <c r="Y249" s="206" t="s">
        <v>1188</v>
      </c>
      <c r="Z249" s="206" t="s">
        <v>1188</v>
      </c>
      <c r="AA249" s="206" t="s">
        <v>1188</v>
      </c>
      <c r="AB249" s="206" t="s">
        <v>1188</v>
      </c>
      <c r="AC249" s="206" t="s">
        <v>1188</v>
      </c>
      <c r="AD249"/>
      <c r="AE249" s="206" t="s">
        <v>1188</v>
      </c>
      <c r="AF249" s="206"/>
      <c r="AG249" s="206"/>
      <c r="AH249" s="207"/>
    </row>
    <row r="250" spans="1:45" ht="28.8" x14ac:dyDescent="0.3">
      <c r="A250" s="203">
        <v>806370</v>
      </c>
      <c r="B250" s="204" t="s">
        <v>1392</v>
      </c>
      <c r="C250" s="204" t="s">
        <v>1079</v>
      </c>
      <c r="D250" s="204" t="s">
        <v>170</v>
      </c>
      <c r="E250" t="s">
        <v>125</v>
      </c>
      <c r="F250" s="212">
        <v>34700</v>
      </c>
      <c r="G250" s="209" t="s">
        <v>688</v>
      </c>
      <c r="H250" s="209" t="s">
        <v>575</v>
      </c>
      <c r="I250" s="204" t="s">
        <v>824</v>
      </c>
      <c r="J250" s="206"/>
      <c r="K250"/>
      <c r="L250"/>
      <c r="M250"/>
      <c r="N250"/>
      <c r="O250"/>
      <c r="P250"/>
      <c r="Q250" s="206" t="s">
        <v>1188</v>
      </c>
      <c r="R250"/>
      <c r="S250"/>
      <c r="T250"/>
      <c r="U250"/>
      <c r="V250"/>
      <c r="W250" s="206" t="s">
        <v>1188</v>
      </c>
      <c r="X250" s="206" t="s">
        <v>1188</v>
      </c>
      <c r="Y250" s="206" t="s">
        <v>1188</v>
      </c>
      <c r="Z250" s="206" t="s">
        <v>1188</v>
      </c>
      <c r="AA250" s="206" t="s">
        <v>1188</v>
      </c>
      <c r="AB250" s="206" t="s">
        <v>1188</v>
      </c>
      <c r="AC250" s="206" t="s">
        <v>1188</v>
      </c>
      <c r="AD250"/>
      <c r="AE250" s="206" t="s">
        <v>1188</v>
      </c>
      <c r="AF250" s="206"/>
      <c r="AG250" s="206"/>
      <c r="AH250" s="207"/>
    </row>
    <row r="251" spans="1:45" ht="28.8" x14ac:dyDescent="0.3">
      <c r="A251" s="203">
        <v>806386</v>
      </c>
      <c r="B251" s="204" t="s">
        <v>1393</v>
      </c>
      <c r="C251" s="204" t="s">
        <v>403</v>
      </c>
      <c r="D251" s="204" t="s">
        <v>398</v>
      </c>
      <c r="E251" t="s">
        <v>125</v>
      </c>
      <c r="F251" s="212">
        <v>30791</v>
      </c>
      <c r="G251" s="209" t="s">
        <v>213</v>
      </c>
      <c r="H251" s="209" t="s">
        <v>575</v>
      </c>
      <c r="I251" s="204" t="s">
        <v>823</v>
      </c>
      <c r="J251" s="206"/>
      <c r="K251"/>
      <c r="L251"/>
      <c r="M251"/>
      <c r="N251"/>
      <c r="O251"/>
      <c r="P251"/>
      <c r="Q251" s="206" t="s">
        <v>1188</v>
      </c>
      <c r="R251"/>
      <c r="S251"/>
      <c r="T251"/>
      <c r="U251"/>
      <c r="V251"/>
      <c r="W251" s="206" t="s">
        <v>1188</v>
      </c>
      <c r="X251" s="206" t="s">
        <v>1188</v>
      </c>
      <c r="Y251" s="206" t="s">
        <v>1188</v>
      </c>
      <c r="Z251" s="206" t="s">
        <v>1188</v>
      </c>
      <c r="AA251" s="206" t="s">
        <v>1188</v>
      </c>
      <c r="AB251" s="206" t="s">
        <v>1188</v>
      </c>
      <c r="AC251" s="206" t="s">
        <v>1188</v>
      </c>
      <c r="AD251"/>
      <c r="AE251" s="206" t="s">
        <v>1188</v>
      </c>
      <c r="AF251" s="206"/>
      <c r="AG251" s="206"/>
      <c r="AH251" s="207"/>
    </row>
    <row r="252" spans="1:45" ht="16.8" x14ac:dyDescent="0.3">
      <c r="A252" s="203">
        <v>806388</v>
      </c>
      <c r="B252" s="204" t="s">
        <v>1394</v>
      </c>
      <c r="C252" s="204" t="s">
        <v>354</v>
      </c>
      <c r="D252" s="204" t="s">
        <v>723</v>
      </c>
      <c r="E252" t="s">
        <v>125</v>
      </c>
      <c r="F252" s="211">
        <v>32064</v>
      </c>
      <c r="G252" t="s">
        <v>637</v>
      </c>
      <c r="H252" t="s">
        <v>575</v>
      </c>
      <c r="I252" s="204" t="s">
        <v>823</v>
      </c>
      <c r="J252" s="206"/>
      <c r="K252"/>
      <c r="L252"/>
      <c r="M252"/>
      <c r="N252"/>
      <c r="O252"/>
      <c r="P252"/>
      <c r="Q252" s="206" t="s">
        <v>1188</v>
      </c>
      <c r="R252"/>
      <c r="S252"/>
      <c r="T252"/>
      <c r="U252"/>
      <c r="V252"/>
      <c r="W252" s="206" t="s">
        <v>1188</v>
      </c>
      <c r="X252" s="206" t="s">
        <v>1188</v>
      </c>
      <c r="Y252" s="206" t="s">
        <v>1188</v>
      </c>
      <c r="Z252" s="206" t="s">
        <v>1188</v>
      </c>
      <c r="AA252" s="206" t="s">
        <v>1188</v>
      </c>
      <c r="AB252" s="206" t="s">
        <v>1188</v>
      </c>
      <c r="AC252" s="206" t="s">
        <v>1188</v>
      </c>
      <c r="AD252"/>
      <c r="AE252" s="206" t="s">
        <v>2105</v>
      </c>
      <c r="AF252" s="206"/>
      <c r="AG252" s="206" t="s">
        <v>2125</v>
      </c>
      <c r="AH252" s="207"/>
      <c r="AI252" s="121" t="s">
        <v>2229</v>
      </c>
    </row>
    <row r="253" spans="1:45" ht="28.8" x14ac:dyDescent="0.3">
      <c r="A253" s="203">
        <v>806400</v>
      </c>
      <c r="B253" s="204" t="s">
        <v>1395</v>
      </c>
      <c r="C253" s="204" t="s">
        <v>60</v>
      </c>
      <c r="D253" s="204" t="s">
        <v>641</v>
      </c>
      <c r="E253" t="s">
        <v>125</v>
      </c>
      <c r="F253" s="212">
        <v>34538</v>
      </c>
      <c r="G253" s="209" t="s">
        <v>213</v>
      </c>
      <c r="H253" s="209" t="s">
        <v>575</v>
      </c>
      <c r="I253" s="204" t="s">
        <v>823</v>
      </c>
      <c r="J253" s="206"/>
      <c r="K253"/>
      <c r="L253"/>
      <c r="M253"/>
      <c r="N253"/>
      <c r="O253"/>
      <c r="P253"/>
      <c r="Q253" s="206" t="s">
        <v>1188</v>
      </c>
      <c r="R253"/>
      <c r="S253"/>
      <c r="T253"/>
      <c r="U253"/>
      <c r="V253"/>
      <c r="W253" s="206" t="s">
        <v>1188</v>
      </c>
      <c r="X253" s="206" t="s">
        <v>1188</v>
      </c>
      <c r="Y253" s="206" t="s">
        <v>1188</v>
      </c>
      <c r="Z253" s="206" t="s">
        <v>1188</v>
      </c>
      <c r="AA253" s="206" t="s">
        <v>1188</v>
      </c>
      <c r="AB253" s="206" t="s">
        <v>1188</v>
      </c>
      <c r="AC253" s="206" t="s">
        <v>1188</v>
      </c>
      <c r="AD253"/>
      <c r="AE253" s="206" t="s">
        <v>1188</v>
      </c>
      <c r="AF253" s="206"/>
      <c r="AG253" s="206"/>
      <c r="AH253" s="207"/>
    </row>
    <row r="254" spans="1:45" ht="28.8" x14ac:dyDescent="0.3">
      <c r="A254" s="203">
        <v>806418</v>
      </c>
      <c r="B254" s="204" t="s">
        <v>1396</v>
      </c>
      <c r="C254" s="204" t="s">
        <v>766</v>
      </c>
      <c r="D254" s="204" t="s">
        <v>1848</v>
      </c>
      <c r="E254" t="s">
        <v>125</v>
      </c>
      <c r="F254" s="212">
        <v>33659</v>
      </c>
      <c r="G254" s="209" t="s">
        <v>578</v>
      </c>
      <c r="H254" s="209" t="s">
        <v>575</v>
      </c>
      <c r="I254" s="204" t="s">
        <v>823</v>
      </c>
      <c r="J254" s="206"/>
      <c r="K254"/>
      <c r="L254"/>
      <c r="M254"/>
      <c r="N254"/>
      <c r="O254"/>
      <c r="P254"/>
      <c r="Q254" s="206" t="s">
        <v>1188</v>
      </c>
      <c r="R254"/>
      <c r="S254"/>
      <c r="T254"/>
      <c r="U254"/>
      <c r="V254"/>
      <c r="W254" s="206" t="s">
        <v>1188</v>
      </c>
      <c r="X254" s="206" t="s">
        <v>1188</v>
      </c>
      <c r="Y254" s="206" t="s">
        <v>1188</v>
      </c>
      <c r="Z254" s="206" t="s">
        <v>1188</v>
      </c>
      <c r="AA254" s="206" t="s">
        <v>1188</v>
      </c>
      <c r="AB254" s="206" t="s">
        <v>1188</v>
      </c>
      <c r="AC254" s="206" t="s">
        <v>1188</v>
      </c>
      <c r="AD254"/>
      <c r="AE254" s="206" t="s">
        <v>1188</v>
      </c>
      <c r="AF254" s="206"/>
      <c r="AG254" s="206"/>
      <c r="AH254" s="207"/>
    </row>
    <row r="255" spans="1:45" ht="28.8" x14ac:dyDescent="0.3">
      <c r="A255" s="203">
        <v>806421</v>
      </c>
      <c r="B255" s="204" t="s">
        <v>1397</v>
      </c>
      <c r="C255" s="204" t="s">
        <v>1020</v>
      </c>
      <c r="D255" s="204" t="s">
        <v>402</v>
      </c>
      <c r="E255" t="s">
        <v>124</v>
      </c>
      <c r="F255" s="212">
        <v>35496</v>
      </c>
      <c r="G255" s="209" t="s">
        <v>213</v>
      </c>
      <c r="H255" s="209" t="s">
        <v>575</v>
      </c>
      <c r="I255" s="204" t="s">
        <v>824</v>
      </c>
      <c r="J255" s="206"/>
      <c r="K255"/>
      <c r="L255"/>
      <c r="M255"/>
      <c r="N255"/>
      <c r="O255"/>
      <c r="P255"/>
      <c r="Q255" s="206" t="s">
        <v>1188</v>
      </c>
      <c r="R255"/>
      <c r="S255"/>
      <c r="T255"/>
      <c r="U255"/>
      <c r="V255"/>
      <c r="W255" s="206" t="s">
        <v>1188</v>
      </c>
      <c r="X255" s="206" t="s">
        <v>1188</v>
      </c>
      <c r="Y255" s="206" t="s">
        <v>1188</v>
      </c>
      <c r="Z255" s="206" t="s">
        <v>1188</v>
      </c>
      <c r="AA255" s="206" t="s">
        <v>1188</v>
      </c>
      <c r="AB255" s="206" t="s">
        <v>1188</v>
      </c>
      <c r="AC255" s="206" t="s">
        <v>1188</v>
      </c>
      <c r="AD255"/>
      <c r="AE255" s="206" t="s">
        <v>1188</v>
      </c>
      <c r="AF255" s="206"/>
      <c r="AG255" s="206" t="s">
        <v>2125</v>
      </c>
      <c r="AH255" s="207"/>
      <c r="AI255" s="121" t="s">
        <v>2229</v>
      </c>
      <c r="AK255"/>
      <c r="AL255"/>
      <c r="AM255"/>
      <c r="AN255"/>
      <c r="AO255"/>
      <c r="AP255"/>
      <c r="AQ255"/>
      <c r="AR255"/>
      <c r="AS255"/>
    </row>
    <row r="256" spans="1:45" ht="16.8" x14ac:dyDescent="0.3">
      <c r="A256" s="203">
        <v>806427</v>
      </c>
      <c r="B256" s="204" t="s">
        <v>2133</v>
      </c>
      <c r="C256" s="204" t="s">
        <v>78</v>
      </c>
      <c r="D256" s="204" t="s">
        <v>176</v>
      </c>
      <c r="E256" t="s">
        <v>124</v>
      </c>
      <c r="F256" s="211">
        <v>35247</v>
      </c>
      <c r="G256" t="s">
        <v>213</v>
      </c>
      <c r="H256" t="s">
        <v>575</v>
      </c>
      <c r="I256" s="204" t="s">
        <v>823</v>
      </c>
      <c r="J256" s="206"/>
      <c r="K256"/>
      <c r="L256"/>
      <c r="M256"/>
      <c r="N256"/>
      <c r="O256"/>
      <c r="P256"/>
      <c r="Q256" s="206" t="s">
        <v>1188</v>
      </c>
      <c r="R256"/>
      <c r="S256"/>
      <c r="T256"/>
      <c r="U256"/>
      <c r="V256"/>
      <c r="W256" s="206" t="s">
        <v>1188</v>
      </c>
      <c r="X256" s="206" t="s">
        <v>1188</v>
      </c>
      <c r="Y256" s="206" t="s">
        <v>1188</v>
      </c>
      <c r="Z256" s="206" t="s">
        <v>1188</v>
      </c>
      <c r="AA256" s="206" t="s">
        <v>1188</v>
      </c>
      <c r="AB256" s="206" t="s">
        <v>1188</v>
      </c>
      <c r="AC256" s="206" t="s">
        <v>1188</v>
      </c>
      <c r="AD256"/>
      <c r="AE256" s="206" t="s">
        <v>2105</v>
      </c>
      <c r="AF256" s="206"/>
      <c r="AG256" s="206" t="s">
        <v>2125</v>
      </c>
      <c r="AH256" s="207"/>
      <c r="AI256" s="121" t="s">
        <v>2227</v>
      </c>
      <c r="AK256"/>
      <c r="AL256"/>
      <c r="AM256"/>
      <c r="AN256"/>
      <c r="AO256"/>
      <c r="AP256"/>
      <c r="AQ256"/>
      <c r="AR256"/>
      <c r="AS256"/>
    </row>
    <row r="257" spans="1:45" ht="28.8" x14ac:dyDescent="0.3">
      <c r="A257" s="203">
        <v>806441</v>
      </c>
      <c r="B257" s="204" t="s">
        <v>1398</v>
      </c>
      <c r="C257" s="204" t="s">
        <v>2040</v>
      </c>
      <c r="D257" s="204" t="s">
        <v>413</v>
      </c>
      <c r="E257" t="s">
        <v>125</v>
      </c>
      <c r="F257" s="212">
        <v>30183</v>
      </c>
      <c r="G257" s="209" t="s">
        <v>712</v>
      </c>
      <c r="H257" s="209" t="s">
        <v>575</v>
      </c>
      <c r="I257" s="204" t="s">
        <v>823</v>
      </c>
      <c r="J257" s="206"/>
      <c r="K257"/>
      <c r="L257"/>
      <c r="M257"/>
      <c r="N257"/>
      <c r="O257"/>
      <c r="P257"/>
      <c r="Q257" s="206" t="s">
        <v>1188</v>
      </c>
      <c r="R257"/>
      <c r="S257"/>
      <c r="T257"/>
      <c r="U257"/>
      <c r="V257"/>
      <c r="W257" s="206" t="s">
        <v>1188</v>
      </c>
      <c r="X257" s="206" t="s">
        <v>1188</v>
      </c>
      <c r="Y257" s="206" t="s">
        <v>1188</v>
      </c>
      <c r="Z257" s="206" t="s">
        <v>1188</v>
      </c>
      <c r="AA257" s="206" t="s">
        <v>1188</v>
      </c>
      <c r="AB257" s="206" t="s">
        <v>1188</v>
      </c>
      <c r="AC257" s="206" t="s">
        <v>1188</v>
      </c>
      <c r="AD257"/>
      <c r="AE257" s="206" t="s">
        <v>1188</v>
      </c>
      <c r="AF257" s="206"/>
      <c r="AG257" s="206"/>
      <c r="AH257" s="207"/>
    </row>
    <row r="258" spans="1:45" ht="28.8" x14ac:dyDescent="0.3">
      <c r="A258" s="203">
        <v>806454</v>
      </c>
      <c r="B258" s="204" t="s">
        <v>1399</v>
      </c>
      <c r="C258" s="204" t="s">
        <v>88</v>
      </c>
      <c r="D258" s="204" t="s">
        <v>180</v>
      </c>
      <c r="E258" t="s">
        <v>125</v>
      </c>
      <c r="F258" s="212">
        <v>32298</v>
      </c>
      <c r="G258" s="209" t="s">
        <v>213</v>
      </c>
      <c r="H258" s="209" t="s">
        <v>575</v>
      </c>
      <c r="I258" s="204" t="s">
        <v>823</v>
      </c>
      <c r="J258" s="206"/>
      <c r="K258"/>
      <c r="L258"/>
      <c r="M258"/>
      <c r="N258"/>
      <c r="O258"/>
      <c r="P258"/>
      <c r="Q258" s="206" t="s">
        <v>1188</v>
      </c>
      <c r="R258"/>
      <c r="S258"/>
      <c r="T258"/>
      <c r="U258"/>
      <c r="V258"/>
      <c r="W258" s="206"/>
      <c r="X258" s="206"/>
      <c r="Y258" s="206" t="s">
        <v>1188</v>
      </c>
      <c r="Z258" s="206" t="s">
        <v>1188</v>
      </c>
      <c r="AA258" s="206" t="s">
        <v>1188</v>
      </c>
      <c r="AB258" s="206"/>
      <c r="AC258" s="206" t="s">
        <v>2105</v>
      </c>
      <c r="AD258" s="209" t="s">
        <v>2105</v>
      </c>
      <c r="AE258" s="206" t="s">
        <v>1188</v>
      </c>
      <c r="AF258" s="206"/>
      <c r="AG258" s="206" t="s">
        <v>2125</v>
      </c>
      <c r="AH258" s="207"/>
      <c r="AI258" s="121" t="s">
        <v>2230</v>
      </c>
      <c r="AK258"/>
      <c r="AL258"/>
      <c r="AM258"/>
      <c r="AN258"/>
      <c r="AO258"/>
      <c r="AP258"/>
      <c r="AQ258"/>
      <c r="AR258"/>
      <c r="AS258"/>
    </row>
    <row r="259" spans="1:45" x14ac:dyDescent="0.3">
      <c r="A259" s="217">
        <v>806456</v>
      </c>
      <c r="B259" s="219" t="s">
        <v>2216</v>
      </c>
      <c r="C259" s="219" t="s">
        <v>680</v>
      </c>
      <c r="D259" s="219" t="s">
        <v>284</v>
      </c>
      <c r="I259" s="219" t="s">
        <v>823</v>
      </c>
      <c r="J259" s="220"/>
      <c r="Q259" s="220"/>
      <c r="W259" s="220"/>
      <c r="X259" s="220"/>
      <c r="Y259" s="220"/>
      <c r="Z259" s="220"/>
      <c r="AA259" s="220"/>
      <c r="AB259" s="220"/>
      <c r="AC259" s="220"/>
      <c r="AD259" s="121" t="s">
        <v>2105</v>
      </c>
      <c r="AE259" s="223" t="s">
        <v>2105</v>
      </c>
      <c r="AF259" s="223"/>
      <c r="AG259" s="223"/>
      <c r="AH259" s="223"/>
      <c r="AI259" s="121" t="s">
        <v>2230</v>
      </c>
    </row>
    <row r="260" spans="1:45" ht="28.8" x14ac:dyDescent="0.3">
      <c r="A260" s="203">
        <v>806467</v>
      </c>
      <c r="B260" s="204" t="s">
        <v>1400</v>
      </c>
      <c r="C260" s="204" t="s">
        <v>113</v>
      </c>
      <c r="D260" s="204" t="s">
        <v>715</v>
      </c>
      <c r="E260" t="s">
        <v>124</v>
      </c>
      <c r="F260" s="212">
        <v>34790</v>
      </c>
      <c r="G260" s="209" t="s">
        <v>213</v>
      </c>
      <c r="H260" s="209" t="s">
        <v>575</v>
      </c>
      <c r="I260" s="204" t="s">
        <v>823</v>
      </c>
      <c r="J260" s="206"/>
      <c r="K260"/>
      <c r="L260"/>
      <c r="M260"/>
      <c r="N260"/>
      <c r="O260"/>
      <c r="P260"/>
      <c r="Q260" s="206" t="s">
        <v>1188</v>
      </c>
      <c r="R260"/>
      <c r="S260"/>
      <c r="T260"/>
      <c r="U260"/>
      <c r="V260"/>
      <c r="W260" s="206" t="s">
        <v>1188</v>
      </c>
      <c r="X260" s="206" t="s">
        <v>1188</v>
      </c>
      <c r="Y260" s="206" t="s">
        <v>1188</v>
      </c>
      <c r="Z260" s="206" t="s">
        <v>1188</v>
      </c>
      <c r="AA260" s="206" t="s">
        <v>1188</v>
      </c>
      <c r="AB260" s="206" t="s">
        <v>1188</v>
      </c>
      <c r="AC260" s="206"/>
      <c r="AD260"/>
      <c r="AE260" s="206" t="s">
        <v>1188</v>
      </c>
      <c r="AF260" s="206"/>
      <c r="AG260" s="206" t="s">
        <v>2125</v>
      </c>
      <c r="AH260" s="207"/>
      <c r="AI260" s="121" t="s">
        <v>2230</v>
      </c>
    </row>
    <row r="261" spans="1:45" ht="28.8" x14ac:dyDescent="0.3">
      <c r="A261" s="203">
        <v>806495</v>
      </c>
      <c r="B261" s="204" t="s">
        <v>1401</v>
      </c>
      <c r="C261" s="204" t="s">
        <v>469</v>
      </c>
      <c r="D261" s="204" t="s">
        <v>681</v>
      </c>
      <c r="E261" t="s">
        <v>125</v>
      </c>
      <c r="F261" s="212">
        <v>33974</v>
      </c>
      <c r="G261" s="209" t="s">
        <v>2065</v>
      </c>
      <c r="H261" s="209" t="s">
        <v>575</v>
      </c>
      <c r="I261" s="204" t="s">
        <v>823</v>
      </c>
      <c r="J261" s="206"/>
      <c r="K261"/>
      <c r="L261"/>
      <c r="M261"/>
      <c r="N261"/>
      <c r="O261"/>
      <c r="P261"/>
      <c r="Q261" s="206" t="s">
        <v>1188</v>
      </c>
      <c r="R261"/>
      <c r="S261"/>
      <c r="T261"/>
      <c r="U261"/>
      <c r="V261"/>
      <c r="W261" s="206" t="s">
        <v>1188</v>
      </c>
      <c r="X261" s="206" t="s">
        <v>1188</v>
      </c>
      <c r="Y261" s="206" t="s">
        <v>1188</v>
      </c>
      <c r="Z261" s="206" t="s">
        <v>1188</v>
      </c>
      <c r="AA261" s="206" t="s">
        <v>1188</v>
      </c>
      <c r="AB261" s="206" t="s">
        <v>1188</v>
      </c>
      <c r="AC261" s="206" t="s">
        <v>1188</v>
      </c>
      <c r="AD261"/>
      <c r="AE261" s="206" t="s">
        <v>1188</v>
      </c>
      <c r="AF261" s="206"/>
      <c r="AG261" s="206" t="s">
        <v>2125</v>
      </c>
      <c r="AH261" s="207"/>
      <c r="AI261" s="121" t="s">
        <v>2228</v>
      </c>
    </row>
    <row r="262" spans="1:45" ht="28.8" x14ac:dyDescent="0.3">
      <c r="A262" s="203">
        <v>806503</v>
      </c>
      <c r="B262" s="204" t="s">
        <v>1402</v>
      </c>
      <c r="C262" s="204" t="s">
        <v>363</v>
      </c>
      <c r="D262" s="204" t="s">
        <v>458</v>
      </c>
      <c r="E262" t="s">
        <v>124</v>
      </c>
      <c r="F262" s="212">
        <v>33243</v>
      </c>
      <c r="G262" s="209" t="s">
        <v>1958</v>
      </c>
      <c r="H262" s="209" t="s">
        <v>575</v>
      </c>
      <c r="I262" s="204" t="s">
        <v>823</v>
      </c>
      <c r="J262" s="206"/>
      <c r="K262"/>
      <c r="L262"/>
      <c r="M262"/>
      <c r="N262"/>
      <c r="O262"/>
      <c r="P262"/>
      <c r="Q262" s="206" t="s">
        <v>1188</v>
      </c>
      <c r="R262"/>
      <c r="S262"/>
      <c r="T262"/>
      <c r="U262"/>
      <c r="V262"/>
      <c r="W262" s="206"/>
      <c r="X262" s="206"/>
      <c r="Y262" s="206" t="s">
        <v>1188</v>
      </c>
      <c r="Z262" s="206" t="s">
        <v>1188</v>
      </c>
      <c r="AA262" s="206" t="s">
        <v>1188</v>
      </c>
      <c r="AB262" s="206"/>
      <c r="AC262" s="206" t="s">
        <v>2105</v>
      </c>
      <c r="AD262" s="209" t="s">
        <v>2105</v>
      </c>
      <c r="AE262" s="206" t="s">
        <v>1188</v>
      </c>
      <c r="AF262" s="206"/>
      <c r="AG262" s="206"/>
      <c r="AH262" s="207"/>
    </row>
    <row r="263" spans="1:45" ht="28.8" x14ac:dyDescent="0.3">
      <c r="A263" s="203">
        <v>806511</v>
      </c>
      <c r="B263" s="204" t="s">
        <v>1403</v>
      </c>
      <c r="C263" s="204" t="s">
        <v>1995</v>
      </c>
      <c r="D263" s="204" t="s">
        <v>661</v>
      </c>
      <c r="E263" t="s">
        <v>124</v>
      </c>
      <c r="F263" s="212">
        <v>34335</v>
      </c>
      <c r="G263" s="209" t="s">
        <v>578</v>
      </c>
      <c r="H263" s="209" t="s">
        <v>575</v>
      </c>
      <c r="I263" s="204" t="s">
        <v>823</v>
      </c>
      <c r="J263" s="206"/>
      <c r="K263"/>
      <c r="L263"/>
      <c r="M263"/>
      <c r="N263"/>
      <c r="O263"/>
      <c r="P263"/>
      <c r="Q263" s="206" t="s">
        <v>1188</v>
      </c>
      <c r="R263"/>
      <c r="S263"/>
      <c r="T263"/>
      <c r="U263"/>
      <c r="V263"/>
      <c r="W263" s="206" t="s">
        <v>1188</v>
      </c>
      <c r="X263" s="206" t="s">
        <v>1188</v>
      </c>
      <c r="Y263" s="206" t="s">
        <v>1188</v>
      </c>
      <c r="Z263" s="206" t="s">
        <v>1188</v>
      </c>
      <c r="AA263" s="206" t="s">
        <v>1188</v>
      </c>
      <c r="AB263" s="206" t="s">
        <v>1188</v>
      </c>
      <c r="AC263" s="206"/>
      <c r="AD263"/>
      <c r="AE263" s="206" t="s">
        <v>1188</v>
      </c>
      <c r="AF263" s="206"/>
      <c r="AG263" s="206" t="s">
        <v>2125</v>
      </c>
      <c r="AH263" s="207"/>
      <c r="AI263" s="121" t="s">
        <v>2230</v>
      </c>
      <c r="AK263"/>
      <c r="AL263"/>
      <c r="AM263"/>
      <c r="AN263"/>
      <c r="AO263"/>
      <c r="AP263"/>
      <c r="AQ263"/>
      <c r="AR263"/>
      <c r="AS263"/>
    </row>
    <row r="264" spans="1:45" ht="28.8" x14ac:dyDescent="0.3">
      <c r="A264" s="203">
        <v>806515</v>
      </c>
      <c r="B264" s="204" t="s">
        <v>1404</v>
      </c>
      <c r="C264" s="204" t="s">
        <v>320</v>
      </c>
      <c r="D264" s="204" t="s">
        <v>289</v>
      </c>
      <c r="E264" t="s">
        <v>124</v>
      </c>
      <c r="F264" s="212">
        <v>34090</v>
      </c>
      <c r="G264" s="209" t="s">
        <v>213</v>
      </c>
      <c r="H264" s="209" t="s">
        <v>575</v>
      </c>
      <c r="I264" s="204" t="s">
        <v>823</v>
      </c>
      <c r="J264" s="206"/>
      <c r="K264"/>
      <c r="L264"/>
      <c r="M264"/>
      <c r="N264"/>
      <c r="O264"/>
      <c r="P264"/>
      <c r="Q264" s="206" t="s">
        <v>1188</v>
      </c>
      <c r="R264"/>
      <c r="S264"/>
      <c r="T264"/>
      <c r="U264"/>
      <c r="V264"/>
      <c r="W264" s="206" t="s">
        <v>1188</v>
      </c>
      <c r="X264" s="206" t="s">
        <v>1188</v>
      </c>
      <c r="Y264" s="206" t="s">
        <v>1188</v>
      </c>
      <c r="Z264" s="206" t="s">
        <v>1188</v>
      </c>
      <c r="AA264" s="206" t="s">
        <v>1188</v>
      </c>
      <c r="AB264" s="206" t="s">
        <v>1188</v>
      </c>
      <c r="AC264" s="206" t="s">
        <v>1188</v>
      </c>
      <c r="AD264"/>
      <c r="AE264" s="206" t="s">
        <v>1188</v>
      </c>
      <c r="AF264" s="206"/>
      <c r="AG264" s="206" t="s">
        <v>2125</v>
      </c>
      <c r="AH264" s="207"/>
      <c r="AI264" s="121" t="s">
        <v>2229</v>
      </c>
    </row>
    <row r="265" spans="1:45" x14ac:dyDescent="0.3">
      <c r="A265" s="217">
        <v>806523</v>
      </c>
      <c r="B265" s="219" t="s">
        <v>2217</v>
      </c>
      <c r="C265" s="219" t="s">
        <v>447</v>
      </c>
      <c r="D265" s="219" t="s">
        <v>195</v>
      </c>
      <c r="I265" s="219" t="s">
        <v>823</v>
      </c>
      <c r="J265" s="220"/>
      <c r="Q265" s="220"/>
      <c r="W265" s="220"/>
      <c r="X265" s="220"/>
      <c r="Y265" s="220"/>
      <c r="Z265" s="220"/>
      <c r="AA265" s="220"/>
      <c r="AB265" s="220"/>
      <c r="AC265" s="220"/>
      <c r="AD265" s="121" t="s">
        <v>2105</v>
      </c>
      <c r="AE265" s="223" t="s">
        <v>2105</v>
      </c>
      <c r="AF265" s="223"/>
      <c r="AG265" s="223"/>
      <c r="AH265" s="223"/>
      <c r="AI265" s="121" t="s">
        <v>2230</v>
      </c>
    </row>
    <row r="266" spans="1:45" ht="28.8" x14ac:dyDescent="0.3">
      <c r="A266" s="203">
        <v>806528</v>
      </c>
      <c r="B266" s="204" t="s">
        <v>1405</v>
      </c>
      <c r="C266" s="204" t="s">
        <v>1103</v>
      </c>
      <c r="D266" s="204" t="s">
        <v>1137</v>
      </c>
      <c r="E266" t="s">
        <v>124</v>
      </c>
      <c r="F266" s="212">
        <v>34251</v>
      </c>
      <c r="G266" s="209" t="s">
        <v>578</v>
      </c>
      <c r="H266" s="209" t="s">
        <v>575</v>
      </c>
      <c r="I266" s="204" t="s">
        <v>823</v>
      </c>
      <c r="J266" s="206"/>
      <c r="K266"/>
      <c r="L266"/>
      <c r="M266"/>
      <c r="N266"/>
      <c r="O266"/>
      <c r="P266"/>
      <c r="Q266" s="206" t="s">
        <v>1188</v>
      </c>
      <c r="R266"/>
      <c r="S266"/>
      <c r="T266"/>
      <c r="U266"/>
      <c r="V266"/>
      <c r="W266" s="206" t="s">
        <v>1188</v>
      </c>
      <c r="X266" s="206" t="s">
        <v>1188</v>
      </c>
      <c r="Y266" s="206" t="s">
        <v>1188</v>
      </c>
      <c r="Z266" s="206" t="s">
        <v>1188</v>
      </c>
      <c r="AA266" s="206" t="s">
        <v>1188</v>
      </c>
      <c r="AB266" s="206" t="s">
        <v>1188</v>
      </c>
      <c r="AC266" s="206" t="s">
        <v>1188</v>
      </c>
      <c r="AD266"/>
      <c r="AE266" s="206" t="s">
        <v>1188</v>
      </c>
      <c r="AF266" s="206"/>
      <c r="AG266" s="206"/>
      <c r="AH266" s="207"/>
    </row>
    <row r="267" spans="1:45" ht="28.8" x14ac:dyDescent="0.3">
      <c r="A267" s="203">
        <v>806541</v>
      </c>
      <c r="B267" s="204" t="s">
        <v>1406</v>
      </c>
      <c r="C267" s="204" t="s">
        <v>73</v>
      </c>
      <c r="D267" s="204" t="s">
        <v>726</v>
      </c>
      <c r="E267" t="s">
        <v>124</v>
      </c>
      <c r="F267" s="212">
        <v>32998</v>
      </c>
      <c r="G267" s="209" t="s">
        <v>213</v>
      </c>
      <c r="H267" s="209" t="s">
        <v>575</v>
      </c>
      <c r="I267" s="204" t="s">
        <v>823</v>
      </c>
      <c r="J267" s="206"/>
      <c r="K267"/>
      <c r="L267"/>
      <c r="M267"/>
      <c r="N267"/>
      <c r="O267">
        <v>3045</v>
      </c>
      <c r="P267"/>
      <c r="Q267" s="206">
        <v>105000</v>
      </c>
      <c r="R267"/>
      <c r="S267"/>
      <c r="T267"/>
      <c r="U267"/>
      <c r="V267"/>
      <c r="W267" s="206" t="s">
        <v>1188</v>
      </c>
      <c r="X267" s="206" t="s">
        <v>1188</v>
      </c>
      <c r="Y267" s="206" t="s">
        <v>1188</v>
      </c>
      <c r="Z267" s="206" t="s">
        <v>1188</v>
      </c>
      <c r="AA267" s="206" t="s">
        <v>1188</v>
      </c>
      <c r="AB267" s="206" t="s">
        <v>1188</v>
      </c>
      <c r="AC267" s="206" t="s">
        <v>1188</v>
      </c>
      <c r="AD267"/>
      <c r="AE267" s="206" t="s">
        <v>1188</v>
      </c>
      <c r="AF267" s="206"/>
      <c r="AG267" s="206" t="s">
        <v>2125</v>
      </c>
      <c r="AH267" s="207"/>
      <c r="AI267" s="121" t="s">
        <v>2229</v>
      </c>
    </row>
    <row r="268" spans="1:45" ht="16.8" x14ac:dyDescent="0.3">
      <c r="A268" s="203">
        <v>806552</v>
      </c>
      <c r="B268" s="204" t="s">
        <v>1407</v>
      </c>
      <c r="C268" s="204" t="s">
        <v>1856</v>
      </c>
      <c r="D268" s="204" t="s">
        <v>174</v>
      </c>
      <c r="E268" t="s">
        <v>125</v>
      </c>
      <c r="F268" s="211">
        <v>33831</v>
      </c>
      <c r="G268" t="s">
        <v>220</v>
      </c>
      <c r="H268" t="s">
        <v>575</v>
      </c>
      <c r="I268" s="204" t="s">
        <v>823</v>
      </c>
      <c r="J268" s="206"/>
      <c r="K268"/>
      <c r="L268"/>
      <c r="M268"/>
      <c r="N268"/>
      <c r="O268"/>
      <c r="P268"/>
      <c r="Q268" s="206" t="s">
        <v>1188</v>
      </c>
      <c r="R268"/>
      <c r="S268"/>
      <c r="T268"/>
      <c r="U268"/>
      <c r="V268"/>
      <c r="W268" s="206" t="s">
        <v>1188</v>
      </c>
      <c r="X268" s="206" t="s">
        <v>1188</v>
      </c>
      <c r="Y268" s="206" t="s">
        <v>1188</v>
      </c>
      <c r="Z268" s="206" t="s">
        <v>1188</v>
      </c>
      <c r="AA268" s="206" t="s">
        <v>1188</v>
      </c>
      <c r="AB268" s="206" t="s">
        <v>1188</v>
      </c>
      <c r="AC268" s="206" t="s">
        <v>1188</v>
      </c>
      <c r="AD268"/>
      <c r="AE268" s="206" t="s">
        <v>2105</v>
      </c>
      <c r="AF268" s="206"/>
      <c r="AG268" s="206"/>
      <c r="AH268" s="207"/>
    </row>
    <row r="269" spans="1:45" ht="16.8" x14ac:dyDescent="0.3">
      <c r="A269" s="203">
        <v>806555</v>
      </c>
      <c r="B269" s="204" t="s">
        <v>2158</v>
      </c>
      <c r="C269" s="204" t="s">
        <v>2159</v>
      </c>
      <c r="D269" s="204" t="s">
        <v>650</v>
      </c>
      <c r="E269" t="s">
        <v>124</v>
      </c>
      <c r="F269" s="211">
        <v>33635</v>
      </c>
      <c r="G269" t="s">
        <v>1101</v>
      </c>
      <c r="H269" t="s">
        <v>575</v>
      </c>
      <c r="I269" s="204" t="s">
        <v>824</v>
      </c>
      <c r="J269" s="206"/>
      <c r="K269"/>
      <c r="L269"/>
      <c r="M269"/>
      <c r="N269"/>
      <c r="O269"/>
      <c r="P269"/>
      <c r="Q269" s="206" t="s">
        <v>1188</v>
      </c>
      <c r="R269"/>
      <c r="S269"/>
      <c r="T269"/>
      <c r="U269"/>
      <c r="V269"/>
      <c r="W269" s="206" t="s">
        <v>1188</v>
      </c>
      <c r="X269" s="206" t="s">
        <v>1188</v>
      </c>
      <c r="Y269" s="206" t="s">
        <v>1188</v>
      </c>
      <c r="Z269" s="206" t="s">
        <v>1188</v>
      </c>
      <c r="AA269" s="206" t="s">
        <v>1188</v>
      </c>
      <c r="AB269" s="206" t="s">
        <v>1188</v>
      </c>
      <c r="AC269" s="206" t="s">
        <v>1188</v>
      </c>
      <c r="AD269"/>
      <c r="AE269" s="206" t="s">
        <v>2105</v>
      </c>
      <c r="AF269" s="206"/>
      <c r="AG269" s="206" t="s">
        <v>2125</v>
      </c>
      <c r="AH269" s="207"/>
      <c r="AI269" s="121" t="s">
        <v>2228</v>
      </c>
      <c r="AK269"/>
      <c r="AL269"/>
      <c r="AM269"/>
      <c r="AN269"/>
      <c r="AO269"/>
      <c r="AP269"/>
      <c r="AQ269"/>
      <c r="AR269"/>
      <c r="AS269"/>
    </row>
    <row r="270" spans="1:45" ht="16.8" x14ac:dyDescent="0.3">
      <c r="A270" s="203">
        <v>806557</v>
      </c>
      <c r="B270" s="204" t="s">
        <v>1408</v>
      </c>
      <c r="C270" s="204" t="s">
        <v>1939</v>
      </c>
      <c r="D270" s="204" t="s">
        <v>1156</v>
      </c>
      <c r="E270" t="s">
        <v>125</v>
      </c>
      <c r="F270" s="211">
        <v>35065</v>
      </c>
      <c r="G270" t="s">
        <v>578</v>
      </c>
      <c r="H270" t="s">
        <v>575</v>
      </c>
      <c r="I270" s="204" t="s">
        <v>823</v>
      </c>
      <c r="J270" s="206"/>
      <c r="K270"/>
      <c r="L270"/>
      <c r="M270"/>
      <c r="N270"/>
      <c r="O270">
        <v>3099</v>
      </c>
      <c r="P270"/>
      <c r="Q270" s="206">
        <v>40000</v>
      </c>
      <c r="R270"/>
      <c r="S270"/>
      <c r="T270"/>
      <c r="U270"/>
      <c r="V270"/>
      <c r="W270" s="206" t="s">
        <v>1188</v>
      </c>
      <c r="X270" s="206" t="s">
        <v>1188</v>
      </c>
      <c r="Y270" s="206" t="s">
        <v>1188</v>
      </c>
      <c r="Z270" s="206" t="s">
        <v>1188</v>
      </c>
      <c r="AA270" s="206" t="s">
        <v>1188</v>
      </c>
      <c r="AB270" s="206" t="s">
        <v>1188</v>
      </c>
      <c r="AC270" s="206" t="s">
        <v>1188</v>
      </c>
      <c r="AD270"/>
      <c r="AE270" s="206" t="s">
        <v>2105</v>
      </c>
      <c r="AF270" s="206"/>
      <c r="AG270" s="206"/>
      <c r="AH270" s="207"/>
    </row>
    <row r="271" spans="1:45" ht="16.8" x14ac:dyDescent="0.3">
      <c r="A271" s="203">
        <v>806577</v>
      </c>
      <c r="B271" s="204" t="s">
        <v>1409</v>
      </c>
      <c r="C271" s="204" t="s">
        <v>769</v>
      </c>
      <c r="D271" s="204" t="s">
        <v>760</v>
      </c>
      <c r="E271" t="s">
        <v>124</v>
      </c>
      <c r="F271" s="211">
        <v>34147</v>
      </c>
      <c r="G271" t="s">
        <v>2179</v>
      </c>
      <c r="H271" t="s">
        <v>575</v>
      </c>
      <c r="I271" s="204" t="s">
        <v>823</v>
      </c>
      <c r="J271" s="206"/>
      <c r="K271"/>
      <c r="L271"/>
      <c r="M271"/>
      <c r="N271"/>
      <c r="O271"/>
      <c r="P271"/>
      <c r="Q271" s="206" t="s">
        <v>1188</v>
      </c>
      <c r="R271"/>
      <c r="S271"/>
      <c r="T271"/>
      <c r="U271"/>
      <c r="V271"/>
      <c r="W271" s="206" t="s">
        <v>1188</v>
      </c>
      <c r="X271" s="206" t="s">
        <v>1188</v>
      </c>
      <c r="Y271" s="206" t="s">
        <v>1188</v>
      </c>
      <c r="Z271" s="206" t="s">
        <v>1188</v>
      </c>
      <c r="AA271" s="206" t="s">
        <v>1188</v>
      </c>
      <c r="AB271" s="206" t="s">
        <v>1188</v>
      </c>
      <c r="AC271" s="206" t="s">
        <v>1188</v>
      </c>
      <c r="AD271"/>
      <c r="AE271" s="206" t="s">
        <v>2105</v>
      </c>
      <c r="AF271" s="206"/>
      <c r="AG271" s="206" t="s">
        <v>2125</v>
      </c>
      <c r="AH271" s="207"/>
      <c r="AI271" s="121" t="s">
        <v>2230</v>
      </c>
      <c r="AK271"/>
      <c r="AL271"/>
      <c r="AM271"/>
      <c r="AN271"/>
      <c r="AO271"/>
      <c r="AP271"/>
      <c r="AQ271"/>
      <c r="AR271"/>
      <c r="AS271"/>
    </row>
    <row r="272" spans="1:45" ht="28.8" x14ac:dyDescent="0.3">
      <c r="A272" s="203">
        <v>806578</v>
      </c>
      <c r="B272" s="204" t="s">
        <v>1410</v>
      </c>
      <c r="C272" s="204" t="s">
        <v>1090</v>
      </c>
      <c r="D272" s="204" t="s">
        <v>1834</v>
      </c>
      <c r="E272" t="s">
        <v>125</v>
      </c>
      <c r="F272" s="212">
        <v>33267</v>
      </c>
      <c r="G272" s="209" t="s">
        <v>213</v>
      </c>
      <c r="H272" s="209" t="s">
        <v>575</v>
      </c>
      <c r="I272" s="204" t="s">
        <v>823</v>
      </c>
      <c r="J272" s="206"/>
      <c r="K272"/>
      <c r="L272"/>
      <c r="M272"/>
      <c r="N272"/>
      <c r="O272"/>
      <c r="P272"/>
      <c r="Q272" s="206" t="s">
        <v>1188</v>
      </c>
      <c r="R272"/>
      <c r="S272"/>
      <c r="T272"/>
      <c r="U272"/>
      <c r="V272"/>
      <c r="W272" s="206" t="s">
        <v>1188</v>
      </c>
      <c r="X272" s="206" t="s">
        <v>1188</v>
      </c>
      <c r="Y272" s="206" t="s">
        <v>1188</v>
      </c>
      <c r="Z272" s="206" t="s">
        <v>1188</v>
      </c>
      <c r="AA272" s="206" t="s">
        <v>1188</v>
      </c>
      <c r="AB272" s="206" t="s">
        <v>1188</v>
      </c>
      <c r="AC272" s="206" t="s">
        <v>1188</v>
      </c>
      <c r="AD272"/>
      <c r="AE272" s="206" t="s">
        <v>1188</v>
      </c>
      <c r="AF272" s="206"/>
      <c r="AG272" s="206"/>
      <c r="AH272" s="207"/>
    </row>
    <row r="273" spans="1:45" x14ac:dyDescent="0.3">
      <c r="A273" s="217">
        <v>806586</v>
      </c>
      <c r="B273" s="219" t="s">
        <v>2218</v>
      </c>
      <c r="C273" s="219" t="s">
        <v>107</v>
      </c>
      <c r="D273" s="219" t="s">
        <v>2219</v>
      </c>
      <c r="I273" s="219" t="s">
        <v>823</v>
      </c>
      <c r="J273" s="220"/>
      <c r="Q273" s="220"/>
      <c r="W273" s="220"/>
      <c r="X273" s="220"/>
      <c r="Y273" s="220"/>
      <c r="Z273" s="220"/>
      <c r="AA273" s="220"/>
      <c r="AB273" s="220"/>
      <c r="AC273" s="220"/>
      <c r="AD273" s="121" t="s">
        <v>2105</v>
      </c>
      <c r="AE273" s="223" t="s">
        <v>2105</v>
      </c>
      <c r="AF273" s="223"/>
      <c r="AG273" s="223"/>
      <c r="AH273" s="223"/>
      <c r="AI273" s="121" t="s">
        <v>2230</v>
      </c>
    </row>
    <row r="274" spans="1:45" ht="28.8" x14ac:dyDescent="0.3">
      <c r="A274" s="203">
        <v>806588</v>
      </c>
      <c r="B274" s="204" t="s">
        <v>1411</v>
      </c>
      <c r="C274" s="204" t="s">
        <v>648</v>
      </c>
      <c r="D274" s="204" t="s">
        <v>140</v>
      </c>
      <c r="E274" t="s">
        <v>125</v>
      </c>
      <c r="F274" s="212">
        <v>31413</v>
      </c>
      <c r="G274" s="209" t="s">
        <v>213</v>
      </c>
      <c r="H274" s="209" t="s">
        <v>598</v>
      </c>
      <c r="I274" s="204" t="s">
        <v>823</v>
      </c>
      <c r="J274" s="206"/>
      <c r="K274"/>
      <c r="L274"/>
      <c r="M274"/>
      <c r="N274"/>
      <c r="O274"/>
      <c r="P274"/>
      <c r="Q274" s="206" t="s">
        <v>1188</v>
      </c>
      <c r="R274"/>
      <c r="S274"/>
      <c r="T274"/>
      <c r="U274"/>
      <c r="V274"/>
      <c r="W274" s="206" t="s">
        <v>1188</v>
      </c>
      <c r="X274" s="206" t="s">
        <v>1188</v>
      </c>
      <c r="Y274" s="206" t="s">
        <v>1188</v>
      </c>
      <c r="Z274" s="206" t="s">
        <v>1188</v>
      </c>
      <c r="AA274" s="206" t="s">
        <v>1188</v>
      </c>
      <c r="AB274" s="206" t="s">
        <v>1188</v>
      </c>
      <c r="AC274" s="206" t="s">
        <v>1188</v>
      </c>
      <c r="AD274"/>
      <c r="AE274" s="206" t="s">
        <v>1188</v>
      </c>
      <c r="AF274" s="206"/>
      <c r="AG274" s="206"/>
      <c r="AH274" s="207"/>
    </row>
    <row r="275" spans="1:45" ht="28.8" x14ac:dyDescent="0.3">
      <c r="A275" s="203">
        <v>806589</v>
      </c>
      <c r="B275" s="204" t="s">
        <v>1412</v>
      </c>
      <c r="C275" s="204" t="s">
        <v>710</v>
      </c>
      <c r="D275" s="204" t="s">
        <v>1940</v>
      </c>
      <c r="E275" t="s">
        <v>125</v>
      </c>
      <c r="F275" s="212">
        <v>33836</v>
      </c>
      <c r="G275" s="209" t="s">
        <v>213</v>
      </c>
      <c r="H275" s="209" t="s">
        <v>575</v>
      </c>
      <c r="I275" s="204" t="s">
        <v>823</v>
      </c>
      <c r="J275" s="206"/>
      <c r="K275"/>
      <c r="L275"/>
      <c r="M275"/>
      <c r="N275"/>
      <c r="O275"/>
      <c r="P275"/>
      <c r="Q275" s="206" t="s">
        <v>1188</v>
      </c>
      <c r="R275"/>
      <c r="S275"/>
      <c r="T275"/>
      <c r="U275"/>
      <c r="V275"/>
      <c r="W275" s="206" t="s">
        <v>1188</v>
      </c>
      <c r="X275" s="206" t="s">
        <v>1188</v>
      </c>
      <c r="Y275" s="206" t="s">
        <v>1188</v>
      </c>
      <c r="Z275" s="206" t="s">
        <v>1188</v>
      </c>
      <c r="AA275" s="206" t="s">
        <v>1188</v>
      </c>
      <c r="AB275" s="206" t="s">
        <v>1188</v>
      </c>
      <c r="AC275" s="206" t="s">
        <v>1188</v>
      </c>
      <c r="AD275"/>
      <c r="AE275" s="206" t="s">
        <v>1188</v>
      </c>
      <c r="AF275" s="206"/>
      <c r="AG275" s="206"/>
      <c r="AH275" s="207"/>
    </row>
    <row r="276" spans="1:45" ht="16.8" x14ac:dyDescent="0.3">
      <c r="A276" s="203">
        <v>806607</v>
      </c>
      <c r="B276" s="204" t="s">
        <v>1413</v>
      </c>
      <c r="C276" s="204" t="s">
        <v>362</v>
      </c>
      <c r="D276" s="204" t="s">
        <v>160</v>
      </c>
      <c r="E276" t="s">
        <v>124</v>
      </c>
      <c r="F276" s="211">
        <v>34700</v>
      </c>
      <c r="G276" t="s">
        <v>665</v>
      </c>
      <c r="H276" t="s">
        <v>575</v>
      </c>
      <c r="I276" s="204" t="s">
        <v>823</v>
      </c>
      <c r="J276" s="206"/>
      <c r="K276"/>
      <c r="L276"/>
      <c r="M276"/>
      <c r="N276"/>
      <c r="O276"/>
      <c r="P276"/>
      <c r="Q276" s="206" t="s">
        <v>1188</v>
      </c>
      <c r="R276"/>
      <c r="S276"/>
      <c r="T276"/>
      <c r="U276"/>
      <c r="V276"/>
      <c r="W276" s="206" t="s">
        <v>1188</v>
      </c>
      <c r="X276" s="206" t="s">
        <v>1188</v>
      </c>
      <c r="Y276" s="206" t="s">
        <v>1188</v>
      </c>
      <c r="Z276" s="206" t="s">
        <v>1188</v>
      </c>
      <c r="AA276" s="206" t="s">
        <v>1188</v>
      </c>
      <c r="AB276" s="206" t="s">
        <v>1188</v>
      </c>
      <c r="AC276" s="206" t="s">
        <v>1188</v>
      </c>
      <c r="AD276"/>
      <c r="AE276" s="206" t="s">
        <v>2105</v>
      </c>
      <c r="AF276" s="206"/>
      <c r="AG276" s="206" t="s">
        <v>2125</v>
      </c>
      <c r="AH276" s="207"/>
      <c r="AI276" s="121" t="s">
        <v>2227</v>
      </c>
      <c r="AK276"/>
      <c r="AL276"/>
      <c r="AM276"/>
      <c r="AN276"/>
      <c r="AO276"/>
      <c r="AP276"/>
      <c r="AQ276"/>
      <c r="AR276"/>
      <c r="AS276"/>
    </row>
    <row r="277" spans="1:45" ht="28.8" x14ac:dyDescent="0.3">
      <c r="A277" s="203">
        <v>806615</v>
      </c>
      <c r="B277" s="204" t="s">
        <v>1414</v>
      </c>
      <c r="C277" s="204" t="s">
        <v>100</v>
      </c>
      <c r="D277" s="204" t="s">
        <v>645</v>
      </c>
      <c r="E277" t="s">
        <v>125</v>
      </c>
      <c r="F277" s="212">
        <v>34865</v>
      </c>
      <c r="G277" s="209" t="s">
        <v>213</v>
      </c>
      <c r="H277" s="209" t="s">
        <v>575</v>
      </c>
      <c r="I277" s="204" t="s">
        <v>823</v>
      </c>
      <c r="J277" s="206"/>
      <c r="K277"/>
      <c r="L277"/>
      <c r="M277"/>
      <c r="N277"/>
      <c r="O277">
        <v>1073</v>
      </c>
      <c r="P277"/>
      <c r="Q277" s="206">
        <v>105000</v>
      </c>
      <c r="R277"/>
      <c r="S277"/>
      <c r="T277"/>
      <c r="U277"/>
      <c r="V277"/>
      <c r="W277" s="206" t="s">
        <v>1188</v>
      </c>
      <c r="X277" s="206" t="s">
        <v>1188</v>
      </c>
      <c r="Y277" s="206" t="s">
        <v>1188</v>
      </c>
      <c r="Z277" s="206" t="s">
        <v>1188</v>
      </c>
      <c r="AA277" s="206" t="s">
        <v>1188</v>
      </c>
      <c r="AB277" s="206" t="s">
        <v>1188</v>
      </c>
      <c r="AC277" s="206" t="s">
        <v>1188</v>
      </c>
      <c r="AD277"/>
      <c r="AE277" s="206" t="s">
        <v>1188</v>
      </c>
      <c r="AF277" s="206"/>
      <c r="AG277" s="206"/>
      <c r="AH277" s="207"/>
    </row>
    <row r="278" spans="1:45" ht="16.8" x14ac:dyDescent="0.3">
      <c r="A278" s="203">
        <v>806634</v>
      </c>
      <c r="B278" s="204" t="s">
        <v>1415</v>
      </c>
      <c r="C278" s="204" t="s">
        <v>317</v>
      </c>
      <c r="D278" s="204" t="s">
        <v>194</v>
      </c>
      <c r="E278" t="s">
        <v>124</v>
      </c>
      <c r="F278" s="211">
        <v>34729</v>
      </c>
      <c r="G278" t="s">
        <v>213</v>
      </c>
      <c r="H278" t="s">
        <v>575</v>
      </c>
      <c r="I278" s="204" t="s">
        <v>823</v>
      </c>
      <c r="J278" s="206"/>
      <c r="K278"/>
      <c r="L278"/>
      <c r="M278"/>
      <c r="N278"/>
      <c r="O278"/>
      <c r="P278"/>
      <c r="Q278" s="206" t="s">
        <v>1188</v>
      </c>
      <c r="R278"/>
      <c r="S278"/>
      <c r="T278"/>
      <c r="U278"/>
      <c r="V278"/>
      <c r="W278" s="206" t="s">
        <v>1188</v>
      </c>
      <c r="X278" s="206" t="s">
        <v>1188</v>
      </c>
      <c r="Y278" s="206" t="s">
        <v>1188</v>
      </c>
      <c r="Z278" s="206" t="s">
        <v>1188</v>
      </c>
      <c r="AA278" s="206" t="s">
        <v>1188</v>
      </c>
      <c r="AB278" s="206" t="s">
        <v>1188</v>
      </c>
      <c r="AC278" s="206" t="s">
        <v>1188</v>
      </c>
      <c r="AD278"/>
      <c r="AE278" s="206" t="s">
        <v>2105</v>
      </c>
      <c r="AF278" s="206"/>
      <c r="AG278" s="206" t="s">
        <v>2125</v>
      </c>
      <c r="AH278" s="207"/>
      <c r="AI278" s="121" t="s">
        <v>2227</v>
      </c>
      <c r="AK278"/>
      <c r="AL278"/>
      <c r="AM278"/>
      <c r="AN278"/>
      <c r="AO278"/>
      <c r="AP278"/>
      <c r="AQ278"/>
      <c r="AR278"/>
      <c r="AS278"/>
    </row>
    <row r="279" spans="1:45" ht="16.8" x14ac:dyDescent="0.3">
      <c r="A279" s="203">
        <v>806641</v>
      </c>
      <c r="B279" s="204" t="s">
        <v>1416</v>
      </c>
      <c r="C279" s="204" t="s">
        <v>1045</v>
      </c>
      <c r="D279" s="204" t="s">
        <v>661</v>
      </c>
      <c r="E279" t="s">
        <v>124</v>
      </c>
      <c r="F279" s="211">
        <v>35561</v>
      </c>
      <c r="G279" t="s">
        <v>578</v>
      </c>
      <c r="H279" t="s">
        <v>575</v>
      </c>
      <c r="I279" s="204" t="s">
        <v>823</v>
      </c>
      <c r="J279" s="206"/>
      <c r="K279"/>
      <c r="L279"/>
      <c r="M279"/>
      <c r="N279"/>
      <c r="O279"/>
      <c r="P279"/>
      <c r="Q279" s="206" t="s">
        <v>1188</v>
      </c>
      <c r="R279"/>
      <c r="S279"/>
      <c r="T279"/>
      <c r="U279"/>
      <c r="V279"/>
      <c r="W279" s="206" t="s">
        <v>1188</v>
      </c>
      <c r="X279" s="206" t="s">
        <v>1188</v>
      </c>
      <c r="Y279" s="206" t="s">
        <v>1188</v>
      </c>
      <c r="Z279" s="206" t="s">
        <v>1188</v>
      </c>
      <c r="AA279" s="206" t="s">
        <v>1188</v>
      </c>
      <c r="AB279" s="206" t="s">
        <v>1188</v>
      </c>
      <c r="AC279" s="206" t="s">
        <v>1188</v>
      </c>
      <c r="AD279"/>
      <c r="AE279" s="206" t="s">
        <v>2105</v>
      </c>
      <c r="AF279" s="206"/>
      <c r="AG279" s="206"/>
      <c r="AH279" s="207"/>
    </row>
    <row r="280" spans="1:45" ht="16.8" x14ac:dyDescent="0.3">
      <c r="A280" s="203">
        <v>806643</v>
      </c>
      <c r="B280" s="204" t="s">
        <v>1417</v>
      </c>
      <c r="C280" s="204" t="s">
        <v>71</v>
      </c>
      <c r="D280" s="204" t="s">
        <v>383</v>
      </c>
      <c r="E280" t="s">
        <v>124</v>
      </c>
      <c r="F280" s="211">
        <v>34335</v>
      </c>
      <c r="G280" t="s">
        <v>213</v>
      </c>
      <c r="H280" t="s">
        <v>575</v>
      </c>
      <c r="I280" s="204" t="s">
        <v>823</v>
      </c>
      <c r="J280" s="206"/>
      <c r="K280"/>
      <c r="L280"/>
      <c r="M280"/>
      <c r="N280"/>
      <c r="O280"/>
      <c r="P280"/>
      <c r="Q280" s="206" t="s">
        <v>1188</v>
      </c>
      <c r="R280"/>
      <c r="S280"/>
      <c r="T280"/>
      <c r="U280"/>
      <c r="V280"/>
      <c r="W280" s="206" t="s">
        <v>1188</v>
      </c>
      <c r="X280" s="206" t="s">
        <v>1188</v>
      </c>
      <c r="Y280" s="206" t="s">
        <v>1188</v>
      </c>
      <c r="Z280" s="206" t="s">
        <v>1188</v>
      </c>
      <c r="AA280" s="206" t="s">
        <v>1188</v>
      </c>
      <c r="AB280" s="206" t="s">
        <v>1188</v>
      </c>
      <c r="AC280" s="206" t="s">
        <v>1188</v>
      </c>
      <c r="AD280"/>
      <c r="AE280" s="206" t="s">
        <v>2105</v>
      </c>
      <c r="AF280" s="206"/>
      <c r="AG280" s="206" t="s">
        <v>2125</v>
      </c>
      <c r="AH280" s="207"/>
      <c r="AI280" s="121" t="s">
        <v>2227</v>
      </c>
      <c r="AK280"/>
      <c r="AL280"/>
      <c r="AM280"/>
      <c r="AN280"/>
      <c r="AO280"/>
      <c r="AP280"/>
      <c r="AQ280"/>
      <c r="AR280"/>
      <c r="AS280"/>
    </row>
    <row r="281" spans="1:45" ht="28.8" x14ac:dyDescent="0.3">
      <c r="A281" s="203">
        <v>806661</v>
      </c>
      <c r="B281" s="204" t="s">
        <v>1418</v>
      </c>
      <c r="C281" s="204" t="s">
        <v>333</v>
      </c>
      <c r="D281" s="204" t="s">
        <v>167</v>
      </c>
      <c r="E281" t="s">
        <v>124</v>
      </c>
      <c r="F281" s="212">
        <v>35094</v>
      </c>
      <c r="G281" s="209" t="s">
        <v>642</v>
      </c>
      <c r="H281" s="209" t="s">
        <v>575</v>
      </c>
      <c r="I281" s="204" t="s">
        <v>823</v>
      </c>
      <c r="J281" s="206"/>
      <c r="K281"/>
      <c r="L281"/>
      <c r="M281"/>
      <c r="N281"/>
      <c r="O281"/>
      <c r="P281"/>
      <c r="Q281" s="206" t="s">
        <v>1188</v>
      </c>
      <c r="R281"/>
      <c r="S281"/>
      <c r="T281"/>
      <c r="U281"/>
      <c r="V281"/>
      <c r="W281" s="206" t="s">
        <v>1188</v>
      </c>
      <c r="X281" s="206" t="s">
        <v>1188</v>
      </c>
      <c r="Y281" s="206" t="s">
        <v>1188</v>
      </c>
      <c r="Z281" s="206" t="s">
        <v>1188</v>
      </c>
      <c r="AA281" s="206" t="s">
        <v>1188</v>
      </c>
      <c r="AB281" s="206" t="s">
        <v>1188</v>
      </c>
      <c r="AC281" s="206" t="s">
        <v>1188</v>
      </c>
      <c r="AD281"/>
      <c r="AE281" s="206" t="s">
        <v>1188</v>
      </c>
      <c r="AF281" s="206"/>
      <c r="AG281" s="206"/>
      <c r="AH281" s="207"/>
    </row>
    <row r="282" spans="1:45" ht="16.8" x14ac:dyDescent="0.3">
      <c r="A282" s="203">
        <v>806674</v>
      </c>
      <c r="B282" s="204" t="s">
        <v>1419</v>
      </c>
      <c r="C282" s="204" t="s">
        <v>76</v>
      </c>
      <c r="D282" s="204" t="s">
        <v>274</v>
      </c>
      <c r="E282" t="s">
        <v>124</v>
      </c>
      <c r="F282" s="211">
        <v>35505</v>
      </c>
      <c r="G282" t="s">
        <v>1039</v>
      </c>
      <c r="H282" t="s">
        <v>575</v>
      </c>
      <c r="I282" s="204" t="s">
        <v>824</v>
      </c>
      <c r="J282" s="206"/>
      <c r="K282"/>
      <c r="L282"/>
      <c r="M282"/>
      <c r="N282"/>
      <c r="O282"/>
      <c r="P282"/>
      <c r="Q282" s="206" t="s">
        <v>1188</v>
      </c>
      <c r="R282"/>
      <c r="S282"/>
      <c r="T282"/>
      <c r="U282"/>
      <c r="V282"/>
      <c r="W282" s="206" t="s">
        <v>1188</v>
      </c>
      <c r="X282" s="206" t="s">
        <v>1188</v>
      </c>
      <c r="Y282" s="206" t="s">
        <v>1188</v>
      </c>
      <c r="Z282" s="206" t="s">
        <v>1188</v>
      </c>
      <c r="AA282" s="206" t="s">
        <v>1188</v>
      </c>
      <c r="AB282" s="206" t="s">
        <v>1188</v>
      </c>
      <c r="AC282" s="206" t="s">
        <v>1188</v>
      </c>
      <c r="AD282"/>
      <c r="AE282" s="206" t="s">
        <v>2105</v>
      </c>
      <c r="AF282" s="206"/>
      <c r="AG282" s="206"/>
      <c r="AH282" s="207"/>
    </row>
    <row r="283" spans="1:45" x14ac:dyDescent="0.3">
      <c r="A283" s="217">
        <v>806685</v>
      </c>
      <c r="B283" s="219" t="s">
        <v>941</v>
      </c>
      <c r="C283" s="219" t="s">
        <v>298</v>
      </c>
      <c r="D283" s="219" t="s">
        <v>290</v>
      </c>
      <c r="I283" s="219" t="s">
        <v>823</v>
      </c>
      <c r="J283" s="220"/>
      <c r="Q283" s="220"/>
      <c r="W283" s="220"/>
      <c r="X283" s="220"/>
      <c r="Y283" s="220"/>
      <c r="Z283" s="220"/>
      <c r="AA283" s="220"/>
      <c r="AB283" s="220"/>
      <c r="AC283" s="220"/>
      <c r="AD283" s="121" t="s">
        <v>2105</v>
      </c>
      <c r="AE283" s="223" t="s">
        <v>2105</v>
      </c>
      <c r="AF283" s="223"/>
      <c r="AG283" s="223"/>
      <c r="AH283" s="223"/>
      <c r="AI283" s="121" t="s">
        <v>2230</v>
      </c>
    </row>
    <row r="284" spans="1:45" ht="28.8" x14ac:dyDescent="0.3">
      <c r="A284" s="203">
        <v>806696</v>
      </c>
      <c r="B284" s="204" t="s">
        <v>1420</v>
      </c>
      <c r="C284" s="204" t="s">
        <v>489</v>
      </c>
      <c r="D284" s="204" t="s">
        <v>700</v>
      </c>
      <c r="E284" t="s">
        <v>124</v>
      </c>
      <c r="F284" s="212">
        <v>34731</v>
      </c>
      <c r="G284" s="209" t="s">
        <v>213</v>
      </c>
      <c r="H284" s="209" t="s">
        <v>575</v>
      </c>
      <c r="I284" s="204" t="s">
        <v>823</v>
      </c>
      <c r="J284" s="206"/>
      <c r="K284"/>
      <c r="L284"/>
      <c r="M284"/>
      <c r="N284"/>
      <c r="O284"/>
      <c r="P284"/>
      <c r="Q284" s="206" t="s">
        <v>1188</v>
      </c>
      <c r="R284"/>
      <c r="S284"/>
      <c r="T284"/>
      <c r="U284"/>
      <c r="V284"/>
      <c r="W284" s="206" t="s">
        <v>1188</v>
      </c>
      <c r="X284" s="206" t="s">
        <v>1188</v>
      </c>
      <c r="Y284" s="206" t="s">
        <v>1188</v>
      </c>
      <c r="Z284" s="206" t="s">
        <v>1188</v>
      </c>
      <c r="AA284" s="206" t="s">
        <v>1188</v>
      </c>
      <c r="AB284" s="206" t="s">
        <v>1188</v>
      </c>
      <c r="AC284" s="206" t="s">
        <v>1188</v>
      </c>
      <c r="AD284"/>
      <c r="AE284" s="206" t="s">
        <v>1188</v>
      </c>
      <c r="AF284" s="206"/>
      <c r="AG284" s="206"/>
      <c r="AH284" s="207"/>
    </row>
    <row r="285" spans="1:45" ht="28.8" x14ac:dyDescent="0.3">
      <c r="A285" s="203">
        <v>806715</v>
      </c>
      <c r="B285" s="204" t="s">
        <v>1421</v>
      </c>
      <c r="C285" s="204" t="s">
        <v>1182</v>
      </c>
      <c r="D285" s="204" t="s">
        <v>143</v>
      </c>
      <c r="E285" t="s">
        <v>125</v>
      </c>
      <c r="F285" s="212">
        <v>34148</v>
      </c>
      <c r="G285" s="209" t="s">
        <v>1178</v>
      </c>
      <c r="H285" s="209" t="s">
        <v>575</v>
      </c>
      <c r="I285" s="204" t="s">
        <v>823</v>
      </c>
      <c r="J285" s="206"/>
      <c r="K285"/>
      <c r="L285"/>
      <c r="M285"/>
      <c r="N285"/>
      <c r="O285"/>
      <c r="P285"/>
      <c r="Q285" s="206" t="s">
        <v>1188</v>
      </c>
      <c r="R285"/>
      <c r="S285"/>
      <c r="T285"/>
      <c r="U285"/>
      <c r="V285"/>
      <c r="W285" s="206" t="s">
        <v>1188</v>
      </c>
      <c r="X285" s="206" t="s">
        <v>1188</v>
      </c>
      <c r="Y285" s="206" t="s">
        <v>1188</v>
      </c>
      <c r="Z285" s="206" t="s">
        <v>1188</v>
      </c>
      <c r="AA285" s="206" t="s">
        <v>1188</v>
      </c>
      <c r="AB285" s="206" t="s">
        <v>1188</v>
      </c>
      <c r="AC285" s="206" t="s">
        <v>1188</v>
      </c>
      <c r="AD285"/>
      <c r="AE285" s="206" t="s">
        <v>1188</v>
      </c>
      <c r="AF285" s="206"/>
      <c r="AG285" s="206"/>
      <c r="AH285" s="207"/>
    </row>
    <row r="286" spans="1:45" ht="28.8" x14ac:dyDescent="0.3">
      <c r="A286" s="203">
        <v>806718</v>
      </c>
      <c r="B286" s="204" t="s">
        <v>1422</v>
      </c>
      <c r="C286" s="204" t="s">
        <v>78</v>
      </c>
      <c r="D286" s="204" t="s">
        <v>1835</v>
      </c>
      <c r="E286" t="s">
        <v>124</v>
      </c>
      <c r="F286" s="212">
        <v>34044</v>
      </c>
      <c r="G286" s="209" t="s">
        <v>1836</v>
      </c>
      <c r="H286" s="209" t="s">
        <v>575</v>
      </c>
      <c r="I286" s="204" t="s">
        <v>823</v>
      </c>
      <c r="J286" s="206"/>
      <c r="K286"/>
      <c r="L286"/>
      <c r="M286"/>
      <c r="N286"/>
      <c r="O286"/>
      <c r="P286"/>
      <c r="Q286" s="206" t="s">
        <v>1188</v>
      </c>
      <c r="R286"/>
      <c r="S286"/>
      <c r="T286"/>
      <c r="U286"/>
      <c r="V286"/>
      <c r="W286" s="206"/>
      <c r="X286" s="206" t="s">
        <v>1188</v>
      </c>
      <c r="Y286" s="206" t="s">
        <v>1188</v>
      </c>
      <c r="Z286" s="206" t="s">
        <v>1188</v>
      </c>
      <c r="AA286" s="206" t="s">
        <v>1188</v>
      </c>
      <c r="AB286" s="206" t="s">
        <v>1188</v>
      </c>
      <c r="AC286" s="206" t="s">
        <v>1188</v>
      </c>
      <c r="AD286" s="209" t="s">
        <v>2105</v>
      </c>
      <c r="AE286" s="206" t="s">
        <v>1188</v>
      </c>
      <c r="AF286" s="206"/>
      <c r="AG286" s="206"/>
      <c r="AH286" s="207"/>
    </row>
    <row r="287" spans="1:45" ht="28.8" x14ac:dyDescent="0.3">
      <c r="A287" s="203">
        <v>806719</v>
      </c>
      <c r="B287" s="204" t="s">
        <v>1423</v>
      </c>
      <c r="C287" s="204" t="s">
        <v>396</v>
      </c>
      <c r="D287" s="204" t="s">
        <v>286</v>
      </c>
      <c r="E287" t="s">
        <v>124</v>
      </c>
      <c r="F287" s="212">
        <v>35070</v>
      </c>
      <c r="G287" s="209" t="s">
        <v>597</v>
      </c>
      <c r="H287" s="209" t="s">
        <v>575</v>
      </c>
      <c r="I287" s="204" t="s">
        <v>823</v>
      </c>
      <c r="J287" s="206"/>
      <c r="K287"/>
      <c r="L287"/>
      <c r="M287"/>
      <c r="N287"/>
      <c r="O287">
        <v>1072</v>
      </c>
      <c r="P287"/>
      <c r="Q287" s="206">
        <v>17500</v>
      </c>
      <c r="R287"/>
      <c r="S287"/>
      <c r="T287"/>
      <c r="U287"/>
      <c r="V287"/>
      <c r="W287" s="206" t="s">
        <v>1188</v>
      </c>
      <c r="X287" s="206" t="s">
        <v>1188</v>
      </c>
      <c r="Y287" s="206" t="s">
        <v>1188</v>
      </c>
      <c r="Z287" s="206" t="s">
        <v>1188</v>
      </c>
      <c r="AA287" s="206" t="s">
        <v>1188</v>
      </c>
      <c r="AB287" s="206" t="s">
        <v>1188</v>
      </c>
      <c r="AC287" s="206" t="s">
        <v>1188</v>
      </c>
      <c r="AD287"/>
      <c r="AE287" s="206" t="s">
        <v>1188</v>
      </c>
      <c r="AF287" s="206"/>
      <c r="AG287" s="206"/>
      <c r="AH287" s="207"/>
    </row>
    <row r="288" spans="1:45" ht="28.8" x14ac:dyDescent="0.3">
      <c r="A288" s="203">
        <v>806740</v>
      </c>
      <c r="B288" s="204" t="s">
        <v>1424</v>
      </c>
      <c r="C288" s="204" t="s">
        <v>78</v>
      </c>
      <c r="D288" s="204" t="s">
        <v>1837</v>
      </c>
      <c r="E288" t="s">
        <v>125</v>
      </c>
      <c r="F288" s="212">
        <v>32513</v>
      </c>
      <c r="G288" s="209" t="s">
        <v>1172</v>
      </c>
      <c r="H288" s="209" t="s">
        <v>575</v>
      </c>
      <c r="I288" s="204" t="s">
        <v>823</v>
      </c>
      <c r="J288" s="206"/>
      <c r="K288"/>
      <c r="L288"/>
      <c r="M288"/>
      <c r="N288"/>
      <c r="O288"/>
      <c r="P288"/>
      <c r="Q288" s="206" t="s">
        <v>1188</v>
      </c>
      <c r="R288"/>
      <c r="S288"/>
      <c r="T288"/>
      <c r="U288"/>
      <c r="V288"/>
      <c r="W288" s="206" t="s">
        <v>1188</v>
      </c>
      <c r="X288" s="206" t="s">
        <v>1188</v>
      </c>
      <c r="Y288" s="206" t="s">
        <v>1188</v>
      </c>
      <c r="Z288" s="206" t="s">
        <v>1188</v>
      </c>
      <c r="AA288" s="206" t="s">
        <v>1188</v>
      </c>
      <c r="AB288" s="206" t="s">
        <v>1188</v>
      </c>
      <c r="AC288" s="206" t="s">
        <v>1188</v>
      </c>
      <c r="AD288"/>
      <c r="AE288" s="206" t="s">
        <v>1188</v>
      </c>
      <c r="AF288" s="206"/>
      <c r="AG288" s="206"/>
      <c r="AH288" s="207"/>
    </row>
    <row r="289" spans="1:45" ht="28.8" x14ac:dyDescent="0.3">
      <c r="A289" s="203">
        <v>806746</v>
      </c>
      <c r="B289" s="204" t="s">
        <v>1425</v>
      </c>
      <c r="C289" s="204" t="s">
        <v>65</v>
      </c>
      <c r="D289" s="204" t="s">
        <v>171</v>
      </c>
      <c r="E289" t="s">
        <v>125</v>
      </c>
      <c r="F289" s="212">
        <v>35681</v>
      </c>
      <c r="G289" s="209" t="s">
        <v>578</v>
      </c>
      <c r="H289" s="209" t="s">
        <v>575</v>
      </c>
      <c r="I289" s="204" t="s">
        <v>823</v>
      </c>
      <c r="J289" s="206"/>
      <c r="K289"/>
      <c r="L289"/>
      <c r="M289"/>
      <c r="N289"/>
      <c r="O289"/>
      <c r="P289"/>
      <c r="Q289" s="206" t="s">
        <v>1188</v>
      </c>
      <c r="R289"/>
      <c r="S289"/>
      <c r="T289"/>
      <c r="U289"/>
      <c r="V289"/>
      <c r="W289" s="206" t="s">
        <v>1188</v>
      </c>
      <c r="X289" s="206" t="s">
        <v>1188</v>
      </c>
      <c r="Y289" s="206" t="s">
        <v>1188</v>
      </c>
      <c r="Z289" s="206" t="s">
        <v>1188</v>
      </c>
      <c r="AA289" s="206" t="s">
        <v>1188</v>
      </c>
      <c r="AB289" s="206" t="s">
        <v>1188</v>
      </c>
      <c r="AC289" s="206" t="s">
        <v>1188</v>
      </c>
      <c r="AD289"/>
      <c r="AE289" s="206" t="s">
        <v>1188</v>
      </c>
      <c r="AF289" s="206"/>
      <c r="AG289" s="206"/>
      <c r="AH289" s="207"/>
    </row>
    <row r="290" spans="1:45" ht="28.8" x14ac:dyDescent="0.3">
      <c r="A290" s="203">
        <v>806748</v>
      </c>
      <c r="B290" s="204" t="s">
        <v>1426</v>
      </c>
      <c r="C290" s="204" t="s">
        <v>336</v>
      </c>
      <c r="D290" s="204" t="s">
        <v>386</v>
      </c>
      <c r="E290" t="s">
        <v>125</v>
      </c>
      <c r="F290" s="212">
        <v>32709</v>
      </c>
      <c r="G290" s="209" t="s">
        <v>213</v>
      </c>
      <c r="H290" s="209" t="s">
        <v>575</v>
      </c>
      <c r="I290" s="204" t="s">
        <v>823</v>
      </c>
      <c r="J290" s="206"/>
      <c r="K290"/>
      <c r="L290"/>
      <c r="M290"/>
      <c r="N290"/>
      <c r="O290"/>
      <c r="P290"/>
      <c r="Q290" s="206" t="s">
        <v>1188</v>
      </c>
      <c r="R290"/>
      <c r="S290"/>
      <c r="T290"/>
      <c r="U290"/>
      <c r="V290"/>
      <c r="W290" s="206" t="s">
        <v>1188</v>
      </c>
      <c r="X290" s="206" t="s">
        <v>1188</v>
      </c>
      <c r="Y290" s="206" t="s">
        <v>1188</v>
      </c>
      <c r="Z290" s="206" t="s">
        <v>1188</v>
      </c>
      <c r="AA290" s="206" t="s">
        <v>1188</v>
      </c>
      <c r="AB290" s="206" t="s">
        <v>1188</v>
      </c>
      <c r="AC290" s="206" t="s">
        <v>1188</v>
      </c>
      <c r="AD290"/>
      <c r="AE290" s="206" t="s">
        <v>1188</v>
      </c>
      <c r="AF290" s="206"/>
      <c r="AG290" s="206"/>
      <c r="AH290" s="207"/>
    </row>
    <row r="291" spans="1:45" ht="28.8" x14ac:dyDescent="0.3">
      <c r="A291" s="203">
        <v>806749</v>
      </c>
      <c r="B291" s="204" t="s">
        <v>1427</v>
      </c>
      <c r="C291" s="204" t="s">
        <v>1088</v>
      </c>
      <c r="D291" s="204" t="s">
        <v>180</v>
      </c>
      <c r="E291" t="s">
        <v>125</v>
      </c>
      <c r="F291" s="212">
        <v>35156</v>
      </c>
      <c r="G291" s="209" t="s">
        <v>217</v>
      </c>
      <c r="H291" s="209" t="s">
        <v>575</v>
      </c>
      <c r="I291" s="204" t="s">
        <v>824</v>
      </c>
      <c r="J291" s="206"/>
      <c r="K291"/>
      <c r="L291"/>
      <c r="M291"/>
      <c r="N291"/>
      <c r="O291"/>
      <c r="P291"/>
      <c r="Q291" s="206" t="s">
        <v>1188</v>
      </c>
      <c r="R291"/>
      <c r="S291"/>
      <c r="T291"/>
      <c r="U291"/>
      <c r="V291"/>
      <c r="W291" s="206" t="s">
        <v>1188</v>
      </c>
      <c r="X291" s="206" t="s">
        <v>1188</v>
      </c>
      <c r="Y291" s="206" t="s">
        <v>1188</v>
      </c>
      <c r="Z291" s="206" t="s">
        <v>1188</v>
      </c>
      <c r="AA291" s="206" t="s">
        <v>1188</v>
      </c>
      <c r="AB291" s="206" t="s">
        <v>1188</v>
      </c>
      <c r="AC291" s="206" t="s">
        <v>1188</v>
      </c>
      <c r="AD291"/>
      <c r="AE291" s="206" t="s">
        <v>1188</v>
      </c>
      <c r="AF291" s="206"/>
      <c r="AG291" s="206"/>
      <c r="AH291" s="207"/>
    </row>
    <row r="292" spans="1:45" ht="16.8" x14ac:dyDescent="0.3">
      <c r="A292" s="203">
        <v>806759</v>
      </c>
      <c r="B292" s="204" t="s">
        <v>1428</v>
      </c>
      <c r="C292" s="204" t="s">
        <v>96</v>
      </c>
      <c r="D292" s="204" t="s">
        <v>198</v>
      </c>
      <c r="E292" t="s">
        <v>125</v>
      </c>
      <c r="F292" s="211">
        <v>35586</v>
      </c>
      <c r="G292" t="s">
        <v>218</v>
      </c>
      <c r="H292" t="s">
        <v>575</v>
      </c>
      <c r="I292" s="204" t="s">
        <v>824</v>
      </c>
      <c r="J292" s="206"/>
      <c r="K292"/>
      <c r="L292"/>
      <c r="M292"/>
      <c r="N292"/>
      <c r="O292"/>
      <c r="P292"/>
      <c r="Q292" s="206" t="s">
        <v>1188</v>
      </c>
      <c r="R292"/>
      <c r="S292"/>
      <c r="T292"/>
      <c r="U292"/>
      <c r="V292"/>
      <c r="W292" s="206" t="s">
        <v>1188</v>
      </c>
      <c r="X292" s="206" t="s">
        <v>1188</v>
      </c>
      <c r="Y292" s="206" t="s">
        <v>1188</v>
      </c>
      <c r="Z292" s="206" t="s">
        <v>1188</v>
      </c>
      <c r="AA292" s="206" t="s">
        <v>1188</v>
      </c>
      <c r="AB292" s="206" t="s">
        <v>1188</v>
      </c>
      <c r="AC292" s="206" t="s">
        <v>1188</v>
      </c>
      <c r="AD292"/>
      <c r="AE292" s="206" t="s">
        <v>2105</v>
      </c>
      <c r="AF292" s="206"/>
      <c r="AG292" s="206" t="s">
        <v>2125</v>
      </c>
      <c r="AH292" s="207"/>
      <c r="AI292" s="121" t="s">
        <v>2230</v>
      </c>
      <c r="AK292"/>
      <c r="AL292"/>
      <c r="AM292"/>
      <c r="AN292"/>
      <c r="AO292"/>
      <c r="AP292"/>
      <c r="AQ292"/>
      <c r="AR292"/>
      <c r="AS292"/>
    </row>
    <row r="293" spans="1:45" ht="28.8" x14ac:dyDescent="0.3">
      <c r="A293" s="203">
        <v>806762</v>
      </c>
      <c r="B293" s="204" t="s">
        <v>1429</v>
      </c>
      <c r="C293" s="204" t="s">
        <v>73</v>
      </c>
      <c r="D293" s="204" t="s">
        <v>1950</v>
      </c>
      <c r="E293" t="s">
        <v>125</v>
      </c>
      <c r="F293" s="212">
        <v>35514</v>
      </c>
      <c r="G293" s="209" t="s">
        <v>213</v>
      </c>
      <c r="H293" s="209" t="s">
        <v>575</v>
      </c>
      <c r="I293" s="204" t="s">
        <v>823</v>
      </c>
      <c r="J293" s="206"/>
      <c r="K293"/>
      <c r="L293"/>
      <c r="M293"/>
      <c r="N293"/>
      <c r="O293"/>
      <c r="P293"/>
      <c r="Q293" s="206" t="s">
        <v>1188</v>
      </c>
      <c r="R293"/>
      <c r="S293"/>
      <c r="T293"/>
      <c r="U293"/>
      <c r="V293"/>
      <c r="W293" s="206" t="s">
        <v>1188</v>
      </c>
      <c r="X293" s="206" t="s">
        <v>1188</v>
      </c>
      <c r="Y293" s="206" t="s">
        <v>1188</v>
      </c>
      <c r="Z293" s="206" t="s">
        <v>1188</v>
      </c>
      <c r="AA293" s="206" t="s">
        <v>1188</v>
      </c>
      <c r="AB293" s="206" t="s">
        <v>1188</v>
      </c>
      <c r="AC293" s="206" t="s">
        <v>1188</v>
      </c>
      <c r="AD293"/>
      <c r="AE293" s="206" t="s">
        <v>1188</v>
      </c>
      <c r="AF293" s="206"/>
      <c r="AG293" s="206"/>
      <c r="AH293" s="207"/>
    </row>
    <row r="294" spans="1:45" ht="16.8" x14ac:dyDescent="0.3">
      <c r="A294" s="203">
        <v>806768</v>
      </c>
      <c r="B294" s="204" t="s">
        <v>1430</v>
      </c>
      <c r="C294" s="204" t="s">
        <v>1855</v>
      </c>
      <c r="D294" s="204" t="s">
        <v>296</v>
      </c>
      <c r="E294" t="s">
        <v>125</v>
      </c>
      <c r="F294" s="211">
        <v>33712</v>
      </c>
      <c r="G294" t="s">
        <v>213</v>
      </c>
      <c r="H294" t="s">
        <v>575</v>
      </c>
      <c r="I294" s="204" t="s">
        <v>823</v>
      </c>
      <c r="J294" s="206"/>
      <c r="K294"/>
      <c r="L294"/>
      <c r="M294"/>
      <c r="N294"/>
      <c r="O294"/>
      <c r="P294"/>
      <c r="Q294" s="206" t="s">
        <v>1188</v>
      </c>
      <c r="R294"/>
      <c r="S294"/>
      <c r="T294"/>
      <c r="U294"/>
      <c r="V294"/>
      <c r="W294" s="206" t="s">
        <v>1188</v>
      </c>
      <c r="X294" s="206" t="s">
        <v>1188</v>
      </c>
      <c r="Y294" s="206" t="s">
        <v>1188</v>
      </c>
      <c r="Z294" s="206" t="s">
        <v>1188</v>
      </c>
      <c r="AA294" s="206" t="s">
        <v>1188</v>
      </c>
      <c r="AB294" s="206" t="s">
        <v>1188</v>
      </c>
      <c r="AC294" s="206" t="s">
        <v>1188</v>
      </c>
      <c r="AD294"/>
      <c r="AE294" s="206" t="s">
        <v>2105</v>
      </c>
      <c r="AF294" s="206"/>
      <c r="AG294" s="206"/>
      <c r="AH294" s="207"/>
    </row>
    <row r="295" spans="1:45" ht="16.8" x14ac:dyDescent="0.3">
      <c r="A295" s="203">
        <v>806773</v>
      </c>
      <c r="B295" s="204" t="s">
        <v>1431</v>
      </c>
      <c r="C295" s="204" t="s">
        <v>619</v>
      </c>
      <c r="D295" s="204" t="s">
        <v>757</v>
      </c>
      <c r="E295" t="s">
        <v>124</v>
      </c>
      <c r="F295" s="211">
        <v>35815</v>
      </c>
      <c r="G295" t="s">
        <v>213</v>
      </c>
      <c r="H295" t="s">
        <v>575</v>
      </c>
      <c r="I295" s="204" t="s">
        <v>823</v>
      </c>
      <c r="J295" s="206"/>
      <c r="K295"/>
      <c r="L295"/>
      <c r="M295"/>
      <c r="N295"/>
      <c r="O295"/>
      <c r="P295"/>
      <c r="Q295" s="206" t="s">
        <v>1188</v>
      </c>
      <c r="R295"/>
      <c r="S295"/>
      <c r="T295"/>
      <c r="U295"/>
      <c r="V295"/>
      <c r="W295" s="206" t="s">
        <v>1188</v>
      </c>
      <c r="X295" s="206" t="s">
        <v>1188</v>
      </c>
      <c r="Y295" s="206" t="s">
        <v>1188</v>
      </c>
      <c r="Z295" s="206" t="s">
        <v>1188</v>
      </c>
      <c r="AA295" s="206" t="s">
        <v>1188</v>
      </c>
      <c r="AB295" s="206" t="s">
        <v>1188</v>
      </c>
      <c r="AC295" s="206" t="s">
        <v>1188</v>
      </c>
      <c r="AD295"/>
      <c r="AE295" s="206" t="s">
        <v>2105</v>
      </c>
      <c r="AF295" s="206"/>
      <c r="AG295" s="206" t="s">
        <v>2125</v>
      </c>
      <c r="AH295" s="207"/>
      <c r="AI295" s="121" t="s">
        <v>2227</v>
      </c>
      <c r="AK295"/>
      <c r="AL295"/>
      <c r="AM295"/>
      <c r="AN295"/>
      <c r="AO295"/>
      <c r="AP295"/>
      <c r="AQ295"/>
      <c r="AR295"/>
      <c r="AS295"/>
    </row>
    <row r="296" spans="1:45" ht="28.8" x14ac:dyDescent="0.3">
      <c r="A296" s="203">
        <v>806777</v>
      </c>
      <c r="B296" s="204" t="s">
        <v>1432</v>
      </c>
      <c r="C296" s="204" t="s">
        <v>450</v>
      </c>
      <c r="D296" s="204" t="s">
        <v>156</v>
      </c>
      <c r="E296" t="s">
        <v>125</v>
      </c>
      <c r="F296" s="212">
        <v>33095</v>
      </c>
      <c r="G296" s="209" t="s">
        <v>213</v>
      </c>
      <c r="H296" s="209" t="s">
        <v>575</v>
      </c>
      <c r="I296" s="204" t="s">
        <v>823</v>
      </c>
      <c r="J296" s="206"/>
      <c r="K296"/>
      <c r="L296"/>
      <c r="M296"/>
      <c r="N296"/>
      <c r="O296"/>
      <c r="P296"/>
      <c r="Q296" s="206" t="s">
        <v>1188</v>
      </c>
      <c r="R296"/>
      <c r="S296"/>
      <c r="T296"/>
      <c r="U296"/>
      <c r="V296"/>
      <c r="W296" s="206" t="s">
        <v>1188</v>
      </c>
      <c r="X296" s="206" t="s">
        <v>1188</v>
      </c>
      <c r="Y296" s="206" t="s">
        <v>1188</v>
      </c>
      <c r="Z296" s="206" t="s">
        <v>1188</v>
      </c>
      <c r="AA296" s="206" t="s">
        <v>1188</v>
      </c>
      <c r="AB296" s="206" t="s">
        <v>1188</v>
      </c>
      <c r="AC296" s="206" t="s">
        <v>1188</v>
      </c>
      <c r="AD296"/>
      <c r="AE296" s="206" t="s">
        <v>1188</v>
      </c>
      <c r="AF296" s="206"/>
      <c r="AG296" s="206"/>
      <c r="AH296" s="207"/>
    </row>
    <row r="297" spans="1:45" ht="16.8" x14ac:dyDescent="0.3">
      <c r="A297" s="203">
        <v>806790</v>
      </c>
      <c r="B297" s="204" t="s">
        <v>1433</v>
      </c>
      <c r="C297" s="204" t="s">
        <v>93</v>
      </c>
      <c r="D297" s="204" t="s">
        <v>2078</v>
      </c>
      <c r="E297" t="s">
        <v>124</v>
      </c>
      <c r="F297" s="211">
        <v>34728</v>
      </c>
      <c r="G297" t="s">
        <v>213</v>
      </c>
      <c r="H297" t="s">
        <v>576</v>
      </c>
      <c r="I297" s="204" t="s">
        <v>823</v>
      </c>
      <c r="J297" s="206"/>
      <c r="K297"/>
      <c r="L297"/>
      <c r="M297"/>
      <c r="N297"/>
      <c r="O297"/>
      <c r="P297"/>
      <c r="Q297" s="206" t="s">
        <v>1188</v>
      </c>
      <c r="R297"/>
      <c r="S297"/>
      <c r="T297"/>
      <c r="U297"/>
      <c r="V297"/>
      <c r="W297" s="206" t="s">
        <v>1188</v>
      </c>
      <c r="X297" s="206" t="s">
        <v>1188</v>
      </c>
      <c r="Y297" s="206" t="s">
        <v>1188</v>
      </c>
      <c r="Z297" s="206" t="s">
        <v>1188</v>
      </c>
      <c r="AA297" s="206" t="s">
        <v>1188</v>
      </c>
      <c r="AB297" s="206" t="s">
        <v>1188</v>
      </c>
      <c r="AC297" s="206" t="s">
        <v>1188</v>
      </c>
      <c r="AD297" s="208"/>
      <c r="AE297" s="206" t="s">
        <v>2105</v>
      </c>
      <c r="AF297" s="206"/>
      <c r="AG297" s="206" t="s">
        <v>2125</v>
      </c>
      <c r="AH297" s="207"/>
      <c r="AI297" s="121" t="s">
        <v>2227</v>
      </c>
      <c r="AK297"/>
      <c r="AL297"/>
      <c r="AM297"/>
      <c r="AN297"/>
      <c r="AO297"/>
      <c r="AP297"/>
      <c r="AQ297"/>
      <c r="AR297"/>
      <c r="AS297"/>
    </row>
    <row r="298" spans="1:45" ht="16.8" x14ac:dyDescent="0.3">
      <c r="A298" s="203">
        <v>806794</v>
      </c>
      <c r="B298" s="204" t="s">
        <v>1434</v>
      </c>
      <c r="C298" s="204" t="s">
        <v>1879</v>
      </c>
      <c r="D298" s="204" t="s">
        <v>1025</v>
      </c>
      <c r="E298" t="s">
        <v>125</v>
      </c>
      <c r="F298" s="211">
        <v>34737</v>
      </c>
      <c r="G298" t="s">
        <v>580</v>
      </c>
      <c r="H298" t="s">
        <v>575</v>
      </c>
      <c r="I298" s="204" t="s">
        <v>824</v>
      </c>
      <c r="J298" s="206"/>
      <c r="K298"/>
      <c r="L298"/>
      <c r="M298"/>
      <c r="N298"/>
      <c r="O298"/>
      <c r="P298"/>
      <c r="Q298" s="206" t="s">
        <v>1188</v>
      </c>
      <c r="R298"/>
      <c r="S298"/>
      <c r="T298"/>
      <c r="U298"/>
      <c r="V298"/>
      <c r="W298" s="206" t="s">
        <v>1188</v>
      </c>
      <c r="X298" s="206" t="s">
        <v>1188</v>
      </c>
      <c r="Y298" s="206" t="s">
        <v>1188</v>
      </c>
      <c r="Z298" s="206" t="s">
        <v>1188</v>
      </c>
      <c r="AA298" s="206" t="s">
        <v>1188</v>
      </c>
      <c r="AB298" s="206" t="s">
        <v>1188</v>
      </c>
      <c r="AC298" s="206" t="s">
        <v>1188</v>
      </c>
      <c r="AD298"/>
      <c r="AE298" s="206" t="s">
        <v>2105</v>
      </c>
      <c r="AF298" s="206"/>
      <c r="AG298" s="206"/>
      <c r="AH298" s="207"/>
    </row>
    <row r="299" spans="1:45" ht="16.8" x14ac:dyDescent="0.3">
      <c r="A299" s="203">
        <v>806795</v>
      </c>
      <c r="B299" s="204" t="s">
        <v>1435</v>
      </c>
      <c r="C299" s="204" t="s">
        <v>352</v>
      </c>
      <c r="D299" s="204" t="s">
        <v>274</v>
      </c>
      <c r="E299" t="s">
        <v>125</v>
      </c>
      <c r="F299" s="211">
        <v>34335</v>
      </c>
      <c r="G299" t="s">
        <v>213</v>
      </c>
      <c r="H299" t="s">
        <v>575</v>
      </c>
      <c r="I299" s="204" t="s">
        <v>823</v>
      </c>
      <c r="J299" s="206"/>
      <c r="K299"/>
      <c r="L299"/>
      <c r="M299"/>
      <c r="N299"/>
      <c r="O299"/>
      <c r="P299"/>
      <c r="Q299" s="206" t="s">
        <v>1188</v>
      </c>
      <c r="R299"/>
      <c r="S299"/>
      <c r="T299"/>
      <c r="U299"/>
      <c r="V299"/>
      <c r="W299" s="206" t="s">
        <v>1188</v>
      </c>
      <c r="X299" s="206" t="s">
        <v>1188</v>
      </c>
      <c r="Y299" s="206" t="s">
        <v>1188</v>
      </c>
      <c r="Z299" s="206" t="s">
        <v>1188</v>
      </c>
      <c r="AA299" s="206" t="s">
        <v>1188</v>
      </c>
      <c r="AB299" s="206" t="s">
        <v>1188</v>
      </c>
      <c r="AC299" s="206" t="s">
        <v>1188</v>
      </c>
      <c r="AD299"/>
      <c r="AE299" s="206" t="s">
        <v>2105</v>
      </c>
      <c r="AF299" s="206"/>
      <c r="AG299" s="206"/>
      <c r="AH299" s="207"/>
    </row>
    <row r="300" spans="1:45" ht="28.8" x14ac:dyDescent="0.3">
      <c r="A300" s="203">
        <v>806796</v>
      </c>
      <c r="B300" s="204" t="s">
        <v>1436</v>
      </c>
      <c r="C300" s="204" t="s">
        <v>1120</v>
      </c>
      <c r="D300" s="204" t="s">
        <v>172</v>
      </c>
      <c r="E300" t="s">
        <v>125</v>
      </c>
      <c r="F300" s="212">
        <v>36186</v>
      </c>
      <c r="G300" s="209" t="s">
        <v>213</v>
      </c>
      <c r="H300" s="209" t="s">
        <v>575</v>
      </c>
      <c r="I300" s="204" t="s">
        <v>823</v>
      </c>
      <c r="J300" s="206"/>
      <c r="K300"/>
      <c r="L300"/>
      <c r="M300"/>
      <c r="N300"/>
      <c r="O300"/>
      <c r="P300"/>
      <c r="Q300" s="206" t="s">
        <v>1188</v>
      </c>
      <c r="R300"/>
      <c r="S300"/>
      <c r="T300"/>
      <c r="U300"/>
      <c r="V300"/>
      <c r="W300" s="206" t="s">
        <v>1188</v>
      </c>
      <c r="X300" s="206" t="s">
        <v>1188</v>
      </c>
      <c r="Y300" s="206" t="s">
        <v>1188</v>
      </c>
      <c r="Z300" s="206" t="s">
        <v>1188</v>
      </c>
      <c r="AA300" s="206" t="s">
        <v>1188</v>
      </c>
      <c r="AB300" s="206" t="s">
        <v>1188</v>
      </c>
      <c r="AC300" s="206" t="s">
        <v>1188</v>
      </c>
      <c r="AD300"/>
      <c r="AE300" s="206" t="s">
        <v>1188</v>
      </c>
      <c r="AF300" s="206"/>
      <c r="AG300" s="206"/>
      <c r="AH300" s="207"/>
    </row>
    <row r="301" spans="1:45" ht="28.8" x14ac:dyDescent="0.3">
      <c r="A301" s="203">
        <v>806801</v>
      </c>
      <c r="B301" s="204" t="s">
        <v>1437</v>
      </c>
      <c r="C301" s="204" t="s">
        <v>1881</v>
      </c>
      <c r="D301" s="204" t="s">
        <v>1882</v>
      </c>
      <c r="E301" t="s">
        <v>125</v>
      </c>
      <c r="F301" s="212">
        <v>34935</v>
      </c>
      <c r="G301" s="209" t="s">
        <v>578</v>
      </c>
      <c r="H301" s="209" t="s">
        <v>575</v>
      </c>
      <c r="I301" s="204" t="s">
        <v>823</v>
      </c>
      <c r="J301" s="206"/>
      <c r="K301"/>
      <c r="L301"/>
      <c r="M301"/>
      <c r="N301"/>
      <c r="O301"/>
      <c r="P301"/>
      <c r="Q301" s="206" t="s">
        <v>1188</v>
      </c>
      <c r="R301"/>
      <c r="S301"/>
      <c r="T301"/>
      <c r="U301"/>
      <c r="V301"/>
      <c r="W301" s="206" t="s">
        <v>1188</v>
      </c>
      <c r="X301" s="206" t="s">
        <v>1188</v>
      </c>
      <c r="Y301" s="206" t="s">
        <v>1188</v>
      </c>
      <c r="Z301" s="206" t="s">
        <v>1188</v>
      </c>
      <c r="AA301" s="206" t="s">
        <v>1188</v>
      </c>
      <c r="AB301" s="206" t="s">
        <v>1188</v>
      </c>
      <c r="AC301" s="206" t="s">
        <v>1188</v>
      </c>
      <c r="AD301"/>
      <c r="AE301" s="206" t="s">
        <v>1188</v>
      </c>
      <c r="AF301" s="206"/>
      <c r="AG301" s="206"/>
      <c r="AH301" s="207"/>
    </row>
    <row r="302" spans="1:45" ht="28.8" x14ac:dyDescent="0.3">
      <c r="A302" s="203">
        <v>806827</v>
      </c>
      <c r="B302" s="204" t="s">
        <v>1438</v>
      </c>
      <c r="C302" s="204" t="s">
        <v>436</v>
      </c>
      <c r="D302" s="204" t="s">
        <v>1155</v>
      </c>
      <c r="E302" t="s">
        <v>125</v>
      </c>
      <c r="F302" s="212">
        <v>36434</v>
      </c>
      <c r="G302" s="209" t="s">
        <v>219</v>
      </c>
      <c r="H302" s="209" t="s">
        <v>575</v>
      </c>
      <c r="I302" s="204" t="s">
        <v>823</v>
      </c>
      <c r="J302" s="206"/>
      <c r="K302"/>
      <c r="L302"/>
      <c r="M302"/>
      <c r="N302"/>
      <c r="O302"/>
      <c r="P302"/>
      <c r="Q302" s="206" t="s">
        <v>1188</v>
      </c>
      <c r="R302"/>
      <c r="S302"/>
      <c r="T302"/>
      <c r="U302"/>
      <c r="V302"/>
      <c r="W302" s="206"/>
      <c r="X302" s="206" t="s">
        <v>1188</v>
      </c>
      <c r="Y302" s="206" t="s">
        <v>1188</v>
      </c>
      <c r="Z302" s="206" t="s">
        <v>1188</v>
      </c>
      <c r="AA302" s="206" t="s">
        <v>1188</v>
      </c>
      <c r="AB302" s="206" t="s">
        <v>1188</v>
      </c>
      <c r="AC302" s="206" t="s">
        <v>1188</v>
      </c>
      <c r="AD302" s="209" t="s">
        <v>2105</v>
      </c>
      <c r="AE302" s="206" t="s">
        <v>1188</v>
      </c>
      <c r="AF302" s="206"/>
      <c r="AG302" s="206"/>
      <c r="AH302" s="207"/>
    </row>
    <row r="303" spans="1:45" ht="28.8" x14ac:dyDescent="0.3">
      <c r="A303" s="203">
        <v>806844</v>
      </c>
      <c r="B303" s="204" t="s">
        <v>1439</v>
      </c>
      <c r="C303" s="204" t="s">
        <v>74</v>
      </c>
      <c r="D303" s="204" t="s">
        <v>1831</v>
      </c>
      <c r="E303" t="s">
        <v>125</v>
      </c>
      <c r="F303" s="212">
        <v>32163</v>
      </c>
      <c r="G303" s="209" t="s">
        <v>213</v>
      </c>
      <c r="H303" s="209" t="s">
        <v>575</v>
      </c>
      <c r="I303" s="204" t="s">
        <v>823</v>
      </c>
      <c r="J303" s="206"/>
      <c r="K303"/>
      <c r="L303"/>
      <c r="M303"/>
      <c r="N303"/>
      <c r="O303"/>
      <c r="P303"/>
      <c r="Q303" s="206" t="s">
        <v>1188</v>
      </c>
      <c r="R303"/>
      <c r="S303"/>
      <c r="T303"/>
      <c r="U303"/>
      <c r="V303"/>
      <c r="W303" s="206" t="s">
        <v>1188</v>
      </c>
      <c r="X303" s="206" t="s">
        <v>1188</v>
      </c>
      <c r="Y303" s="206" t="s">
        <v>1188</v>
      </c>
      <c r="Z303" s="206" t="s">
        <v>1188</v>
      </c>
      <c r="AA303" s="206" t="s">
        <v>1188</v>
      </c>
      <c r="AB303" s="206" t="s">
        <v>1188</v>
      </c>
      <c r="AC303" s="206" t="s">
        <v>1188</v>
      </c>
      <c r="AD303"/>
      <c r="AE303" s="206" t="s">
        <v>1188</v>
      </c>
      <c r="AF303" s="206"/>
      <c r="AG303" s="206" t="s">
        <v>2125</v>
      </c>
      <c r="AH303" s="207"/>
      <c r="AI303" s="121" t="s">
        <v>2229</v>
      </c>
      <c r="AK303"/>
      <c r="AL303"/>
      <c r="AM303"/>
      <c r="AN303"/>
      <c r="AO303"/>
      <c r="AP303"/>
      <c r="AQ303"/>
      <c r="AR303"/>
      <c r="AS303"/>
    </row>
    <row r="304" spans="1:45" ht="28.8" x14ac:dyDescent="0.3">
      <c r="A304" s="203">
        <v>806851</v>
      </c>
      <c r="B304" s="204" t="s">
        <v>1440</v>
      </c>
      <c r="C304" s="204" t="s">
        <v>2071</v>
      </c>
      <c r="D304" s="204" t="s">
        <v>431</v>
      </c>
      <c r="E304" t="s">
        <v>124</v>
      </c>
      <c r="F304" s="212">
        <v>30434</v>
      </c>
      <c r="G304" s="209" t="s">
        <v>615</v>
      </c>
      <c r="H304" s="209" t="s">
        <v>575</v>
      </c>
      <c r="I304" s="204" t="s">
        <v>823</v>
      </c>
      <c r="J304" s="206"/>
      <c r="K304"/>
      <c r="L304"/>
      <c r="M304"/>
      <c r="N304"/>
      <c r="O304"/>
      <c r="P304"/>
      <c r="Q304" s="206" t="s">
        <v>1188</v>
      </c>
      <c r="R304"/>
      <c r="S304"/>
      <c r="T304"/>
      <c r="U304"/>
      <c r="V304"/>
      <c r="W304" s="206" t="s">
        <v>1188</v>
      </c>
      <c r="X304" s="206" t="s">
        <v>1188</v>
      </c>
      <c r="Y304" s="206" t="s">
        <v>1188</v>
      </c>
      <c r="Z304" s="206" t="s">
        <v>1188</v>
      </c>
      <c r="AA304" s="206" t="s">
        <v>1188</v>
      </c>
      <c r="AB304" s="206" t="s">
        <v>1188</v>
      </c>
      <c r="AC304" s="206" t="s">
        <v>1188</v>
      </c>
      <c r="AD304"/>
      <c r="AE304" s="206" t="s">
        <v>1188</v>
      </c>
      <c r="AF304" s="206"/>
      <c r="AG304" s="206"/>
      <c r="AH304" s="207"/>
    </row>
    <row r="305" spans="1:45" ht="28.8" x14ac:dyDescent="0.3">
      <c r="A305" s="203">
        <v>806870</v>
      </c>
      <c r="B305" s="204" t="s">
        <v>1441</v>
      </c>
      <c r="C305" s="204" t="s">
        <v>356</v>
      </c>
      <c r="D305" s="204" t="s">
        <v>1009</v>
      </c>
      <c r="E305" t="s">
        <v>124</v>
      </c>
      <c r="F305" s="212">
        <v>34881</v>
      </c>
      <c r="G305" s="209" t="s">
        <v>218</v>
      </c>
      <c r="H305" s="209" t="s">
        <v>575</v>
      </c>
      <c r="I305" s="204" t="s">
        <v>823</v>
      </c>
      <c r="J305" s="206"/>
      <c r="K305"/>
      <c r="L305"/>
      <c r="M305"/>
      <c r="N305"/>
      <c r="O305"/>
      <c r="P305"/>
      <c r="Q305" s="206" t="s">
        <v>1188</v>
      </c>
      <c r="R305"/>
      <c r="S305"/>
      <c r="T305"/>
      <c r="U305"/>
      <c r="V305"/>
      <c r="W305" s="206" t="s">
        <v>1188</v>
      </c>
      <c r="X305" s="206" t="s">
        <v>1188</v>
      </c>
      <c r="Y305" s="206" t="s">
        <v>1188</v>
      </c>
      <c r="Z305" s="206" t="s">
        <v>1188</v>
      </c>
      <c r="AA305" s="206" t="s">
        <v>1188</v>
      </c>
      <c r="AB305" s="206" t="s">
        <v>1188</v>
      </c>
      <c r="AC305" s="206" t="s">
        <v>1188</v>
      </c>
      <c r="AD305"/>
      <c r="AE305" s="206" t="s">
        <v>1188</v>
      </c>
      <c r="AF305" s="206"/>
      <c r="AG305" s="206"/>
      <c r="AH305" s="207"/>
    </row>
    <row r="306" spans="1:45" ht="28.8" x14ac:dyDescent="0.3">
      <c r="A306" s="203">
        <v>806876</v>
      </c>
      <c r="B306" s="204" t="s">
        <v>1442</v>
      </c>
      <c r="C306" s="204" t="s">
        <v>1157</v>
      </c>
      <c r="D306" s="204" t="s">
        <v>1929</v>
      </c>
      <c r="E306" t="s">
        <v>124</v>
      </c>
      <c r="F306" s="212">
        <v>28445</v>
      </c>
      <c r="G306" s="209" t="s">
        <v>213</v>
      </c>
      <c r="H306" s="209" t="s">
        <v>575</v>
      </c>
      <c r="I306" s="204" t="s">
        <v>823</v>
      </c>
      <c r="J306" s="206"/>
      <c r="K306"/>
      <c r="L306"/>
      <c r="M306"/>
      <c r="N306"/>
      <c r="O306"/>
      <c r="P306"/>
      <c r="Q306" s="206" t="s">
        <v>1188</v>
      </c>
      <c r="R306"/>
      <c r="S306"/>
      <c r="T306"/>
      <c r="U306"/>
      <c r="V306"/>
      <c r="W306" s="206" t="s">
        <v>1188</v>
      </c>
      <c r="X306" s="206" t="s">
        <v>1188</v>
      </c>
      <c r="Y306" s="206" t="s">
        <v>1188</v>
      </c>
      <c r="Z306" s="206" t="s">
        <v>1188</v>
      </c>
      <c r="AA306" s="206" t="s">
        <v>1188</v>
      </c>
      <c r="AB306" s="206" t="s">
        <v>1188</v>
      </c>
      <c r="AC306" s="206" t="s">
        <v>1188</v>
      </c>
      <c r="AD306"/>
      <c r="AE306" s="206" t="s">
        <v>1188</v>
      </c>
      <c r="AF306" s="206"/>
      <c r="AG306" s="206"/>
      <c r="AH306" s="207"/>
    </row>
    <row r="307" spans="1:45" ht="28.8" x14ac:dyDescent="0.3">
      <c r="A307" s="203">
        <v>806878</v>
      </c>
      <c r="B307" s="204" t="s">
        <v>1443</v>
      </c>
      <c r="C307" s="204" t="s">
        <v>330</v>
      </c>
      <c r="D307" s="204" t="s">
        <v>176</v>
      </c>
      <c r="E307" t="s">
        <v>124</v>
      </c>
      <c r="F307" s="212">
        <v>31448</v>
      </c>
      <c r="G307" s="209" t="s">
        <v>578</v>
      </c>
      <c r="H307" s="209" t="s">
        <v>575</v>
      </c>
      <c r="I307" s="204" t="s">
        <v>823</v>
      </c>
      <c r="J307" s="206"/>
      <c r="K307"/>
      <c r="L307"/>
      <c r="M307"/>
      <c r="N307"/>
      <c r="O307"/>
      <c r="P307"/>
      <c r="Q307" s="206" t="s">
        <v>1188</v>
      </c>
      <c r="R307"/>
      <c r="S307"/>
      <c r="T307"/>
      <c r="U307"/>
      <c r="V307"/>
      <c r="W307" s="206" t="s">
        <v>1188</v>
      </c>
      <c r="X307" s="206" t="s">
        <v>1188</v>
      </c>
      <c r="Y307" s="206" t="s">
        <v>1188</v>
      </c>
      <c r="Z307" s="206" t="s">
        <v>1188</v>
      </c>
      <c r="AA307" s="206" t="s">
        <v>1188</v>
      </c>
      <c r="AB307" s="206" t="s">
        <v>1188</v>
      </c>
      <c r="AC307" s="206" t="s">
        <v>1188</v>
      </c>
      <c r="AD307"/>
      <c r="AE307" s="206" t="s">
        <v>1188</v>
      </c>
      <c r="AF307" s="206"/>
      <c r="AG307" s="206"/>
      <c r="AH307" s="207"/>
    </row>
    <row r="308" spans="1:45" ht="28.8" x14ac:dyDescent="0.3">
      <c r="A308" s="203">
        <v>806926</v>
      </c>
      <c r="B308" s="204" t="s">
        <v>1444</v>
      </c>
      <c r="C308" s="204" t="s">
        <v>1190</v>
      </c>
      <c r="D308" s="204" t="s">
        <v>179</v>
      </c>
      <c r="E308" t="s">
        <v>124</v>
      </c>
      <c r="F308" s="212">
        <v>30598</v>
      </c>
      <c r="G308" s="209" t="s">
        <v>1901</v>
      </c>
      <c r="H308" s="209" t="s">
        <v>575</v>
      </c>
      <c r="I308" s="204" t="s">
        <v>824</v>
      </c>
      <c r="J308" s="206"/>
      <c r="K308"/>
      <c r="L308"/>
      <c r="M308"/>
      <c r="N308"/>
      <c r="O308"/>
      <c r="P308"/>
      <c r="Q308" s="206" t="s">
        <v>1188</v>
      </c>
      <c r="R308"/>
      <c r="S308"/>
      <c r="T308"/>
      <c r="U308"/>
      <c r="V308"/>
      <c r="W308" s="206" t="s">
        <v>1188</v>
      </c>
      <c r="X308" s="206" t="s">
        <v>1188</v>
      </c>
      <c r="Y308" s="206" t="s">
        <v>1188</v>
      </c>
      <c r="Z308" s="206" t="s">
        <v>1188</v>
      </c>
      <c r="AA308" s="206" t="s">
        <v>1188</v>
      </c>
      <c r="AB308" s="206" t="s">
        <v>1188</v>
      </c>
      <c r="AC308" s="206" t="s">
        <v>1188</v>
      </c>
      <c r="AD308"/>
      <c r="AE308" s="206" t="s">
        <v>1188</v>
      </c>
      <c r="AF308" s="206"/>
      <c r="AG308" s="206"/>
      <c r="AH308" s="207"/>
    </row>
    <row r="309" spans="1:45" ht="28.8" x14ac:dyDescent="0.3">
      <c r="A309" s="203">
        <v>806935</v>
      </c>
      <c r="B309" s="204" t="s">
        <v>1445</v>
      </c>
      <c r="C309" s="204" t="s">
        <v>62</v>
      </c>
      <c r="D309" s="204" t="s">
        <v>160</v>
      </c>
      <c r="E309" t="s">
        <v>125</v>
      </c>
      <c r="F309" s="212">
        <v>27936</v>
      </c>
      <c r="G309" s="209" t="s">
        <v>219</v>
      </c>
      <c r="H309" s="209" t="s">
        <v>575</v>
      </c>
      <c r="I309" s="204" t="s">
        <v>823</v>
      </c>
      <c r="J309" s="206"/>
      <c r="K309"/>
      <c r="L309"/>
      <c r="M309"/>
      <c r="N309"/>
      <c r="O309"/>
      <c r="P309"/>
      <c r="Q309" s="206" t="s">
        <v>1188</v>
      </c>
      <c r="R309"/>
      <c r="S309"/>
      <c r="T309"/>
      <c r="U309"/>
      <c r="V309"/>
      <c r="W309" s="206" t="s">
        <v>1188</v>
      </c>
      <c r="X309" s="206" t="s">
        <v>1188</v>
      </c>
      <c r="Y309" s="206" t="s">
        <v>1188</v>
      </c>
      <c r="Z309" s="206" t="s">
        <v>1188</v>
      </c>
      <c r="AA309" s="206" t="s">
        <v>1188</v>
      </c>
      <c r="AB309" s="206" t="s">
        <v>1188</v>
      </c>
      <c r="AC309" s="206" t="s">
        <v>1188</v>
      </c>
      <c r="AD309"/>
      <c r="AE309" s="206" t="s">
        <v>1188</v>
      </c>
      <c r="AF309" s="206"/>
      <c r="AG309" s="206"/>
      <c r="AH309" s="207"/>
    </row>
    <row r="310" spans="1:45" ht="28.8" x14ac:dyDescent="0.3">
      <c r="A310" s="203">
        <v>806936</v>
      </c>
      <c r="B310" s="204" t="s">
        <v>1446</v>
      </c>
      <c r="C310" s="204" t="s">
        <v>273</v>
      </c>
      <c r="D310" s="204" t="s">
        <v>155</v>
      </c>
      <c r="E310" t="s">
        <v>124</v>
      </c>
      <c r="F310" s="212">
        <v>30729</v>
      </c>
      <c r="G310" s="209" t="s">
        <v>213</v>
      </c>
      <c r="H310" s="209" t="s">
        <v>575</v>
      </c>
      <c r="I310" s="204" t="s">
        <v>823</v>
      </c>
      <c r="J310" s="206"/>
      <c r="K310"/>
      <c r="L310"/>
      <c r="M310"/>
      <c r="N310"/>
      <c r="O310"/>
      <c r="P310"/>
      <c r="Q310" s="206" t="s">
        <v>1188</v>
      </c>
      <c r="R310"/>
      <c r="S310"/>
      <c r="T310"/>
      <c r="U310"/>
      <c r="V310"/>
      <c r="W310" s="206" t="s">
        <v>1188</v>
      </c>
      <c r="X310" s="206" t="s">
        <v>1188</v>
      </c>
      <c r="Y310" s="206" t="s">
        <v>1188</v>
      </c>
      <c r="Z310" s="206" t="s">
        <v>1188</v>
      </c>
      <c r="AA310" s="206" t="s">
        <v>1188</v>
      </c>
      <c r="AB310" s="206" t="s">
        <v>1188</v>
      </c>
      <c r="AC310" s="206" t="s">
        <v>1188</v>
      </c>
      <c r="AD310"/>
      <c r="AE310" s="206" t="s">
        <v>1188</v>
      </c>
      <c r="AF310" s="206"/>
      <c r="AG310" s="206"/>
      <c r="AH310" s="207"/>
    </row>
    <row r="311" spans="1:45" ht="28.8" x14ac:dyDescent="0.3">
      <c r="A311" s="203">
        <v>806937</v>
      </c>
      <c r="B311" s="204" t="s">
        <v>1447</v>
      </c>
      <c r="C311" s="204" t="s">
        <v>78</v>
      </c>
      <c r="D311" s="204" t="s">
        <v>720</v>
      </c>
      <c r="E311" t="s">
        <v>125</v>
      </c>
      <c r="F311" s="212">
        <v>36167</v>
      </c>
      <c r="G311" s="209" t="s">
        <v>213</v>
      </c>
      <c r="H311" s="209" t="s">
        <v>575</v>
      </c>
      <c r="I311" s="204" t="s">
        <v>823</v>
      </c>
      <c r="J311" s="206"/>
      <c r="K311"/>
      <c r="L311"/>
      <c r="M311"/>
      <c r="N311"/>
      <c r="O311"/>
      <c r="P311"/>
      <c r="Q311" s="206" t="s">
        <v>1188</v>
      </c>
      <c r="R311"/>
      <c r="S311"/>
      <c r="T311"/>
      <c r="U311"/>
      <c r="V311"/>
      <c r="W311" s="206" t="s">
        <v>1188</v>
      </c>
      <c r="X311" s="206" t="s">
        <v>1188</v>
      </c>
      <c r="Y311" s="206" t="s">
        <v>1188</v>
      </c>
      <c r="Z311" s="206" t="s">
        <v>1188</v>
      </c>
      <c r="AA311" s="206" t="s">
        <v>1188</v>
      </c>
      <c r="AB311" s="206" t="s">
        <v>1188</v>
      </c>
      <c r="AC311" s="206"/>
      <c r="AD311"/>
      <c r="AE311" s="206" t="s">
        <v>1188</v>
      </c>
      <c r="AF311" s="206"/>
      <c r="AG311" s="206" t="s">
        <v>2125</v>
      </c>
      <c r="AH311" s="207"/>
      <c r="AI311" s="121" t="s">
        <v>2230</v>
      </c>
      <c r="AK311"/>
      <c r="AL311"/>
      <c r="AM311"/>
      <c r="AN311"/>
      <c r="AO311"/>
      <c r="AP311"/>
      <c r="AQ311"/>
      <c r="AR311"/>
      <c r="AS311"/>
    </row>
    <row r="312" spans="1:45" ht="28.8" x14ac:dyDescent="0.3">
      <c r="A312" s="203">
        <v>807017</v>
      </c>
      <c r="B312" s="204" t="s">
        <v>1448</v>
      </c>
      <c r="C312" s="204" t="s">
        <v>305</v>
      </c>
      <c r="D312" s="204" t="s">
        <v>338</v>
      </c>
      <c r="E312" t="s">
        <v>125</v>
      </c>
      <c r="F312" s="212">
        <v>28661</v>
      </c>
      <c r="G312" s="209" t="s">
        <v>636</v>
      </c>
      <c r="H312" s="209" t="s">
        <v>575</v>
      </c>
      <c r="I312" s="204" t="s">
        <v>823</v>
      </c>
      <c r="J312" s="206"/>
      <c r="K312"/>
      <c r="L312"/>
      <c r="M312"/>
      <c r="N312"/>
      <c r="O312"/>
      <c r="P312"/>
      <c r="Q312" s="206" t="s">
        <v>1188</v>
      </c>
      <c r="R312"/>
      <c r="S312"/>
      <c r="T312"/>
      <c r="U312"/>
      <c r="V312"/>
      <c r="W312" s="206" t="s">
        <v>1188</v>
      </c>
      <c r="X312" s="206" t="s">
        <v>1188</v>
      </c>
      <c r="Y312" s="206" t="s">
        <v>1188</v>
      </c>
      <c r="Z312" s="206" t="s">
        <v>1188</v>
      </c>
      <c r="AA312" s="206" t="s">
        <v>1188</v>
      </c>
      <c r="AB312" s="206" t="s">
        <v>1188</v>
      </c>
      <c r="AC312" s="206" t="s">
        <v>1188</v>
      </c>
      <c r="AD312"/>
      <c r="AE312" s="206" t="s">
        <v>1188</v>
      </c>
      <c r="AF312" s="206"/>
      <c r="AG312" s="206"/>
      <c r="AH312" s="207"/>
    </row>
    <row r="313" spans="1:45" ht="28.8" x14ac:dyDescent="0.3">
      <c r="A313" s="203">
        <v>807032</v>
      </c>
      <c r="B313" s="204" t="s">
        <v>1449</v>
      </c>
      <c r="C313" s="204" t="s">
        <v>61</v>
      </c>
      <c r="D313" s="204" t="s">
        <v>2005</v>
      </c>
      <c r="E313" t="s">
        <v>125</v>
      </c>
      <c r="F313" s="212">
        <v>34727</v>
      </c>
      <c r="G313" s="209" t="s">
        <v>200</v>
      </c>
      <c r="H313" s="209" t="s">
        <v>581</v>
      </c>
      <c r="I313" s="204" t="s">
        <v>823</v>
      </c>
      <c r="J313" s="206"/>
      <c r="K313"/>
      <c r="L313"/>
      <c r="M313"/>
      <c r="N313"/>
      <c r="O313"/>
      <c r="P313"/>
      <c r="Q313" s="206" t="s">
        <v>1188</v>
      </c>
      <c r="R313"/>
      <c r="S313"/>
      <c r="T313"/>
      <c r="U313"/>
      <c r="V313"/>
      <c r="W313" s="206" t="s">
        <v>1188</v>
      </c>
      <c r="X313" s="206" t="s">
        <v>1188</v>
      </c>
      <c r="Y313" s="206" t="s">
        <v>1188</v>
      </c>
      <c r="Z313" s="206" t="s">
        <v>1188</v>
      </c>
      <c r="AA313" s="206" t="s">
        <v>1188</v>
      </c>
      <c r="AB313" s="206" t="s">
        <v>1188</v>
      </c>
      <c r="AC313" s="206" t="s">
        <v>1188</v>
      </c>
      <c r="AD313"/>
      <c r="AE313" s="206" t="s">
        <v>1188</v>
      </c>
      <c r="AF313" s="206"/>
      <c r="AG313" s="206"/>
      <c r="AH313" s="207"/>
    </row>
    <row r="314" spans="1:45" ht="28.8" x14ac:dyDescent="0.3">
      <c r="A314" s="203">
        <v>807047</v>
      </c>
      <c r="B314" s="204" t="s">
        <v>1450</v>
      </c>
      <c r="C314" s="204" t="s">
        <v>300</v>
      </c>
      <c r="D314" s="204" t="s">
        <v>290</v>
      </c>
      <c r="E314" t="s">
        <v>125</v>
      </c>
      <c r="F314" s="212">
        <v>35065</v>
      </c>
      <c r="G314" s="209" t="s">
        <v>213</v>
      </c>
      <c r="H314" s="209" t="s">
        <v>575</v>
      </c>
      <c r="I314" s="204" t="s">
        <v>824</v>
      </c>
      <c r="J314" s="206"/>
      <c r="K314"/>
      <c r="L314"/>
      <c r="M314"/>
      <c r="N314"/>
      <c r="O314"/>
      <c r="P314"/>
      <c r="Q314" s="206" t="s">
        <v>1188</v>
      </c>
      <c r="R314"/>
      <c r="S314"/>
      <c r="T314"/>
      <c r="U314"/>
      <c r="V314"/>
      <c r="W314" s="206" t="s">
        <v>1188</v>
      </c>
      <c r="X314" s="206" t="s">
        <v>1188</v>
      </c>
      <c r="Y314" s="206" t="s">
        <v>1188</v>
      </c>
      <c r="Z314" s="206" t="s">
        <v>1188</v>
      </c>
      <c r="AA314" s="206" t="s">
        <v>1188</v>
      </c>
      <c r="AB314" s="206" t="s">
        <v>1188</v>
      </c>
      <c r="AC314" s="206" t="s">
        <v>1188</v>
      </c>
      <c r="AD314"/>
      <c r="AE314" s="206" t="s">
        <v>1188</v>
      </c>
      <c r="AF314" s="206"/>
      <c r="AG314" s="206"/>
      <c r="AH314" s="207"/>
    </row>
    <row r="315" spans="1:45" ht="16.8" x14ac:dyDescent="0.3">
      <c r="A315" s="203">
        <v>807049</v>
      </c>
      <c r="B315" s="204" t="s">
        <v>1451</v>
      </c>
      <c r="C315" s="204" t="s">
        <v>300</v>
      </c>
      <c r="D315" s="204" t="s">
        <v>322</v>
      </c>
      <c r="E315" t="s">
        <v>125</v>
      </c>
      <c r="F315" s="211">
        <v>34729</v>
      </c>
      <c r="G315" t="s">
        <v>213</v>
      </c>
      <c r="H315" t="s">
        <v>576</v>
      </c>
      <c r="I315" s="204" t="s">
        <v>823</v>
      </c>
      <c r="J315" s="206"/>
      <c r="K315"/>
      <c r="L315"/>
      <c r="M315"/>
      <c r="N315"/>
      <c r="O315"/>
      <c r="P315"/>
      <c r="Q315" s="206" t="s">
        <v>1188</v>
      </c>
      <c r="R315"/>
      <c r="S315"/>
      <c r="T315"/>
      <c r="U315"/>
      <c r="V315"/>
      <c r="W315" s="206" t="s">
        <v>1188</v>
      </c>
      <c r="X315" s="206" t="s">
        <v>1188</v>
      </c>
      <c r="Y315" s="206" t="s">
        <v>1188</v>
      </c>
      <c r="Z315" s="206" t="s">
        <v>1188</v>
      </c>
      <c r="AA315" s="206" t="s">
        <v>1188</v>
      </c>
      <c r="AB315" s="206" t="s">
        <v>1188</v>
      </c>
      <c r="AC315" s="206" t="s">
        <v>1188</v>
      </c>
      <c r="AD315"/>
      <c r="AE315" s="206" t="s">
        <v>2105</v>
      </c>
      <c r="AF315" s="206"/>
      <c r="AG315" s="206"/>
      <c r="AH315" s="207"/>
    </row>
    <row r="316" spans="1:45" ht="28.8" x14ac:dyDescent="0.3">
      <c r="A316" s="203">
        <v>807052</v>
      </c>
      <c r="B316" s="204" t="s">
        <v>1452</v>
      </c>
      <c r="C316" s="204" t="s">
        <v>2055</v>
      </c>
      <c r="D316" s="204" t="s">
        <v>284</v>
      </c>
      <c r="E316" t="s">
        <v>125</v>
      </c>
      <c r="F316" s="212">
        <v>34700</v>
      </c>
      <c r="G316" s="209" t="s">
        <v>213</v>
      </c>
      <c r="H316" s="209" t="s">
        <v>575</v>
      </c>
      <c r="I316" s="204" t="s">
        <v>823</v>
      </c>
      <c r="J316" s="206"/>
      <c r="K316"/>
      <c r="L316"/>
      <c r="M316"/>
      <c r="N316"/>
      <c r="O316"/>
      <c r="P316"/>
      <c r="Q316" s="206" t="s">
        <v>1188</v>
      </c>
      <c r="R316"/>
      <c r="S316"/>
      <c r="T316"/>
      <c r="U316"/>
      <c r="V316"/>
      <c r="W316" s="206" t="s">
        <v>1188</v>
      </c>
      <c r="X316" s="206" t="s">
        <v>1188</v>
      </c>
      <c r="Y316" s="206" t="s">
        <v>1188</v>
      </c>
      <c r="Z316" s="206" t="s">
        <v>1188</v>
      </c>
      <c r="AA316" s="206" t="s">
        <v>1188</v>
      </c>
      <c r="AB316" s="206" t="s">
        <v>1188</v>
      </c>
      <c r="AC316" s="206" t="s">
        <v>1188</v>
      </c>
      <c r="AD316"/>
      <c r="AE316" s="206" t="s">
        <v>1188</v>
      </c>
      <c r="AF316" s="206"/>
      <c r="AG316" s="206" t="s">
        <v>2125</v>
      </c>
      <c r="AH316" s="207"/>
      <c r="AI316" s="121" t="s">
        <v>2227</v>
      </c>
      <c r="AK316"/>
      <c r="AL316"/>
      <c r="AM316"/>
      <c r="AN316"/>
      <c r="AO316"/>
      <c r="AP316"/>
      <c r="AQ316"/>
      <c r="AR316"/>
      <c r="AS316"/>
    </row>
    <row r="317" spans="1:45" ht="28.8" x14ac:dyDescent="0.3">
      <c r="A317" s="203">
        <v>807058</v>
      </c>
      <c r="B317" s="204" t="s">
        <v>1453</v>
      </c>
      <c r="C317" s="204" t="s">
        <v>241</v>
      </c>
      <c r="D317" s="204" t="s">
        <v>1014</v>
      </c>
      <c r="E317" t="s">
        <v>125</v>
      </c>
      <c r="F317" s="212">
        <v>35799</v>
      </c>
      <c r="G317" s="209" t="s">
        <v>604</v>
      </c>
      <c r="H317" s="209" t="s">
        <v>575</v>
      </c>
      <c r="I317" s="204" t="s">
        <v>823</v>
      </c>
      <c r="J317" s="206"/>
      <c r="K317"/>
      <c r="L317"/>
      <c r="M317"/>
      <c r="N317"/>
      <c r="O317"/>
      <c r="P317"/>
      <c r="Q317" s="206" t="s">
        <v>1188</v>
      </c>
      <c r="R317"/>
      <c r="S317"/>
      <c r="T317"/>
      <c r="U317"/>
      <c r="V317"/>
      <c r="W317" s="206"/>
      <c r="X317" s="206"/>
      <c r="Y317" s="206"/>
      <c r="Z317" s="206" t="s">
        <v>1188</v>
      </c>
      <c r="AA317" s="206" t="s">
        <v>1188</v>
      </c>
      <c r="AB317" s="206" t="s">
        <v>1188</v>
      </c>
      <c r="AC317" s="206" t="s">
        <v>1188</v>
      </c>
      <c r="AD317"/>
      <c r="AE317" s="206" t="s">
        <v>1188</v>
      </c>
      <c r="AF317" s="206"/>
      <c r="AG317" s="206"/>
      <c r="AH317" s="207"/>
    </row>
    <row r="318" spans="1:45" ht="28.8" x14ac:dyDescent="0.3">
      <c r="A318" s="203">
        <v>807086</v>
      </c>
      <c r="B318" s="204" t="s">
        <v>1454</v>
      </c>
      <c r="C318" s="204" t="s">
        <v>1905</v>
      </c>
      <c r="D318" s="204" t="s">
        <v>195</v>
      </c>
      <c r="E318" t="s">
        <v>125</v>
      </c>
      <c r="F318" s="212">
        <v>35622</v>
      </c>
      <c r="G318" s="209" t="s">
        <v>213</v>
      </c>
      <c r="H318" s="209" t="s">
        <v>575</v>
      </c>
      <c r="I318" s="204" t="s">
        <v>824</v>
      </c>
      <c r="J318" s="206"/>
      <c r="K318"/>
      <c r="L318"/>
      <c r="M318"/>
      <c r="N318"/>
      <c r="O318"/>
      <c r="P318"/>
      <c r="Q318" s="206" t="s">
        <v>1188</v>
      </c>
      <c r="R318"/>
      <c r="S318"/>
      <c r="T318"/>
      <c r="U318"/>
      <c r="V318"/>
      <c r="W318" s="206" t="s">
        <v>1188</v>
      </c>
      <c r="X318" s="206" t="s">
        <v>1188</v>
      </c>
      <c r="Y318" s="206" t="s">
        <v>1188</v>
      </c>
      <c r="Z318" s="206" t="s">
        <v>1188</v>
      </c>
      <c r="AA318" s="206" t="s">
        <v>1188</v>
      </c>
      <c r="AB318" s="206" t="s">
        <v>1188</v>
      </c>
      <c r="AC318" s="206" t="s">
        <v>1188</v>
      </c>
      <c r="AD318"/>
      <c r="AE318" s="206" t="s">
        <v>1188</v>
      </c>
      <c r="AF318" s="206"/>
      <c r="AG318" s="206"/>
      <c r="AH318" s="207"/>
    </row>
    <row r="319" spans="1:45" ht="28.8" x14ac:dyDescent="0.3">
      <c r="A319" s="203">
        <v>807115</v>
      </c>
      <c r="B319" s="204" t="s">
        <v>1455</v>
      </c>
      <c r="C319" s="204" t="s">
        <v>1045</v>
      </c>
      <c r="D319" s="204" t="s">
        <v>1137</v>
      </c>
      <c r="E319" t="s">
        <v>125</v>
      </c>
      <c r="F319" s="212">
        <v>35796</v>
      </c>
      <c r="G319" s="209" t="s">
        <v>578</v>
      </c>
      <c r="H319" s="209" t="s">
        <v>575</v>
      </c>
      <c r="I319" s="204" t="s">
        <v>823</v>
      </c>
      <c r="J319" s="206"/>
      <c r="K319"/>
      <c r="L319"/>
      <c r="M319"/>
      <c r="N319"/>
      <c r="O319"/>
      <c r="P319"/>
      <c r="Q319" s="206" t="s">
        <v>1188</v>
      </c>
      <c r="R319"/>
      <c r="S319"/>
      <c r="T319"/>
      <c r="U319"/>
      <c r="V319"/>
      <c r="W319" s="206" t="s">
        <v>1188</v>
      </c>
      <c r="X319" s="206" t="s">
        <v>1188</v>
      </c>
      <c r="Y319" s="206" t="s">
        <v>1188</v>
      </c>
      <c r="Z319" s="206" t="s">
        <v>1188</v>
      </c>
      <c r="AA319" s="206" t="s">
        <v>1188</v>
      </c>
      <c r="AB319" s="206" t="s">
        <v>1188</v>
      </c>
      <c r="AC319" s="206" t="s">
        <v>1188</v>
      </c>
      <c r="AD319"/>
      <c r="AE319" s="206" t="s">
        <v>1188</v>
      </c>
      <c r="AF319" s="206"/>
      <c r="AG319" s="206"/>
      <c r="AH319" s="207"/>
    </row>
    <row r="320" spans="1:45" ht="28.8" x14ac:dyDescent="0.3">
      <c r="A320" s="203">
        <v>807147</v>
      </c>
      <c r="B320" s="204" t="s">
        <v>1456</v>
      </c>
      <c r="C320" s="204" t="s">
        <v>2075</v>
      </c>
      <c r="D320" s="204" t="s">
        <v>157</v>
      </c>
      <c r="E320" t="s">
        <v>125</v>
      </c>
      <c r="F320" s="212">
        <v>35799</v>
      </c>
      <c r="G320" s="209" t="s">
        <v>213</v>
      </c>
      <c r="H320" s="209" t="s">
        <v>575</v>
      </c>
      <c r="I320" s="204" t="s">
        <v>823</v>
      </c>
      <c r="J320" s="206"/>
      <c r="K320"/>
      <c r="L320"/>
      <c r="M320"/>
      <c r="N320"/>
      <c r="O320"/>
      <c r="P320"/>
      <c r="Q320" s="206" t="s">
        <v>1188</v>
      </c>
      <c r="R320"/>
      <c r="S320"/>
      <c r="T320"/>
      <c r="U320"/>
      <c r="V320"/>
      <c r="W320" s="206"/>
      <c r="X320" s="206"/>
      <c r="Y320" s="206"/>
      <c r="Z320" s="206" t="s">
        <v>1188</v>
      </c>
      <c r="AA320" s="206" t="s">
        <v>1188</v>
      </c>
      <c r="AB320" s="206" t="s">
        <v>1188</v>
      </c>
      <c r="AC320" s="206" t="s">
        <v>1188</v>
      </c>
      <c r="AD320"/>
      <c r="AE320" s="206" t="s">
        <v>1188</v>
      </c>
      <c r="AF320" s="206"/>
      <c r="AG320" s="206"/>
      <c r="AH320" s="207"/>
    </row>
    <row r="321" spans="1:45" ht="28.8" x14ac:dyDescent="0.3">
      <c r="A321" s="203">
        <v>807172</v>
      </c>
      <c r="B321" s="204" t="s">
        <v>1457</v>
      </c>
      <c r="C321" s="204" t="s">
        <v>1986</v>
      </c>
      <c r="D321" s="204" t="s">
        <v>695</v>
      </c>
      <c r="E321" t="s">
        <v>125</v>
      </c>
      <c r="F321" s="212">
        <v>35733</v>
      </c>
      <c r="G321" s="209" t="s">
        <v>578</v>
      </c>
      <c r="H321" s="209" t="s">
        <v>575</v>
      </c>
      <c r="I321" s="204" t="s">
        <v>823</v>
      </c>
      <c r="J321" s="206"/>
      <c r="K321"/>
      <c r="L321"/>
      <c r="M321"/>
      <c r="N321"/>
      <c r="O321"/>
      <c r="P321"/>
      <c r="Q321" s="206" t="s">
        <v>1188</v>
      </c>
      <c r="R321"/>
      <c r="S321"/>
      <c r="T321"/>
      <c r="U321"/>
      <c r="V321"/>
      <c r="W321" s="206" t="s">
        <v>1188</v>
      </c>
      <c r="X321" s="206" t="s">
        <v>1188</v>
      </c>
      <c r="Y321" s="206" t="s">
        <v>1188</v>
      </c>
      <c r="Z321" s="206" t="s">
        <v>1188</v>
      </c>
      <c r="AA321" s="206" t="s">
        <v>1188</v>
      </c>
      <c r="AB321" s="206" t="s">
        <v>1188</v>
      </c>
      <c r="AC321" s="206" t="s">
        <v>1188</v>
      </c>
      <c r="AD321"/>
      <c r="AE321" s="206" t="s">
        <v>1188</v>
      </c>
      <c r="AF321" s="206"/>
      <c r="AG321" s="206"/>
      <c r="AH321" s="207"/>
    </row>
    <row r="322" spans="1:45" ht="28.8" x14ac:dyDescent="0.3">
      <c r="A322" s="203">
        <v>807189</v>
      </c>
      <c r="B322" s="204" t="s">
        <v>1458</v>
      </c>
      <c r="C322" s="204" t="s">
        <v>2020</v>
      </c>
      <c r="D322" s="204" t="s">
        <v>671</v>
      </c>
      <c r="E322" t="s">
        <v>125</v>
      </c>
      <c r="F322" s="212">
        <v>35431</v>
      </c>
      <c r="G322" s="209" t="s">
        <v>213</v>
      </c>
      <c r="H322" s="209" t="s">
        <v>575</v>
      </c>
      <c r="I322" s="204" t="s">
        <v>823</v>
      </c>
      <c r="J322" s="206"/>
      <c r="K322"/>
      <c r="L322"/>
      <c r="M322"/>
      <c r="N322"/>
      <c r="O322"/>
      <c r="P322"/>
      <c r="Q322" s="206" t="s">
        <v>1188</v>
      </c>
      <c r="R322"/>
      <c r="S322"/>
      <c r="T322"/>
      <c r="U322"/>
      <c r="V322"/>
      <c r="W322" s="206" t="s">
        <v>1188</v>
      </c>
      <c r="X322" s="206" t="s">
        <v>1188</v>
      </c>
      <c r="Y322" s="206" t="s">
        <v>1188</v>
      </c>
      <c r="Z322" s="206" t="s">
        <v>1188</v>
      </c>
      <c r="AA322" s="206" t="s">
        <v>1188</v>
      </c>
      <c r="AB322" s="206" t="s">
        <v>1188</v>
      </c>
      <c r="AC322" s="206" t="s">
        <v>1188</v>
      </c>
      <c r="AD322"/>
      <c r="AE322" s="206" t="s">
        <v>1188</v>
      </c>
      <c r="AF322" s="206"/>
      <c r="AG322" s="206"/>
      <c r="AH322" s="207"/>
    </row>
    <row r="323" spans="1:45" ht="28.8" x14ac:dyDescent="0.3">
      <c r="A323" s="203">
        <v>807204</v>
      </c>
      <c r="B323" s="204" t="s">
        <v>1459</v>
      </c>
      <c r="C323" s="204" t="s">
        <v>61</v>
      </c>
      <c r="D323" s="204" t="s">
        <v>390</v>
      </c>
      <c r="E323" t="s">
        <v>125</v>
      </c>
      <c r="F323" s="212">
        <v>31287</v>
      </c>
      <c r="G323" s="209" t="s">
        <v>213</v>
      </c>
      <c r="H323" s="209" t="s">
        <v>575</v>
      </c>
      <c r="I323" s="204" t="s">
        <v>823</v>
      </c>
      <c r="J323" s="206"/>
      <c r="K323"/>
      <c r="L323"/>
      <c r="M323"/>
      <c r="N323"/>
      <c r="O323"/>
      <c r="P323"/>
      <c r="Q323" s="206" t="s">
        <v>1188</v>
      </c>
      <c r="R323"/>
      <c r="S323"/>
      <c r="T323"/>
      <c r="U323"/>
      <c r="V323"/>
      <c r="W323" s="206" t="s">
        <v>1188</v>
      </c>
      <c r="X323" s="206" t="s">
        <v>1188</v>
      </c>
      <c r="Y323" s="206" t="s">
        <v>1188</v>
      </c>
      <c r="Z323" s="206" t="s">
        <v>1188</v>
      </c>
      <c r="AA323" s="206" t="s">
        <v>1188</v>
      </c>
      <c r="AB323" s="206" t="s">
        <v>1188</v>
      </c>
      <c r="AC323" s="206" t="s">
        <v>1188</v>
      </c>
      <c r="AD323"/>
      <c r="AE323" s="206" t="s">
        <v>1188</v>
      </c>
      <c r="AF323" s="206"/>
      <c r="AG323" s="206"/>
      <c r="AH323" s="207"/>
    </row>
    <row r="324" spans="1:45" ht="16.8" x14ac:dyDescent="0.3">
      <c r="A324" s="203">
        <v>807219</v>
      </c>
      <c r="B324" s="204" t="s">
        <v>1460</v>
      </c>
      <c r="C324" s="204" t="s">
        <v>373</v>
      </c>
      <c r="D324" s="204" t="s">
        <v>365</v>
      </c>
      <c r="E324" t="s">
        <v>125</v>
      </c>
      <c r="F324" s="211">
        <v>35977</v>
      </c>
      <c r="G324" t="s">
        <v>213</v>
      </c>
      <c r="H324" t="s">
        <v>575</v>
      </c>
      <c r="I324" s="204" t="s">
        <v>824</v>
      </c>
      <c r="J324" s="206"/>
      <c r="K324"/>
      <c r="L324"/>
      <c r="M324"/>
      <c r="N324"/>
      <c r="O324"/>
      <c r="P324"/>
      <c r="Q324" s="206" t="s">
        <v>1188</v>
      </c>
      <c r="R324"/>
      <c r="S324"/>
      <c r="T324"/>
      <c r="U324"/>
      <c r="V324"/>
      <c r="W324" s="206" t="s">
        <v>1188</v>
      </c>
      <c r="X324" s="206" t="s">
        <v>1188</v>
      </c>
      <c r="Y324" s="206" t="s">
        <v>1188</v>
      </c>
      <c r="Z324" s="206" t="s">
        <v>1188</v>
      </c>
      <c r="AA324" s="206" t="s">
        <v>1188</v>
      </c>
      <c r="AB324" s="206" t="s">
        <v>1188</v>
      </c>
      <c r="AC324" s="206" t="s">
        <v>1188</v>
      </c>
      <c r="AD324"/>
      <c r="AE324" s="206" t="s">
        <v>2105</v>
      </c>
      <c r="AF324" s="206"/>
      <c r="AG324" s="206" t="s">
        <v>2125</v>
      </c>
      <c r="AH324" s="207"/>
      <c r="AI324" s="121" t="s">
        <v>2230</v>
      </c>
      <c r="AK324"/>
      <c r="AL324"/>
      <c r="AM324"/>
      <c r="AN324"/>
      <c r="AO324"/>
      <c r="AP324"/>
      <c r="AQ324"/>
      <c r="AR324"/>
      <c r="AS324"/>
    </row>
    <row r="325" spans="1:45" ht="16.8" x14ac:dyDescent="0.3">
      <c r="A325" s="203">
        <v>807241</v>
      </c>
      <c r="B325" s="204" t="s">
        <v>1461</v>
      </c>
      <c r="C325" s="204" t="s">
        <v>2082</v>
      </c>
      <c r="D325" s="204" t="s">
        <v>428</v>
      </c>
      <c r="E325" t="s">
        <v>125</v>
      </c>
      <c r="F325" s="211">
        <v>32465</v>
      </c>
      <c r="G325" t="s">
        <v>2180</v>
      </c>
      <c r="H325" t="s">
        <v>576</v>
      </c>
      <c r="I325" s="204" t="s">
        <v>823</v>
      </c>
      <c r="J325" s="206"/>
      <c r="K325"/>
      <c r="L325"/>
      <c r="M325"/>
      <c r="N325"/>
      <c r="O325"/>
      <c r="P325"/>
      <c r="Q325" s="206" t="s">
        <v>1188</v>
      </c>
      <c r="R325"/>
      <c r="S325"/>
      <c r="T325"/>
      <c r="U325"/>
      <c r="V325"/>
      <c r="W325" s="206" t="s">
        <v>1188</v>
      </c>
      <c r="X325" s="206" t="s">
        <v>1188</v>
      </c>
      <c r="Y325" s="206" t="s">
        <v>1188</v>
      </c>
      <c r="Z325" s="206" t="s">
        <v>1188</v>
      </c>
      <c r="AA325" s="206" t="s">
        <v>1188</v>
      </c>
      <c r="AB325" s="206" t="s">
        <v>1188</v>
      </c>
      <c r="AC325" s="206" t="s">
        <v>1188</v>
      </c>
      <c r="AD325"/>
      <c r="AE325" s="206" t="s">
        <v>2105</v>
      </c>
      <c r="AF325" s="206"/>
      <c r="AG325" s="206"/>
      <c r="AH325" s="207"/>
    </row>
    <row r="326" spans="1:45" ht="28.8" x14ac:dyDescent="0.3">
      <c r="A326" s="203">
        <v>807265</v>
      </c>
      <c r="B326" s="204" t="s">
        <v>1462</v>
      </c>
      <c r="C326" s="204" t="s">
        <v>533</v>
      </c>
      <c r="D326" s="204" t="s">
        <v>1915</v>
      </c>
      <c r="E326" t="s">
        <v>125</v>
      </c>
      <c r="F326" s="212">
        <v>33733</v>
      </c>
      <c r="G326" s="209" t="s">
        <v>656</v>
      </c>
      <c r="H326" s="209" t="s">
        <v>575</v>
      </c>
      <c r="I326" s="204" t="s">
        <v>823</v>
      </c>
      <c r="J326" s="206"/>
      <c r="K326"/>
      <c r="L326"/>
      <c r="M326"/>
      <c r="N326"/>
      <c r="O326"/>
      <c r="P326"/>
      <c r="Q326" s="206" t="s">
        <v>1188</v>
      </c>
      <c r="R326"/>
      <c r="S326"/>
      <c r="T326"/>
      <c r="U326"/>
      <c r="V326"/>
      <c r="W326" s="206" t="s">
        <v>1188</v>
      </c>
      <c r="X326" s="206" t="s">
        <v>1188</v>
      </c>
      <c r="Y326" s="206" t="s">
        <v>1188</v>
      </c>
      <c r="Z326" s="206" t="s">
        <v>1188</v>
      </c>
      <c r="AA326" s="206" t="s">
        <v>1188</v>
      </c>
      <c r="AB326" s="206" t="s">
        <v>1188</v>
      </c>
      <c r="AC326" s="206" t="s">
        <v>1188</v>
      </c>
      <c r="AD326"/>
      <c r="AE326" s="206" t="s">
        <v>1188</v>
      </c>
      <c r="AF326" s="206"/>
      <c r="AG326" s="206"/>
      <c r="AH326" s="207"/>
    </row>
    <row r="327" spans="1:45" ht="28.8" x14ac:dyDescent="0.3">
      <c r="A327" s="203">
        <v>807272</v>
      </c>
      <c r="B327" s="204" t="s">
        <v>1463</v>
      </c>
      <c r="C327" s="204" t="s">
        <v>106</v>
      </c>
      <c r="D327" s="204" t="s">
        <v>344</v>
      </c>
      <c r="E327" t="s">
        <v>125</v>
      </c>
      <c r="F327" s="212">
        <v>31308</v>
      </c>
      <c r="G327" s="209" t="s">
        <v>213</v>
      </c>
      <c r="H327" s="209" t="s">
        <v>575</v>
      </c>
      <c r="I327" s="204" t="s">
        <v>823</v>
      </c>
      <c r="J327" s="206"/>
      <c r="K327"/>
      <c r="L327"/>
      <c r="M327"/>
      <c r="N327"/>
      <c r="O327"/>
      <c r="P327"/>
      <c r="Q327" s="206" t="s">
        <v>1188</v>
      </c>
      <c r="R327"/>
      <c r="S327"/>
      <c r="T327"/>
      <c r="U327"/>
      <c r="V327"/>
      <c r="W327" s="206" t="s">
        <v>1188</v>
      </c>
      <c r="X327" s="206" t="s">
        <v>1188</v>
      </c>
      <c r="Y327" s="206" t="s">
        <v>1188</v>
      </c>
      <c r="Z327" s="206" t="s">
        <v>1188</v>
      </c>
      <c r="AA327" s="206" t="s">
        <v>1188</v>
      </c>
      <c r="AB327" s="206" t="s">
        <v>1188</v>
      </c>
      <c r="AC327" s="206" t="s">
        <v>1188</v>
      </c>
      <c r="AD327"/>
      <c r="AE327" s="206" t="s">
        <v>1188</v>
      </c>
      <c r="AF327" s="206"/>
      <c r="AG327" s="206"/>
      <c r="AH327" s="207"/>
    </row>
    <row r="328" spans="1:45" ht="28.8" x14ac:dyDescent="0.3">
      <c r="A328" s="203">
        <v>807308</v>
      </c>
      <c r="B328" s="204" t="s">
        <v>1464</v>
      </c>
      <c r="C328" s="204" t="s">
        <v>100</v>
      </c>
      <c r="D328" s="204" t="s">
        <v>1976</v>
      </c>
      <c r="E328" t="s">
        <v>125</v>
      </c>
      <c r="F328" s="212">
        <v>35132</v>
      </c>
      <c r="G328" s="209" t="s">
        <v>578</v>
      </c>
      <c r="H328" s="209" t="s">
        <v>575</v>
      </c>
      <c r="I328" s="204" t="s">
        <v>823</v>
      </c>
      <c r="J328" s="206"/>
      <c r="K328"/>
      <c r="L328"/>
      <c r="M328"/>
      <c r="N328"/>
      <c r="O328"/>
      <c r="P328"/>
      <c r="Q328" s="206" t="s">
        <v>1188</v>
      </c>
      <c r="R328"/>
      <c r="S328"/>
      <c r="T328"/>
      <c r="U328"/>
      <c r="V328"/>
      <c r="W328" s="206" t="s">
        <v>1188</v>
      </c>
      <c r="X328" s="206" t="s">
        <v>1188</v>
      </c>
      <c r="Y328" s="206" t="s">
        <v>1188</v>
      </c>
      <c r="Z328" s="206" t="s">
        <v>1188</v>
      </c>
      <c r="AA328" s="206" t="s">
        <v>1188</v>
      </c>
      <c r="AB328" s="206" t="s">
        <v>1188</v>
      </c>
      <c r="AC328" s="206" t="s">
        <v>1188</v>
      </c>
      <c r="AD328"/>
      <c r="AE328" s="206" t="s">
        <v>1188</v>
      </c>
      <c r="AF328" s="206"/>
      <c r="AG328" s="206"/>
      <c r="AH328" s="207"/>
    </row>
    <row r="329" spans="1:45" ht="28.8" x14ac:dyDescent="0.3">
      <c r="A329" s="203">
        <v>807320</v>
      </c>
      <c r="B329" s="204" t="s">
        <v>1465</v>
      </c>
      <c r="C329" s="204" t="s">
        <v>306</v>
      </c>
      <c r="D329" s="204" t="s">
        <v>705</v>
      </c>
      <c r="E329" t="s">
        <v>125</v>
      </c>
      <c r="F329" s="212">
        <v>35065</v>
      </c>
      <c r="G329" s="209" t="s">
        <v>1107</v>
      </c>
      <c r="H329" s="209" t="s">
        <v>575</v>
      </c>
      <c r="I329" s="204" t="s">
        <v>823</v>
      </c>
      <c r="J329" s="206"/>
      <c r="K329"/>
      <c r="L329"/>
      <c r="M329"/>
      <c r="N329"/>
      <c r="O329"/>
      <c r="P329"/>
      <c r="Q329" s="206" t="s">
        <v>1188</v>
      </c>
      <c r="R329"/>
      <c r="S329"/>
      <c r="T329"/>
      <c r="U329"/>
      <c r="V329"/>
      <c r="W329" s="206" t="s">
        <v>1188</v>
      </c>
      <c r="X329" s="206" t="s">
        <v>1188</v>
      </c>
      <c r="Y329" s="206" t="s">
        <v>1188</v>
      </c>
      <c r="Z329" s="206" t="s">
        <v>1188</v>
      </c>
      <c r="AA329" s="206" t="s">
        <v>1188</v>
      </c>
      <c r="AB329" s="206" t="s">
        <v>1188</v>
      </c>
      <c r="AC329" s="206" t="s">
        <v>1188</v>
      </c>
      <c r="AD329"/>
      <c r="AE329" s="206" t="s">
        <v>1188</v>
      </c>
      <c r="AF329" s="206"/>
      <c r="AG329" s="206"/>
      <c r="AH329" s="207"/>
    </row>
    <row r="330" spans="1:45" ht="28.8" x14ac:dyDescent="0.3">
      <c r="A330" s="203">
        <v>807322</v>
      </c>
      <c r="B330" s="204" t="s">
        <v>1466</v>
      </c>
      <c r="C330" s="204" t="s">
        <v>2094</v>
      </c>
      <c r="D330" s="204" t="s">
        <v>1839</v>
      </c>
      <c r="E330" t="s">
        <v>125</v>
      </c>
      <c r="F330" s="212">
        <v>33473</v>
      </c>
      <c r="G330" s="209" t="s">
        <v>578</v>
      </c>
      <c r="H330" s="209" t="s">
        <v>575</v>
      </c>
      <c r="I330" s="204" t="s">
        <v>823</v>
      </c>
      <c r="J330" s="206"/>
      <c r="K330"/>
      <c r="L330"/>
      <c r="M330"/>
      <c r="N330"/>
      <c r="O330"/>
      <c r="P330"/>
      <c r="Q330" s="206" t="s">
        <v>1188</v>
      </c>
      <c r="R330"/>
      <c r="S330"/>
      <c r="T330"/>
      <c r="U330"/>
      <c r="V330"/>
      <c r="W330" s="206" t="s">
        <v>1188</v>
      </c>
      <c r="X330" s="206" t="s">
        <v>1188</v>
      </c>
      <c r="Y330" s="206" t="s">
        <v>1188</v>
      </c>
      <c r="Z330" s="206" t="s">
        <v>1188</v>
      </c>
      <c r="AA330" s="206" t="s">
        <v>1188</v>
      </c>
      <c r="AB330" s="206" t="s">
        <v>1188</v>
      </c>
      <c r="AC330" s="206" t="s">
        <v>1188</v>
      </c>
      <c r="AD330"/>
      <c r="AE330" s="206" t="s">
        <v>1188</v>
      </c>
      <c r="AF330" s="206"/>
      <c r="AG330" s="206"/>
      <c r="AH330" s="207"/>
    </row>
    <row r="331" spans="1:45" ht="28.8" x14ac:dyDescent="0.3">
      <c r="A331" s="203">
        <v>807345</v>
      </c>
      <c r="B331" s="204" t="s">
        <v>1467</v>
      </c>
      <c r="C331" s="204" t="s">
        <v>79</v>
      </c>
      <c r="D331" s="204" t="s">
        <v>461</v>
      </c>
      <c r="E331" t="s">
        <v>124</v>
      </c>
      <c r="F331" s="212">
        <v>33118</v>
      </c>
      <c r="G331" s="209" t="s">
        <v>749</v>
      </c>
      <c r="H331" s="209" t="s">
        <v>575</v>
      </c>
      <c r="I331" s="204" t="s">
        <v>824</v>
      </c>
      <c r="J331" s="206"/>
      <c r="K331" s="210"/>
      <c r="L331" s="209"/>
      <c r="M331" s="209"/>
      <c r="N331" s="209"/>
      <c r="O331">
        <v>2008</v>
      </c>
      <c r="P331"/>
      <c r="Q331" s="206">
        <v>110000</v>
      </c>
      <c r="R331" s="210"/>
      <c r="S331" s="209"/>
      <c r="T331" s="209"/>
      <c r="U331" s="209"/>
      <c r="V331" s="209"/>
      <c r="W331" s="206" t="s">
        <v>1188</v>
      </c>
      <c r="X331" s="206" t="s">
        <v>1188</v>
      </c>
      <c r="Y331" s="206" t="s">
        <v>1188</v>
      </c>
      <c r="Z331" s="206" t="s">
        <v>1188</v>
      </c>
      <c r="AA331" s="206" t="s">
        <v>1188</v>
      </c>
      <c r="AB331" s="206" t="s">
        <v>1188</v>
      </c>
      <c r="AC331" s="206" t="s">
        <v>1188</v>
      </c>
      <c r="AD331" s="209"/>
      <c r="AE331" s="206" t="s">
        <v>1188</v>
      </c>
      <c r="AF331" s="206"/>
      <c r="AG331" s="206"/>
      <c r="AH331" s="207"/>
      <c r="AK331"/>
      <c r="AL331"/>
      <c r="AM331"/>
      <c r="AN331"/>
      <c r="AO331"/>
      <c r="AP331"/>
      <c r="AQ331"/>
      <c r="AR331"/>
      <c r="AS331"/>
    </row>
    <row r="332" spans="1:45" ht="28.8" x14ac:dyDescent="0.3">
      <c r="A332" s="203">
        <v>807347</v>
      </c>
      <c r="B332" s="204" t="s">
        <v>1468</v>
      </c>
      <c r="C332" s="204" t="s">
        <v>375</v>
      </c>
      <c r="D332" s="204" t="s">
        <v>155</v>
      </c>
      <c r="E332" t="s">
        <v>124</v>
      </c>
      <c r="F332" s="212">
        <v>31389</v>
      </c>
      <c r="G332" s="209" t="s">
        <v>222</v>
      </c>
      <c r="H332" s="209" t="s">
        <v>575</v>
      </c>
      <c r="I332" s="204" t="s">
        <v>823</v>
      </c>
      <c r="J332" s="206"/>
      <c r="K332"/>
      <c r="L332"/>
      <c r="M332"/>
      <c r="N332"/>
      <c r="O332"/>
      <c r="P332"/>
      <c r="Q332" s="206" t="s">
        <v>1188</v>
      </c>
      <c r="R332"/>
      <c r="S332"/>
      <c r="T332"/>
      <c r="U332"/>
      <c r="V332"/>
      <c r="W332" s="206" t="s">
        <v>1188</v>
      </c>
      <c r="X332" s="206" t="s">
        <v>1188</v>
      </c>
      <c r="Y332" s="206" t="s">
        <v>1188</v>
      </c>
      <c r="Z332" s="206" t="s">
        <v>1188</v>
      </c>
      <c r="AA332" s="206" t="s">
        <v>1188</v>
      </c>
      <c r="AB332" s="206" t="s">
        <v>1188</v>
      </c>
      <c r="AC332" s="206" t="s">
        <v>1188</v>
      </c>
      <c r="AD332"/>
      <c r="AE332" s="206" t="s">
        <v>1188</v>
      </c>
      <c r="AF332" s="206"/>
      <c r="AG332" s="206"/>
      <c r="AH332" s="207"/>
    </row>
    <row r="333" spans="1:45" ht="16.8" x14ac:dyDescent="0.3">
      <c r="A333" s="203">
        <v>807360</v>
      </c>
      <c r="B333" s="204" t="s">
        <v>1469</v>
      </c>
      <c r="C333" s="204" t="s">
        <v>2016</v>
      </c>
      <c r="D333" s="204" t="s">
        <v>2017</v>
      </c>
      <c r="E333" t="s">
        <v>124</v>
      </c>
      <c r="F333" s="211">
        <v>35453</v>
      </c>
      <c r="G333" t="s">
        <v>578</v>
      </c>
      <c r="H333" t="s">
        <v>575</v>
      </c>
      <c r="I333" s="204" t="s">
        <v>823</v>
      </c>
      <c r="J333" s="206"/>
      <c r="K333"/>
      <c r="L333"/>
      <c r="M333"/>
      <c r="N333"/>
      <c r="O333"/>
      <c r="P333"/>
      <c r="Q333" s="206" t="s">
        <v>1188</v>
      </c>
      <c r="R333"/>
      <c r="S333"/>
      <c r="T333"/>
      <c r="U333"/>
      <c r="V333"/>
      <c r="W333" s="206" t="s">
        <v>1188</v>
      </c>
      <c r="X333" s="206" t="s">
        <v>1188</v>
      </c>
      <c r="Y333" s="206" t="s">
        <v>1188</v>
      </c>
      <c r="Z333" s="206" t="s">
        <v>1188</v>
      </c>
      <c r="AA333" s="206" t="s">
        <v>1188</v>
      </c>
      <c r="AB333" s="206" t="s">
        <v>1188</v>
      </c>
      <c r="AC333" s="206" t="s">
        <v>1188</v>
      </c>
      <c r="AD333"/>
      <c r="AE333" s="206" t="s">
        <v>2105</v>
      </c>
      <c r="AF333" s="206"/>
      <c r="AG333" s="206"/>
      <c r="AH333" s="207"/>
    </row>
    <row r="334" spans="1:45" ht="28.8" x14ac:dyDescent="0.3">
      <c r="A334" s="203">
        <v>807368</v>
      </c>
      <c r="B334" s="204" t="s">
        <v>1470</v>
      </c>
      <c r="C334" s="204" t="s">
        <v>62</v>
      </c>
      <c r="D334" s="204" t="s">
        <v>344</v>
      </c>
      <c r="E334" t="s">
        <v>124</v>
      </c>
      <c r="F334" s="212">
        <v>35876</v>
      </c>
      <c r="G334" s="209" t="s">
        <v>213</v>
      </c>
      <c r="H334" s="209" t="s">
        <v>575</v>
      </c>
      <c r="I334" s="204" t="s">
        <v>823</v>
      </c>
      <c r="J334" s="206"/>
      <c r="K334"/>
      <c r="L334"/>
      <c r="M334"/>
      <c r="N334"/>
      <c r="O334"/>
      <c r="P334"/>
      <c r="Q334" s="206" t="s">
        <v>1188</v>
      </c>
      <c r="R334"/>
      <c r="S334"/>
      <c r="T334"/>
      <c r="U334"/>
      <c r="V334"/>
      <c r="W334" s="206" t="s">
        <v>1188</v>
      </c>
      <c r="X334" s="206" t="s">
        <v>1188</v>
      </c>
      <c r="Y334" s="206" t="s">
        <v>1188</v>
      </c>
      <c r="Z334" s="206" t="s">
        <v>1188</v>
      </c>
      <c r="AA334" s="206" t="s">
        <v>1188</v>
      </c>
      <c r="AB334" s="206" t="s">
        <v>1188</v>
      </c>
      <c r="AC334" s="206" t="s">
        <v>1188</v>
      </c>
      <c r="AD334"/>
      <c r="AE334" s="206" t="s">
        <v>1188</v>
      </c>
      <c r="AF334" s="206"/>
      <c r="AG334" s="206"/>
      <c r="AH334" s="207"/>
    </row>
    <row r="335" spans="1:45" ht="28.8" x14ac:dyDescent="0.3">
      <c r="A335" s="203">
        <v>807371</v>
      </c>
      <c r="B335" s="204" t="s">
        <v>1471</v>
      </c>
      <c r="C335" s="204" t="s">
        <v>99</v>
      </c>
      <c r="D335" s="204" t="s">
        <v>444</v>
      </c>
      <c r="E335" t="s">
        <v>124</v>
      </c>
      <c r="F335" s="212">
        <v>35884</v>
      </c>
      <c r="G335" s="209" t="s">
        <v>213</v>
      </c>
      <c r="H335" s="209" t="s">
        <v>575</v>
      </c>
      <c r="I335" s="204" t="s">
        <v>823</v>
      </c>
      <c r="J335" s="206"/>
      <c r="K335"/>
      <c r="L335"/>
      <c r="M335"/>
      <c r="N335"/>
      <c r="O335">
        <v>2098</v>
      </c>
      <c r="P335"/>
      <c r="Q335" s="206">
        <v>20000</v>
      </c>
      <c r="R335"/>
      <c r="S335"/>
      <c r="T335"/>
      <c r="U335"/>
      <c r="V335"/>
      <c r="W335" s="206" t="s">
        <v>1188</v>
      </c>
      <c r="X335" s="206" t="s">
        <v>1188</v>
      </c>
      <c r="Y335" s="206" t="s">
        <v>1188</v>
      </c>
      <c r="Z335" s="206" t="s">
        <v>1188</v>
      </c>
      <c r="AA335" s="206" t="s">
        <v>1188</v>
      </c>
      <c r="AB335" s="206" t="s">
        <v>1188</v>
      </c>
      <c r="AC335" s="206" t="s">
        <v>1188</v>
      </c>
      <c r="AD335" s="208"/>
      <c r="AE335" s="206" t="s">
        <v>1188</v>
      </c>
      <c r="AF335" s="206"/>
      <c r="AG335" s="206"/>
      <c r="AH335" s="207"/>
    </row>
    <row r="336" spans="1:45" ht="28.8" x14ac:dyDescent="0.3">
      <c r="A336" s="203">
        <v>807403</v>
      </c>
      <c r="B336" s="204" t="s">
        <v>1472</v>
      </c>
      <c r="C336" s="204" t="s">
        <v>689</v>
      </c>
      <c r="D336" s="204" t="s">
        <v>481</v>
      </c>
      <c r="E336" t="s">
        <v>124</v>
      </c>
      <c r="F336" s="212">
        <v>36069</v>
      </c>
      <c r="G336" s="209" t="s">
        <v>213</v>
      </c>
      <c r="H336" s="209" t="s">
        <v>575</v>
      </c>
      <c r="I336" s="204" t="s">
        <v>823</v>
      </c>
      <c r="J336" s="206"/>
      <c r="K336"/>
      <c r="L336"/>
      <c r="M336"/>
      <c r="N336"/>
      <c r="O336"/>
      <c r="P336"/>
      <c r="Q336" s="206" t="s">
        <v>1188</v>
      </c>
      <c r="R336"/>
      <c r="S336"/>
      <c r="T336"/>
      <c r="U336"/>
      <c r="V336"/>
      <c r="W336" s="206" t="s">
        <v>1188</v>
      </c>
      <c r="X336" s="206" t="s">
        <v>1188</v>
      </c>
      <c r="Y336" s="206" t="s">
        <v>1188</v>
      </c>
      <c r="Z336" s="206" t="s">
        <v>1188</v>
      </c>
      <c r="AA336" s="206" t="s">
        <v>1188</v>
      </c>
      <c r="AB336" s="206" t="s">
        <v>1188</v>
      </c>
      <c r="AC336" s="206" t="s">
        <v>1188</v>
      </c>
      <c r="AD336"/>
      <c r="AE336" s="206" t="s">
        <v>1188</v>
      </c>
      <c r="AF336" s="206"/>
      <c r="AG336" s="206"/>
      <c r="AH336" s="207"/>
    </row>
    <row r="337" spans="1:45" ht="28.8" x14ac:dyDescent="0.3">
      <c r="A337" s="203">
        <v>807410</v>
      </c>
      <c r="B337" s="204" t="s">
        <v>1473</v>
      </c>
      <c r="C337" s="204" t="s">
        <v>105</v>
      </c>
      <c r="D337" s="204" t="s">
        <v>479</v>
      </c>
      <c r="E337" t="s">
        <v>125</v>
      </c>
      <c r="F337" s="212">
        <v>29470</v>
      </c>
      <c r="G337" s="209" t="s">
        <v>610</v>
      </c>
      <c r="H337" s="209" t="s">
        <v>575</v>
      </c>
      <c r="I337" s="204" t="s">
        <v>823</v>
      </c>
      <c r="J337" s="206"/>
      <c r="K337"/>
      <c r="L337"/>
      <c r="M337"/>
      <c r="N337"/>
      <c r="O337"/>
      <c r="P337"/>
      <c r="Q337" s="206" t="s">
        <v>1188</v>
      </c>
      <c r="R337"/>
      <c r="S337"/>
      <c r="T337"/>
      <c r="U337"/>
      <c r="V337"/>
      <c r="W337" s="206" t="s">
        <v>1188</v>
      </c>
      <c r="X337" s="206" t="s">
        <v>1188</v>
      </c>
      <c r="Y337" s="206" t="s">
        <v>1188</v>
      </c>
      <c r="Z337" s="206" t="s">
        <v>1188</v>
      </c>
      <c r="AA337" s="206" t="s">
        <v>1188</v>
      </c>
      <c r="AB337" s="206" t="s">
        <v>1188</v>
      </c>
      <c r="AC337" s="206" t="s">
        <v>1188</v>
      </c>
      <c r="AD337"/>
      <c r="AE337" s="206" t="s">
        <v>1188</v>
      </c>
      <c r="AF337" s="206"/>
      <c r="AG337" s="206" t="s">
        <v>2125</v>
      </c>
      <c r="AH337" s="207"/>
      <c r="AI337" s="121" t="s">
        <v>2229</v>
      </c>
    </row>
    <row r="338" spans="1:45" ht="28.8" x14ac:dyDescent="0.3">
      <c r="A338" s="203">
        <v>807412</v>
      </c>
      <c r="B338" s="204" t="s">
        <v>1474</v>
      </c>
      <c r="C338" s="204" t="s">
        <v>430</v>
      </c>
      <c r="D338" s="204" t="s">
        <v>155</v>
      </c>
      <c r="E338" t="s">
        <v>125</v>
      </c>
      <c r="F338" s="212">
        <v>29222</v>
      </c>
      <c r="G338" s="209" t="s">
        <v>1902</v>
      </c>
      <c r="H338" s="209" t="s">
        <v>575</v>
      </c>
      <c r="I338" s="204" t="s">
        <v>823</v>
      </c>
      <c r="J338" s="206"/>
      <c r="K338"/>
      <c r="L338"/>
      <c r="M338"/>
      <c r="N338"/>
      <c r="O338"/>
      <c r="P338"/>
      <c r="Q338" s="206" t="s">
        <v>1188</v>
      </c>
      <c r="R338"/>
      <c r="S338"/>
      <c r="T338"/>
      <c r="U338"/>
      <c r="V338"/>
      <c r="W338" s="206"/>
      <c r="X338" s="206" t="s">
        <v>1188</v>
      </c>
      <c r="Y338" s="206" t="s">
        <v>1188</v>
      </c>
      <c r="Z338" s="206" t="s">
        <v>1188</v>
      </c>
      <c r="AA338" s="206" t="s">
        <v>1188</v>
      </c>
      <c r="AB338" s="206" t="s">
        <v>1188</v>
      </c>
      <c r="AC338" s="206" t="s">
        <v>1188</v>
      </c>
      <c r="AD338" s="209" t="s">
        <v>2105</v>
      </c>
      <c r="AE338" s="206" t="s">
        <v>1188</v>
      </c>
      <c r="AF338" s="206"/>
      <c r="AG338" s="206"/>
      <c r="AH338" s="207"/>
    </row>
    <row r="339" spans="1:45" ht="28.8" x14ac:dyDescent="0.3">
      <c r="A339" s="203">
        <v>807433</v>
      </c>
      <c r="B339" s="204" t="s">
        <v>1475</v>
      </c>
      <c r="C339" s="204" t="s">
        <v>492</v>
      </c>
      <c r="D339" s="204" t="s">
        <v>83</v>
      </c>
      <c r="E339" t="s">
        <v>125</v>
      </c>
      <c r="F339" s="212">
        <v>30171</v>
      </c>
      <c r="G339" s="209" t="s">
        <v>213</v>
      </c>
      <c r="H339" s="209" t="s">
        <v>575</v>
      </c>
      <c r="I339" s="204" t="s">
        <v>823</v>
      </c>
      <c r="J339" s="206"/>
      <c r="K339"/>
      <c r="L339"/>
      <c r="M339"/>
      <c r="N339"/>
      <c r="O339"/>
      <c r="P339"/>
      <c r="Q339" s="206" t="s">
        <v>1188</v>
      </c>
      <c r="R339"/>
      <c r="S339"/>
      <c r="T339"/>
      <c r="U339"/>
      <c r="V339"/>
      <c r="W339" s="206" t="s">
        <v>1188</v>
      </c>
      <c r="X339" s="206" t="s">
        <v>1188</v>
      </c>
      <c r="Y339" s="206" t="s">
        <v>1188</v>
      </c>
      <c r="Z339" s="206" t="s">
        <v>1188</v>
      </c>
      <c r="AA339" s="206" t="s">
        <v>1188</v>
      </c>
      <c r="AB339" s="206" t="s">
        <v>1188</v>
      </c>
      <c r="AC339" s="206" t="s">
        <v>1188</v>
      </c>
      <c r="AD339"/>
      <c r="AE339" s="206" t="s">
        <v>1188</v>
      </c>
      <c r="AF339" s="206"/>
      <c r="AG339" s="206"/>
      <c r="AH339" s="207"/>
    </row>
    <row r="340" spans="1:45" ht="28.8" x14ac:dyDescent="0.3">
      <c r="A340" s="203">
        <v>807435</v>
      </c>
      <c r="B340" s="204" t="s">
        <v>1476</v>
      </c>
      <c r="C340" s="204" t="s">
        <v>106</v>
      </c>
      <c r="D340" s="204" t="s">
        <v>315</v>
      </c>
      <c r="E340" t="s">
        <v>125</v>
      </c>
      <c r="F340" s="212">
        <v>33286</v>
      </c>
      <c r="G340" s="209" t="s">
        <v>213</v>
      </c>
      <c r="H340" s="209" t="s">
        <v>575</v>
      </c>
      <c r="I340" s="204" t="s">
        <v>823</v>
      </c>
      <c r="J340" s="206"/>
      <c r="K340"/>
      <c r="L340"/>
      <c r="M340"/>
      <c r="N340"/>
      <c r="O340"/>
      <c r="P340"/>
      <c r="Q340" s="206" t="s">
        <v>1188</v>
      </c>
      <c r="R340"/>
      <c r="S340"/>
      <c r="T340"/>
      <c r="U340"/>
      <c r="V340"/>
      <c r="W340" s="206" t="s">
        <v>1188</v>
      </c>
      <c r="X340" s="206" t="s">
        <v>1188</v>
      </c>
      <c r="Y340" s="206" t="s">
        <v>1188</v>
      </c>
      <c r="Z340" s="206" t="s">
        <v>1188</v>
      </c>
      <c r="AA340" s="206" t="s">
        <v>1188</v>
      </c>
      <c r="AB340" s="206" t="s">
        <v>1188</v>
      </c>
      <c r="AC340" s="206" t="s">
        <v>1188</v>
      </c>
      <c r="AD340"/>
      <c r="AE340" s="206" t="s">
        <v>1188</v>
      </c>
      <c r="AF340" s="206"/>
      <c r="AG340" s="206"/>
      <c r="AH340" s="207"/>
    </row>
    <row r="341" spans="1:45" ht="28.8" x14ac:dyDescent="0.3">
      <c r="A341" s="203">
        <v>807440</v>
      </c>
      <c r="B341" s="204" t="s">
        <v>1477</v>
      </c>
      <c r="C341" s="204" t="s">
        <v>59</v>
      </c>
      <c r="D341" s="204" t="s">
        <v>290</v>
      </c>
      <c r="E341" t="s">
        <v>124</v>
      </c>
      <c r="F341" s="212">
        <v>34969</v>
      </c>
      <c r="G341" s="209" t="s">
        <v>213</v>
      </c>
      <c r="H341" s="209" t="s">
        <v>575</v>
      </c>
      <c r="I341" s="204" t="s">
        <v>823</v>
      </c>
      <c r="J341" s="206"/>
      <c r="K341"/>
      <c r="L341"/>
      <c r="M341"/>
      <c r="N341"/>
      <c r="O341"/>
      <c r="P341"/>
      <c r="Q341" s="206" t="s">
        <v>1188</v>
      </c>
      <c r="R341"/>
      <c r="S341"/>
      <c r="T341"/>
      <c r="U341"/>
      <c r="V341"/>
      <c r="W341" s="206" t="s">
        <v>1188</v>
      </c>
      <c r="X341" s="206" t="s">
        <v>1188</v>
      </c>
      <c r="Y341" s="206" t="s">
        <v>1188</v>
      </c>
      <c r="Z341" s="206" t="s">
        <v>1188</v>
      </c>
      <c r="AA341" s="206" t="s">
        <v>1188</v>
      </c>
      <c r="AB341" s="206" t="s">
        <v>1188</v>
      </c>
      <c r="AC341" s="206" t="s">
        <v>1188</v>
      </c>
      <c r="AD341"/>
      <c r="AE341" s="206" t="s">
        <v>1188</v>
      </c>
      <c r="AF341" s="206"/>
      <c r="AG341" s="206"/>
      <c r="AH341" s="207"/>
    </row>
    <row r="342" spans="1:45" ht="16.8" x14ac:dyDescent="0.3">
      <c r="A342" s="203">
        <v>807447</v>
      </c>
      <c r="B342" s="204" t="s">
        <v>1478</v>
      </c>
      <c r="C342" s="204" t="s">
        <v>397</v>
      </c>
      <c r="D342" s="204" t="s">
        <v>174</v>
      </c>
      <c r="E342" t="s">
        <v>124</v>
      </c>
      <c r="F342" s="211">
        <v>35073</v>
      </c>
      <c r="G342" t="s">
        <v>213</v>
      </c>
      <c r="H342" t="s">
        <v>576</v>
      </c>
      <c r="I342" s="204" t="s">
        <v>824</v>
      </c>
      <c r="J342" s="206"/>
      <c r="K342"/>
      <c r="L342"/>
      <c r="M342"/>
      <c r="N342"/>
      <c r="O342"/>
      <c r="P342"/>
      <c r="Q342" s="206" t="s">
        <v>1188</v>
      </c>
      <c r="R342"/>
      <c r="S342"/>
      <c r="T342"/>
      <c r="U342"/>
      <c r="V342"/>
      <c r="W342" s="206" t="s">
        <v>1188</v>
      </c>
      <c r="X342" s="206" t="s">
        <v>1188</v>
      </c>
      <c r="Y342" s="206" t="s">
        <v>1188</v>
      </c>
      <c r="Z342" s="206" t="s">
        <v>1188</v>
      </c>
      <c r="AA342" s="206" t="s">
        <v>1188</v>
      </c>
      <c r="AB342" s="206" t="s">
        <v>1188</v>
      </c>
      <c r="AC342" s="206" t="s">
        <v>1188</v>
      </c>
      <c r="AD342"/>
      <c r="AE342" s="206" t="s">
        <v>2105</v>
      </c>
      <c r="AF342" s="206"/>
      <c r="AG342" s="206"/>
      <c r="AH342" s="207"/>
    </row>
    <row r="343" spans="1:45" ht="28.8" x14ac:dyDescent="0.3">
      <c r="A343" s="203">
        <v>807493</v>
      </c>
      <c r="B343" s="204" t="s">
        <v>1479</v>
      </c>
      <c r="C343" s="204" t="s">
        <v>477</v>
      </c>
      <c r="D343" s="204" t="s">
        <v>169</v>
      </c>
      <c r="E343" t="s">
        <v>124</v>
      </c>
      <c r="F343" s="212">
        <v>35954</v>
      </c>
      <c r="G343" s="209" t="s">
        <v>213</v>
      </c>
      <c r="H343" s="209" t="s">
        <v>575</v>
      </c>
      <c r="I343" s="204" t="s">
        <v>824</v>
      </c>
      <c r="J343" s="206"/>
      <c r="K343"/>
      <c r="L343"/>
      <c r="M343"/>
      <c r="N343"/>
      <c r="O343"/>
      <c r="P343"/>
      <c r="Q343" s="206" t="s">
        <v>1188</v>
      </c>
      <c r="R343"/>
      <c r="S343"/>
      <c r="T343"/>
      <c r="U343"/>
      <c r="V343"/>
      <c r="W343" s="206" t="s">
        <v>1188</v>
      </c>
      <c r="X343" s="206" t="s">
        <v>1188</v>
      </c>
      <c r="Y343" s="206" t="s">
        <v>1188</v>
      </c>
      <c r="Z343" s="206" t="s">
        <v>1188</v>
      </c>
      <c r="AA343" s="206" t="s">
        <v>1188</v>
      </c>
      <c r="AB343" s="206" t="s">
        <v>1188</v>
      </c>
      <c r="AC343" s="206" t="s">
        <v>1188</v>
      </c>
      <c r="AD343"/>
      <c r="AE343" s="206" t="s">
        <v>1188</v>
      </c>
      <c r="AF343" s="206"/>
      <c r="AG343" s="206"/>
      <c r="AH343" s="207"/>
    </row>
    <row r="344" spans="1:45" ht="28.8" x14ac:dyDescent="0.3">
      <c r="A344" s="203">
        <v>807495</v>
      </c>
      <c r="B344" s="204" t="s">
        <v>1480</v>
      </c>
      <c r="C344" s="204" t="s">
        <v>59</v>
      </c>
      <c r="D344" s="204" t="s">
        <v>145</v>
      </c>
      <c r="E344" t="s">
        <v>124</v>
      </c>
      <c r="F344" s="212">
        <v>34700</v>
      </c>
      <c r="G344" s="209" t="s">
        <v>2046</v>
      </c>
      <c r="H344" s="209" t="s">
        <v>575</v>
      </c>
      <c r="I344" s="204" t="s">
        <v>823</v>
      </c>
      <c r="J344" s="206"/>
      <c r="K344"/>
      <c r="L344"/>
      <c r="M344"/>
      <c r="N344"/>
      <c r="O344">
        <v>4003</v>
      </c>
      <c r="P344"/>
      <c r="Q344" s="206">
        <v>120000</v>
      </c>
      <c r="R344"/>
      <c r="S344"/>
      <c r="T344"/>
      <c r="U344"/>
      <c r="V344"/>
      <c r="W344" s="206" t="s">
        <v>1188</v>
      </c>
      <c r="X344" s="206" t="s">
        <v>1188</v>
      </c>
      <c r="Y344" s="206" t="s">
        <v>1188</v>
      </c>
      <c r="Z344" s="206" t="s">
        <v>1188</v>
      </c>
      <c r="AA344" s="206" t="s">
        <v>1188</v>
      </c>
      <c r="AB344" s="206" t="s">
        <v>1188</v>
      </c>
      <c r="AC344" s="206" t="s">
        <v>1188</v>
      </c>
      <c r="AD344"/>
      <c r="AE344" s="206" t="s">
        <v>1188</v>
      </c>
      <c r="AF344" s="206"/>
      <c r="AG344" s="206"/>
      <c r="AH344" s="207"/>
    </row>
    <row r="345" spans="1:45" ht="28.8" x14ac:dyDescent="0.3">
      <c r="A345" s="203">
        <v>807510</v>
      </c>
      <c r="B345" s="204" t="s">
        <v>1481</v>
      </c>
      <c r="C345" s="204" t="s">
        <v>78</v>
      </c>
      <c r="D345" s="204" t="s">
        <v>1838</v>
      </c>
      <c r="E345" t="s">
        <v>124</v>
      </c>
      <c r="F345" s="212">
        <v>35800</v>
      </c>
      <c r="G345" s="209" t="s">
        <v>578</v>
      </c>
      <c r="H345" s="209" t="s">
        <v>575</v>
      </c>
      <c r="I345" s="204" t="s">
        <v>823</v>
      </c>
      <c r="J345" s="206"/>
      <c r="K345"/>
      <c r="L345"/>
      <c r="M345"/>
      <c r="N345"/>
      <c r="O345"/>
      <c r="P345"/>
      <c r="Q345" s="206" t="s">
        <v>1188</v>
      </c>
      <c r="R345"/>
      <c r="S345"/>
      <c r="T345"/>
      <c r="U345"/>
      <c r="V345"/>
      <c r="W345" s="206" t="s">
        <v>1188</v>
      </c>
      <c r="X345" s="206" t="s">
        <v>1188</v>
      </c>
      <c r="Y345" s="206" t="s">
        <v>1188</v>
      </c>
      <c r="Z345" s="206" t="s">
        <v>1188</v>
      </c>
      <c r="AA345" s="206" t="s">
        <v>1188</v>
      </c>
      <c r="AB345" s="206" t="s">
        <v>1188</v>
      </c>
      <c r="AC345" s="206" t="s">
        <v>1188</v>
      </c>
      <c r="AD345"/>
      <c r="AE345" s="206" t="s">
        <v>1188</v>
      </c>
      <c r="AF345" s="206"/>
      <c r="AG345" s="206"/>
      <c r="AH345" s="207"/>
    </row>
    <row r="346" spans="1:45" ht="28.8" x14ac:dyDescent="0.3">
      <c r="A346" s="203">
        <v>807533</v>
      </c>
      <c r="B346" s="204" t="s">
        <v>1482</v>
      </c>
      <c r="C346" s="204" t="s">
        <v>63</v>
      </c>
      <c r="D346" s="204" t="s">
        <v>534</v>
      </c>
      <c r="E346" t="s">
        <v>125</v>
      </c>
      <c r="F346" s="212">
        <v>31522</v>
      </c>
      <c r="G346" s="209" t="s">
        <v>213</v>
      </c>
      <c r="H346" s="209" t="s">
        <v>575</v>
      </c>
      <c r="I346" s="204" t="s">
        <v>823</v>
      </c>
      <c r="J346" s="206"/>
      <c r="K346"/>
      <c r="L346"/>
      <c r="M346"/>
      <c r="N346"/>
      <c r="O346"/>
      <c r="P346"/>
      <c r="Q346" s="206" t="s">
        <v>1188</v>
      </c>
      <c r="R346"/>
      <c r="S346"/>
      <c r="T346"/>
      <c r="U346"/>
      <c r="V346"/>
      <c r="W346" s="206" t="s">
        <v>1188</v>
      </c>
      <c r="X346" s="206" t="s">
        <v>1188</v>
      </c>
      <c r="Y346" s="206" t="s">
        <v>1188</v>
      </c>
      <c r="Z346" s="206" t="s">
        <v>1188</v>
      </c>
      <c r="AA346" s="206" t="s">
        <v>1188</v>
      </c>
      <c r="AB346" s="206" t="s">
        <v>1188</v>
      </c>
      <c r="AC346" s="206" t="s">
        <v>1188</v>
      </c>
      <c r="AD346"/>
      <c r="AE346" s="206" t="s">
        <v>1188</v>
      </c>
      <c r="AF346" s="206"/>
      <c r="AG346" s="206"/>
      <c r="AH346" s="207"/>
    </row>
    <row r="347" spans="1:45" ht="28.8" x14ac:dyDescent="0.3">
      <c r="A347" s="203">
        <v>807555</v>
      </c>
      <c r="B347" s="204" t="s">
        <v>1483</v>
      </c>
      <c r="C347" s="204" t="s">
        <v>61</v>
      </c>
      <c r="D347" s="204" t="s">
        <v>2006</v>
      </c>
      <c r="E347" t="s">
        <v>125</v>
      </c>
      <c r="F347" s="212">
        <v>29110</v>
      </c>
      <c r="G347" s="209" t="s">
        <v>213</v>
      </c>
      <c r="H347" s="209" t="s">
        <v>575</v>
      </c>
      <c r="I347" s="204" t="s">
        <v>823</v>
      </c>
      <c r="J347" s="206"/>
      <c r="K347"/>
      <c r="L347"/>
      <c r="M347"/>
      <c r="N347"/>
      <c r="O347"/>
      <c r="P347"/>
      <c r="Q347" s="206" t="s">
        <v>1188</v>
      </c>
      <c r="R347"/>
      <c r="S347"/>
      <c r="T347"/>
      <c r="U347"/>
      <c r="V347"/>
      <c r="W347" s="206" t="s">
        <v>1188</v>
      </c>
      <c r="X347" s="206" t="s">
        <v>1188</v>
      </c>
      <c r="Y347" s="206" t="s">
        <v>1188</v>
      </c>
      <c r="Z347" s="206" t="s">
        <v>1188</v>
      </c>
      <c r="AA347" s="206" t="s">
        <v>1188</v>
      </c>
      <c r="AB347" s="206" t="s">
        <v>1188</v>
      </c>
      <c r="AC347" s="206" t="s">
        <v>1188</v>
      </c>
      <c r="AD347"/>
      <c r="AE347" s="206" t="s">
        <v>1188</v>
      </c>
      <c r="AF347" s="206"/>
      <c r="AG347" s="206"/>
      <c r="AH347" s="207"/>
    </row>
    <row r="348" spans="1:45" ht="16.8" x14ac:dyDescent="0.3">
      <c r="A348" s="203">
        <v>807562</v>
      </c>
      <c r="B348" s="204" t="s">
        <v>1484</v>
      </c>
      <c r="C348" s="204" t="s">
        <v>62</v>
      </c>
      <c r="D348" s="204" t="s">
        <v>326</v>
      </c>
      <c r="E348" t="s">
        <v>125</v>
      </c>
      <c r="F348" s="211"/>
      <c r="G348"/>
      <c r="H348" t="s">
        <v>575</v>
      </c>
      <c r="I348" s="204" t="s">
        <v>823</v>
      </c>
      <c r="J348" s="206"/>
      <c r="K348"/>
      <c r="L348"/>
      <c r="M348"/>
      <c r="N348"/>
      <c r="O348"/>
      <c r="P348"/>
      <c r="Q348" s="206" t="s">
        <v>1188</v>
      </c>
      <c r="R348"/>
      <c r="S348"/>
      <c r="T348"/>
      <c r="U348"/>
      <c r="V348"/>
      <c r="W348" s="206" t="s">
        <v>1188</v>
      </c>
      <c r="X348" s="206" t="s">
        <v>1188</v>
      </c>
      <c r="Y348" s="206" t="s">
        <v>1188</v>
      </c>
      <c r="Z348" s="206" t="s">
        <v>1188</v>
      </c>
      <c r="AA348" s="206" t="s">
        <v>1188</v>
      </c>
      <c r="AB348" s="206" t="s">
        <v>1188</v>
      </c>
      <c r="AC348" s="206" t="s">
        <v>1188</v>
      </c>
      <c r="AD348"/>
      <c r="AE348" s="206" t="s">
        <v>2105</v>
      </c>
      <c r="AF348" s="206"/>
      <c r="AG348" s="206" t="s">
        <v>2125</v>
      </c>
      <c r="AH348" s="207"/>
      <c r="AI348" s="121" t="s">
        <v>2227</v>
      </c>
      <c r="AK348"/>
      <c r="AL348"/>
      <c r="AM348"/>
      <c r="AN348"/>
      <c r="AO348"/>
      <c r="AP348"/>
      <c r="AQ348"/>
      <c r="AR348"/>
      <c r="AS348"/>
    </row>
    <row r="349" spans="1:45" ht="28.8" x14ac:dyDescent="0.3">
      <c r="A349" s="203">
        <v>807568</v>
      </c>
      <c r="B349" s="204" t="s">
        <v>1485</v>
      </c>
      <c r="C349" s="204" t="s">
        <v>1894</v>
      </c>
      <c r="D349" s="204" t="s">
        <v>163</v>
      </c>
      <c r="E349" t="s">
        <v>125</v>
      </c>
      <c r="F349" s="212">
        <v>34728</v>
      </c>
      <c r="G349" s="209" t="s">
        <v>213</v>
      </c>
      <c r="H349" s="209" t="s">
        <v>576</v>
      </c>
      <c r="I349" s="204" t="s">
        <v>823</v>
      </c>
      <c r="J349" s="206"/>
      <c r="K349"/>
      <c r="L349"/>
      <c r="M349"/>
      <c r="N349"/>
      <c r="O349"/>
      <c r="P349"/>
      <c r="Q349" s="206" t="s">
        <v>1188</v>
      </c>
      <c r="R349"/>
      <c r="S349"/>
      <c r="T349"/>
      <c r="U349"/>
      <c r="V349"/>
      <c r="W349" s="206" t="s">
        <v>1188</v>
      </c>
      <c r="X349" s="206" t="s">
        <v>1188</v>
      </c>
      <c r="Y349" s="206" t="s">
        <v>1188</v>
      </c>
      <c r="Z349" s="206" t="s">
        <v>1188</v>
      </c>
      <c r="AA349" s="206" t="s">
        <v>1188</v>
      </c>
      <c r="AB349" s="206" t="s">
        <v>1188</v>
      </c>
      <c r="AC349" s="206" t="s">
        <v>1188</v>
      </c>
      <c r="AD349"/>
      <c r="AE349" s="206" t="s">
        <v>1188</v>
      </c>
      <c r="AF349" s="206"/>
      <c r="AG349" s="206"/>
      <c r="AH349" s="207"/>
    </row>
    <row r="350" spans="1:45" ht="16.8" x14ac:dyDescent="0.3">
      <c r="A350" s="203">
        <v>807590</v>
      </c>
      <c r="B350" s="204" t="s">
        <v>1486</v>
      </c>
      <c r="C350" s="204" t="s">
        <v>89</v>
      </c>
      <c r="D350" s="204" t="s">
        <v>471</v>
      </c>
      <c r="E350" t="s">
        <v>125</v>
      </c>
      <c r="F350" s="211">
        <v>34431</v>
      </c>
      <c r="G350" t="s">
        <v>607</v>
      </c>
      <c r="H350" t="s">
        <v>575</v>
      </c>
      <c r="I350" s="204" t="s">
        <v>823</v>
      </c>
      <c r="J350" s="206"/>
      <c r="K350"/>
      <c r="L350"/>
      <c r="M350"/>
      <c r="N350"/>
      <c r="O350"/>
      <c r="P350"/>
      <c r="Q350" s="206" t="s">
        <v>1188</v>
      </c>
      <c r="R350"/>
      <c r="S350"/>
      <c r="T350"/>
      <c r="U350"/>
      <c r="V350"/>
      <c r="W350" s="206" t="s">
        <v>1188</v>
      </c>
      <c r="X350" s="206" t="s">
        <v>1188</v>
      </c>
      <c r="Y350" s="206" t="s">
        <v>1188</v>
      </c>
      <c r="Z350" s="206" t="s">
        <v>1188</v>
      </c>
      <c r="AA350" s="206" t="s">
        <v>1188</v>
      </c>
      <c r="AB350" s="206" t="s">
        <v>1188</v>
      </c>
      <c r="AC350" s="206" t="s">
        <v>1188</v>
      </c>
      <c r="AD350"/>
      <c r="AE350" s="206" t="s">
        <v>1188</v>
      </c>
      <c r="AF350" s="206"/>
      <c r="AG350" s="206"/>
      <c r="AH350" s="207"/>
    </row>
    <row r="351" spans="1:45" ht="28.8" x14ac:dyDescent="0.3">
      <c r="A351" s="203">
        <v>807602</v>
      </c>
      <c r="B351" s="204" t="s">
        <v>1487</v>
      </c>
      <c r="C351" s="204" t="s">
        <v>90</v>
      </c>
      <c r="D351" s="204" t="s">
        <v>324</v>
      </c>
      <c r="E351" t="s">
        <v>124</v>
      </c>
      <c r="F351" s="212">
        <v>35796</v>
      </c>
      <c r="G351" s="209" t="s">
        <v>213</v>
      </c>
      <c r="H351" s="209" t="s">
        <v>575</v>
      </c>
      <c r="I351" s="204" t="s">
        <v>823</v>
      </c>
      <c r="J351" s="206"/>
      <c r="K351"/>
      <c r="L351"/>
      <c r="M351"/>
      <c r="N351"/>
      <c r="O351"/>
      <c r="P351"/>
      <c r="Q351" s="206" t="s">
        <v>1188</v>
      </c>
      <c r="R351"/>
      <c r="S351"/>
      <c r="T351"/>
      <c r="U351"/>
      <c r="V351"/>
      <c r="W351" s="206" t="s">
        <v>1188</v>
      </c>
      <c r="X351" s="206" t="s">
        <v>1188</v>
      </c>
      <c r="Y351" s="206" t="s">
        <v>1188</v>
      </c>
      <c r="Z351" s="206" t="s">
        <v>1188</v>
      </c>
      <c r="AA351" s="206" t="s">
        <v>1188</v>
      </c>
      <c r="AB351" s="206" t="s">
        <v>1188</v>
      </c>
      <c r="AC351" s="206" t="s">
        <v>1188</v>
      </c>
      <c r="AD351"/>
      <c r="AE351" s="206" t="s">
        <v>1188</v>
      </c>
      <c r="AF351" s="206"/>
      <c r="AG351" s="206"/>
      <c r="AH351" s="207"/>
    </row>
    <row r="352" spans="1:45" ht="28.8" x14ac:dyDescent="0.3">
      <c r="A352" s="203">
        <v>807605</v>
      </c>
      <c r="B352" s="204" t="s">
        <v>1488</v>
      </c>
      <c r="C352" s="204" t="s">
        <v>754</v>
      </c>
      <c r="D352" s="204" t="s">
        <v>179</v>
      </c>
      <c r="E352" t="s">
        <v>125</v>
      </c>
      <c r="F352" s="212">
        <v>32916</v>
      </c>
      <c r="G352" s="209" t="s">
        <v>1069</v>
      </c>
      <c r="H352" s="209" t="s">
        <v>575</v>
      </c>
      <c r="I352" s="204" t="s">
        <v>823</v>
      </c>
      <c r="J352" s="206"/>
      <c r="K352"/>
      <c r="L352"/>
      <c r="M352"/>
      <c r="N352"/>
      <c r="O352"/>
      <c r="P352"/>
      <c r="Q352" s="206" t="s">
        <v>1188</v>
      </c>
      <c r="R352"/>
      <c r="S352"/>
      <c r="T352"/>
      <c r="U352"/>
      <c r="V352"/>
      <c r="W352" s="206" t="s">
        <v>1188</v>
      </c>
      <c r="X352" s="206" t="s">
        <v>1188</v>
      </c>
      <c r="Y352" s="206" t="s">
        <v>1188</v>
      </c>
      <c r="Z352" s="206" t="s">
        <v>1188</v>
      </c>
      <c r="AA352" s="206" t="s">
        <v>1188</v>
      </c>
      <c r="AB352" s="206" t="s">
        <v>1188</v>
      </c>
      <c r="AC352" s="206" t="s">
        <v>1188</v>
      </c>
      <c r="AD352"/>
      <c r="AE352" s="206" t="s">
        <v>1188</v>
      </c>
      <c r="AF352" s="206"/>
      <c r="AG352" s="206"/>
      <c r="AH352" s="207"/>
    </row>
    <row r="353" spans="1:45" ht="16.8" x14ac:dyDescent="0.3">
      <c r="A353" s="203">
        <v>807617</v>
      </c>
      <c r="B353" s="204" t="s">
        <v>1489</v>
      </c>
      <c r="C353" s="204" t="s">
        <v>114</v>
      </c>
      <c r="D353" s="204" t="s">
        <v>281</v>
      </c>
      <c r="E353" t="s">
        <v>124</v>
      </c>
      <c r="F353" s="211">
        <v>35414</v>
      </c>
      <c r="G353" t="s">
        <v>213</v>
      </c>
      <c r="H353" t="s">
        <v>576</v>
      </c>
      <c r="I353" s="204" t="s">
        <v>823</v>
      </c>
      <c r="J353" s="206"/>
      <c r="K353"/>
      <c r="L353"/>
      <c r="M353"/>
      <c r="N353"/>
      <c r="O353"/>
      <c r="P353"/>
      <c r="Q353" s="206" t="s">
        <v>1188</v>
      </c>
      <c r="R353"/>
      <c r="S353"/>
      <c r="T353"/>
      <c r="U353"/>
      <c r="V353"/>
      <c r="W353" s="206" t="s">
        <v>1188</v>
      </c>
      <c r="X353" s="206" t="s">
        <v>1188</v>
      </c>
      <c r="Y353" s="206" t="s">
        <v>1188</v>
      </c>
      <c r="Z353" s="206" t="s">
        <v>1188</v>
      </c>
      <c r="AA353" s="206" t="s">
        <v>1188</v>
      </c>
      <c r="AB353" s="206" t="s">
        <v>1188</v>
      </c>
      <c r="AC353" s="206" t="s">
        <v>1188</v>
      </c>
      <c r="AD353"/>
      <c r="AE353" s="206" t="s">
        <v>2105</v>
      </c>
      <c r="AF353" s="206"/>
      <c r="AG353" s="206" t="s">
        <v>2125</v>
      </c>
      <c r="AH353" s="207"/>
      <c r="AI353" s="121" t="s">
        <v>2227</v>
      </c>
      <c r="AK353"/>
      <c r="AL353"/>
      <c r="AM353"/>
      <c r="AN353"/>
      <c r="AO353"/>
      <c r="AP353"/>
      <c r="AQ353"/>
      <c r="AR353"/>
      <c r="AS353"/>
    </row>
    <row r="354" spans="1:45" ht="28.8" x14ac:dyDescent="0.3">
      <c r="A354" s="203">
        <v>807627</v>
      </c>
      <c r="B354" s="204" t="s">
        <v>1490</v>
      </c>
      <c r="C354" s="204" t="s">
        <v>355</v>
      </c>
      <c r="D354" s="204" t="s">
        <v>150</v>
      </c>
      <c r="E354" t="s">
        <v>125</v>
      </c>
      <c r="F354" s="212">
        <v>35326</v>
      </c>
      <c r="G354" s="209" t="s">
        <v>578</v>
      </c>
      <c r="H354" s="209" t="s">
        <v>2119</v>
      </c>
      <c r="I354" s="204" t="s">
        <v>823</v>
      </c>
      <c r="J354" s="206"/>
      <c r="K354"/>
      <c r="L354"/>
      <c r="M354"/>
      <c r="N354"/>
      <c r="O354"/>
      <c r="P354"/>
      <c r="Q354" s="206" t="s">
        <v>1188</v>
      </c>
      <c r="R354"/>
      <c r="S354"/>
      <c r="T354"/>
      <c r="U354"/>
      <c r="V354"/>
      <c r="W354" s="206" t="s">
        <v>1188</v>
      </c>
      <c r="X354" s="206" t="s">
        <v>1188</v>
      </c>
      <c r="Y354" s="206" t="s">
        <v>1188</v>
      </c>
      <c r="Z354" s="206" t="s">
        <v>1188</v>
      </c>
      <c r="AA354" s="206" t="s">
        <v>1188</v>
      </c>
      <c r="AB354" s="206" t="s">
        <v>1188</v>
      </c>
      <c r="AC354" s="206" t="s">
        <v>1188</v>
      </c>
      <c r="AD354"/>
      <c r="AE354" s="206" t="s">
        <v>1188</v>
      </c>
      <c r="AF354" s="206"/>
      <c r="AG354" s="206"/>
      <c r="AH354" s="207"/>
    </row>
    <row r="355" spans="1:45" ht="28.8" x14ac:dyDescent="0.3">
      <c r="A355" s="203">
        <v>807633</v>
      </c>
      <c r="B355" s="204" t="s">
        <v>1491</v>
      </c>
      <c r="C355" s="204" t="s">
        <v>1911</v>
      </c>
      <c r="D355" s="204" t="s">
        <v>284</v>
      </c>
      <c r="E355" t="s">
        <v>125</v>
      </c>
      <c r="F355" s="212">
        <v>34160</v>
      </c>
      <c r="G355" s="209" t="s">
        <v>1185</v>
      </c>
      <c r="H355" s="209" t="s">
        <v>575</v>
      </c>
      <c r="I355" s="204" t="s">
        <v>823</v>
      </c>
      <c r="J355" s="206"/>
      <c r="K355"/>
      <c r="L355"/>
      <c r="M355"/>
      <c r="N355"/>
      <c r="O355"/>
      <c r="P355"/>
      <c r="Q355" s="206" t="s">
        <v>1188</v>
      </c>
      <c r="R355"/>
      <c r="S355"/>
      <c r="T355"/>
      <c r="U355"/>
      <c r="V355"/>
      <c r="W355" s="206" t="s">
        <v>1188</v>
      </c>
      <c r="X355" s="206" t="s">
        <v>1188</v>
      </c>
      <c r="Y355" s="206" t="s">
        <v>1188</v>
      </c>
      <c r="Z355" s="206" t="s">
        <v>1188</v>
      </c>
      <c r="AA355" s="206" t="s">
        <v>1188</v>
      </c>
      <c r="AB355" s="206" t="s">
        <v>1188</v>
      </c>
      <c r="AC355" s="206" t="s">
        <v>1188</v>
      </c>
      <c r="AD355"/>
      <c r="AE355" s="206" t="s">
        <v>1188</v>
      </c>
      <c r="AF355" s="206"/>
      <c r="AG355" s="206"/>
      <c r="AH355" s="207"/>
    </row>
    <row r="356" spans="1:45" ht="28.8" x14ac:dyDescent="0.3">
      <c r="A356" s="203">
        <v>807668</v>
      </c>
      <c r="B356" s="204" t="s">
        <v>1492</v>
      </c>
      <c r="C356" s="204" t="s">
        <v>1912</v>
      </c>
      <c r="D356" s="204" t="s">
        <v>284</v>
      </c>
      <c r="E356" t="s">
        <v>125</v>
      </c>
      <c r="F356" s="212">
        <v>32713</v>
      </c>
      <c r="G356" s="209" t="s">
        <v>676</v>
      </c>
      <c r="H356" s="209" t="s">
        <v>575</v>
      </c>
      <c r="I356" s="204" t="s">
        <v>824</v>
      </c>
      <c r="J356" s="206"/>
      <c r="K356"/>
      <c r="L356"/>
      <c r="M356"/>
      <c r="N356"/>
      <c r="O356"/>
      <c r="P356"/>
      <c r="Q356" s="206" t="s">
        <v>1188</v>
      </c>
      <c r="R356"/>
      <c r="S356"/>
      <c r="T356"/>
      <c r="U356"/>
      <c r="V356"/>
      <c r="W356" s="206" t="s">
        <v>1188</v>
      </c>
      <c r="X356" s="206" t="s">
        <v>1188</v>
      </c>
      <c r="Y356" s="206" t="s">
        <v>1188</v>
      </c>
      <c r="Z356" s="206" t="s">
        <v>1188</v>
      </c>
      <c r="AA356" s="206" t="s">
        <v>1188</v>
      </c>
      <c r="AB356" s="206" t="s">
        <v>1188</v>
      </c>
      <c r="AC356" s="206"/>
      <c r="AD356" s="208"/>
      <c r="AE356" s="206" t="s">
        <v>1188</v>
      </c>
      <c r="AF356" s="206"/>
      <c r="AG356" s="206" t="s">
        <v>2125</v>
      </c>
      <c r="AH356" s="207"/>
      <c r="AI356" s="121" t="s">
        <v>2230</v>
      </c>
      <c r="AK356"/>
      <c r="AL356"/>
      <c r="AM356"/>
      <c r="AN356"/>
      <c r="AO356"/>
      <c r="AP356"/>
      <c r="AQ356"/>
      <c r="AR356"/>
      <c r="AS356"/>
    </row>
    <row r="357" spans="1:45" ht="28.8" x14ac:dyDescent="0.3">
      <c r="A357" s="203">
        <v>807670</v>
      </c>
      <c r="B357" s="204" t="s">
        <v>1493</v>
      </c>
      <c r="C357" s="204" t="s">
        <v>1024</v>
      </c>
      <c r="D357" s="204" t="s">
        <v>172</v>
      </c>
      <c r="E357" t="s">
        <v>125</v>
      </c>
      <c r="F357" s="212">
        <v>34734</v>
      </c>
      <c r="G357" s="209" t="s">
        <v>213</v>
      </c>
      <c r="H357" s="209" t="s">
        <v>575</v>
      </c>
      <c r="I357" s="204" t="s">
        <v>823</v>
      </c>
      <c r="J357" s="206"/>
      <c r="K357"/>
      <c r="L357"/>
      <c r="M357"/>
      <c r="N357"/>
      <c r="O357"/>
      <c r="P357"/>
      <c r="Q357" s="206" t="s">
        <v>1188</v>
      </c>
      <c r="R357"/>
      <c r="S357"/>
      <c r="T357"/>
      <c r="U357"/>
      <c r="V357"/>
      <c r="W357" s="206" t="s">
        <v>1188</v>
      </c>
      <c r="X357" s="206" t="s">
        <v>1188</v>
      </c>
      <c r="Y357" s="206" t="s">
        <v>1188</v>
      </c>
      <c r="Z357" s="206" t="s">
        <v>1188</v>
      </c>
      <c r="AA357" s="206" t="s">
        <v>1188</v>
      </c>
      <c r="AB357" s="206" t="s">
        <v>1188</v>
      </c>
      <c r="AC357" s="206" t="s">
        <v>1188</v>
      </c>
      <c r="AD357"/>
      <c r="AE357" s="206" t="s">
        <v>1188</v>
      </c>
      <c r="AF357" s="206"/>
      <c r="AG357" s="206"/>
      <c r="AH357" s="207"/>
    </row>
    <row r="358" spans="1:45" ht="28.8" x14ac:dyDescent="0.3">
      <c r="A358" s="203">
        <v>807708</v>
      </c>
      <c r="B358" s="204" t="s">
        <v>1494</v>
      </c>
      <c r="C358" s="204" t="s">
        <v>100</v>
      </c>
      <c r="D358" s="204" t="s">
        <v>146</v>
      </c>
      <c r="E358" t="s">
        <v>124</v>
      </c>
      <c r="F358" s="212">
        <v>35813</v>
      </c>
      <c r="G358" s="209" t="s">
        <v>213</v>
      </c>
      <c r="H358" s="209" t="s">
        <v>575</v>
      </c>
      <c r="I358" s="204" t="s">
        <v>823</v>
      </c>
      <c r="J358" s="206"/>
      <c r="K358"/>
      <c r="L358"/>
      <c r="M358"/>
      <c r="N358"/>
      <c r="O358"/>
      <c r="P358"/>
      <c r="Q358" s="206" t="s">
        <v>1188</v>
      </c>
      <c r="R358"/>
      <c r="S358"/>
      <c r="T358"/>
      <c r="U358"/>
      <c r="V358"/>
      <c r="W358" s="206" t="s">
        <v>1188</v>
      </c>
      <c r="X358" s="206" t="s">
        <v>1188</v>
      </c>
      <c r="Y358" s="206" t="s">
        <v>1188</v>
      </c>
      <c r="Z358" s="206" t="s">
        <v>1188</v>
      </c>
      <c r="AA358" s="206" t="s">
        <v>1188</v>
      </c>
      <c r="AB358" s="206" t="s">
        <v>1188</v>
      </c>
      <c r="AC358" s="206" t="s">
        <v>1188</v>
      </c>
      <c r="AD358"/>
      <c r="AE358" s="206" t="s">
        <v>1188</v>
      </c>
      <c r="AF358" s="206"/>
      <c r="AG358" s="206"/>
      <c r="AH358" s="207"/>
    </row>
    <row r="359" spans="1:45" ht="16.8" x14ac:dyDescent="0.3">
      <c r="A359" s="203">
        <v>807713</v>
      </c>
      <c r="B359" s="204" t="s">
        <v>1495</v>
      </c>
      <c r="C359" s="204" t="s">
        <v>727</v>
      </c>
      <c r="D359" s="204" t="s">
        <v>2095</v>
      </c>
      <c r="E359" t="s">
        <v>124</v>
      </c>
      <c r="F359" s="211">
        <v>34708</v>
      </c>
      <c r="G359" t="s">
        <v>213</v>
      </c>
      <c r="H359" t="s">
        <v>575</v>
      </c>
      <c r="I359" s="204" t="s">
        <v>823</v>
      </c>
      <c r="J359" s="206"/>
      <c r="K359"/>
      <c r="L359"/>
      <c r="M359"/>
      <c r="N359"/>
      <c r="O359"/>
      <c r="P359"/>
      <c r="Q359" s="206" t="s">
        <v>1188</v>
      </c>
      <c r="R359"/>
      <c r="S359"/>
      <c r="T359"/>
      <c r="U359"/>
      <c r="V359"/>
      <c r="W359" s="206" t="s">
        <v>1188</v>
      </c>
      <c r="X359" s="206" t="s">
        <v>1188</v>
      </c>
      <c r="Y359" s="206" t="s">
        <v>1188</v>
      </c>
      <c r="Z359" s="206" t="s">
        <v>1188</v>
      </c>
      <c r="AA359" s="206" t="s">
        <v>1188</v>
      </c>
      <c r="AB359" s="206" t="s">
        <v>1188</v>
      </c>
      <c r="AC359" s="206" t="s">
        <v>1188</v>
      </c>
      <c r="AD359"/>
      <c r="AE359" s="206" t="s">
        <v>2105</v>
      </c>
      <c r="AF359" s="206"/>
      <c r="AG359" s="206" t="s">
        <v>2125</v>
      </c>
      <c r="AH359" s="207"/>
      <c r="AI359" s="121" t="s">
        <v>2227</v>
      </c>
      <c r="AK359"/>
      <c r="AL359"/>
      <c r="AM359"/>
      <c r="AN359"/>
      <c r="AO359"/>
      <c r="AP359"/>
      <c r="AQ359"/>
      <c r="AR359"/>
      <c r="AS359"/>
    </row>
    <row r="360" spans="1:45" ht="16.8" x14ac:dyDescent="0.3">
      <c r="A360" s="203">
        <v>807717</v>
      </c>
      <c r="B360" s="204" t="s">
        <v>1496</v>
      </c>
      <c r="C360" s="204" t="s">
        <v>64</v>
      </c>
      <c r="D360" s="204" t="s">
        <v>179</v>
      </c>
      <c r="E360" t="s">
        <v>124</v>
      </c>
      <c r="F360" s="211">
        <v>35612</v>
      </c>
      <c r="G360" t="s">
        <v>213</v>
      </c>
      <c r="H360" t="s">
        <v>575</v>
      </c>
      <c r="I360" s="204" t="s">
        <v>823</v>
      </c>
      <c r="J360" s="206"/>
      <c r="K360"/>
      <c r="L360"/>
      <c r="M360"/>
      <c r="N360"/>
      <c r="O360"/>
      <c r="P360"/>
      <c r="Q360" s="206" t="s">
        <v>1188</v>
      </c>
      <c r="R360"/>
      <c r="S360"/>
      <c r="T360"/>
      <c r="U360"/>
      <c r="V360"/>
      <c r="W360" s="206" t="s">
        <v>1188</v>
      </c>
      <c r="X360" s="206" t="s">
        <v>1188</v>
      </c>
      <c r="Y360" s="206" t="s">
        <v>1188</v>
      </c>
      <c r="Z360" s="206" t="s">
        <v>1188</v>
      </c>
      <c r="AA360" s="206" t="s">
        <v>1188</v>
      </c>
      <c r="AB360" s="206" t="s">
        <v>1188</v>
      </c>
      <c r="AC360" s="206" t="s">
        <v>1188</v>
      </c>
      <c r="AD360"/>
      <c r="AE360" s="206" t="s">
        <v>2105</v>
      </c>
      <c r="AF360" s="206"/>
      <c r="AG360" s="206"/>
      <c r="AH360" s="207"/>
    </row>
    <row r="361" spans="1:45" ht="28.8" x14ac:dyDescent="0.3">
      <c r="A361" s="203">
        <v>807741</v>
      </c>
      <c r="B361" s="204" t="s">
        <v>1497</v>
      </c>
      <c r="C361" s="204" t="s">
        <v>73</v>
      </c>
      <c r="D361" s="204" t="s">
        <v>144</v>
      </c>
      <c r="E361" t="s">
        <v>124</v>
      </c>
      <c r="F361" s="212">
        <v>35431</v>
      </c>
      <c r="G361" s="209" t="s">
        <v>1951</v>
      </c>
      <c r="H361" s="209" t="s">
        <v>575</v>
      </c>
      <c r="I361" s="204" t="s">
        <v>823</v>
      </c>
      <c r="J361" s="206"/>
      <c r="K361"/>
      <c r="L361"/>
      <c r="M361"/>
      <c r="N361"/>
      <c r="O361"/>
      <c r="P361"/>
      <c r="Q361" s="206" t="s">
        <v>1188</v>
      </c>
      <c r="R361"/>
      <c r="S361"/>
      <c r="T361"/>
      <c r="U361"/>
      <c r="V361"/>
      <c r="W361" s="206" t="s">
        <v>1188</v>
      </c>
      <c r="X361" s="206" t="s">
        <v>1188</v>
      </c>
      <c r="Y361" s="206" t="s">
        <v>1188</v>
      </c>
      <c r="Z361" s="206" t="s">
        <v>1188</v>
      </c>
      <c r="AA361" s="206" t="s">
        <v>1188</v>
      </c>
      <c r="AB361" s="206" t="s">
        <v>1188</v>
      </c>
      <c r="AC361" s="206" t="s">
        <v>1188</v>
      </c>
      <c r="AD361"/>
      <c r="AE361" s="206" t="s">
        <v>1188</v>
      </c>
      <c r="AF361" s="206"/>
      <c r="AG361" s="206"/>
      <c r="AH361" s="207"/>
    </row>
    <row r="362" spans="1:45" ht="28.8" x14ac:dyDescent="0.3">
      <c r="A362" s="203">
        <v>807749</v>
      </c>
      <c r="B362" s="204" t="s">
        <v>974</v>
      </c>
      <c r="C362" s="204" t="s">
        <v>84</v>
      </c>
      <c r="D362" s="204" t="s">
        <v>144</v>
      </c>
      <c r="E362" t="s">
        <v>124</v>
      </c>
      <c r="F362" s="212">
        <v>31970</v>
      </c>
      <c r="G362" s="209" t="s">
        <v>220</v>
      </c>
      <c r="H362" s="209" t="s">
        <v>575</v>
      </c>
      <c r="I362" s="204" t="s">
        <v>823</v>
      </c>
      <c r="J362" s="206"/>
      <c r="K362"/>
      <c r="L362"/>
      <c r="M362"/>
      <c r="N362"/>
      <c r="O362"/>
      <c r="P362"/>
      <c r="Q362" s="206" t="s">
        <v>1188</v>
      </c>
      <c r="R362"/>
      <c r="S362"/>
      <c r="T362"/>
      <c r="U362"/>
      <c r="V362"/>
      <c r="W362" s="206" t="s">
        <v>1188</v>
      </c>
      <c r="X362" s="206" t="s">
        <v>1188</v>
      </c>
      <c r="Y362" s="206" t="s">
        <v>1188</v>
      </c>
      <c r="Z362" s="206" t="s">
        <v>1188</v>
      </c>
      <c r="AA362" s="206" t="s">
        <v>1188</v>
      </c>
      <c r="AB362" s="206" t="s">
        <v>1188</v>
      </c>
      <c r="AC362" s="206" t="s">
        <v>1188</v>
      </c>
      <c r="AD362"/>
      <c r="AE362" s="206" t="s">
        <v>1188</v>
      </c>
      <c r="AF362" s="206"/>
      <c r="AG362" s="206"/>
      <c r="AH362" s="207"/>
    </row>
    <row r="363" spans="1:45" ht="16.8" x14ac:dyDescent="0.3">
      <c r="A363" s="203">
        <v>807762</v>
      </c>
      <c r="B363" s="204" t="s">
        <v>1498</v>
      </c>
      <c r="C363" s="204" t="s">
        <v>1999</v>
      </c>
      <c r="D363" s="204" t="s">
        <v>2096</v>
      </c>
      <c r="E363" t="s">
        <v>124</v>
      </c>
      <c r="F363" s="211"/>
      <c r="G363" t="s">
        <v>578</v>
      </c>
      <c r="H363" t="s">
        <v>575</v>
      </c>
      <c r="I363" s="204" t="s">
        <v>823</v>
      </c>
      <c r="J363" s="206"/>
      <c r="K363"/>
      <c r="L363"/>
      <c r="M363"/>
      <c r="N363"/>
      <c r="O363"/>
      <c r="P363"/>
      <c r="Q363" s="206" t="s">
        <v>1188</v>
      </c>
      <c r="R363"/>
      <c r="S363"/>
      <c r="T363"/>
      <c r="U363"/>
      <c r="V363"/>
      <c r="W363" s="206" t="s">
        <v>1188</v>
      </c>
      <c r="X363" s="206" t="s">
        <v>1188</v>
      </c>
      <c r="Y363" s="206" t="s">
        <v>1188</v>
      </c>
      <c r="Z363" s="206" t="s">
        <v>1188</v>
      </c>
      <c r="AA363" s="206" t="s">
        <v>1188</v>
      </c>
      <c r="AB363" s="206" t="s">
        <v>1188</v>
      </c>
      <c r="AC363" s="206" t="s">
        <v>1188</v>
      </c>
      <c r="AD363" s="208"/>
      <c r="AE363" s="206" t="s">
        <v>2105</v>
      </c>
      <c r="AF363" s="206"/>
      <c r="AG363" s="206" t="s">
        <v>2125</v>
      </c>
      <c r="AH363" s="207"/>
      <c r="AI363" s="121" t="s">
        <v>2227</v>
      </c>
      <c r="AK363"/>
      <c r="AL363"/>
      <c r="AM363"/>
      <c r="AN363"/>
      <c r="AO363"/>
      <c r="AP363"/>
      <c r="AQ363"/>
      <c r="AR363"/>
      <c r="AS363"/>
    </row>
    <row r="364" spans="1:45" ht="28.8" x14ac:dyDescent="0.3">
      <c r="A364" s="203">
        <v>807780</v>
      </c>
      <c r="B364" s="204" t="s">
        <v>1499</v>
      </c>
      <c r="C364" s="204" t="s">
        <v>78</v>
      </c>
      <c r="D364" s="204" t="s">
        <v>760</v>
      </c>
      <c r="E364" t="s">
        <v>124</v>
      </c>
      <c r="F364" s="212">
        <v>36161</v>
      </c>
      <c r="G364" s="209" t="s">
        <v>213</v>
      </c>
      <c r="H364" s="209" t="s">
        <v>575</v>
      </c>
      <c r="I364" s="204" t="s">
        <v>823</v>
      </c>
      <c r="J364" s="206"/>
      <c r="K364"/>
      <c r="L364"/>
      <c r="M364"/>
      <c r="N364"/>
      <c r="O364"/>
      <c r="P364"/>
      <c r="Q364" s="206" t="s">
        <v>1188</v>
      </c>
      <c r="R364"/>
      <c r="S364"/>
      <c r="T364"/>
      <c r="U364"/>
      <c r="V364"/>
      <c r="W364" s="206" t="s">
        <v>1188</v>
      </c>
      <c r="X364" s="206" t="s">
        <v>1188</v>
      </c>
      <c r="Y364" s="206" t="s">
        <v>1188</v>
      </c>
      <c r="Z364" s="206" t="s">
        <v>1188</v>
      </c>
      <c r="AA364" s="206" t="s">
        <v>1188</v>
      </c>
      <c r="AB364" s="206" t="s">
        <v>1188</v>
      </c>
      <c r="AC364" s="206" t="s">
        <v>1188</v>
      </c>
      <c r="AD364"/>
      <c r="AE364" s="206" t="s">
        <v>1188</v>
      </c>
      <c r="AF364" s="206"/>
      <c r="AG364" s="206"/>
      <c r="AH364" s="207"/>
    </row>
    <row r="365" spans="1:45" ht="28.8" x14ac:dyDescent="0.3">
      <c r="A365" s="203">
        <v>807782</v>
      </c>
      <c r="B365" s="204" t="s">
        <v>1500</v>
      </c>
      <c r="C365" s="204" t="s">
        <v>90</v>
      </c>
      <c r="D365" s="204" t="s">
        <v>1077</v>
      </c>
      <c r="E365" t="s">
        <v>124</v>
      </c>
      <c r="F365" s="212">
        <v>35657</v>
      </c>
      <c r="G365" s="209" t="s">
        <v>635</v>
      </c>
      <c r="H365" s="209" t="s">
        <v>576</v>
      </c>
      <c r="I365" s="204" t="s">
        <v>823</v>
      </c>
      <c r="J365" s="206"/>
      <c r="K365"/>
      <c r="L365"/>
      <c r="M365"/>
      <c r="N365"/>
      <c r="O365"/>
      <c r="P365"/>
      <c r="Q365" s="206" t="s">
        <v>1188</v>
      </c>
      <c r="R365"/>
      <c r="S365"/>
      <c r="T365"/>
      <c r="U365"/>
      <c r="V365"/>
      <c r="W365" s="206" t="s">
        <v>1188</v>
      </c>
      <c r="X365" s="206" t="s">
        <v>1188</v>
      </c>
      <c r="Y365" s="206" t="s">
        <v>1188</v>
      </c>
      <c r="Z365" s="206" t="s">
        <v>1188</v>
      </c>
      <c r="AA365" s="206" t="s">
        <v>1188</v>
      </c>
      <c r="AB365" s="206" t="s">
        <v>1188</v>
      </c>
      <c r="AC365" s="206" t="s">
        <v>1188</v>
      </c>
      <c r="AD365"/>
      <c r="AE365" s="206" t="s">
        <v>1188</v>
      </c>
      <c r="AF365" s="206"/>
      <c r="AG365" s="206"/>
      <c r="AH365" s="207"/>
    </row>
    <row r="366" spans="1:45" ht="28.8" x14ac:dyDescent="0.3">
      <c r="A366" s="203">
        <v>807801</v>
      </c>
      <c r="B366" s="204" t="s">
        <v>1501</v>
      </c>
      <c r="C366" s="204" t="s">
        <v>1966</v>
      </c>
      <c r="D366" s="204" t="s">
        <v>1967</v>
      </c>
      <c r="E366" t="s">
        <v>124</v>
      </c>
      <c r="F366" s="212">
        <v>35805</v>
      </c>
      <c r="G366" s="209" t="s">
        <v>712</v>
      </c>
      <c r="H366" s="209" t="s">
        <v>575</v>
      </c>
      <c r="I366" s="204" t="s">
        <v>823</v>
      </c>
      <c r="J366" s="206"/>
      <c r="K366"/>
      <c r="L366"/>
      <c r="M366"/>
      <c r="N366"/>
      <c r="O366"/>
      <c r="P366"/>
      <c r="Q366" s="206" t="s">
        <v>1188</v>
      </c>
      <c r="R366"/>
      <c r="S366"/>
      <c r="T366"/>
      <c r="U366"/>
      <c r="V366"/>
      <c r="W366" s="206" t="s">
        <v>1188</v>
      </c>
      <c r="X366" s="206" t="s">
        <v>1188</v>
      </c>
      <c r="Y366" s="206" t="s">
        <v>1188</v>
      </c>
      <c r="Z366" s="206" t="s">
        <v>1188</v>
      </c>
      <c r="AA366" s="206" t="s">
        <v>1188</v>
      </c>
      <c r="AB366" s="206" t="s">
        <v>1188</v>
      </c>
      <c r="AC366" s="206" t="s">
        <v>1188</v>
      </c>
      <c r="AD366"/>
      <c r="AE366" s="206" t="s">
        <v>1188</v>
      </c>
      <c r="AF366" s="206"/>
      <c r="AG366" s="206"/>
      <c r="AH366" s="207"/>
    </row>
    <row r="367" spans="1:45" ht="16.8" x14ac:dyDescent="0.3">
      <c r="A367" s="203">
        <v>807816</v>
      </c>
      <c r="B367" s="204" t="s">
        <v>1131</v>
      </c>
      <c r="C367" s="204" t="s">
        <v>313</v>
      </c>
      <c r="D367" s="204" t="s">
        <v>172</v>
      </c>
      <c r="E367" t="s">
        <v>124</v>
      </c>
      <c r="F367" s="211">
        <v>35145</v>
      </c>
      <c r="G367" t="s">
        <v>748</v>
      </c>
      <c r="H367" t="s">
        <v>575</v>
      </c>
      <c r="I367" s="204" t="s">
        <v>823</v>
      </c>
      <c r="J367" s="206"/>
      <c r="K367"/>
      <c r="L367"/>
      <c r="M367"/>
      <c r="N367"/>
      <c r="O367"/>
      <c r="P367"/>
      <c r="Q367" s="206" t="s">
        <v>1188</v>
      </c>
      <c r="R367"/>
      <c r="S367"/>
      <c r="T367"/>
      <c r="U367"/>
      <c r="V367"/>
      <c r="W367" s="206" t="s">
        <v>1188</v>
      </c>
      <c r="X367" s="206" t="s">
        <v>1188</v>
      </c>
      <c r="Y367" s="206" t="s">
        <v>1188</v>
      </c>
      <c r="Z367" s="206" t="s">
        <v>1188</v>
      </c>
      <c r="AA367" s="206" t="s">
        <v>1188</v>
      </c>
      <c r="AB367" s="206" t="s">
        <v>1188</v>
      </c>
      <c r="AC367" s="206" t="s">
        <v>1188</v>
      </c>
      <c r="AD367"/>
      <c r="AE367" s="206" t="s">
        <v>2105</v>
      </c>
      <c r="AF367" s="206"/>
      <c r="AG367" s="206"/>
      <c r="AH367" s="207"/>
    </row>
    <row r="368" spans="1:45" ht="28.8" x14ac:dyDescent="0.3">
      <c r="A368" s="203">
        <v>807850</v>
      </c>
      <c r="B368" s="204" t="s">
        <v>1502</v>
      </c>
      <c r="C368" s="204" t="s">
        <v>59</v>
      </c>
      <c r="D368" s="204" t="s">
        <v>344</v>
      </c>
      <c r="E368" t="s">
        <v>124</v>
      </c>
      <c r="F368" s="212">
        <v>35431</v>
      </c>
      <c r="G368" s="209" t="s">
        <v>746</v>
      </c>
      <c r="H368" s="209" t="s">
        <v>575</v>
      </c>
      <c r="I368" s="204" t="s">
        <v>823</v>
      </c>
      <c r="J368" s="206"/>
      <c r="K368"/>
      <c r="L368"/>
      <c r="M368"/>
      <c r="N368"/>
      <c r="O368">
        <v>2039</v>
      </c>
      <c r="P368"/>
      <c r="Q368" s="206">
        <v>35000</v>
      </c>
      <c r="R368"/>
      <c r="S368"/>
      <c r="T368"/>
      <c r="U368"/>
      <c r="V368"/>
      <c r="W368" s="206" t="s">
        <v>1188</v>
      </c>
      <c r="X368" s="206" t="s">
        <v>1188</v>
      </c>
      <c r="Y368" s="206" t="s">
        <v>1188</v>
      </c>
      <c r="Z368" s="206" t="s">
        <v>1188</v>
      </c>
      <c r="AA368" s="206" t="s">
        <v>1188</v>
      </c>
      <c r="AB368" s="206" t="s">
        <v>1188</v>
      </c>
      <c r="AC368" s="206" t="s">
        <v>1188</v>
      </c>
      <c r="AD368"/>
      <c r="AE368" s="206" t="s">
        <v>1188</v>
      </c>
      <c r="AF368" s="206"/>
      <c r="AG368" s="206"/>
      <c r="AH368" s="207"/>
    </row>
    <row r="369" spans="1:45" ht="28.8" x14ac:dyDescent="0.3">
      <c r="A369" s="203">
        <v>807851</v>
      </c>
      <c r="B369" s="204" t="s">
        <v>1140</v>
      </c>
      <c r="C369" s="204" t="s">
        <v>59</v>
      </c>
      <c r="D369" s="204" t="s">
        <v>370</v>
      </c>
      <c r="E369" t="s">
        <v>124</v>
      </c>
      <c r="F369" s="212">
        <v>35341</v>
      </c>
      <c r="G369" s="209" t="s">
        <v>604</v>
      </c>
      <c r="H369" s="209" t="s">
        <v>575</v>
      </c>
      <c r="I369" s="204" t="s">
        <v>824</v>
      </c>
      <c r="J369" s="206"/>
      <c r="K369"/>
      <c r="L369"/>
      <c r="M369"/>
      <c r="N369"/>
      <c r="O369"/>
      <c r="P369"/>
      <c r="Q369" s="206" t="s">
        <v>1188</v>
      </c>
      <c r="R369"/>
      <c r="S369"/>
      <c r="T369"/>
      <c r="U369"/>
      <c r="V369"/>
      <c r="W369" s="206" t="s">
        <v>1188</v>
      </c>
      <c r="X369" s="206" t="s">
        <v>1188</v>
      </c>
      <c r="Y369" s="206" t="s">
        <v>1188</v>
      </c>
      <c r="Z369" s="206" t="s">
        <v>1188</v>
      </c>
      <c r="AA369" s="206" t="s">
        <v>1188</v>
      </c>
      <c r="AB369" s="206" t="s">
        <v>1188</v>
      </c>
      <c r="AC369" s="206" t="s">
        <v>1188</v>
      </c>
      <c r="AD369"/>
      <c r="AE369" s="206" t="s">
        <v>1188</v>
      </c>
      <c r="AF369" s="206"/>
      <c r="AG369" s="206" t="s">
        <v>2125</v>
      </c>
      <c r="AH369" s="207"/>
      <c r="AI369" s="121" t="s">
        <v>2229</v>
      </c>
      <c r="AK369"/>
      <c r="AL369"/>
      <c r="AM369"/>
      <c r="AN369"/>
      <c r="AO369"/>
      <c r="AP369"/>
      <c r="AQ369"/>
      <c r="AR369"/>
      <c r="AS369"/>
    </row>
    <row r="370" spans="1:45" ht="16.8" x14ac:dyDescent="0.3">
      <c r="A370" s="203">
        <v>807864</v>
      </c>
      <c r="B370" s="204" t="s">
        <v>1503</v>
      </c>
      <c r="C370" s="204" t="s">
        <v>109</v>
      </c>
      <c r="D370" s="204" t="s">
        <v>435</v>
      </c>
      <c r="E370" t="s">
        <v>124</v>
      </c>
      <c r="F370" s="211">
        <v>33210</v>
      </c>
      <c r="G370" t="s">
        <v>2181</v>
      </c>
      <c r="H370" t="s">
        <v>575</v>
      </c>
      <c r="I370" s="204" t="s">
        <v>823</v>
      </c>
      <c r="J370" s="206"/>
      <c r="K370"/>
      <c r="L370"/>
      <c r="M370"/>
      <c r="N370"/>
      <c r="O370"/>
      <c r="P370"/>
      <c r="Q370" s="206" t="s">
        <v>1188</v>
      </c>
      <c r="R370"/>
      <c r="S370"/>
      <c r="T370"/>
      <c r="U370"/>
      <c r="V370"/>
      <c r="W370" s="206" t="s">
        <v>1188</v>
      </c>
      <c r="X370" s="206" t="s">
        <v>1188</v>
      </c>
      <c r="Y370" s="206" t="s">
        <v>1188</v>
      </c>
      <c r="Z370" s="206" t="s">
        <v>1188</v>
      </c>
      <c r="AA370" s="206" t="s">
        <v>1188</v>
      </c>
      <c r="AB370" s="206" t="s">
        <v>1188</v>
      </c>
      <c r="AC370" s="206" t="s">
        <v>1188</v>
      </c>
      <c r="AD370"/>
      <c r="AE370" s="206" t="s">
        <v>2105</v>
      </c>
      <c r="AF370" s="206"/>
      <c r="AG370" s="206" t="s">
        <v>2125</v>
      </c>
      <c r="AH370" s="207"/>
      <c r="AI370" s="121" t="s">
        <v>2227</v>
      </c>
      <c r="AK370"/>
      <c r="AL370"/>
      <c r="AM370"/>
      <c r="AN370"/>
      <c r="AO370"/>
      <c r="AP370"/>
      <c r="AQ370"/>
      <c r="AR370"/>
      <c r="AS370"/>
    </row>
    <row r="371" spans="1:45" ht="16.8" x14ac:dyDescent="0.3">
      <c r="A371" s="203">
        <v>807878</v>
      </c>
      <c r="B371" s="204" t="s">
        <v>1504</v>
      </c>
      <c r="C371" s="204" t="s">
        <v>2028</v>
      </c>
      <c r="D371" s="204" t="s">
        <v>1087</v>
      </c>
      <c r="E371" t="s">
        <v>124</v>
      </c>
      <c r="F371" s="211">
        <v>35431</v>
      </c>
      <c r="G371" t="s">
        <v>578</v>
      </c>
      <c r="H371" t="s">
        <v>575</v>
      </c>
      <c r="I371" s="204" t="s">
        <v>823</v>
      </c>
      <c r="J371" s="206"/>
      <c r="K371"/>
      <c r="L371"/>
      <c r="M371"/>
      <c r="N371"/>
      <c r="O371"/>
      <c r="P371"/>
      <c r="Q371" s="206" t="s">
        <v>1188</v>
      </c>
      <c r="R371"/>
      <c r="S371"/>
      <c r="T371"/>
      <c r="U371"/>
      <c r="V371"/>
      <c r="W371" s="206" t="s">
        <v>1188</v>
      </c>
      <c r="X371" s="206" t="s">
        <v>1188</v>
      </c>
      <c r="Y371" s="206" t="s">
        <v>1188</v>
      </c>
      <c r="Z371" s="206" t="s">
        <v>1188</v>
      </c>
      <c r="AA371" s="206" t="s">
        <v>1188</v>
      </c>
      <c r="AB371" s="206" t="s">
        <v>1188</v>
      </c>
      <c r="AC371" s="206" t="s">
        <v>1188</v>
      </c>
      <c r="AD371"/>
      <c r="AE371" s="206" t="s">
        <v>2105</v>
      </c>
      <c r="AF371" s="206"/>
      <c r="AG371" s="206"/>
      <c r="AH371" s="207"/>
    </row>
    <row r="372" spans="1:45" x14ac:dyDescent="0.3">
      <c r="A372" s="217">
        <v>807880</v>
      </c>
      <c r="B372" s="219" t="s">
        <v>2220</v>
      </c>
      <c r="C372" s="219" t="s">
        <v>358</v>
      </c>
      <c r="D372" s="219" t="s">
        <v>286</v>
      </c>
      <c r="I372" s="219" t="s">
        <v>823</v>
      </c>
      <c r="J372" s="220"/>
      <c r="Q372" s="220"/>
      <c r="W372" s="220"/>
      <c r="X372" s="220"/>
      <c r="Y372" s="220"/>
      <c r="Z372" s="220"/>
      <c r="AA372" s="220"/>
      <c r="AB372" s="220"/>
      <c r="AC372" s="220"/>
      <c r="AD372" s="121" t="s">
        <v>2105</v>
      </c>
      <c r="AE372" s="223" t="s">
        <v>2105</v>
      </c>
      <c r="AF372" s="223"/>
      <c r="AG372" s="223"/>
      <c r="AH372" s="223"/>
      <c r="AI372" s="121" t="s">
        <v>2230</v>
      </c>
    </row>
    <row r="373" spans="1:45" ht="28.8" x14ac:dyDescent="0.3">
      <c r="A373" s="203">
        <v>807887</v>
      </c>
      <c r="B373" s="204" t="s">
        <v>1505</v>
      </c>
      <c r="C373" s="204" t="s">
        <v>2042</v>
      </c>
      <c r="D373" s="204" t="s">
        <v>2097</v>
      </c>
      <c r="E373" t="s">
        <v>124</v>
      </c>
      <c r="F373" s="212">
        <v>36161</v>
      </c>
      <c r="G373" s="209" t="s">
        <v>213</v>
      </c>
      <c r="H373" s="209" t="s">
        <v>575</v>
      </c>
      <c r="I373" s="204" t="s">
        <v>824</v>
      </c>
      <c r="J373" s="206"/>
      <c r="K373"/>
      <c r="L373"/>
      <c r="M373"/>
      <c r="N373"/>
      <c r="O373"/>
      <c r="P373"/>
      <c r="Q373" s="206" t="s">
        <v>1188</v>
      </c>
      <c r="R373"/>
      <c r="S373"/>
      <c r="T373"/>
      <c r="U373"/>
      <c r="V373"/>
      <c r="W373" s="206" t="s">
        <v>1188</v>
      </c>
      <c r="X373" s="206" t="s">
        <v>1188</v>
      </c>
      <c r="Y373" s="206" t="s">
        <v>1188</v>
      </c>
      <c r="Z373" s="206" t="s">
        <v>1188</v>
      </c>
      <c r="AA373" s="206" t="s">
        <v>1188</v>
      </c>
      <c r="AB373" s="206" t="s">
        <v>1188</v>
      </c>
      <c r="AC373" s="206" t="s">
        <v>1188</v>
      </c>
      <c r="AD373"/>
      <c r="AE373" s="206" t="s">
        <v>1188</v>
      </c>
      <c r="AF373" s="206"/>
      <c r="AG373" s="206"/>
      <c r="AH373" s="207"/>
    </row>
    <row r="374" spans="1:45" ht="16.8" x14ac:dyDescent="0.3">
      <c r="A374" s="203">
        <v>807926</v>
      </c>
      <c r="B374" s="204" t="s">
        <v>1506</v>
      </c>
      <c r="C374" s="204" t="s">
        <v>89</v>
      </c>
      <c r="D374" s="204" t="s">
        <v>1179</v>
      </c>
      <c r="E374" t="s">
        <v>124</v>
      </c>
      <c r="F374" s="211">
        <v>35431</v>
      </c>
      <c r="G374" t="s">
        <v>213</v>
      </c>
      <c r="H374" t="s">
        <v>575</v>
      </c>
      <c r="I374" s="204" t="s">
        <v>823</v>
      </c>
      <c r="J374" s="206"/>
      <c r="K374"/>
      <c r="L374"/>
      <c r="M374"/>
      <c r="N374"/>
      <c r="O374"/>
      <c r="P374"/>
      <c r="Q374" s="206" t="s">
        <v>1188</v>
      </c>
      <c r="R374"/>
      <c r="S374"/>
      <c r="T374"/>
      <c r="U374"/>
      <c r="V374"/>
      <c r="W374" s="206" t="s">
        <v>1188</v>
      </c>
      <c r="X374" s="206" t="s">
        <v>1188</v>
      </c>
      <c r="Y374" s="206" t="s">
        <v>1188</v>
      </c>
      <c r="Z374" s="206" t="s">
        <v>1188</v>
      </c>
      <c r="AA374" s="206" t="s">
        <v>1188</v>
      </c>
      <c r="AB374" s="206" t="s">
        <v>1188</v>
      </c>
      <c r="AC374" s="206" t="s">
        <v>1188</v>
      </c>
      <c r="AD374"/>
      <c r="AE374" s="206" t="s">
        <v>2105</v>
      </c>
      <c r="AF374" s="206"/>
      <c r="AG374" s="206"/>
      <c r="AH374" s="207"/>
    </row>
    <row r="375" spans="1:45" ht="28.8" x14ac:dyDescent="0.3">
      <c r="A375" s="203">
        <v>807957</v>
      </c>
      <c r="B375" s="204" t="s">
        <v>1507</v>
      </c>
      <c r="C375" s="204" t="s">
        <v>717</v>
      </c>
      <c r="D375" s="204" t="s">
        <v>740</v>
      </c>
      <c r="E375" t="s">
        <v>124</v>
      </c>
      <c r="F375" s="212">
        <v>34968</v>
      </c>
      <c r="G375" s="209" t="s">
        <v>692</v>
      </c>
      <c r="H375" s="209" t="s">
        <v>575</v>
      </c>
      <c r="I375" s="204" t="s">
        <v>823</v>
      </c>
      <c r="J375" s="206"/>
      <c r="K375"/>
      <c r="L375"/>
      <c r="M375"/>
      <c r="N375"/>
      <c r="O375">
        <v>2091</v>
      </c>
      <c r="P375"/>
      <c r="Q375" s="206">
        <v>25000</v>
      </c>
      <c r="R375"/>
      <c r="S375"/>
      <c r="T375"/>
      <c r="U375"/>
      <c r="V375"/>
      <c r="W375" s="206" t="s">
        <v>1188</v>
      </c>
      <c r="X375" s="206" t="s">
        <v>1188</v>
      </c>
      <c r="Y375" s="206" t="s">
        <v>1188</v>
      </c>
      <c r="Z375" s="206" t="s">
        <v>1188</v>
      </c>
      <c r="AA375" s="206" t="s">
        <v>1188</v>
      </c>
      <c r="AB375" s="206" t="s">
        <v>1188</v>
      </c>
      <c r="AC375" s="206" t="s">
        <v>1188</v>
      </c>
      <c r="AD375"/>
      <c r="AE375" s="206" t="s">
        <v>1188</v>
      </c>
      <c r="AF375" s="206"/>
      <c r="AG375" s="206"/>
      <c r="AH375" s="207"/>
    </row>
    <row r="376" spans="1:45" ht="28.8" x14ac:dyDescent="0.3">
      <c r="A376" s="203">
        <v>807958</v>
      </c>
      <c r="B376" s="204" t="s">
        <v>1508</v>
      </c>
      <c r="C376" s="204" t="s">
        <v>61</v>
      </c>
      <c r="D376" s="204" t="s">
        <v>2007</v>
      </c>
      <c r="E376" t="s">
        <v>124</v>
      </c>
      <c r="F376" s="212">
        <v>32143</v>
      </c>
      <c r="G376" s="209" t="s">
        <v>215</v>
      </c>
      <c r="H376" s="209" t="s">
        <v>575</v>
      </c>
      <c r="I376" s="204" t="s">
        <v>823</v>
      </c>
      <c r="J376" s="206"/>
      <c r="K376"/>
      <c r="L376"/>
      <c r="M376"/>
      <c r="N376"/>
      <c r="O376"/>
      <c r="P376"/>
      <c r="Q376" s="206" t="s">
        <v>1188</v>
      </c>
      <c r="R376"/>
      <c r="S376"/>
      <c r="T376"/>
      <c r="U376"/>
      <c r="V376"/>
      <c r="W376" s="206" t="s">
        <v>1188</v>
      </c>
      <c r="X376" s="206" t="s">
        <v>1188</v>
      </c>
      <c r="Y376" s="206" t="s">
        <v>1188</v>
      </c>
      <c r="Z376" s="206" t="s">
        <v>1188</v>
      </c>
      <c r="AA376" s="206" t="s">
        <v>1188</v>
      </c>
      <c r="AB376" s="206" t="s">
        <v>1188</v>
      </c>
      <c r="AC376" s="206" t="s">
        <v>1188</v>
      </c>
      <c r="AD376"/>
      <c r="AE376" s="206" t="s">
        <v>1188</v>
      </c>
      <c r="AF376" s="206"/>
      <c r="AG376" s="206"/>
      <c r="AH376" s="207"/>
    </row>
    <row r="377" spans="1:45" ht="28.8" x14ac:dyDescent="0.3">
      <c r="A377" s="203">
        <v>807959</v>
      </c>
      <c r="B377" s="204" t="s">
        <v>1509</v>
      </c>
      <c r="C377" s="204" t="s">
        <v>61</v>
      </c>
      <c r="D377" s="204" t="s">
        <v>2008</v>
      </c>
      <c r="E377" t="s">
        <v>124</v>
      </c>
      <c r="F377" s="212">
        <v>34916</v>
      </c>
      <c r="G377" s="209" t="s">
        <v>213</v>
      </c>
      <c r="H377" s="209" t="s">
        <v>575</v>
      </c>
      <c r="I377" s="204" t="s">
        <v>823</v>
      </c>
      <c r="J377" s="206"/>
      <c r="K377"/>
      <c r="L377"/>
      <c r="M377"/>
      <c r="N377"/>
      <c r="O377"/>
      <c r="P377"/>
      <c r="Q377" s="206" t="s">
        <v>1188</v>
      </c>
      <c r="R377"/>
      <c r="S377"/>
      <c r="T377"/>
      <c r="U377"/>
      <c r="V377"/>
      <c r="W377" s="206" t="s">
        <v>1188</v>
      </c>
      <c r="X377" s="206" t="s">
        <v>1188</v>
      </c>
      <c r="Y377" s="206" t="s">
        <v>1188</v>
      </c>
      <c r="Z377" s="206" t="s">
        <v>1188</v>
      </c>
      <c r="AA377" s="206" t="s">
        <v>1188</v>
      </c>
      <c r="AB377" s="206" t="s">
        <v>1188</v>
      </c>
      <c r="AC377" s="206" t="s">
        <v>1188</v>
      </c>
      <c r="AD377"/>
      <c r="AE377" s="206" t="s">
        <v>1188</v>
      </c>
      <c r="AF377" s="206"/>
      <c r="AG377" s="206"/>
      <c r="AH377" s="207"/>
    </row>
    <row r="378" spans="1:45" ht="28.8" x14ac:dyDescent="0.3">
      <c r="A378" s="203">
        <v>807977</v>
      </c>
      <c r="B378" s="204" t="s">
        <v>1510</v>
      </c>
      <c r="C378" s="204" t="s">
        <v>84</v>
      </c>
      <c r="D378" s="204" t="s">
        <v>459</v>
      </c>
      <c r="E378" t="s">
        <v>125</v>
      </c>
      <c r="F378" s="212">
        <v>34700</v>
      </c>
      <c r="G378" s="209" t="s">
        <v>213</v>
      </c>
      <c r="H378" s="209" t="s">
        <v>575</v>
      </c>
      <c r="I378" s="204" t="s">
        <v>823</v>
      </c>
      <c r="J378" s="206"/>
      <c r="K378"/>
      <c r="L378"/>
      <c r="M378"/>
      <c r="N378"/>
      <c r="O378"/>
      <c r="P378"/>
      <c r="Q378" s="206" t="s">
        <v>1188</v>
      </c>
      <c r="R378"/>
      <c r="S378"/>
      <c r="T378"/>
      <c r="U378"/>
      <c r="V378"/>
      <c r="W378" s="206" t="s">
        <v>1188</v>
      </c>
      <c r="X378" s="206" t="s">
        <v>1188</v>
      </c>
      <c r="Y378" s="206" t="s">
        <v>1188</v>
      </c>
      <c r="Z378" s="206" t="s">
        <v>1188</v>
      </c>
      <c r="AA378" s="206" t="s">
        <v>1188</v>
      </c>
      <c r="AB378" s="206" t="s">
        <v>1188</v>
      </c>
      <c r="AC378" s="206" t="s">
        <v>1188</v>
      </c>
      <c r="AD378"/>
      <c r="AE378" s="206" t="s">
        <v>1188</v>
      </c>
      <c r="AF378" s="206"/>
      <c r="AG378" s="206" t="s">
        <v>2125</v>
      </c>
      <c r="AH378" s="207"/>
      <c r="AI378" s="121" t="s">
        <v>2227</v>
      </c>
      <c r="AK378"/>
      <c r="AL378"/>
      <c r="AM378"/>
      <c r="AN378"/>
      <c r="AO378"/>
      <c r="AP378"/>
      <c r="AQ378"/>
      <c r="AR378"/>
      <c r="AS378"/>
    </row>
    <row r="379" spans="1:45" ht="28.8" x14ac:dyDescent="0.3">
      <c r="A379" s="203">
        <v>807982</v>
      </c>
      <c r="B379" s="204" t="s">
        <v>1511</v>
      </c>
      <c r="C379" s="204" t="s">
        <v>2038</v>
      </c>
      <c r="D379" s="204" t="s">
        <v>2039</v>
      </c>
      <c r="E379" t="s">
        <v>125</v>
      </c>
      <c r="F379" s="212">
        <v>33970</v>
      </c>
      <c r="G379" s="209" t="s">
        <v>214</v>
      </c>
      <c r="H379" s="209" t="s">
        <v>575</v>
      </c>
      <c r="I379" s="204" t="s">
        <v>823</v>
      </c>
      <c r="J379" s="206"/>
      <c r="K379"/>
      <c r="L379"/>
      <c r="M379"/>
      <c r="N379"/>
      <c r="O379"/>
      <c r="P379"/>
      <c r="Q379" s="206" t="s">
        <v>1188</v>
      </c>
      <c r="R379"/>
      <c r="S379"/>
      <c r="T379"/>
      <c r="U379"/>
      <c r="V379"/>
      <c r="W379" s="206" t="s">
        <v>1188</v>
      </c>
      <c r="X379" s="206" t="s">
        <v>1188</v>
      </c>
      <c r="Y379" s="206" t="s">
        <v>1188</v>
      </c>
      <c r="Z379" s="206" t="s">
        <v>1188</v>
      </c>
      <c r="AA379" s="206" t="s">
        <v>1188</v>
      </c>
      <c r="AB379" s="206" t="s">
        <v>1188</v>
      </c>
      <c r="AC379" s="206" t="s">
        <v>1188</v>
      </c>
      <c r="AD379"/>
      <c r="AE379" s="206" t="s">
        <v>1188</v>
      </c>
      <c r="AF379" s="206"/>
      <c r="AG379" s="206"/>
      <c r="AH379" s="207"/>
    </row>
    <row r="380" spans="1:45" ht="28.8" x14ac:dyDescent="0.3">
      <c r="A380" s="203">
        <v>808005</v>
      </c>
      <c r="B380" s="204" t="s">
        <v>1512</v>
      </c>
      <c r="C380" s="204" t="s">
        <v>343</v>
      </c>
      <c r="D380" s="204" t="s">
        <v>149</v>
      </c>
      <c r="E380" t="s">
        <v>125</v>
      </c>
      <c r="F380" s="212">
        <v>35902</v>
      </c>
      <c r="G380" s="209" t="s">
        <v>213</v>
      </c>
      <c r="H380" s="209" t="s">
        <v>575</v>
      </c>
      <c r="I380" s="204" t="s">
        <v>823</v>
      </c>
      <c r="J380" s="206"/>
      <c r="K380"/>
      <c r="L380"/>
      <c r="M380"/>
      <c r="N380"/>
      <c r="O380"/>
      <c r="P380"/>
      <c r="Q380" s="206" t="s">
        <v>1188</v>
      </c>
      <c r="R380"/>
      <c r="S380"/>
      <c r="T380"/>
      <c r="U380"/>
      <c r="V380"/>
      <c r="W380" s="206" t="s">
        <v>1188</v>
      </c>
      <c r="X380" s="206" t="s">
        <v>1188</v>
      </c>
      <c r="Y380" s="206" t="s">
        <v>1188</v>
      </c>
      <c r="Z380" s="206" t="s">
        <v>1188</v>
      </c>
      <c r="AA380" s="206" t="s">
        <v>1188</v>
      </c>
      <c r="AB380" s="206" t="s">
        <v>1188</v>
      </c>
      <c r="AC380" s="206" t="s">
        <v>1188</v>
      </c>
      <c r="AD380"/>
      <c r="AE380" s="206" t="s">
        <v>1188</v>
      </c>
      <c r="AF380" s="206"/>
      <c r="AG380" s="206"/>
      <c r="AH380" s="207"/>
    </row>
    <row r="381" spans="1:45" ht="28.8" x14ac:dyDescent="0.3">
      <c r="A381" s="203">
        <v>808023</v>
      </c>
      <c r="B381" s="204" t="s">
        <v>1513</v>
      </c>
      <c r="C381" s="204" t="s">
        <v>2048</v>
      </c>
      <c r="D381" s="204" t="s">
        <v>392</v>
      </c>
      <c r="E381" t="s">
        <v>124</v>
      </c>
      <c r="F381" s="212">
        <v>30348</v>
      </c>
      <c r="G381" s="209" t="s">
        <v>2049</v>
      </c>
      <c r="H381" s="209" t="s">
        <v>575</v>
      </c>
      <c r="I381" s="204" t="s">
        <v>824</v>
      </c>
      <c r="J381" s="206"/>
      <c r="K381"/>
      <c r="L381"/>
      <c r="M381"/>
      <c r="N381"/>
      <c r="O381"/>
      <c r="P381"/>
      <c r="Q381" s="206" t="s">
        <v>1188</v>
      </c>
      <c r="R381"/>
      <c r="S381"/>
      <c r="T381"/>
      <c r="U381"/>
      <c r="V381"/>
      <c r="W381" s="206" t="s">
        <v>1188</v>
      </c>
      <c r="X381" s="206" t="s">
        <v>1188</v>
      </c>
      <c r="Y381" s="206" t="s">
        <v>1188</v>
      </c>
      <c r="Z381" s="206" t="s">
        <v>1188</v>
      </c>
      <c r="AA381" s="206" t="s">
        <v>1188</v>
      </c>
      <c r="AB381" s="206" t="s">
        <v>1188</v>
      </c>
      <c r="AC381" s="206" t="s">
        <v>1188</v>
      </c>
      <c r="AD381" s="208"/>
      <c r="AE381" s="206" t="s">
        <v>1188</v>
      </c>
      <c r="AF381" s="206"/>
      <c r="AG381" s="206"/>
      <c r="AH381" s="207"/>
    </row>
    <row r="382" spans="1:45" ht="28.8" x14ac:dyDescent="0.3">
      <c r="A382" s="203">
        <v>808028</v>
      </c>
      <c r="B382" s="204" t="s">
        <v>1514</v>
      </c>
      <c r="C382" s="204" t="s">
        <v>75</v>
      </c>
      <c r="D382" s="204" t="s">
        <v>174</v>
      </c>
      <c r="E382" t="s">
        <v>124</v>
      </c>
      <c r="F382" s="212">
        <v>34678</v>
      </c>
      <c r="G382" s="209" t="s">
        <v>213</v>
      </c>
      <c r="H382" s="209" t="s">
        <v>575</v>
      </c>
      <c r="I382" s="204" t="s">
        <v>823</v>
      </c>
      <c r="J382" s="206"/>
      <c r="K382"/>
      <c r="L382"/>
      <c r="M382"/>
      <c r="N382"/>
      <c r="O382"/>
      <c r="P382"/>
      <c r="Q382" s="206" t="s">
        <v>1188</v>
      </c>
      <c r="R382"/>
      <c r="S382"/>
      <c r="T382"/>
      <c r="U382"/>
      <c r="V382"/>
      <c r="W382" s="206" t="s">
        <v>1188</v>
      </c>
      <c r="X382" s="206" t="s">
        <v>1188</v>
      </c>
      <c r="Y382" s="206" t="s">
        <v>1188</v>
      </c>
      <c r="Z382" s="206" t="s">
        <v>1188</v>
      </c>
      <c r="AA382" s="206" t="s">
        <v>1188</v>
      </c>
      <c r="AB382" s="206" t="s">
        <v>1188</v>
      </c>
      <c r="AC382" s="206" t="s">
        <v>1188</v>
      </c>
      <c r="AD382"/>
      <c r="AE382" s="206" t="s">
        <v>1188</v>
      </c>
      <c r="AF382" s="206"/>
      <c r="AG382" s="206"/>
      <c r="AH382" s="207"/>
    </row>
    <row r="383" spans="1:45" ht="28.8" x14ac:dyDescent="0.3">
      <c r="A383" s="203">
        <v>808031</v>
      </c>
      <c r="B383" s="204" t="s">
        <v>1515</v>
      </c>
      <c r="C383" s="204" t="s">
        <v>65</v>
      </c>
      <c r="D383" s="204" t="s">
        <v>649</v>
      </c>
      <c r="E383" t="s">
        <v>125</v>
      </c>
      <c r="F383" s="212">
        <v>32152</v>
      </c>
      <c r="G383" s="209" t="s">
        <v>741</v>
      </c>
      <c r="H383" s="209" t="s">
        <v>575</v>
      </c>
      <c r="I383" s="204" t="s">
        <v>823</v>
      </c>
      <c r="J383" s="206"/>
      <c r="K383"/>
      <c r="L383"/>
      <c r="M383"/>
      <c r="N383"/>
      <c r="O383"/>
      <c r="P383"/>
      <c r="Q383" s="206" t="s">
        <v>1188</v>
      </c>
      <c r="R383"/>
      <c r="S383"/>
      <c r="T383"/>
      <c r="U383"/>
      <c r="V383"/>
      <c r="W383" s="206" t="s">
        <v>1188</v>
      </c>
      <c r="X383" s="206" t="s">
        <v>1188</v>
      </c>
      <c r="Y383" s="206" t="s">
        <v>1188</v>
      </c>
      <c r="Z383" s="206" t="s">
        <v>1188</v>
      </c>
      <c r="AA383" s="206" t="s">
        <v>1188</v>
      </c>
      <c r="AB383" s="206" t="s">
        <v>1188</v>
      </c>
      <c r="AC383" s="206" t="s">
        <v>1188</v>
      </c>
      <c r="AD383"/>
      <c r="AE383" s="206" t="s">
        <v>1188</v>
      </c>
      <c r="AF383" s="206"/>
      <c r="AG383" s="206"/>
      <c r="AH383" s="207"/>
    </row>
    <row r="384" spans="1:45" ht="28.8" x14ac:dyDescent="0.3">
      <c r="A384" s="203">
        <v>808032</v>
      </c>
      <c r="B384" s="204" t="s">
        <v>1516</v>
      </c>
      <c r="C384" s="204" t="s">
        <v>116</v>
      </c>
      <c r="D384" s="204" t="s">
        <v>290</v>
      </c>
      <c r="E384" t="s">
        <v>125</v>
      </c>
      <c r="F384" s="212">
        <v>36161</v>
      </c>
      <c r="G384" s="209" t="s">
        <v>665</v>
      </c>
      <c r="H384" s="209" t="s">
        <v>575</v>
      </c>
      <c r="I384" s="204" t="s">
        <v>823</v>
      </c>
      <c r="J384" s="206"/>
      <c r="K384"/>
      <c r="L384"/>
      <c r="M384"/>
      <c r="N384"/>
      <c r="O384"/>
      <c r="P384"/>
      <c r="Q384" s="206" t="s">
        <v>1188</v>
      </c>
      <c r="R384"/>
      <c r="S384"/>
      <c r="T384"/>
      <c r="U384"/>
      <c r="V384"/>
      <c r="W384" s="206" t="s">
        <v>1188</v>
      </c>
      <c r="X384" s="206" t="s">
        <v>1188</v>
      </c>
      <c r="Y384" s="206" t="s">
        <v>1188</v>
      </c>
      <c r="Z384" s="206" t="s">
        <v>1188</v>
      </c>
      <c r="AA384" s="206" t="s">
        <v>1188</v>
      </c>
      <c r="AB384" s="206" t="s">
        <v>1188</v>
      </c>
      <c r="AC384" s="206" t="s">
        <v>1188</v>
      </c>
      <c r="AD384"/>
      <c r="AE384" s="206" t="s">
        <v>1188</v>
      </c>
      <c r="AF384" s="206"/>
      <c r="AG384" s="206"/>
      <c r="AH384" s="207"/>
    </row>
    <row r="385" spans="1:45" ht="28.8" x14ac:dyDescent="0.3">
      <c r="A385" s="203">
        <v>808041</v>
      </c>
      <c r="B385" s="204" t="s">
        <v>1517</v>
      </c>
      <c r="C385" s="204" t="s">
        <v>321</v>
      </c>
      <c r="D385" s="204" t="s">
        <v>285</v>
      </c>
      <c r="E385" t="s">
        <v>125</v>
      </c>
      <c r="F385" s="212">
        <v>32368</v>
      </c>
      <c r="G385" s="209" t="s">
        <v>578</v>
      </c>
      <c r="H385" s="209" t="s">
        <v>575</v>
      </c>
      <c r="I385" s="204" t="s">
        <v>823</v>
      </c>
      <c r="J385" s="206"/>
      <c r="K385"/>
      <c r="L385"/>
      <c r="M385"/>
      <c r="N385"/>
      <c r="O385"/>
      <c r="P385"/>
      <c r="Q385" s="206" t="s">
        <v>1188</v>
      </c>
      <c r="R385"/>
      <c r="S385"/>
      <c r="T385"/>
      <c r="U385"/>
      <c r="V385"/>
      <c r="W385" s="206" t="s">
        <v>1188</v>
      </c>
      <c r="X385" s="206" t="s">
        <v>1188</v>
      </c>
      <c r="Y385" s="206" t="s">
        <v>1188</v>
      </c>
      <c r="Z385" s="206" t="s">
        <v>1188</v>
      </c>
      <c r="AA385" s="206" t="s">
        <v>1188</v>
      </c>
      <c r="AB385" s="206" t="s">
        <v>1188</v>
      </c>
      <c r="AC385" s="206" t="s">
        <v>1188</v>
      </c>
      <c r="AD385"/>
      <c r="AE385" s="206" t="s">
        <v>1188</v>
      </c>
      <c r="AF385" s="206"/>
      <c r="AG385" s="206"/>
      <c r="AH385" s="207"/>
    </row>
    <row r="386" spans="1:45" ht="28.8" x14ac:dyDescent="0.3">
      <c r="A386" s="203">
        <v>808050</v>
      </c>
      <c r="B386" s="204" t="s">
        <v>1518</v>
      </c>
      <c r="C386" s="204" t="s">
        <v>1934</v>
      </c>
      <c r="D386" s="204" t="s">
        <v>149</v>
      </c>
      <c r="E386" t="s">
        <v>124</v>
      </c>
      <c r="F386" s="212">
        <v>32399</v>
      </c>
      <c r="G386" s="209" t="s">
        <v>213</v>
      </c>
      <c r="H386" s="209" t="s">
        <v>575</v>
      </c>
      <c r="I386" s="204" t="s">
        <v>823</v>
      </c>
      <c r="J386" s="206"/>
      <c r="K386"/>
      <c r="L386"/>
      <c r="M386"/>
      <c r="N386"/>
      <c r="O386"/>
      <c r="P386"/>
      <c r="Q386" s="206" t="s">
        <v>1188</v>
      </c>
      <c r="R386"/>
      <c r="S386"/>
      <c r="T386"/>
      <c r="U386"/>
      <c r="V386"/>
      <c r="W386" s="206" t="s">
        <v>1188</v>
      </c>
      <c r="X386" s="206" t="s">
        <v>1188</v>
      </c>
      <c r="Y386" s="206" t="s">
        <v>1188</v>
      </c>
      <c r="Z386" s="206" t="s">
        <v>1188</v>
      </c>
      <c r="AA386" s="206" t="s">
        <v>1188</v>
      </c>
      <c r="AB386" s="206" t="s">
        <v>1188</v>
      </c>
      <c r="AC386" s="206" t="s">
        <v>1188</v>
      </c>
      <c r="AD386"/>
      <c r="AE386" s="206" t="s">
        <v>1188</v>
      </c>
      <c r="AF386" s="206"/>
      <c r="AG386" s="206"/>
      <c r="AH386" s="207"/>
    </row>
    <row r="387" spans="1:45" ht="28.8" x14ac:dyDescent="0.3">
      <c r="A387" s="203">
        <v>808064</v>
      </c>
      <c r="B387" s="204" t="s">
        <v>1519</v>
      </c>
      <c r="C387" s="204" t="s">
        <v>533</v>
      </c>
      <c r="D387" s="204" t="s">
        <v>118</v>
      </c>
      <c r="E387" t="s">
        <v>124</v>
      </c>
      <c r="F387" s="212">
        <v>35906</v>
      </c>
      <c r="G387" s="209" t="s">
        <v>213</v>
      </c>
      <c r="H387" s="209" t="s">
        <v>575</v>
      </c>
      <c r="I387" s="204" t="s">
        <v>823</v>
      </c>
      <c r="J387" s="206"/>
      <c r="K387"/>
      <c r="L387"/>
      <c r="M387"/>
      <c r="N387"/>
      <c r="O387"/>
      <c r="P387"/>
      <c r="Q387" s="206" t="s">
        <v>1188</v>
      </c>
      <c r="R387"/>
      <c r="S387"/>
      <c r="T387"/>
      <c r="U387"/>
      <c r="V387"/>
      <c r="W387" s="206" t="s">
        <v>1188</v>
      </c>
      <c r="X387" s="206" t="s">
        <v>1188</v>
      </c>
      <c r="Y387" s="206" t="s">
        <v>1188</v>
      </c>
      <c r="Z387" s="206" t="s">
        <v>1188</v>
      </c>
      <c r="AA387" s="206" t="s">
        <v>1188</v>
      </c>
      <c r="AB387" s="206" t="s">
        <v>1188</v>
      </c>
      <c r="AC387" s="206" t="s">
        <v>1188</v>
      </c>
      <c r="AD387"/>
      <c r="AE387" s="206" t="s">
        <v>1188</v>
      </c>
      <c r="AF387" s="206"/>
      <c r="AG387" s="206"/>
      <c r="AH387" s="207"/>
    </row>
    <row r="388" spans="1:45" ht="28.8" x14ac:dyDescent="0.3">
      <c r="A388" s="203">
        <v>808095</v>
      </c>
      <c r="B388" s="204" t="s">
        <v>1520</v>
      </c>
      <c r="C388" s="204" t="s">
        <v>2053</v>
      </c>
      <c r="D388" s="204" t="s">
        <v>2054</v>
      </c>
      <c r="E388" t="s">
        <v>125</v>
      </c>
      <c r="F388" s="212">
        <v>34335</v>
      </c>
      <c r="G388" s="209" t="s">
        <v>712</v>
      </c>
      <c r="H388" s="209" t="s">
        <v>575</v>
      </c>
      <c r="I388" s="204" t="s">
        <v>823</v>
      </c>
      <c r="J388" s="206"/>
      <c r="K388"/>
      <c r="L388"/>
      <c r="M388"/>
      <c r="N388"/>
      <c r="O388"/>
      <c r="P388"/>
      <c r="Q388" s="206" t="s">
        <v>1188</v>
      </c>
      <c r="R388"/>
      <c r="S388"/>
      <c r="T388"/>
      <c r="U388"/>
      <c r="V388"/>
      <c r="W388" s="206"/>
      <c r="X388" s="206" t="s">
        <v>1188</v>
      </c>
      <c r="Y388" s="206" t="s">
        <v>1188</v>
      </c>
      <c r="Z388" s="206" t="s">
        <v>1188</v>
      </c>
      <c r="AA388" s="206" t="s">
        <v>1188</v>
      </c>
      <c r="AB388" s="206" t="s">
        <v>1188</v>
      </c>
      <c r="AC388" s="206" t="s">
        <v>1188</v>
      </c>
      <c r="AD388" s="209" t="s">
        <v>2105</v>
      </c>
      <c r="AE388" s="206" t="s">
        <v>1188</v>
      </c>
      <c r="AF388" s="206"/>
      <c r="AG388" s="206"/>
      <c r="AH388" s="207"/>
    </row>
    <row r="389" spans="1:45" ht="16.8" x14ac:dyDescent="0.3">
      <c r="A389" s="203">
        <v>808111</v>
      </c>
      <c r="B389" s="204" t="s">
        <v>1521</v>
      </c>
      <c r="C389" s="204" t="s">
        <v>59</v>
      </c>
      <c r="D389" s="204" t="s">
        <v>551</v>
      </c>
      <c r="E389" t="s">
        <v>124</v>
      </c>
      <c r="F389" s="211">
        <v>35977</v>
      </c>
      <c r="G389" t="s">
        <v>651</v>
      </c>
      <c r="H389" t="s">
        <v>575</v>
      </c>
      <c r="I389" s="204" t="s">
        <v>824</v>
      </c>
      <c r="J389" s="206"/>
      <c r="K389"/>
      <c r="L389"/>
      <c r="M389"/>
      <c r="N389"/>
      <c r="O389"/>
      <c r="P389"/>
      <c r="Q389" s="206" t="s">
        <v>1188</v>
      </c>
      <c r="R389"/>
      <c r="S389"/>
      <c r="T389"/>
      <c r="U389"/>
      <c r="V389"/>
      <c r="W389" s="206" t="s">
        <v>1188</v>
      </c>
      <c r="X389" s="206" t="s">
        <v>1188</v>
      </c>
      <c r="Y389" s="206" t="s">
        <v>1188</v>
      </c>
      <c r="Z389" s="206" t="s">
        <v>1188</v>
      </c>
      <c r="AA389" s="206" t="s">
        <v>1188</v>
      </c>
      <c r="AB389" s="206" t="s">
        <v>1188</v>
      </c>
      <c r="AC389" s="206" t="s">
        <v>1188</v>
      </c>
      <c r="AD389" s="222"/>
      <c r="AE389" s="206" t="s">
        <v>2105</v>
      </c>
      <c r="AF389" s="206"/>
      <c r="AG389" s="206" t="s">
        <v>2125</v>
      </c>
      <c r="AH389" s="207"/>
      <c r="AI389" s="121" t="s">
        <v>2230</v>
      </c>
      <c r="AK389"/>
      <c r="AL389"/>
      <c r="AM389"/>
      <c r="AN389"/>
      <c r="AO389"/>
      <c r="AP389"/>
      <c r="AQ389"/>
      <c r="AR389"/>
      <c r="AS389"/>
    </row>
    <row r="390" spans="1:45" ht="28.8" x14ac:dyDescent="0.3">
      <c r="A390" s="203">
        <v>808112</v>
      </c>
      <c r="B390" s="204" t="s">
        <v>2148</v>
      </c>
      <c r="C390" s="204" t="s">
        <v>409</v>
      </c>
      <c r="D390" s="204" t="s">
        <v>174</v>
      </c>
      <c r="E390" t="s">
        <v>125</v>
      </c>
      <c r="F390" s="212">
        <v>33727</v>
      </c>
      <c r="G390" s="209" t="s">
        <v>213</v>
      </c>
      <c r="H390" s="209" t="s">
        <v>575</v>
      </c>
      <c r="I390" s="204" t="s">
        <v>823</v>
      </c>
      <c r="J390" s="206"/>
      <c r="K390"/>
      <c r="L390"/>
      <c r="M390"/>
      <c r="N390"/>
      <c r="O390"/>
      <c r="P390"/>
      <c r="Q390" s="206" t="s">
        <v>1188</v>
      </c>
      <c r="R390"/>
      <c r="S390"/>
      <c r="T390"/>
      <c r="U390"/>
      <c r="V390"/>
      <c r="W390" s="206" t="s">
        <v>1188</v>
      </c>
      <c r="X390" s="206" t="s">
        <v>1188</v>
      </c>
      <c r="Y390" s="206" t="s">
        <v>1188</v>
      </c>
      <c r="Z390" s="206" t="s">
        <v>1188</v>
      </c>
      <c r="AA390" s="206" t="s">
        <v>1188</v>
      </c>
      <c r="AB390" s="206" t="s">
        <v>1188</v>
      </c>
      <c r="AC390" s="206" t="s">
        <v>1188</v>
      </c>
      <c r="AD390"/>
      <c r="AE390" s="206" t="s">
        <v>1188</v>
      </c>
      <c r="AF390" s="206"/>
      <c r="AG390" s="206" t="s">
        <v>2125</v>
      </c>
      <c r="AH390" s="207"/>
      <c r="AI390" s="121" t="s">
        <v>2228</v>
      </c>
      <c r="AK390"/>
      <c r="AL390"/>
      <c r="AM390"/>
      <c r="AN390"/>
      <c r="AO390"/>
      <c r="AP390"/>
      <c r="AQ390"/>
      <c r="AR390"/>
      <c r="AS390"/>
    </row>
    <row r="391" spans="1:45" ht="28.8" x14ac:dyDescent="0.3">
      <c r="A391" s="203">
        <v>808151</v>
      </c>
      <c r="B391" s="204" t="s">
        <v>1522</v>
      </c>
      <c r="C391" s="204" t="s">
        <v>1984</v>
      </c>
      <c r="D391" s="204" t="s">
        <v>1985</v>
      </c>
      <c r="E391" t="s">
        <v>125</v>
      </c>
      <c r="F391" s="212">
        <v>28396</v>
      </c>
      <c r="G391" s="209" t="s">
        <v>213</v>
      </c>
      <c r="H391" s="209" t="s">
        <v>575</v>
      </c>
      <c r="I391" s="204" t="s">
        <v>823</v>
      </c>
      <c r="J391" s="206"/>
      <c r="K391"/>
      <c r="L391"/>
      <c r="M391"/>
      <c r="N391"/>
      <c r="O391"/>
      <c r="P391"/>
      <c r="Q391" s="206" t="s">
        <v>1188</v>
      </c>
      <c r="R391"/>
      <c r="S391"/>
      <c r="T391"/>
      <c r="U391"/>
      <c r="V391"/>
      <c r="W391" s="206" t="s">
        <v>1188</v>
      </c>
      <c r="X391" s="206" t="s">
        <v>1188</v>
      </c>
      <c r="Y391" s="206" t="s">
        <v>1188</v>
      </c>
      <c r="Z391" s="206" t="s">
        <v>1188</v>
      </c>
      <c r="AA391" s="206" t="s">
        <v>1188</v>
      </c>
      <c r="AB391" s="206" t="s">
        <v>1188</v>
      </c>
      <c r="AC391" s="206" t="s">
        <v>1188</v>
      </c>
      <c r="AD391"/>
      <c r="AE391" s="206" t="s">
        <v>1188</v>
      </c>
      <c r="AF391" s="206"/>
      <c r="AG391" s="206" t="s">
        <v>2125</v>
      </c>
      <c r="AH391" s="207"/>
      <c r="AI391" s="121" t="s">
        <v>2227</v>
      </c>
      <c r="AK391"/>
      <c r="AL391"/>
      <c r="AM391"/>
      <c r="AN391"/>
      <c r="AO391"/>
      <c r="AP391"/>
      <c r="AQ391"/>
      <c r="AR391"/>
      <c r="AS391"/>
    </row>
    <row r="392" spans="1:45" ht="16.8" x14ac:dyDescent="0.3">
      <c r="A392" s="203">
        <v>808155</v>
      </c>
      <c r="B392" s="204" t="s">
        <v>1523</v>
      </c>
      <c r="C392" s="204" t="s">
        <v>58</v>
      </c>
      <c r="D392" s="204" t="s">
        <v>160</v>
      </c>
      <c r="E392" t="s">
        <v>125</v>
      </c>
      <c r="F392" s="211">
        <v>33650</v>
      </c>
      <c r="G392" t="s">
        <v>223</v>
      </c>
      <c r="H392" t="s">
        <v>575</v>
      </c>
      <c r="I392" s="204" t="s">
        <v>823</v>
      </c>
      <c r="J392" s="206"/>
      <c r="K392"/>
      <c r="L392"/>
      <c r="M392"/>
      <c r="N392"/>
      <c r="O392"/>
      <c r="P392"/>
      <c r="Q392" s="206" t="s">
        <v>1188</v>
      </c>
      <c r="R392"/>
      <c r="S392"/>
      <c r="T392"/>
      <c r="U392"/>
      <c r="V392"/>
      <c r="W392" s="206" t="s">
        <v>1188</v>
      </c>
      <c r="X392" s="206" t="s">
        <v>1188</v>
      </c>
      <c r="Y392" s="206" t="s">
        <v>1188</v>
      </c>
      <c r="Z392" s="206" t="s">
        <v>1188</v>
      </c>
      <c r="AA392" s="206" t="s">
        <v>1188</v>
      </c>
      <c r="AB392" s="206" t="s">
        <v>1188</v>
      </c>
      <c r="AC392" s="206" t="s">
        <v>1188</v>
      </c>
      <c r="AD392"/>
      <c r="AE392" s="206" t="s">
        <v>2105</v>
      </c>
      <c r="AF392" s="206"/>
      <c r="AG392" s="206" t="s">
        <v>2125</v>
      </c>
      <c r="AH392" s="207"/>
      <c r="AI392" s="121" t="s">
        <v>2227</v>
      </c>
      <c r="AK392"/>
      <c r="AL392"/>
      <c r="AM392"/>
      <c r="AN392"/>
      <c r="AO392"/>
      <c r="AP392"/>
      <c r="AQ392"/>
      <c r="AR392"/>
      <c r="AS392"/>
    </row>
    <row r="393" spans="1:45" ht="28.8" x14ac:dyDescent="0.3">
      <c r="A393" s="203">
        <v>808173</v>
      </c>
      <c r="B393" s="204" t="s">
        <v>1524</v>
      </c>
      <c r="C393" s="204" t="s">
        <v>162</v>
      </c>
      <c r="D393" s="204" t="s">
        <v>2014</v>
      </c>
      <c r="E393" t="s">
        <v>125</v>
      </c>
      <c r="F393" s="212">
        <v>31260</v>
      </c>
      <c r="G393" s="209" t="s">
        <v>213</v>
      </c>
      <c r="H393" s="209" t="s">
        <v>575</v>
      </c>
      <c r="I393" s="204" t="s">
        <v>824</v>
      </c>
      <c r="J393" s="206"/>
      <c r="K393"/>
      <c r="L393"/>
      <c r="M393"/>
      <c r="N393"/>
      <c r="O393"/>
      <c r="P393"/>
      <c r="Q393" s="206" t="s">
        <v>1188</v>
      </c>
      <c r="R393"/>
      <c r="S393"/>
      <c r="T393"/>
      <c r="U393"/>
      <c r="V393"/>
      <c r="W393" s="206" t="s">
        <v>1188</v>
      </c>
      <c r="X393" s="206" t="s">
        <v>1188</v>
      </c>
      <c r="Y393" s="206" t="s">
        <v>1188</v>
      </c>
      <c r="Z393" s="206" t="s">
        <v>1188</v>
      </c>
      <c r="AA393" s="206" t="s">
        <v>1188</v>
      </c>
      <c r="AB393" s="206" t="s">
        <v>1188</v>
      </c>
      <c r="AC393" s="206"/>
      <c r="AD393"/>
      <c r="AE393" s="206" t="s">
        <v>1188</v>
      </c>
      <c r="AF393" s="206"/>
      <c r="AG393" s="206" t="s">
        <v>2125</v>
      </c>
      <c r="AH393" s="207"/>
      <c r="AI393" s="121" t="s">
        <v>2230</v>
      </c>
      <c r="AK393"/>
      <c r="AL393"/>
      <c r="AM393"/>
      <c r="AN393"/>
      <c r="AO393"/>
      <c r="AP393"/>
      <c r="AQ393"/>
      <c r="AR393"/>
      <c r="AS393"/>
    </row>
    <row r="394" spans="1:45" ht="28.8" x14ac:dyDescent="0.3">
      <c r="A394" s="203">
        <v>808184</v>
      </c>
      <c r="B394" s="204" t="s">
        <v>1525</v>
      </c>
      <c r="C394" s="204" t="s">
        <v>1067</v>
      </c>
      <c r="D394" s="204" t="s">
        <v>1947</v>
      </c>
      <c r="E394" t="s">
        <v>125</v>
      </c>
      <c r="F394" s="212">
        <v>29224</v>
      </c>
      <c r="G394" s="209" t="s">
        <v>578</v>
      </c>
      <c r="H394" s="209" t="s">
        <v>575</v>
      </c>
      <c r="I394" s="204" t="s">
        <v>824</v>
      </c>
      <c r="J394" s="206"/>
      <c r="K394"/>
      <c r="L394"/>
      <c r="M394"/>
      <c r="N394"/>
      <c r="O394"/>
      <c r="P394"/>
      <c r="Q394" s="206" t="s">
        <v>1188</v>
      </c>
      <c r="R394"/>
      <c r="S394"/>
      <c r="T394"/>
      <c r="U394"/>
      <c r="V394"/>
      <c r="W394" s="206" t="s">
        <v>1188</v>
      </c>
      <c r="X394" s="206" t="s">
        <v>1188</v>
      </c>
      <c r="Y394" s="206" t="s">
        <v>1188</v>
      </c>
      <c r="Z394" s="206" t="s">
        <v>1188</v>
      </c>
      <c r="AA394" s="206" t="s">
        <v>1188</v>
      </c>
      <c r="AB394" s="206" t="s">
        <v>1188</v>
      </c>
      <c r="AC394" s="206" t="s">
        <v>1188</v>
      </c>
      <c r="AD394"/>
      <c r="AE394" s="206" t="s">
        <v>1188</v>
      </c>
      <c r="AF394" s="206"/>
      <c r="AG394" s="206"/>
      <c r="AH394" s="207"/>
    </row>
    <row r="395" spans="1:45" ht="28.8" x14ac:dyDescent="0.3">
      <c r="A395" s="203">
        <v>808220</v>
      </c>
      <c r="B395" s="204" t="s">
        <v>1526</v>
      </c>
      <c r="C395" s="204" t="s">
        <v>1108</v>
      </c>
      <c r="D395" s="204" t="s">
        <v>199</v>
      </c>
      <c r="E395" t="s">
        <v>124</v>
      </c>
      <c r="F395" s="212">
        <v>29952</v>
      </c>
      <c r="G395" s="209" t="s">
        <v>638</v>
      </c>
      <c r="H395" s="209" t="s">
        <v>575</v>
      </c>
      <c r="I395" s="204" t="s">
        <v>823</v>
      </c>
      <c r="J395" s="206"/>
      <c r="K395"/>
      <c r="L395"/>
      <c r="M395"/>
      <c r="N395"/>
      <c r="O395"/>
      <c r="P395"/>
      <c r="Q395" s="206" t="s">
        <v>1188</v>
      </c>
      <c r="R395"/>
      <c r="S395"/>
      <c r="T395"/>
      <c r="U395"/>
      <c r="V395"/>
      <c r="W395" s="206" t="s">
        <v>1188</v>
      </c>
      <c r="X395" s="206" t="s">
        <v>1188</v>
      </c>
      <c r="Y395" s="206" t="s">
        <v>1188</v>
      </c>
      <c r="Z395" s="206" t="s">
        <v>1188</v>
      </c>
      <c r="AA395" s="206" t="s">
        <v>1188</v>
      </c>
      <c r="AB395" s="206" t="s">
        <v>1188</v>
      </c>
      <c r="AC395" s="206" t="s">
        <v>1188</v>
      </c>
      <c r="AD395"/>
      <c r="AE395" s="206" t="s">
        <v>1188</v>
      </c>
      <c r="AF395" s="206"/>
      <c r="AG395" s="206"/>
      <c r="AH395" s="207"/>
    </row>
    <row r="396" spans="1:45" ht="28.8" x14ac:dyDescent="0.3">
      <c r="A396" s="203">
        <v>808237</v>
      </c>
      <c r="B396" s="204" t="s">
        <v>1527</v>
      </c>
      <c r="C396" s="204" t="s">
        <v>336</v>
      </c>
      <c r="D396" s="204" t="s">
        <v>152</v>
      </c>
      <c r="E396" t="s">
        <v>124</v>
      </c>
      <c r="F396" s="212">
        <v>35634</v>
      </c>
      <c r="G396" s="209" t="s">
        <v>213</v>
      </c>
      <c r="H396" s="209" t="s">
        <v>575</v>
      </c>
      <c r="I396" s="204" t="s">
        <v>823</v>
      </c>
      <c r="J396" s="206"/>
      <c r="K396"/>
      <c r="L396"/>
      <c r="M396"/>
      <c r="N396"/>
      <c r="O396"/>
      <c r="P396"/>
      <c r="Q396" s="206" t="s">
        <v>1188</v>
      </c>
      <c r="R396"/>
      <c r="S396"/>
      <c r="T396"/>
      <c r="U396"/>
      <c r="V396"/>
      <c r="W396" s="206" t="s">
        <v>1188</v>
      </c>
      <c r="X396" s="206" t="s">
        <v>1188</v>
      </c>
      <c r="Y396" s="206" t="s">
        <v>1188</v>
      </c>
      <c r="Z396" s="206" t="s">
        <v>1188</v>
      </c>
      <c r="AA396" s="206" t="s">
        <v>1188</v>
      </c>
      <c r="AB396" s="206" t="s">
        <v>1188</v>
      </c>
      <c r="AC396" s="206" t="s">
        <v>1188</v>
      </c>
      <c r="AD396"/>
      <c r="AE396" s="206" t="s">
        <v>1188</v>
      </c>
      <c r="AF396" s="206"/>
      <c r="AG396" s="206"/>
      <c r="AH396" s="207"/>
    </row>
    <row r="397" spans="1:45" ht="28.8" x14ac:dyDescent="0.3">
      <c r="A397" s="203">
        <v>808244</v>
      </c>
      <c r="B397" s="204" t="s">
        <v>1528</v>
      </c>
      <c r="C397" s="204" t="s">
        <v>291</v>
      </c>
      <c r="D397" s="204" t="s">
        <v>1927</v>
      </c>
      <c r="E397" t="s">
        <v>124</v>
      </c>
      <c r="F397" s="212">
        <v>28644</v>
      </c>
      <c r="G397" s="209" t="s">
        <v>610</v>
      </c>
      <c r="H397" s="209" t="s">
        <v>575</v>
      </c>
      <c r="I397" s="204" t="s">
        <v>824</v>
      </c>
      <c r="J397" s="206"/>
      <c r="K397"/>
      <c r="L397"/>
      <c r="M397"/>
      <c r="N397"/>
      <c r="O397"/>
      <c r="P397"/>
      <c r="Q397" s="206" t="s">
        <v>1188</v>
      </c>
      <c r="R397"/>
      <c r="S397"/>
      <c r="T397"/>
      <c r="U397"/>
      <c r="V397"/>
      <c r="W397" s="206" t="s">
        <v>1188</v>
      </c>
      <c r="X397" s="206" t="s">
        <v>1188</v>
      </c>
      <c r="Y397" s="206" t="s">
        <v>1188</v>
      </c>
      <c r="Z397" s="206" t="s">
        <v>1188</v>
      </c>
      <c r="AA397" s="206" t="s">
        <v>1188</v>
      </c>
      <c r="AB397" s="206" t="s">
        <v>1188</v>
      </c>
      <c r="AC397" s="206" t="s">
        <v>1188</v>
      </c>
      <c r="AD397"/>
      <c r="AE397" s="206" t="s">
        <v>1188</v>
      </c>
      <c r="AF397" s="206"/>
      <c r="AG397" s="206"/>
      <c r="AH397" s="207"/>
    </row>
    <row r="398" spans="1:45" ht="16.8" x14ac:dyDescent="0.3">
      <c r="A398" s="203">
        <v>808248</v>
      </c>
      <c r="B398" s="204" t="s">
        <v>1529</v>
      </c>
      <c r="C398" s="204" t="s">
        <v>93</v>
      </c>
      <c r="D398" s="204" t="s">
        <v>730</v>
      </c>
      <c r="E398" t="s">
        <v>125</v>
      </c>
      <c r="F398" s="211">
        <v>35321</v>
      </c>
      <c r="G398" t="s">
        <v>223</v>
      </c>
      <c r="H398" t="s">
        <v>575</v>
      </c>
      <c r="I398" s="204" t="s">
        <v>823</v>
      </c>
      <c r="J398" s="206"/>
      <c r="K398"/>
      <c r="L398"/>
      <c r="M398"/>
      <c r="N398"/>
      <c r="O398"/>
      <c r="P398"/>
      <c r="Q398" s="206" t="s">
        <v>1188</v>
      </c>
      <c r="R398"/>
      <c r="S398"/>
      <c r="T398"/>
      <c r="U398"/>
      <c r="V398"/>
      <c r="W398" s="206" t="s">
        <v>1188</v>
      </c>
      <c r="X398" s="206" t="s">
        <v>1188</v>
      </c>
      <c r="Y398" s="206" t="s">
        <v>1188</v>
      </c>
      <c r="Z398" s="206" t="s">
        <v>1188</v>
      </c>
      <c r="AA398" s="206" t="s">
        <v>1188</v>
      </c>
      <c r="AB398" s="206" t="s">
        <v>1188</v>
      </c>
      <c r="AC398" s="206" t="s">
        <v>1188</v>
      </c>
      <c r="AD398"/>
      <c r="AE398" s="206" t="s">
        <v>2105</v>
      </c>
      <c r="AF398" s="206"/>
      <c r="AG398" s="206"/>
      <c r="AH398" s="207"/>
    </row>
    <row r="399" spans="1:45" ht="28.8" x14ac:dyDescent="0.3">
      <c r="A399" s="203">
        <v>808253</v>
      </c>
      <c r="B399" s="204" t="s">
        <v>1530</v>
      </c>
      <c r="C399" s="204" t="s">
        <v>404</v>
      </c>
      <c r="D399" s="204" t="s">
        <v>701</v>
      </c>
      <c r="E399" t="s">
        <v>125</v>
      </c>
      <c r="F399" s="212">
        <v>33181</v>
      </c>
      <c r="G399" s="209" t="s">
        <v>213</v>
      </c>
      <c r="H399" s="209" t="s">
        <v>575</v>
      </c>
      <c r="I399" s="204" t="s">
        <v>823</v>
      </c>
      <c r="J399" s="206"/>
      <c r="K399"/>
      <c r="L399"/>
      <c r="M399"/>
      <c r="N399"/>
      <c r="O399">
        <v>3011</v>
      </c>
      <c r="P399"/>
      <c r="Q399" s="206">
        <v>30000</v>
      </c>
      <c r="R399"/>
      <c r="S399"/>
      <c r="T399"/>
      <c r="U399"/>
      <c r="V399"/>
      <c r="W399" s="206" t="s">
        <v>1188</v>
      </c>
      <c r="X399" s="206" t="s">
        <v>1188</v>
      </c>
      <c r="Y399" s="206" t="s">
        <v>1188</v>
      </c>
      <c r="Z399" s="206" t="s">
        <v>1188</v>
      </c>
      <c r="AA399" s="206" t="s">
        <v>1188</v>
      </c>
      <c r="AB399" s="206" t="s">
        <v>1188</v>
      </c>
      <c r="AC399" s="206" t="s">
        <v>1188</v>
      </c>
      <c r="AD399"/>
      <c r="AE399" s="206" t="s">
        <v>1188</v>
      </c>
      <c r="AF399" s="206"/>
      <c r="AG399" s="206"/>
      <c r="AH399" s="207"/>
    </row>
    <row r="400" spans="1:45" ht="28.8" x14ac:dyDescent="0.3">
      <c r="A400" s="203">
        <v>808255</v>
      </c>
      <c r="B400" s="204" t="s">
        <v>1531</v>
      </c>
      <c r="C400" s="204" t="s">
        <v>450</v>
      </c>
      <c r="D400" s="204" t="s">
        <v>1060</v>
      </c>
      <c r="E400" t="s">
        <v>125</v>
      </c>
      <c r="F400" s="212">
        <v>32731</v>
      </c>
      <c r="G400" s="209" t="s">
        <v>594</v>
      </c>
      <c r="H400" s="209" t="s">
        <v>575</v>
      </c>
      <c r="I400" s="204" t="s">
        <v>823</v>
      </c>
      <c r="J400" s="206"/>
      <c r="K400"/>
      <c r="L400"/>
      <c r="M400"/>
      <c r="N400"/>
      <c r="O400"/>
      <c r="P400"/>
      <c r="Q400" s="206" t="s">
        <v>1188</v>
      </c>
      <c r="R400"/>
      <c r="S400"/>
      <c r="T400"/>
      <c r="U400"/>
      <c r="V400"/>
      <c r="W400" s="206" t="s">
        <v>1188</v>
      </c>
      <c r="X400" s="206" t="s">
        <v>1188</v>
      </c>
      <c r="Y400" s="206" t="s">
        <v>1188</v>
      </c>
      <c r="Z400" s="206" t="s">
        <v>1188</v>
      </c>
      <c r="AA400" s="206" t="s">
        <v>1188</v>
      </c>
      <c r="AB400" s="206" t="s">
        <v>1188</v>
      </c>
      <c r="AC400" s="206" t="s">
        <v>1188</v>
      </c>
      <c r="AD400"/>
      <c r="AE400" s="206" t="s">
        <v>1188</v>
      </c>
      <c r="AF400" s="206"/>
      <c r="AG400" s="206"/>
      <c r="AH400" s="207"/>
    </row>
    <row r="401" spans="1:45" ht="16.8" x14ac:dyDescent="0.3">
      <c r="A401" s="203">
        <v>808256</v>
      </c>
      <c r="B401" s="204" t="s">
        <v>1532</v>
      </c>
      <c r="C401" s="204" t="s">
        <v>273</v>
      </c>
      <c r="D401" s="204" t="s">
        <v>177</v>
      </c>
      <c r="E401" t="s">
        <v>125</v>
      </c>
      <c r="F401" s="211"/>
      <c r="G401"/>
      <c r="H401" t="s">
        <v>575</v>
      </c>
      <c r="I401" s="204" t="s">
        <v>823</v>
      </c>
      <c r="J401" s="206"/>
      <c r="K401"/>
      <c r="L401"/>
      <c r="M401"/>
      <c r="N401"/>
      <c r="O401"/>
      <c r="P401"/>
      <c r="Q401" s="206" t="s">
        <v>1188</v>
      </c>
      <c r="R401"/>
      <c r="S401"/>
      <c r="T401"/>
      <c r="U401"/>
      <c r="V401"/>
      <c r="W401" s="206" t="s">
        <v>1188</v>
      </c>
      <c r="X401" s="206" t="s">
        <v>1188</v>
      </c>
      <c r="Y401" s="206" t="s">
        <v>1188</v>
      </c>
      <c r="Z401" s="206" t="s">
        <v>1188</v>
      </c>
      <c r="AA401" s="206" t="s">
        <v>1188</v>
      </c>
      <c r="AB401" s="206" t="s">
        <v>1188</v>
      </c>
      <c r="AC401" s="206" t="s">
        <v>1188</v>
      </c>
      <c r="AD401"/>
      <c r="AE401" s="206" t="s">
        <v>2105</v>
      </c>
      <c r="AF401" s="206"/>
      <c r="AG401" s="206"/>
      <c r="AH401" s="207"/>
    </row>
    <row r="402" spans="1:45" ht="16.8" x14ac:dyDescent="0.3">
      <c r="A402" s="203">
        <v>808269</v>
      </c>
      <c r="B402" s="204" t="s">
        <v>1533</v>
      </c>
      <c r="C402" s="204" t="s">
        <v>81</v>
      </c>
      <c r="D402" s="204" t="s">
        <v>155</v>
      </c>
      <c r="E402" t="s">
        <v>125</v>
      </c>
      <c r="F402" s="211">
        <v>34586</v>
      </c>
      <c r="G402" t="s">
        <v>223</v>
      </c>
      <c r="H402" t="s">
        <v>575</v>
      </c>
      <c r="I402" s="204" t="s">
        <v>823</v>
      </c>
      <c r="J402" s="206"/>
      <c r="K402"/>
      <c r="L402"/>
      <c r="M402"/>
      <c r="N402"/>
      <c r="O402"/>
      <c r="P402"/>
      <c r="Q402" s="206" t="s">
        <v>1188</v>
      </c>
      <c r="R402"/>
      <c r="S402"/>
      <c r="T402"/>
      <c r="U402"/>
      <c r="V402"/>
      <c r="W402" s="206" t="s">
        <v>1188</v>
      </c>
      <c r="X402" s="206" t="s">
        <v>1188</v>
      </c>
      <c r="Y402" s="206" t="s">
        <v>1188</v>
      </c>
      <c r="Z402" s="206" t="s">
        <v>1188</v>
      </c>
      <c r="AA402" s="206" t="s">
        <v>1188</v>
      </c>
      <c r="AB402" s="206" t="s">
        <v>1188</v>
      </c>
      <c r="AC402" s="206" t="s">
        <v>1188</v>
      </c>
      <c r="AD402"/>
      <c r="AE402" s="206" t="s">
        <v>2105</v>
      </c>
      <c r="AF402" s="206"/>
      <c r="AG402" s="206"/>
      <c r="AH402" s="207"/>
    </row>
    <row r="403" spans="1:45" ht="16.8" x14ac:dyDescent="0.3">
      <c r="A403" s="203">
        <v>808304</v>
      </c>
      <c r="B403" s="204" t="s">
        <v>1534</v>
      </c>
      <c r="C403" s="204" t="s">
        <v>68</v>
      </c>
      <c r="D403" s="204" t="s">
        <v>1953</v>
      </c>
      <c r="E403" t="s">
        <v>125</v>
      </c>
      <c r="F403" s="211">
        <v>26359</v>
      </c>
      <c r="G403" t="s">
        <v>1145</v>
      </c>
      <c r="H403" t="s">
        <v>575</v>
      </c>
      <c r="I403" s="204" t="s">
        <v>823</v>
      </c>
      <c r="J403" s="206"/>
      <c r="K403"/>
      <c r="L403"/>
      <c r="M403"/>
      <c r="N403"/>
      <c r="O403"/>
      <c r="P403"/>
      <c r="Q403" s="206" t="s">
        <v>1188</v>
      </c>
      <c r="R403"/>
      <c r="S403"/>
      <c r="T403"/>
      <c r="U403"/>
      <c r="V403"/>
      <c r="W403" s="206" t="s">
        <v>1188</v>
      </c>
      <c r="X403" s="206" t="s">
        <v>1188</v>
      </c>
      <c r="Y403" s="206" t="s">
        <v>1188</v>
      </c>
      <c r="Z403" s="206" t="s">
        <v>1188</v>
      </c>
      <c r="AA403" s="206" t="s">
        <v>1188</v>
      </c>
      <c r="AB403" s="206" t="s">
        <v>1188</v>
      </c>
      <c r="AC403" s="206" t="s">
        <v>1188</v>
      </c>
      <c r="AD403"/>
      <c r="AE403" s="206" t="s">
        <v>2105</v>
      </c>
      <c r="AF403" s="206"/>
      <c r="AG403" s="206"/>
      <c r="AH403" s="207"/>
    </row>
    <row r="404" spans="1:45" ht="16.8" x14ac:dyDescent="0.3">
      <c r="A404" s="203">
        <v>808319</v>
      </c>
      <c r="B404" s="204" t="s">
        <v>1535</v>
      </c>
      <c r="C404" s="204" t="s">
        <v>1977</v>
      </c>
      <c r="D404" s="204" t="s">
        <v>1978</v>
      </c>
      <c r="E404" t="s">
        <v>125</v>
      </c>
      <c r="F404" s="211">
        <v>33756</v>
      </c>
      <c r="G404" t="s">
        <v>1032</v>
      </c>
      <c r="H404" t="s">
        <v>575</v>
      </c>
      <c r="I404" s="204" t="s">
        <v>823</v>
      </c>
      <c r="J404" s="206"/>
      <c r="K404"/>
      <c r="L404"/>
      <c r="M404"/>
      <c r="N404"/>
      <c r="O404"/>
      <c r="P404"/>
      <c r="Q404" s="206" t="s">
        <v>1188</v>
      </c>
      <c r="R404"/>
      <c r="S404"/>
      <c r="T404"/>
      <c r="U404"/>
      <c r="V404"/>
      <c r="W404" s="206" t="s">
        <v>1188</v>
      </c>
      <c r="X404" s="206" t="s">
        <v>1188</v>
      </c>
      <c r="Y404" s="206" t="s">
        <v>1188</v>
      </c>
      <c r="Z404" s="206" t="s">
        <v>1188</v>
      </c>
      <c r="AA404" s="206" t="s">
        <v>1188</v>
      </c>
      <c r="AB404" s="206" t="s">
        <v>1188</v>
      </c>
      <c r="AC404" s="206" t="s">
        <v>1188</v>
      </c>
      <c r="AD404"/>
      <c r="AE404" s="206" t="s">
        <v>2105</v>
      </c>
      <c r="AF404" s="206"/>
      <c r="AG404" s="206"/>
      <c r="AH404" s="207"/>
    </row>
    <row r="405" spans="1:45" ht="16.8" x14ac:dyDescent="0.3">
      <c r="A405" s="203">
        <v>808329</v>
      </c>
      <c r="B405" s="204" t="s">
        <v>1536</v>
      </c>
      <c r="C405" s="204" t="s">
        <v>1897</v>
      </c>
      <c r="D405" s="204" t="s">
        <v>1898</v>
      </c>
      <c r="E405" t="s">
        <v>124</v>
      </c>
      <c r="F405" s="211">
        <v>32143</v>
      </c>
      <c r="G405" t="s">
        <v>582</v>
      </c>
      <c r="H405" t="s">
        <v>575</v>
      </c>
      <c r="I405" s="204" t="s">
        <v>823</v>
      </c>
      <c r="J405" s="206"/>
      <c r="K405"/>
      <c r="L405"/>
      <c r="M405"/>
      <c r="N405"/>
      <c r="O405"/>
      <c r="P405"/>
      <c r="Q405" s="206" t="s">
        <v>1188</v>
      </c>
      <c r="R405"/>
      <c r="S405"/>
      <c r="T405"/>
      <c r="U405"/>
      <c r="V405"/>
      <c r="W405" s="206" t="s">
        <v>1188</v>
      </c>
      <c r="X405" s="206" t="s">
        <v>1188</v>
      </c>
      <c r="Y405" s="206" t="s">
        <v>1188</v>
      </c>
      <c r="Z405" s="206" t="s">
        <v>1188</v>
      </c>
      <c r="AA405" s="206" t="s">
        <v>1188</v>
      </c>
      <c r="AB405" s="206" t="s">
        <v>1188</v>
      </c>
      <c r="AC405" s="206" t="s">
        <v>1188</v>
      </c>
      <c r="AD405"/>
      <c r="AE405" s="206" t="s">
        <v>1188</v>
      </c>
      <c r="AF405" s="206"/>
      <c r="AG405" s="206"/>
      <c r="AH405" s="207"/>
    </row>
    <row r="406" spans="1:45" ht="28.8" x14ac:dyDescent="0.3">
      <c r="A406" s="203">
        <v>808336</v>
      </c>
      <c r="B406" s="204" t="s">
        <v>1537</v>
      </c>
      <c r="C406" s="204" t="s">
        <v>388</v>
      </c>
      <c r="D406" s="204" t="s">
        <v>173</v>
      </c>
      <c r="E406" t="s">
        <v>125</v>
      </c>
      <c r="F406" s="212">
        <v>30822</v>
      </c>
      <c r="G406" s="209" t="s">
        <v>753</v>
      </c>
      <c r="H406" s="209" t="s">
        <v>575</v>
      </c>
      <c r="I406" s="204" t="s">
        <v>823</v>
      </c>
      <c r="J406" s="206"/>
      <c r="K406"/>
      <c r="L406"/>
      <c r="M406"/>
      <c r="N406"/>
      <c r="O406"/>
      <c r="P406"/>
      <c r="Q406" s="206" t="s">
        <v>1188</v>
      </c>
      <c r="R406"/>
      <c r="S406"/>
      <c r="T406"/>
      <c r="U406"/>
      <c r="V406"/>
      <c r="W406" s="206" t="s">
        <v>1188</v>
      </c>
      <c r="X406" s="206" t="s">
        <v>1188</v>
      </c>
      <c r="Y406" s="206" t="s">
        <v>1188</v>
      </c>
      <c r="Z406" s="206" t="s">
        <v>1188</v>
      </c>
      <c r="AA406" s="206" t="s">
        <v>1188</v>
      </c>
      <c r="AB406" s="206" t="s">
        <v>1188</v>
      </c>
      <c r="AC406" s="206" t="s">
        <v>1188</v>
      </c>
      <c r="AD406"/>
      <c r="AE406" s="206" t="s">
        <v>1188</v>
      </c>
      <c r="AF406" s="206"/>
      <c r="AG406" s="206"/>
      <c r="AH406" s="207"/>
    </row>
    <row r="407" spans="1:45" ht="28.8" x14ac:dyDescent="0.3">
      <c r="A407" s="203">
        <v>808340</v>
      </c>
      <c r="B407" s="204" t="s">
        <v>1538</v>
      </c>
      <c r="C407" s="204" t="s">
        <v>462</v>
      </c>
      <c r="D407" s="204" t="s">
        <v>411</v>
      </c>
      <c r="E407" t="s">
        <v>124</v>
      </c>
      <c r="F407" s="212">
        <v>32933</v>
      </c>
      <c r="G407" s="209" t="s">
        <v>218</v>
      </c>
      <c r="H407" s="209" t="s">
        <v>575</v>
      </c>
      <c r="I407" s="204" t="s">
        <v>823</v>
      </c>
      <c r="J407" s="206"/>
      <c r="K407"/>
      <c r="L407"/>
      <c r="M407"/>
      <c r="N407"/>
      <c r="O407"/>
      <c r="P407"/>
      <c r="Q407" s="206" t="s">
        <v>1188</v>
      </c>
      <c r="R407"/>
      <c r="S407"/>
      <c r="T407"/>
      <c r="U407"/>
      <c r="V407"/>
      <c r="W407" s="206" t="s">
        <v>1188</v>
      </c>
      <c r="X407" s="206" t="s">
        <v>1188</v>
      </c>
      <c r="Y407" s="206" t="s">
        <v>1188</v>
      </c>
      <c r="Z407" s="206" t="s">
        <v>1188</v>
      </c>
      <c r="AA407" s="206" t="s">
        <v>1188</v>
      </c>
      <c r="AB407" s="206" t="s">
        <v>1188</v>
      </c>
      <c r="AC407" s="206" t="s">
        <v>1188</v>
      </c>
      <c r="AD407"/>
      <c r="AE407" s="206" t="s">
        <v>1188</v>
      </c>
      <c r="AF407" s="206"/>
      <c r="AG407" s="206"/>
      <c r="AH407" s="207"/>
    </row>
    <row r="408" spans="1:45" ht="28.8" x14ac:dyDescent="0.3">
      <c r="A408" s="203">
        <v>808342</v>
      </c>
      <c r="B408" s="204" t="s">
        <v>1539</v>
      </c>
      <c r="C408" s="204" t="s">
        <v>1074</v>
      </c>
      <c r="D408" s="204" t="s">
        <v>310</v>
      </c>
      <c r="E408" t="s">
        <v>124</v>
      </c>
      <c r="F408" s="212">
        <v>34869</v>
      </c>
      <c r="G408" s="209" t="s">
        <v>578</v>
      </c>
      <c r="H408" s="209" t="s">
        <v>575</v>
      </c>
      <c r="I408" s="204" t="s">
        <v>823</v>
      </c>
      <c r="J408" s="206"/>
      <c r="K408"/>
      <c r="L408"/>
      <c r="M408"/>
      <c r="N408"/>
      <c r="O408"/>
      <c r="P408"/>
      <c r="Q408" s="206" t="s">
        <v>1188</v>
      </c>
      <c r="R408"/>
      <c r="S408"/>
      <c r="T408"/>
      <c r="U408"/>
      <c r="V408"/>
      <c r="W408" s="206" t="s">
        <v>1188</v>
      </c>
      <c r="X408" s="206" t="s">
        <v>1188</v>
      </c>
      <c r="Y408" s="206" t="s">
        <v>1188</v>
      </c>
      <c r="Z408" s="206" t="s">
        <v>1188</v>
      </c>
      <c r="AA408" s="206" t="s">
        <v>1188</v>
      </c>
      <c r="AB408" s="206" t="s">
        <v>1188</v>
      </c>
      <c r="AC408" s="206" t="s">
        <v>1188</v>
      </c>
      <c r="AD408" s="208"/>
      <c r="AE408" s="206" t="s">
        <v>1188</v>
      </c>
      <c r="AF408" s="206"/>
      <c r="AG408" s="206" t="s">
        <v>2125</v>
      </c>
      <c r="AH408" s="207"/>
      <c r="AI408" s="121" t="s">
        <v>2226</v>
      </c>
      <c r="AK408"/>
      <c r="AL408"/>
      <c r="AM408"/>
      <c r="AN408"/>
      <c r="AO408"/>
      <c r="AP408"/>
      <c r="AQ408"/>
      <c r="AR408"/>
      <c r="AS408"/>
    </row>
    <row r="409" spans="1:45" ht="28.8" x14ac:dyDescent="0.3">
      <c r="A409" s="203">
        <v>808347</v>
      </c>
      <c r="B409" s="204" t="s">
        <v>1540</v>
      </c>
      <c r="C409" s="204" t="s">
        <v>336</v>
      </c>
      <c r="D409" s="204" t="s">
        <v>660</v>
      </c>
      <c r="E409" t="s">
        <v>124</v>
      </c>
      <c r="F409" s="212">
        <v>30688</v>
      </c>
      <c r="G409" s="209" t="s">
        <v>733</v>
      </c>
      <c r="H409" s="209" t="s">
        <v>575</v>
      </c>
      <c r="I409" s="204" t="s">
        <v>823</v>
      </c>
      <c r="J409" s="206"/>
      <c r="K409"/>
      <c r="L409"/>
      <c r="M409"/>
      <c r="N409"/>
      <c r="O409"/>
      <c r="P409"/>
      <c r="Q409" s="206" t="s">
        <v>1188</v>
      </c>
      <c r="R409"/>
      <c r="S409"/>
      <c r="T409"/>
      <c r="U409"/>
      <c r="V409"/>
      <c r="W409" s="206" t="s">
        <v>1188</v>
      </c>
      <c r="X409" s="206" t="s">
        <v>1188</v>
      </c>
      <c r="Y409" s="206" t="s">
        <v>1188</v>
      </c>
      <c r="Z409" s="206" t="s">
        <v>1188</v>
      </c>
      <c r="AA409" s="206" t="s">
        <v>1188</v>
      </c>
      <c r="AB409" s="206" t="s">
        <v>1188</v>
      </c>
      <c r="AC409" s="206" t="s">
        <v>1188</v>
      </c>
      <c r="AD409"/>
      <c r="AE409" s="206" t="s">
        <v>1188</v>
      </c>
      <c r="AF409" s="206"/>
      <c r="AG409" s="206" t="s">
        <v>2125</v>
      </c>
      <c r="AH409" s="207"/>
      <c r="AI409" s="121" t="s">
        <v>2227</v>
      </c>
      <c r="AK409"/>
      <c r="AL409"/>
      <c r="AM409"/>
      <c r="AN409"/>
      <c r="AO409"/>
      <c r="AP409"/>
      <c r="AQ409"/>
      <c r="AR409"/>
      <c r="AS409"/>
    </row>
    <row r="410" spans="1:45" ht="28.8" x14ac:dyDescent="0.3">
      <c r="A410" s="203">
        <v>808350</v>
      </c>
      <c r="B410" s="204" t="s">
        <v>1541</v>
      </c>
      <c r="C410" s="204" t="s">
        <v>325</v>
      </c>
      <c r="D410" s="204" t="s">
        <v>196</v>
      </c>
      <c r="E410" t="s">
        <v>124</v>
      </c>
      <c r="F410" s="212">
        <v>33982</v>
      </c>
      <c r="G410" s="209" t="s">
        <v>213</v>
      </c>
      <c r="H410" s="209" t="s">
        <v>575</v>
      </c>
      <c r="I410" s="204" t="s">
        <v>824</v>
      </c>
      <c r="J410" s="206"/>
      <c r="K410"/>
      <c r="L410"/>
      <c r="M410"/>
      <c r="N410"/>
      <c r="O410"/>
      <c r="P410"/>
      <c r="Q410" s="206" t="s">
        <v>1188</v>
      </c>
      <c r="R410"/>
      <c r="S410"/>
      <c r="T410"/>
      <c r="U410"/>
      <c r="V410"/>
      <c r="W410" s="206" t="s">
        <v>1188</v>
      </c>
      <c r="X410" s="206" t="s">
        <v>1188</v>
      </c>
      <c r="Y410" s="206" t="s">
        <v>1188</v>
      </c>
      <c r="Z410" s="206" t="s">
        <v>1188</v>
      </c>
      <c r="AA410" s="206" t="s">
        <v>1188</v>
      </c>
      <c r="AB410" s="206" t="s">
        <v>1188</v>
      </c>
      <c r="AC410" s="206" t="s">
        <v>1188</v>
      </c>
      <c r="AD410"/>
      <c r="AE410" s="206" t="s">
        <v>1188</v>
      </c>
      <c r="AF410" s="206"/>
      <c r="AG410" s="206"/>
      <c r="AH410" s="207"/>
    </row>
    <row r="411" spans="1:45" ht="28.8" x14ac:dyDescent="0.3">
      <c r="A411" s="203">
        <v>808365</v>
      </c>
      <c r="B411" s="204" t="s">
        <v>1542</v>
      </c>
      <c r="C411" s="204" t="s">
        <v>84</v>
      </c>
      <c r="D411" s="204" t="s">
        <v>421</v>
      </c>
      <c r="E411" t="s">
        <v>124</v>
      </c>
      <c r="F411" s="212">
        <v>31173</v>
      </c>
      <c r="G411" s="209" t="s">
        <v>582</v>
      </c>
      <c r="H411" s="209" t="s">
        <v>575</v>
      </c>
      <c r="I411" s="204" t="s">
        <v>823</v>
      </c>
      <c r="J411" s="206"/>
      <c r="K411"/>
      <c r="L411"/>
      <c r="M411"/>
      <c r="N411"/>
      <c r="O411"/>
      <c r="P411"/>
      <c r="Q411" s="206" t="s">
        <v>1188</v>
      </c>
      <c r="R411"/>
      <c r="S411"/>
      <c r="T411"/>
      <c r="U411"/>
      <c r="V411"/>
      <c r="W411" s="206" t="s">
        <v>1188</v>
      </c>
      <c r="X411" s="206" t="s">
        <v>1188</v>
      </c>
      <c r="Y411" s="206" t="s">
        <v>1188</v>
      </c>
      <c r="Z411" s="206" t="s">
        <v>1188</v>
      </c>
      <c r="AA411" s="206" t="s">
        <v>1188</v>
      </c>
      <c r="AB411" s="206" t="s">
        <v>1188</v>
      </c>
      <c r="AC411" s="206" t="s">
        <v>1188</v>
      </c>
      <c r="AD411"/>
      <c r="AE411" s="206" t="s">
        <v>1188</v>
      </c>
      <c r="AF411" s="206"/>
      <c r="AG411" s="206"/>
      <c r="AH411" s="207"/>
    </row>
    <row r="412" spans="1:45" ht="28.8" x14ac:dyDescent="0.3">
      <c r="A412" s="203">
        <v>808380</v>
      </c>
      <c r="B412" s="204" t="s">
        <v>1543</v>
      </c>
      <c r="C412" s="204" t="s">
        <v>59</v>
      </c>
      <c r="D412" s="204" t="s">
        <v>2047</v>
      </c>
      <c r="E412" t="s">
        <v>124</v>
      </c>
      <c r="F412" s="212">
        <v>30197</v>
      </c>
      <c r="G412" s="209" t="s">
        <v>213</v>
      </c>
      <c r="H412" s="209" t="s">
        <v>575</v>
      </c>
      <c r="I412" s="204" t="s">
        <v>823</v>
      </c>
      <c r="J412" s="206"/>
      <c r="K412"/>
      <c r="L412"/>
      <c r="M412"/>
      <c r="N412"/>
      <c r="O412"/>
      <c r="P412"/>
      <c r="Q412" s="206" t="s">
        <v>1188</v>
      </c>
      <c r="R412"/>
      <c r="S412"/>
      <c r="T412"/>
      <c r="U412"/>
      <c r="V412"/>
      <c r="W412" s="206" t="s">
        <v>1188</v>
      </c>
      <c r="X412" s="206" t="s">
        <v>1188</v>
      </c>
      <c r="Y412" s="206" t="s">
        <v>1188</v>
      </c>
      <c r="Z412" s="206" t="s">
        <v>1188</v>
      </c>
      <c r="AA412" s="206" t="s">
        <v>1188</v>
      </c>
      <c r="AB412" s="206" t="s">
        <v>1188</v>
      </c>
      <c r="AC412" s="206" t="s">
        <v>1188</v>
      </c>
      <c r="AD412"/>
      <c r="AE412" s="206" t="s">
        <v>1188</v>
      </c>
      <c r="AF412" s="206"/>
      <c r="AG412" s="206"/>
      <c r="AH412" s="207"/>
    </row>
    <row r="413" spans="1:45" ht="28.8" x14ac:dyDescent="0.3">
      <c r="A413" s="203">
        <v>808384</v>
      </c>
      <c r="B413" s="204" t="s">
        <v>1544</v>
      </c>
      <c r="C413" s="204" t="s">
        <v>298</v>
      </c>
      <c r="D413" s="204" t="s">
        <v>174</v>
      </c>
      <c r="E413" t="s">
        <v>124</v>
      </c>
      <c r="F413" s="212">
        <v>36030</v>
      </c>
      <c r="G413" s="209" t="s">
        <v>213</v>
      </c>
      <c r="H413" s="209" t="s">
        <v>575</v>
      </c>
      <c r="I413" s="204" t="s">
        <v>823</v>
      </c>
      <c r="J413" s="206"/>
      <c r="K413"/>
      <c r="L413"/>
      <c r="M413"/>
      <c r="N413"/>
      <c r="O413"/>
      <c r="P413"/>
      <c r="Q413" s="206" t="s">
        <v>1188</v>
      </c>
      <c r="R413"/>
      <c r="S413"/>
      <c r="T413"/>
      <c r="U413"/>
      <c r="V413"/>
      <c r="W413" s="206" t="s">
        <v>1188</v>
      </c>
      <c r="X413" s="206" t="s">
        <v>1188</v>
      </c>
      <c r="Y413" s="206" t="s">
        <v>1188</v>
      </c>
      <c r="Z413" s="206" t="s">
        <v>1188</v>
      </c>
      <c r="AA413" s="206" t="s">
        <v>1188</v>
      </c>
      <c r="AB413" s="206" t="s">
        <v>1188</v>
      </c>
      <c r="AC413" s="206" t="s">
        <v>1188</v>
      </c>
      <c r="AD413"/>
      <c r="AE413" s="206" t="s">
        <v>1188</v>
      </c>
      <c r="AF413" s="206"/>
      <c r="AG413" s="206"/>
      <c r="AH413" s="207"/>
    </row>
    <row r="414" spans="1:45" ht="28.8" x14ac:dyDescent="0.3">
      <c r="A414" s="203">
        <v>808388</v>
      </c>
      <c r="B414" s="204" t="s">
        <v>1545</v>
      </c>
      <c r="C414" s="204" t="s">
        <v>97</v>
      </c>
      <c r="D414" s="204" t="s">
        <v>146</v>
      </c>
      <c r="E414" t="s">
        <v>124</v>
      </c>
      <c r="F414" s="212">
        <v>36035</v>
      </c>
      <c r="G414" s="209" t="s">
        <v>655</v>
      </c>
      <c r="H414" s="209" t="s">
        <v>575</v>
      </c>
      <c r="I414" s="204" t="s">
        <v>823</v>
      </c>
      <c r="J414" s="206"/>
      <c r="K414"/>
      <c r="L414"/>
      <c r="M414"/>
      <c r="N414"/>
      <c r="O414"/>
      <c r="P414"/>
      <c r="Q414" s="206" t="s">
        <v>1188</v>
      </c>
      <c r="R414"/>
      <c r="S414"/>
      <c r="T414"/>
      <c r="U414"/>
      <c r="V414"/>
      <c r="W414" s="206" t="s">
        <v>1188</v>
      </c>
      <c r="X414" s="206" t="s">
        <v>1188</v>
      </c>
      <c r="Y414" s="206" t="s">
        <v>1188</v>
      </c>
      <c r="Z414" s="206" t="s">
        <v>1188</v>
      </c>
      <c r="AA414" s="206" t="s">
        <v>1188</v>
      </c>
      <c r="AB414" s="206" t="s">
        <v>1188</v>
      </c>
      <c r="AC414" s="206" t="s">
        <v>1188</v>
      </c>
      <c r="AD414"/>
      <c r="AE414" s="206" t="s">
        <v>1188</v>
      </c>
      <c r="AF414" s="206"/>
      <c r="AG414" s="206"/>
      <c r="AH414" s="207"/>
    </row>
    <row r="415" spans="1:45" ht="28.8" x14ac:dyDescent="0.3">
      <c r="A415" s="203">
        <v>808395</v>
      </c>
      <c r="B415" s="204" t="s">
        <v>1546</v>
      </c>
      <c r="C415" s="204" t="s">
        <v>88</v>
      </c>
      <c r="D415" s="204" t="s">
        <v>484</v>
      </c>
      <c r="E415" t="s">
        <v>124</v>
      </c>
      <c r="F415" s="212">
        <v>36306</v>
      </c>
      <c r="G415" s="209" t="s">
        <v>1865</v>
      </c>
      <c r="H415" s="209" t="s">
        <v>575</v>
      </c>
      <c r="I415" s="204" t="s">
        <v>824</v>
      </c>
      <c r="J415" s="206"/>
      <c r="K415"/>
      <c r="L415"/>
      <c r="M415"/>
      <c r="N415"/>
      <c r="O415"/>
      <c r="P415"/>
      <c r="Q415" s="206" t="s">
        <v>1188</v>
      </c>
      <c r="R415"/>
      <c r="S415"/>
      <c r="T415"/>
      <c r="U415"/>
      <c r="V415"/>
      <c r="W415" s="206" t="s">
        <v>1188</v>
      </c>
      <c r="X415" s="206" t="s">
        <v>1188</v>
      </c>
      <c r="Y415" s="206" t="s">
        <v>1188</v>
      </c>
      <c r="Z415" s="206" t="s">
        <v>1188</v>
      </c>
      <c r="AA415" s="206" t="s">
        <v>1188</v>
      </c>
      <c r="AB415" s="206" t="s">
        <v>1188</v>
      </c>
      <c r="AC415" s="206" t="s">
        <v>1188</v>
      </c>
      <c r="AD415"/>
      <c r="AE415" s="206" t="s">
        <v>1188</v>
      </c>
      <c r="AF415" s="206"/>
      <c r="AG415" s="206"/>
      <c r="AH415" s="207"/>
    </row>
    <row r="416" spans="1:45" ht="28.8" x14ac:dyDescent="0.3">
      <c r="A416" s="203">
        <v>808399</v>
      </c>
      <c r="B416" s="204" t="s">
        <v>759</v>
      </c>
      <c r="C416" s="204" t="s">
        <v>516</v>
      </c>
      <c r="D416" s="204" t="s">
        <v>145</v>
      </c>
      <c r="E416" t="s">
        <v>124</v>
      </c>
      <c r="F416" s="212">
        <v>35552</v>
      </c>
      <c r="G416" s="209" t="s">
        <v>213</v>
      </c>
      <c r="H416" s="209" t="s">
        <v>575</v>
      </c>
      <c r="I416" s="204" t="s">
        <v>823</v>
      </c>
      <c r="J416" s="206"/>
      <c r="K416"/>
      <c r="L416"/>
      <c r="M416"/>
      <c r="N416"/>
      <c r="O416"/>
      <c r="P416"/>
      <c r="Q416" s="206" t="s">
        <v>1188</v>
      </c>
      <c r="R416"/>
      <c r="S416"/>
      <c r="T416"/>
      <c r="U416"/>
      <c r="V416"/>
      <c r="W416" s="206" t="s">
        <v>1188</v>
      </c>
      <c r="X416" s="206" t="s">
        <v>1188</v>
      </c>
      <c r="Y416" s="206" t="s">
        <v>1188</v>
      </c>
      <c r="Z416" s="206" t="s">
        <v>1188</v>
      </c>
      <c r="AA416" s="206" t="s">
        <v>1188</v>
      </c>
      <c r="AB416" s="206" t="s">
        <v>1188</v>
      </c>
      <c r="AC416" s="206" t="s">
        <v>1188</v>
      </c>
      <c r="AD416"/>
      <c r="AE416" s="206" t="s">
        <v>1188</v>
      </c>
      <c r="AF416" s="206"/>
      <c r="AG416" s="206"/>
      <c r="AH416" s="207"/>
    </row>
    <row r="417" spans="1:34" ht="28.8" x14ac:dyDescent="0.3">
      <c r="A417" s="203">
        <v>808470</v>
      </c>
      <c r="B417" s="204" t="s">
        <v>1547</v>
      </c>
      <c r="C417" s="204" t="s">
        <v>66</v>
      </c>
      <c r="D417" s="204" t="s">
        <v>457</v>
      </c>
      <c r="E417" t="s">
        <v>125</v>
      </c>
      <c r="F417" s="212">
        <v>33844</v>
      </c>
      <c r="G417" s="209" t="s">
        <v>635</v>
      </c>
      <c r="H417" s="209" t="s">
        <v>576</v>
      </c>
      <c r="I417" s="204" t="s">
        <v>823</v>
      </c>
      <c r="J417" s="206"/>
      <c r="K417"/>
      <c r="L417"/>
      <c r="M417"/>
      <c r="N417"/>
      <c r="O417"/>
      <c r="P417"/>
      <c r="Q417" s="206" t="s">
        <v>1188</v>
      </c>
      <c r="R417"/>
      <c r="S417"/>
      <c r="T417"/>
      <c r="U417"/>
      <c r="V417"/>
      <c r="W417" s="206" t="s">
        <v>1188</v>
      </c>
      <c r="X417" s="206" t="s">
        <v>1188</v>
      </c>
      <c r="Y417" s="206" t="s">
        <v>1188</v>
      </c>
      <c r="Z417" s="206" t="s">
        <v>1188</v>
      </c>
      <c r="AA417" s="206" t="s">
        <v>1188</v>
      </c>
      <c r="AB417" s="206" t="s">
        <v>1188</v>
      </c>
      <c r="AC417" s="206" t="s">
        <v>1188</v>
      </c>
      <c r="AD417"/>
      <c r="AE417" s="206" t="s">
        <v>1188</v>
      </c>
      <c r="AF417" s="206"/>
      <c r="AG417" s="206"/>
      <c r="AH417" s="207"/>
    </row>
    <row r="418" spans="1:34" ht="28.8" x14ac:dyDescent="0.3">
      <c r="A418" s="203">
        <v>808484</v>
      </c>
      <c r="B418" s="204" t="s">
        <v>1548</v>
      </c>
      <c r="C418" s="204" t="s">
        <v>85</v>
      </c>
      <c r="D418" s="204" t="s">
        <v>1900</v>
      </c>
      <c r="E418" t="s">
        <v>125</v>
      </c>
      <c r="F418" s="212">
        <v>29787</v>
      </c>
      <c r="G418" s="209" t="s">
        <v>616</v>
      </c>
      <c r="H418" s="209" t="s">
        <v>575</v>
      </c>
      <c r="I418" s="204" t="s">
        <v>823</v>
      </c>
      <c r="J418" s="206"/>
      <c r="K418"/>
      <c r="L418"/>
      <c r="M418"/>
      <c r="N418"/>
      <c r="O418"/>
      <c r="P418"/>
      <c r="Q418" s="206" t="s">
        <v>1188</v>
      </c>
      <c r="R418"/>
      <c r="S418"/>
      <c r="T418"/>
      <c r="U418"/>
      <c r="V418"/>
      <c r="W418" s="206" t="s">
        <v>1188</v>
      </c>
      <c r="X418" s="206" t="s">
        <v>1188</v>
      </c>
      <c r="Y418" s="206" t="s">
        <v>1188</v>
      </c>
      <c r="Z418" s="206" t="s">
        <v>1188</v>
      </c>
      <c r="AA418" s="206" t="s">
        <v>1188</v>
      </c>
      <c r="AB418" s="206" t="s">
        <v>1188</v>
      </c>
      <c r="AC418" s="206" t="s">
        <v>1188</v>
      </c>
      <c r="AD418"/>
      <c r="AE418" s="206" t="s">
        <v>1188</v>
      </c>
      <c r="AF418" s="206"/>
      <c r="AG418" s="206"/>
      <c r="AH418" s="207"/>
    </row>
    <row r="419" spans="1:34" ht="28.8" x14ac:dyDescent="0.3">
      <c r="A419" s="203">
        <v>808485</v>
      </c>
      <c r="B419" s="204" t="s">
        <v>1549</v>
      </c>
      <c r="C419" s="204" t="s">
        <v>401</v>
      </c>
      <c r="D419" s="204" t="s">
        <v>1936</v>
      </c>
      <c r="E419" t="s">
        <v>124</v>
      </c>
      <c r="F419" s="212">
        <v>35313</v>
      </c>
      <c r="G419" s="209" t="s">
        <v>609</v>
      </c>
      <c r="H419" s="209" t="s">
        <v>575</v>
      </c>
      <c r="I419" s="204" t="s">
        <v>823</v>
      </c>
      <c r="J419" s="206"/>
      <c r="K419"/>
      <c r="L419"/>
      <c r="M419"/>
      <c r="N419"/>
      <c r="O419">
        <v>2080</v>
      </c>
      <c r="P419"/>
      <c r="Q419" s="206">
        <v>20000</v>
      </c>
      <c r="R419"/>
      <c r="S419"/>
      <c r="T419"/>
      <c r="U419"/>
      <c r="V419"/>
      <c r="W419" s="206" t="s">
        <v>1188</v>
      </c>
      <c r="X419" s="206" t="s">
        <v>1188</v>
      </c>
      <c r="Y419" s="206" t="s">
        <v>1188</v>
      </c>
      <c r="Z419" s="206" t="s">
        <v>1188</v>
      </c>
      <c r="AA419" s="206" t="s">
        <v>1188</v>
      </c>
      <c r="AB419" s="206" t="s">
        <v>1188</v>
      </c>
      <c r="AC419" s="206" t="s">
        <v>1188</v>
      </c>
      <c r="AD419"/>
      <c r="AE419" s="206" t="s">
        <v>1188</v>
      </c>
      <c r="AF419" s="206"/>
      <c r="AG419" s="206"/>
      <c r="AH419" s="207"/>
    </row>
    <row r="420" spans="1:34" ht="16.8" x14ac:dyDescent="0.3">
      <c r="A420" s="203">
        <v>808489</v>
      </c>
      <c r="B420" s="204" t="s">
        <v>2167</v>
      </c>
      <c r="C420" s="204" t="s">
        <v>311</v>
      </c>
      <c r="D420" s="204" t="s">
        <v>117</v>
      </c>
      <c r="E420"/>
      <c r="F420" s="212"/>
      <c r="G420" s="209"/>
      <c r="H420" s="209"/>
      <c r="I420" s="204" t="s">
        <v>823</v>
      </c>
      <c r="J420" s="220"/>
      <c r="P420"/>
      <c r="Q420" s="220"/>
      <c r="W420" s="220"/>
      <c r="X420" s="220"/>
      <c r="Y420" s="220"/>
      <c r="Z420" s="220"/>
      <c r="AA420" s="220"/>
      <c r="AB420" s="220"/>
      <c r="AC420" s="220"/>
      <c r="AE420" s="223"/>
      <c r="AF420" s="223"/>
      <c r="AG420" s="223"/>
      <c r="AH420" s="223"/>
    </row>
    <row r="421" spans="1:34" ht="28.8" x14ac:dyDescent="0.3">
      <c r="A421" s="203">
        <v>808490</v>
      </c>
      <c r="B421" s="204" t="s">
        <v>1550</v>
      </c>
      <c r="C421" s="204" t="s">
        <v>397</v>
      </c>
      <c r="D421" s="204" t="s">
        <v>1870</v>
      </c>
      <c r="E421" t="s">
        <v>124</v>
      </c>
      <c r="F421" s="212">
        <v>36364</v>
      </c>
      <c r="G421" s="209" t="s">
        <v>213</v>
      </c>
      <c r="H421" s="209" t="s">
        <v>575</v>
      </c>
      <c r="I421" s="204" t="s">
        <v>824</v>
      </c>
      <c r="J421" s="206"/>
      <c r="K421"/>
      <c r="L421"/>
      <c r="M421"/>
      <c r="N421"/>
      <c r="O421"/>
      <c r="P421"/>
      <c r="Q421" s="206" t="s">
        <v>1188</v>
      </c>
      <c r="R421"/>
      <c r="S421"/>
      <c r="T421"/>
      <c r="U421"/>
      <c r="V421"/>
      <c r="W421" s="206" t="s">
        <v>1188</v>
      </c>
      <c r="X421" s="206" t="s">
        <v>1188</v>
      </c>
      <c r="Y421" s="206" t="s">
        <v>1188</v>
      </c>
      <c r="Z421" s="206" t="s">
        <v>1188</v>
      </c>
      <c r="AA421" s="206" t="s">
        <v>1188</v>
      </c>
      <c r="AB421" s="206" t="s">
        <v>1188</v>
      </c>
      <c r="AC421" s="206" t="s">
        <v>1188</v>
      </c>
      <c r="AD421"/>
      <c r="AE421" s="206" t="s">
        <v>1188</v>
      </c>
      <c r="AF421" s="206"/>
      <c r="AG421" s="206"/>
      <c r="AH421" s="207"/>
    </row>
    <row r="422" spans="1:34" ht="16.8" x14ac:dyDescent="0.3">
      <c r="A422" s="203">
        <v>808495</v>
      </c>
      <c r="B422" s="204" t="s">
        <v>1551</v>
      </c>
      <c r="C422" s="204" t="s">
        <v>66</v>
      </c>
      <c r="D422" s="204" t="s">
        <v>182</v>
      </c>
      <c r="E422" t="s">
        <v>125</v>
      </c>
      <c r="F422" s="211">
        <v>33266</v>
      </c>
      <c r="G422" t="s">
        <v>213</v>
      </c>
      <c r="H422" t="s">
        <v>576</v>
      </c>
      <c r="I422" s="204" t="s">
        <v>823</v>
      </c>
      <c r="J422" s="206"/>
      <c r="K422"/>
      <c r="L422"/>
      <c r="M422"/>
      <c r="N422"/>
      <c r="O422"/>
      <c r="P422"/>
      <c r="Q422" s="206" t="s">
        <v>1188</v>
      </c>
      <c r="R422"/>
      <c r="S422"/>
      <c r="T422"/>
      <c r="U422"/>
      <c r="V422"/>
      <c r="W422" s="206" t="s">
        <v>1188</v>
      </c>
      <c r="X422" s="206" t="s">
        <v>1188</v>
      </c>
      <c r="Y422" s="206" t="s">
        <v>1188</v>
      </c>
      <c r="Z422" s="206" t="s">
        <v>1188</v>
      </c>
      <c r="AA422" s="206" t="s">
        <v>1188</v>
      </c>
      <c r="AB422" s="206" t="s">
        <v>1188</v>
      </c>
      <c r="AC422" s="206" t="s">
        <v>1188</v>
      </c>
      <c r="AD422"/>
      <c r="AE422" s="206" t="s">
        <v>2105</v>
      </c>
      <c r="AF422" s="206"/>
      <c r="AG422" s="206"/>
      <c r="AH422" s="207"/>
    </row>
    <row r="423" spans="1:34" ht="28.8" x14ac:dyDescent="0.3">
      <c r="A423" s="203">
        <v>808501</v>
      </c>
      <c r="B423" s="204" t="s">
        <v>1552</v>
      </c>
      <c r="C423" s="204" t="s">
        <v>93</v>
      </c>
      <c r="D423" s="204" t="s">
        <v>168</v>
      </c>
      <c r="E423" t="s">
        <v>125</v>
      </c>
      <c r="F423" s="212">
        <v>36451</v>
      </c>
      <c r="G423" s="209" t="s">
        <v>213</v>
      </c>
      <c r="H423" s="209" t="s">
        <v>575</v>
      </c>
      <c r="I423" s="204" t="s">
        <v>824</v>
      </c>
      <c r="J423" s="206"/>
      <c r="K423"/>
      <c r="L423"/>
      <c r="M423"/>
      <c r="N423"/>
      <c r="O423">
        <v>3035</v>
      </c>
      <c r="P423"/>
      <c r="Q423" s="206">
        <v>70000</v>
      </c>
      <c r="R423"/>
      <c r="S423"/>
      <c r="T423"/>
      <c r="U423"/>
      <c r="V423"/>
      <c r="W423" s="206" t="s">
        <v>1188</v>
      </c>
      <c r="X423" s="206" t="s">
        <v>1188</v>
      </c>
      <c r="Y423" s="206" t="s">
        <v>1188</v>
      </c>
      <c r="Z423" s="206" t="s">
        <v>1188</v>
      </c>
      <c r="AA423" s="206" t="s">
        <v>1188</v>
      </c>
      <c r="AB423" s="206" t="s">
        <v>1188</v>
      </c>
      <c r="AC423" s="206" t="s">
        <v>1188</v>
      </c>
      <c r="AD423"/>
      <c r="AE423" s="206" t="s">
        <v>1188</v>
      </c>
      <c r="AF423" s="206"/>
      <c r="AG423" s="206"/>
      <c r="AH423" s="207"/>
    </row>
    <row r="424" spans="1:34" ht="28.8" x14ac:dyDescent="0.3">
      <c r="A424" s="203">
        <v>808505</v>
      </c>
      <c r="B424" s="204" t="s">
        <v>1553</v>
      </c>
      <c r="C424" s="204" t="s">
        <v>1070</v>
      </c>
      <c r="D424" s="204" t="s">
        <v>339</v>
      </c>
      <c r="E424" t="s">
        <v>125</v>
      </c>
      <c r="F424" s="212">
        <v>32744</v>
      </c>
      <c r="G424" s="209" t="s">
        <v>213</v>
      </c>
      <c r="H424" s="209" t="s">
        <v>575</v>
      </c>
      <c r="I424" s="204" t="s">
        <v>824</v>
      </c>
      <c r="J424" s="206"/>
      <c r="K424"/>
      <c r="L424"/>
      <c r="M424"/>
      <c r="N424"/>
      <c r="O424"/>
      <c r="P424"/>
      <c r="Q424" s="206" t="s">
        <v>1188</v>
      </c>
      <c r="R424"/>
      <c r="S424"/>
      <c r="T424"/>
      <c r="U424"/>
      <c r="V424"/>
      <c r="W424" s="206" t="s">
        <v>1188</v>
      </c>
      <c r="X424" s="206" t="s">
        <v>1188</v>
      </c>
      <c r="Y424" s="206" t="s">
        <v>1188</v>
      </c>
      <c r="Z424" s="206" t="s">
        <v>1188</v>
      </c>
      <c r="AA424" s="206" t="s">
        <v>1188</v>
      </c>
      <c r="AB424" s="206" t="s">
        <v>1188</v>
      </c>
      <c r="AC424" s="206" t="s">
        <v>1188</v>
      </c>
      <c r="AD424"/>
      <c r="AE424" s="206" t="s">
        <v>1188</v>
      </c>
      <c r="AF424" s="206"/>
      <c r="AG424" s="206"/>
      <c r="AH424" s="207"/>
    </row>
    <row r="425" spans="1:34" ht="16.8" x14ac:dyDescent="0.3">
      <c r="A425" s="203">
        <v>808507</v>
      </c>
      <c r="B425" s="204" t="s">
        <v>1554</v>
      </c>
      <c r="C425" s="204" t="s">
        <v>2018</v>
      </c>
      <c r="D425" s="204" t="s">
        <v>661</v>
      </c>
      <c r="E425" t="s">
        <v>125</v>
      </c>
      <c r="F425" s="211">
        <v>36161</v>
      </c>
      <c r="G425" t="s">
        <v>213</v>
      </c>
      <c r="H425" t="s">
        <v>575</v>
      </c>
      <c r="I425" s="204" t="s">
        <v>823</v>
      </c>
      <c r="J425" s="206"/>
      <c r="K425"/>
      <c r="L425"/>
      <c r="M425"/>
      <c r="N425"/>
      <c r="O425"/>
      <c r="P425"/>
      <c r="Q425" s="206" t="s">
        <v>1188</v>
      </c>
      <c r="R425"/>
      <c r="S425"/>
      <c r="T425"/>
      <c r="U425"/>
      <c r="V425"/>
      <c r="W425" s="206" t="s">
        <v>1188</v>
      </c>
      <c r="X425" s="206" t="s">
        <v>1188</v>
      </c>
      <c r="Y425" s="206" t="s">
        <v>1188</v>
      </c>
      <c r="Z425" s="206" t="s">
        <v>1188</v>
      </c>
      <c r="AA425" s="206" t="s">
        <v>1188</v>
      </c>
      <c r="AB425" s="206" t="s">
        <v>1188</v>
      </c>
      <c r="AC425" s="206" t="s">
        <v>1188</v>
      </c>
      <c r="AD425"/>
      <c r="AE425" s="206" t="s">
        <v>2105</v>
      </c>
      <c r="AF425" s="206"/>
      <c r="AG425" s="206"/>
      <c r="AH425" s="207"/>
    </row>
    <row r="426" spans="1:34" ht="28.8" x14ac:dyDescent="0.3">
      <c r="A426" s="203">
        <v>808521</v>
      </c>
      <c r="B426" s="204" t="s">
        <v>1555</v>
      </c>
      <c r="C426" s="204" t="s">
        <v>686</v>
      </c>
      <c r="D426" s="204" t="s">
        <v>168</v>
      </c>
      <c r="E426" t="s">
        <v>124</v>
      </c>
      <c r="F426" s="212">
        <v>36103</v>
      </c>
      <c r="G426" s="209" t="s">
        <v>213</v>
      </c>
      <c r="H426" s="209" t="s">
        <v>575</v>
      </c>
      <c r="I426" s="204" t="s">
        <v>823</v>
      </c>
      <c r="J426" s="206"/>
      <c r="K426"/>
      <c r="L426"/>
      <c r="M426"/>
      <c r="N426"/>
      <c r="O426"/>
      <c r="P426"/>
      <c r="Q426" s="206" t="s">
        <v>1188</v>
      </c>
      <c r="R426"/>
      <c r="S426"/>
      <c r="T426"/>
      <c r="U426"/>
      <c r="V426"/>
      <c r="W426" s="206" t="s">
        <v>1188</v>
      </c>
      <c r="X426" s="206" t="s">
        <v>1188</v>
      </c>
      <c r="Y426" s="206" t="s">
        <v>1188</v>
      </c>
      <c r="Z426" s="206" t="s">
        <v>1188</v>
      </c>
      <c r="AA426" s="206" t="s">
        <v>1188</v>
      </c>
      <c r="AB426" s="206" t="s">
        <v>1188</v>
      </c>
      <c r="AC426" s="206" t="s">
        <v>1188</v>
      </c>
      <c r="AD426"/>
      <c r="AE426" s="206" t="s">
        <v>1188</v>
      </c>
      <c r="AF426" s="206"/>
      <c r="AG426" s="206"/>
      <c r="AH426" s="207"/>
    </row>
    <row r="427" spans="1:34" ht="28.8" x14ac:dyDescent="0.3">
      <c r="A427" s="203">
        <v>808522</v>
      </c>
      <c r="B427" s="204" t="s">
        <v>1556</v>
      </c>
      <c r="C427" s="204" t="s">
        <v>84</v>
      </c>
      <c r="D427" s="204" t="s">
        <v>1903</v>
      </c>
      <c r="E427" t="s">
        <v>125</v>
      </c>
      <c r="F427" s="212">
        <v>30630</v>
      </c>
      <c r="G427" s="209" t="s">
        <v>653</v>
      </c>
      <c r="H427" s="209" t="s">
        <v>575</v>
      </c>
      <c r="I427" s="204" t="s">
        <v>824</v>
      </c>
      <c r="J427" s="206"/>
      <c r="K427"/>
      <c r="L427"/>
      <c r="M427"/>
      <c r="N427"/>
      <c r="O427"/>
      <c r="P427"/>
      <c r="Q427" s="206" t="s">
        <v>1188</v>
      </c>
      <c r="R427"/>
      <c r="S427"/>
      <c r="T427"/>
      <c r="U427"/>
      <c r="V427"/>
      <c r="W427" s="206" t="s">
        <v>1188</v>
      </c>
      <c r="X427" s="206" t="s">
        <v>1188</v>
      </c>
      <c r="Y427" s="206" t="s">
        <v>1188</v>
      </c>
      <c r="Z427" s="206" t="s">
        <v>1188</v>
      </c>
      <c r="AA427" s="206" t="s">
        <v>1188</v>
      </c>
      <c r="AB427" s="206" t="s">
        <v>1188</v>
      </c>
      <c r="AC427" s="206" t="s">
        <v>1188</v>
      </c>
      <c r="AD427"/>
      <c r="AE427" s="206" t="s">
        <v>1188</v>
      </c>
      <c r="AF427" s="206"/>
      <c r="AG427" s="206"/>
      <c r="AH427" s="207"/>
    </row>
    <row r="428" spans="1:34" ht="28.8" x14ac:dyDescent="0.3">
      <c r="A428" s="203">
        <v>808530</v>
      </c>
      <c r="B428" s="204" t="s">
        <v>1557</v>
      </c>
      <c r="C428" s="204" t="s">
        <v>1040</v>
      </c>
      <c r="D428" s="204" t="s">
        <v>1156</v>
      </c>
      <c r="E428" t="s">
        <v>125</v>
      </c>
      <c r="F428" s="212">
        <v>34455</v>
      </c>
      <c r="G428" s="209" t="s">
        <v>213</v>
      </c>
      <c r="H428" s="209" t="s">
        <v>575</v>
      </c>
      <c r="I428" s="204" t="s">
        <v>823</v>
      </c>
      <c r="J428" s="206"/>
      <c r="K428"/>
      <c r="L428"/>
      <c r="M428"/>
      <c r="N428"/>
      <c r="O428"/>
      <c r="P428"/>
      <c r="Q428" s="206" t="s">
        <v>1188</v>
      </c>
      <c r="R428"/>
      <c r="S428"/>
      <c r="T428"/>
      <c r="U428"/>
      <c r="V428"/>
      <c r="W428" s="206" t="s">
        <v>1188</v>
      </c>
      <c r="X428" s="206" t="s">
        <v>1188</v>
      </c>
      <c r="Y428" s="206" t="s">
        <v>1188</v>
      </c>
      <c r="Z428" s="206" t="s">
        <v>1188</v>
      </c>
      <c r="AA428" s="206" t="s">
        <v>1188</v>
      </c>
      <c r="AB428" s="206" t="s">
        <v>1188</v>
      </c>
      <c r="AC428" s="206" t="s">
        <v>1188</v>
      </c>
      <c r="AD428"/>
      <c r="AE428" s="206" t="s">
        <v>1188</v>
      </c>
      <c r="AF428" s="206"/>
      <c r="AG428" s="206"/>
      <c r="AH428" s="207"/>
    </row>
    <row r="429" spans="1:34" ht="16.8" x14ac:dyDescent="0.3">
      <c r="A429" s="203">
        <v>808535</v>
      </c>
      <c r="B429" s="204" t="s">
        <v>1558</v>
      </c>
      <c r="C429" s="204" t="s">
        <v>1925</v>
      </c>
      <c r="D429" s="204" t="s">
        <v>1926</v>
      </c>
      <c r="E429" t="s">
        <v>124</v>
      </c>
      <c r="F429" s="211">
        <v>35339</v>
      </c>
      <c r="G429" t="s">
        <v>2182</v>
      </c>
      <c r="H429" t="s">
        <v>575</v>
      </c>
      <c r="I429" s="204" t="s">
        <v>823</v>
      </c>
      <c r="J429" s="206"/>
      <c r="K429"/>
      <c r="L429"/>
      <c r="M429"/>
      <c r="N429"/>
      <c r="O429"/>
      <c r="P429"/>
      <c r="Q429" s="206" t="s">
        <v>1188</v>
      </c>
      <c r="R429"/>
      <c r="S429"/>
      <c r="T429"/>
      <c r="U429"/>
      <c r="V429"/>
      <c r="W429" s="206" t="s">
        <v>1188</v>
      </c>
      <c r="X429" s="206" t="s">
        <v>1188</v>
      </c>
      <c r="Y429" s="206" t="s">
        <v>1188</v>
      </c>
      <c r="Z429" s="206" t="s">
        <v>1188</v>
      </c>
      <c r="AA429" s="206" t="s">
        <v>1188</v>
      </c>
      <c r="AB429" s="206" t="s">
        <v>1188</v>
      </c>
      <c r="AC429" s="206" t="s">
        <v>1188</v>
      </c>
      <c r="AD429"/>
      <c r="AE429" s="206" t="s">
        <v>2105</v>
      </c>
      <c r="AF429" s="206"/>
      <c r="AG429" s="206"/>
      <c r="AH429" s="207"/>
    </row>
    <row r="430" spans="1:34" ht="28.8" x14ac:dyDescent="0.3">
      <c r="A430" s="203">
        <v>808578</v>
      </c>
      <c r="B430" s="204" t="s">
        <v>1559</v>
      </c>
      <c r="C430" s="204" t="s">
        <v>63</v>
      </c>
      <c r="D430" s="204" t="s">
        <v>171</v>
      </c>
      <c r="E430" t="s">
        <v>124</v>
      </c>
      <c r="F430" s="212">
        <v>35093</v>
      </c>
      <c r="G430" s="209" t="s">
        <v>692</v>
      </c>
      <c r="H430" s="209" t="s">
        <v>575</v>
      </c>
      <c r="I430" s="204" t="s">
        <v>823</v>
      </c>
      <c r="J430" s="206"/>
      <c r="K430"/>
      <c r="L430"/>
      <c r="M430"/>
      <c r="N430"/>
      <c r="O430"/>
      <c r="P430"/>
      <c r="Q430" s="206" t="s">
        <v>1188</v>
      </c>
      <c r="R430"/>
      <c r="S430"/>
      <c r="T430"/>
      <c r="U430"/>
      <c r="V430"/>
      <c r="W430" s="206" t="s">
        <v>1188</v>
      </c>
      <c r="X430" s="206" t="s">
        <v>1188</v>
      </c>
      <c r="Y430" s="206" t="s">
        <v>1188</v>
      </c>
      <c r="Z430" s="206" t="s">
        <v>1188</v>
      </c>
      <c r="AA430" s="206" t="s">
        <v>1188</v>
      </c>
      <c r="AB430" s="206" t="s">
        <v>1188</v>
      </c>
      <c r="AC430" s="206" t="s">
        <v>1188</v>
      </c>
      <c r="AD430"/>
      <c r="AE430" s="206" t="s">
        <v>1188</v>
      </c>
      <c r="AF430" s="206"/>
      <c r="AG430" s="206"/>
      <c r="AH430" s="207"/>
    </row>
    <row r="431" spans="1:34" ht="28.8" x14ac:dyDescent="0.3">
      <c r="A431" s="203">
        <v>808582</v>
      </c>
      <c r="B431" s="204" t="s">
        <v>1560</v>
      </c>
      <c r="C431" s="204" t="s">
        <v>119</v>
      </c>
      <c r="D431" s="204" t="s">
        <v>188</v>
      </c>
      <c r="E431" t="s">
        <v>124</v>
      </c>
      <c r="F431" s="212">
        <v>34700</v>
      </c>
      <c r="G431" s="209" t="s">
        <v>213</v>
      </c>
      <c r="H431" s="209" t="s">
        <v>575</v>
      </c>
      <c r="I431" s="204" t="s">
        <v>823</v>
      </c>
      <c r="J431" s="206"/>
      <c r="K431"/>
      <c r="L431"/>
      <c r="M431"/>
      <c r="N431"/>
      <c r="O431"/>
      <c r="P431"/>
      <c r="Q431" s="206" t="s">
        <v>1188</v>
      </c>
      <c r="R431"/>
      <c r="S431"/>
      <c r="T431"/>
      <c r="U431"/>
      <c r="V431"/>
      <c r="W431" s="206" t="s">
        <v>1188</v>
      </c>
      <c r="X431" s="206" t="s">
        <v>1188</v>
      </c>
      <c r="Y431" s="206" t="s">
        <v>1188</v>
      </c>
      <c r="Z431" s="206" t="s">
        <v>1188</v>
      </c>
      <c r="AA431" s="206" t="s">
        <v>1188</v>
      </c>
      <c r="AB431" s="206" t="s">
        <v>1188</v>
      </c>
      <c r="AC431" s="206" t="s">
        <v>1188</v>
      </c>
      <c r="AD431"/>
      <c r="AE431" s="206" t="s">
        <v>1188</v>
      </c>
      <c r="AF431" s="206"/>
      <c r="AG431" s="206"/>
      <c r="AH431" s="207"/>
    </row>
    <row r="432" spans="1:34" ht="28.8" x14ac:dyDescent="0.3">
      <c r="A432" s="203">
        <v>808601</v>
      </c>
      <c r="B432" s="204" t="s">
        <v>1561</v>
      </c>
      <c r="C432" s="204" t="s">
        <v>1003</v>
      </c>
      <c r="D432" s="204" t="s">
        <v>115</v>
      </c>
      <c r="E432" t="s">
        <v>125</v>
      </c>
      <c r="F432" s="212">
        <v>35906</v>
      </c>
      <c r="G432" s="209" t="s">
        <v>213</v>
      </c>
      <c r="H432" s="209" t="s">
        <v>575</v>
      </c>
      <c r="I432" s="204" t="s">
        <v>824</v>
      </c>
      <c r="J432" s="206"/>
      <c r="K432"/>
      <c r="L432"/>
      <c r="M432"/>
      <c r="N432"/>
      <c r="O432"/>
      <c r="P432"/>
      <c r="Q432" s="206" t="s">
        <v>1188</v>
      </c>
      <c r="R432"/>
      <c r="S432"/>
      <c r="T432"/>
      <c r="U432"/>
      <c r="V432"/>
      <c r="W432" s="206" t="s">
        <v>1188</v>
      </c>
      <c r="X432" s="206" t="s">
        <v>1188</v>
      </c>
      <c r="Y432" s="206" t="s">
        <v>1188</v>
      </c>
      <c r="Z432" s="206" t="s">
        <v>1188</v>
      </c>
      <c r="AA432" s="206" t="s">
        <v>1188</v>
      </c>
      <c r="AB432" s="206" t="s">
        <v>1188</v>
      </c>
      <c r="AC432" s="206" t="s">
        <v>1188</v>
      </c>
      <c r="AD432"/>
      <c r="AE432" s="206" t="s">
        <v>1188</v>
      </c>
      <c r="AF432" s="206"/>
      <c r="AG432" s="206"/>
      <c r="AH432" s="207"/>
    </row>
    <row r="433" spans="1:45" ht="28.8" x14ac:dyDescent="0.3">
      <c r="A433" s="203">
        <v>808606</v>
      </c>
      <c r="B433" s="204" t="s">
        <v>1562</v>
      </c>
      <c r="C433" s="204" t="s">
        <v>1104</v>
      </c>
      <c r="D433" s="204" t="s">
        <v>155</v>
      </c>
      <c r="E433" t="s">
        <v>125</v>
      </c>
      <c r="F433" s="212">
        <v>33810</v>
      </c>
      <c r="G433" s="209" t="s">
        <v>213</v>
      </c>
      <c r="H433" s="209" t="s">
        <v>575</v>
      </c>
      <c r="I433" s="204" t="s">
        <v>824</v>
      </c>
      <c r="J433" s="206"/>
      <c r="K433"/>
      <c r="L433"/>
      <c r="M433"/>
      <c r="N433"/>
      <c r="O433"/>
      <c r="P433"/>
      <c r="Q433" s="206" t="s">
        <v>1188</v>
      </c>
      <c r="R433"/>
      <c r="S433"/>
      <c r="T433"/>
      <c r="U433"/>
      <c r="V433"/>
      <c r="W433" s="206" t="s">
        <v>1188</v>
      </c>
      <c r="X433" s="206" t="s">
        <v>1188</v>
      </c>
      <c r="Y433" s="206" t="s">
        <v>1188</v>
      </c>
      <c r="Z433" s="206" t="s">
        <v>1188</v>
      </c>
      <c r="AA433" s="206" t="s">
        <v>1188</v>
      </c>
      <c r="AB433" s="206" t="s">
        <v>1188</v>
      </c>
      <c r="AC433" s="206" t="s">
        <v>1188</v>
      </c>
      <c r="AD433"/>
      <c r="AE433" s="206" t="s">
        <v>1188</v>
      </c>
      <c r="AF433" s="206"/>
      <c r="AG433" s="206"/>
      <c r="AH433" s="207"/>
    </row>
    <row r="434" spans="1:45" ht="28.8" x14ac:dyDescent="0.3">
      <c r="A434" s="203">
        <v>808610</v>
      </c>
      <c r="B434" s="204" t="s">
        <v>1563</v>
      </c>
      <c r="C434" s="204" t="s">
        <v>1861</v>
      </c>
      <c r="D434" s="204" t="s">
        <v>144</v>
      </c>
      <c r="E434" t="s">
        <v>125</v>
      </c>
      <c r="F434" s="212">
        <v>32469</v>
      </c>
      <c r="G434" s="209" t="s">
        <v>218</v>
      </c>
      <c r="H434" s="209" t="s">
        <v>575</v>
      </c>
      <c r="I434" s="204" t="s">
        <v>823</v>
      </c>
      <c r="J434" s="206"/>
      <c r="K434"/>
      <c r="L434"/>
      <c r="M434"/>
      <c r="N434"/>
      <c r="O434"/>
      <c r="P434"/>
      <c r="Q434" s="206" t="s">
        <v>1188</v>
      </c>
      <c r="R434"/>
      <c r="S434"/>
      <c r="T434"/>
      <c r="U434"/>
      <c r="V434"/>
      <c r="W434" s="206" t="s">
        <v>1188</v>
      </c>
      <c r="X434" s="206" t="s">
        <v>1188</v>
      </c>
      <c r="Y434" s="206" t="s">
        <v>1188</v>
      </c>
      <c r="Z434" s="206" t="s">
        <v>1188</v>
      </c>
      <c r="AA434" s="206" t="s">
        <v>1188</v>
      </c>
      <c r="AB434" s="206" t="s">
        <v>1188</v>
      </c>
      <c r="AC434" s="206" t="s">
        <v>1188</v>
      </c>
      <c r="AD434"/>
      <c r="AE434" s="206" t="s">
        <v>1188</v>
      </c>
      <c r="AF434" s="206"/>
      <c r="AG434" s="206"/>
      <c r="AH434" s="207"/>
    </row>
    <row r="435" spans="1:45" ht="28.8" x14ac:dyDescent="0.3">
      <c r="A435" s="203">
        <v>808617</v>
      </c>
      <c r="B435" s="204" t="s">
        <v>1564</v>
      </c>
      <c r="C435" s="204" t="s">
        <v>512</v>
      </c>
      <c r="D435" s="204" t="s">
        <v>451</v>
      </c>
      <c r="E435" t="s">
        <v>125</v>
      </c>
      <c r="F435" s="212">
        <v>30426</v>
      </c>
      <c r="G435" s="209" t="s">
        <v>213</v>
      </c>
      <c r="H435" s="209" t="s">
        <v>575</v>
      </c>
      <c r="I435" s="204" t="s">
        <v>823</v>
      </c>
      <c r="J435" s="206"/>
      <c r="K435"/>
      <c r="L435"/>
      <c r="M435"/>
      <c r="N435"/>
      <c r="O435"/>
      <c r="P435"/>
      <c r="Q435" s="206" t="s">
        <v>1188</v>
      </c>
      <c r="R435"/>
      <c r="S435"/>
      <c r="T435"/>
      <c r="U435"/>
      <c r="V435"/>
      <c r="W435" s="206" t="s">
        <v>1188</v>
      </c>
      <c r="X435" s="206" t="s">
        <v>1188</v>
      </c>
      <c r="Y435" s="206" t="s">
        <v>1188</v>
      </c>
      <c r="Z435" s="206" t="s">
        <v>1188</v>
      </c>
      <c r="AA435" s="206" t="s">
        <v>1188</v>
      </c>
      <c r="AB435" s="206" t="s">
        <v>1188</v>
      </c>
      <c r="AC435" s="206" t="s">
        <v>1188</v>
      </c>
      <c r="AD435"/>
      <c r="AE435" s="206" t="s">
        <v>1188</v>
      </c>
      <c r="AF435" s="206"/>
      <c r="AG435" s="206"/>
      <c r="AH435" s="207"/>
    </row>
    <row r="436" spans="1:45" ht="28.8" x14ac:dyDescent="0.3">
      <c r="A436" s="203">
        <v>808622</v>
      </c>
      <c r="B436" s="204" t="s">
        <v>1565</v>
      </c>
      <c r="C436" s="204" t="s">
        <v>110</v>
      </c>
      <c r="D436" s="204" t="s">
        <v>349</v>
      </c>
      <c r="E436" t="s">
        <v>125</v>
      </c>
      <c r="F436" s="212">
        <v>30317</v>
      </c>
      <c r="G436" s="209" t="s">
        <v>213</v>
      </c>
      <c r="H436" s="209" t="s">
        <v>575</v>
      </c>
      <c r="I436" s="204" t="s">
        <v>823</v>
      </c>
      <c r="J436" s="206"/>
      <c r="K436"/>
      <c r="L436"/>
      <c r="M436"/>
      <c r="N436"/>
      <c r="O436"/>
      <c r="P436"/>
      <c r="Q436" s="206" t="s">
        <v>1188</v>
      </c>
      <c r="R436"/>
      <c r="S436"/>
      <c r="T436"/>
      <c r="U436"/>
      <c r="V436"/>
      <c r="W436" s="206" t="s">
        <v>1188</v>
      </c>
      <c r="X436" s="206" t="s">
        <v>1188</v>
      </c>
      <c r="Y436" s="206" t="s">
        <v>1188</v>
      </c>
      <c r="Z436" s="206" t="s">
        <v>1188</v>
      </c>
      <c r="AA436" s="206" t="s">
        <v>1188</v>
      </c>
      <c r="AB436" s="206" t="s">
        <v>1188</v>
      </c>
      <c r="AC436" s="206" t="s">
        <v>1188</v>
      </c>
      <c r="AD436"/>
      <c r="AE436" s="206" t="s">
        <v>1188</v>
      </c>
      <c r="AF436" s="206"/>
      <c r="AG436" s="206"/>
      <c r="AH436" s="207"/>
    </row>
    <row r="437" spans="1:45" ht="28.8" x14ac:dyDescent="0.3">
      <c r="A437" s="203">
        <v>808627</v>
      </c>
      <c r="B437" s="204" t="s">
        <v>1566</v>
      </c>
      <c r="C437" s="204" t="s">
        <v>1872</v>
      </c>
      <c r="D437" s="204" t="s">
        <v>1010</v>
      </c>
      <c r="E437" t="s">
        <v>125</v>
      </c>
      <c r="F437" s="212">
        <v>36238</v>
      </c>
      <c r="G437" s="209" t="s">
        <v>213</v>
      </c>
      <c r="H437" s="209" t="s">
        <v>575</v>
      </c>
      <c r="I437" s="204" t="s">
        <v>824</v>
      </c>
      <c r="J437" s="206"/>
      <c r="K437" s="210"/>
      <c r="L437" s="209"/>
      <c r="M437" s="209"/>
      <c r="N437" s="209"/>
      <c r="O437"/>
      <c r="P437"/>
      <c r="Q437" s="206" t="s">
        <v>1188</v>
      </c>
      <c r="R437" s="210"/>
      <c r="S437" s="209"/>
      <c r="T437" s="209"/>
      <c r="U437" s="209"/>
      <c r="V437" s="209"/>
      <c r="W437" s="206" t="s">
        <v>1188</v>
      </c>
      <c r="X437" s="206" t="s">
        <v>1188</v>
      </c>
      <c r="Y437" s="206" t="s">
        <v>1188</v>
      </c>
      <c r="Z437" s="206" t="s">
        <v>1188</v>
      </c>
      <c r="AA437" s="206" t="s">
        <v>1188</v>
      </c>
      <c r="AB437" s="206" t="s">
        <v>1188</v>
      </c>
      <c r="AC437" s="206" t="s">
        <v>1188</v>
      </c>
      <c r="AD437" s="209"/>
      <c r="AE437" s="206" t="s">
        <v>1188</v>
      </c>
      <c r="AF437" s="206"/>
      <c r="AG437" s="206"/>
      <c r="AH437" s="207"/>
      <c r="AK437"/>
      <c r="AL437"/>
      <c r="AM437"/>
      <c r="AN437"/>
      <c r="AO437"/>
      <c r="AP437"/>
      <c r="AQ437"/>
      <c r="AR437"/>
      <c r="AS437"/>
    </row>
    <row r="438" spans="1:45" ht="28.8" x14ac:dyDescent="0.3">
      <c r="A438" s="203">
        <v>808649</v>
      </c>
      <c r="B438" s="204" t="s">
        <v>1567</v>
      </c>
      <c r="C438" s="204" t="s">
        <v>63</v>
      </c>
      <c r="D438" s="204" t="s">
        <v>479</v>
      </c>
      <c r="E438" t="s">
        <v>125</v>
      </c>
      <c r="F438" s="212">
        <v>32299</v>
      </c>
      <c r="G438" s="209" t="s">
        <v>218</v>
      </c>
      <c r="H438" s="209" t="s">
        <v>575</v>
      </c>
      <c r="I438" s="204" t="s">
        <v>823</v>
      </c>
      <c r="J438" s="206"/>
      <c r="K438"/>
      <c r="L438"/>
      <c r="M438"/>
      <c r="N438"/>
      <c r="O438"/>
      <c r="P438"/>
      <c r="Q438" s="206" t="s">
        <v>1188</v>
      </c>
      <c r="R438"/>
      <c r="S438"/>
      <c r="T438"/>
      <c r="U438"/>
      <c r="V438"/>
      <c r="W438" s="206" t="s">
        <v>1188</v>
      </c>
      <c r="X438" s="206" t="s">
        <v>1188</v>
      </c>
      <c r="Y438" s="206" t="s">
        <v>1188</v>
      </c>
      <c r="Z438" s="206" t="s">
        <v>1188</v>
      </c>
      <c r="AA438" s="206" t="s">
        <v>1188</v>
      </c>
      <c r="AB438" s="206" t="s">
        <v>1188</v>
      </c>
      <c r="AC438" s="206" t="s">
        <v>1188</v>
      </c>
      <c r="AD438"/>
      <c r="AE438" s="206" t="s">
        <v>1188</v>
      </c>
      <c r="AF438" s="206"/>
      <c r="AG438" s="206"/>
      <c r="AH438" s="207"/>
    </row>
    <row r="439" spans="1:45" ht="28.8" x14ac:dyDescent="0.3">
      <c r="A439" s="203">
        <v>808654</v>
      </c>
      <c r="B439" s="204" t="s">
        <v>1568</v>
      </c>
      <c r="C439" s="204" t="s">
        <v>105</v>
      </c>
      <c r="D439" s="204" t="s">
        <v>1883</v>
      </c>
      <c r="E439" t="s">
        <v>124</v>
      </c>
      <c r="F439" s="212">
        <v>35945</v>
      </c>
      <c r="G439" s="209" t="s">
        <v>213</v>
      </c>
      <c r="H439" s="209" t="s">
        <v>575</v>
      </c>
      <c r="I439" s="204" t="s">
        <v>823</v>
      </c>
      <c r="J439" s="206"/>
      <c r="K439"/>
      <c r="L439"/>
      <c r="M439"/>
      <c r="N439"/>
      <c r="O439"/>
      <c r="P439"/>
      <c r="Q439" s="206" t="s">
        <v>1188</v>
      </c>
      <c r="R439"/>
      <c r="S439"/>
      <c r="T439"/>
      <c r="U439"/>
      <c r="V439"/>
      <c r="W439" s="206" t="s">
        <v>1188</v>
      </c>
      <c r="X439" s="206" t="s">
        <v>1188</v>
      </c>
      <c r="Y439" s="206" t="s">
        <v>1188</v>
      </c>
      <c r="Z439" s="206" t="s">
        <v>1188</v>
      </c>
      <c r="AA439" s="206" t="s">
        <v>1188</v>
      </c>
      <c r="AB439" s="206" t="s">
        <v>1188</v>
      </c>
      <c r="AC439" s="206" t="s">
        <v>1188</v>
      </c>
      <c r="AD439"/>
      <c r="AE439" s="206" t="s">
        <v>1188</v>
      </c>
      <c r="AF439" s="206"/>
      <c r="AG439" s="206"/>
      <c r="AH439" s="207"/>
    </row>
    <row r="440" spans="1:45" ht="28.8" x14ac:dyDescent="0.3">
      <c r="A440" s="203">
        <v>808655</v>
      </c>
      <c r="B440" s="204" t="s">
        <v>1569</v>
      </c>
      <c r="C440" s="204" t="s">
        <v>1894</v>
      </c>
      <c r="D440" s="204" t="s">
        <v>1895</v>
      </c>
      <c r="E440" t="s">
        <v>125</v>
      </c>
      <c r="F440" s="212">
        <v>32410</v>
      </c>
      <c r="G440" s="209" t="s">
        <v>578</v>
      </c>
      <c r="H440" s="209" t="s">
        <v>575</v>
      </c>
      <c r="I440" s="204" t="s">
        <v>824</v>
      </c>
      <c r="J440" s="206"/>
      <c r="K440"/>
      <c r="L440"/>
      <c r="M440"/>
      <c r="N440"/>
      <c r="O440"/>
      <c r="P440"/>
      <c r="Q440" s="206" t="s">
        <v>1188</v>
      </c>
      <c r="R440"/>
      <c r="S440"/>
      <c r="T440"/>
      <c r="U440"/>
      <c r="V440"/>
      <c r="W440" s="206" t="s">
        <v>1188</v>
      </c>
      <c r="X440" s="206" t="s">
        <v>1188</v>
      </c>
      <c r="Y440" s="206" t="s">
        <v>1188</v>
      </c>
      <c r="Z440" s="206" t="s">
        <v>1188</v>
      </c>
      <c r="AA440" s="206" t="s">
        <v>1188</v>
      </c>
      <c r="AB440" s="206" t="s">
        <v>1188</v>
      </c>
      <c r="AC440" s="206" t="s">
        <v>1188</v>
      </c>
      <c r="AD440"/>
      <c r="AE440" s="206" t="s">
        <v>1188</v>
      </c>
      <c r="AF440" s="206"/>
      <c r="AG440" s="206"/>
      <c r="AH440" s="207"/>
    </row>
    <row r="441" spans="1:45" ht="28.8" x14ac:dyDescent="0.3">
      <c r="A441" s="203">
        <v>808667</v>
      </c>
      <c r="B441" s="204" t="s">
        <v>1570</v>
      </c>
      <c r="C441" s="204" t="s">
        <v>2098</v>
      </c>
      <c r="D441" s="204" t="s">
        <v>157</v>
      </c>
      <c r="E441" t="s">
        <v>124</v>
      </c>
      <c r="F441" s="212">
        <v>0</v>
      </c>
      <c r="G441" s="209" t="s">
        <v>2099</v>
      </c>
      <c r="H441" s="209" t="s">
        <v>575</v>
      </c>
      <c r="I441" s="204" t="s">
        <v>823</v>
      </c>
      <c r="J441" s="206"/>
      <c r="K441"/>
      <c r="L441"/>
      <c r="M441"/>
      <c r="N441"/>
      <c r="O441"/>
      <c r="P441"/>
      <c r="Q441" s="206" t="s">
        <v>1188</v>
      </c>
      <c r="R441"/>
      <c r="S441"/>
      <c r="T441"/>
      <c r="U441"/>
      <c r="V441"/>
      <c r="W441" s="206" t="s">
        <v>1188</v>
      </c>
      <c r="X441" s="206" t="s">
        <v>1188</v>
      </c>
      <c r="Y441" s="206" t="s">
        <v>1188</v>
      </c>
      <c r="Z441" s="206" t="s">
        <v>1188</v>
      </c>
      <c r="AA441" s="206" t="s">
        <v>1188</v>
      </c>
      <c r="AB441" s="206" t="s">
        <v>1188</v>
      </c>
      <c r="AC441" s="206" t="s">
        <v>1188</v>
      </c>
      <c r="AD441"/>
      <c r="AE441" s="206" t="s">
        <v>1188</v>
      </c>
      <c r="AF441" s="206"/>
      <c r="AG441" s="206"/>
      <c r="AH441" s="207"/>
    </row>
    <row r="442" spans="1:45" ht="28.8" x14ac:dyDescent="0.3">
      <c r="A442" s="203">
        <v>808668</v>
      </c>
      <c r="B442" s="204" t="s">
        <v>1571</v>
      </c>
      <c r="C442" s="204" t="s">
        <v>329</v>
      </c>
      <c r="D442" s="204" t="s">
        <v>197</v>
      </c>
      <c r="E442" t="s">
        <v>125</v>
      </c>
      <c r="F442" s="212">
        <v>31057</v>
      </c>
      <c r="G442" s="209" t="s">
        <v>213</v>
      </c>
      <c r="H442" s="209" t="s">
        <v>575</v>
      </c>
      <c r="I442" s="204" t="s">
        <v>823</v>
      </c>
      <c r="J442" s="206"/>
      <c r="K442"/>
      <c r="L442"/>
      <c r="M442"/>
      <c r="N442"/>
      <c r="O442"/>
      <c r="P442"/>
      <c r="Q442" s="206" t="s">
        <v>1188</v>
      </c>
      <c r="R442"/>
      <c r="S442"/>
      <c r="T442"/>
      <c r="U442"/>
      <c r="V442"/>
      <c r="W442" s="206" t="s">
        <v>1188</v>
      </c>
      <c r="X442" s="206" t="s">
        <v>1188</v>
      </c>
      <c r="Y442" s="206" t="s">
        <v>1188</v>
      </c>
      <c r="Z442" s="206" t="s">
        <v>1188</v>
      </c>
      <c r="AA442" s="206" t="s">
        <v>1188</v>
      </c>
      <c r="AB442" s="206" t="s">
        <v>1188</v>
      </c>
      <c r="AC442" s="206" t="s">
        <v>1188</v>
      </c>
      <c r="AD442"/>
      <c r="AE442" s="206" t="s">
        <v>1188</v>
      </c>
      <c r="AF442" s="206"/>
      <c r="AG442" s="206" t="s">
        <v>2125</v>
      </c>
      <c r="AH442" s="207"/>
      <c r="AI442" s="121" t="s">
        <v>2227</v>
      </c>
      <c r="AK442"/>
      <c r="AL442"/>
      <c r="AM442"/>
      <c r="AN442"/>
      <c r="AO442"/>
      <c r="AP442"/>
      <c r="AQ442"/>
      <c r="AR442"/>
      <c r="AS442"/>
    </row>
    <row r="443" spans="1:45" ht="28.8" x14ac:dyDescent="0.3">
      <c r="A443" s="203">
        <v>808671</v>
      </c>
      <c r="B443" s="204" t="s">
        <v>1572</v>
      </c>
      <c r="C443" s="204" t="s">
        <v>61</v>
      </c>
      <c r="D443" s="204" t="s">
        <v>115</v>
      </c>
      <c r="E443" t="s">
        <v>124</v>
      </c>
      <c r="F443" s="212">
        <v>36331</v>
      </c>
      <c r="G443" s="209" t="s">
        <v>213</v>
      </c>
      <c r="H443" s="209" t="s">
        <v>575</v>
      </c>
      <c r="I443" s="204" t="s">
        <v>824</v>
      </c>
      <c r="J443" s="206"/>
      <c r="K443"/>
      <c r="L443"/>
      <c r="M443"/>
      <c r="N443"/>
      <c r="O443"/>
      <c r="P443"/>
      <c r="Q443" s="206" t="s">
        <v>1188</v>
      </c>
      <c r="R443"/>
      <c r="S443"/>
      <c r="T443"/>
      <c r="U443"/>
      <c r="V443"/>
      <c r="W443" s="206" t="s">
        <v>1188</v>
      </c>
      <c r="X443" s="206" t="s">
        <v>1188</v>
      </c>
      <c r="Y443" s="206" t="s">
        <v>1188</v>
      </c>
      <c r="Z443" s="206" t="s">
        <v>1188</v>
      </c>
      <c r="AA443" s="206" t="s">
        <v>1188</v>
      </c>
      <c r="AB443" s="206" t="s">
        <v>1188</v>
      </c>
      <c r="AC443" s="206" t="s">
        <v>1188</v>
      </c>
      <c r="AD443"/>
      <c r="AE443" s="206" t="s">
        <v>1188</v>
      </c>
      <c r="AF443" s="206"/>
      <c r="AG443" s="206"/>
      <c r="AH443" s="207"/>
    </row>
    <row r="444" spans="1:45" ht="28.8" x14ac:dyDescent="0.3">
      <c r="A444" s="203">
        <v>808682</v>
      </c>
      <c r="B444" s="204" t="s">
        <v>1573</v>
      </c>
      <c r="C444" s="204" t="s">
        <v>438</v>
      </c>
      <c r="D444" s="204" t="s">
        <v>170</v>
      </c>
      <c r="E444" t="s">
        <v>124</v>
      </c>
      <c r="F444" s="212">
        <v>34709</v>
      </c>
      <c r="G444" s="209" t="s">
        <v>213</v>
      </c>
      <c r="H444" s="209" t="s">
        <v>575</v>
      </c>
      <c r="I444" s="204" t="s">
        <v>823</v>
      </c>
      <c r="J444" s="206"/>
      <c r="K444"/>
      <c r="L444"/>
      <c r="M444"/>
      <c r="N444"/>
      <c r="O444"/>
      <c r="P444"/>
      <c r="Q444" s="206" t="s">
        <v>1188</v>
      </c>
      <c r="R444"/>
      <c r="S444"/>
      <c r="T444"/>
      <c r="U444"/>
      <c r="V444"/>
      <c r="W444" s="206" t="s">
        <v>1188</v>
      </c>
      <c r="X444" s="206" t="s">
        <v>1188</v>
      </c>
      <c r="Y444" s="206" t="s">
        <v>1188</v>
      </c>
      <c r="Z444" s="206" t="s">
        <v>1188</v>
      </c>
      <c r="AA444" s="206" t="s">
        <v>1188</v>
      </c>
      <c r="AB444" s="206" t="s">
        <v>1188</v>
      </c>
      <c r="AC444" s="206" t="s">
        <v>1188</v>
      </c>
      <c r="AD444"/>
      <c r="AE444" s="206" t="s">
        <v>1188</v>
      </c>
      <c r="AF444" s="206"/>
      <c r="AG444" s="206"/>
      <c r="AH444" s="207"/>
    </row>
    <row r="445" spans="1:45" ht="16.8" x14ac:dyDescent="0.3">
      <c r="A445" s="203">
        <v>808691</v>
      </c>
      <c r="B445" s="204" t="s">
        <v>1574</v>
      </c>
      <c r="C445" s="204" t="s">
        <v>106</v>
      </c>
      <c r="D445" s="204" t="s">
        <v>434</v>
      </c>
      <c r="E445" t="s">
        <v>124</v>
      </c>
      <c r="F445" s="211">
        <v>36184</v>
      </c>
      <c r="G445" t="s">
        <v>218</v>
      </c>
      <c r="H445" t="s">
        <v>575</v>
      </c>
      <c r="I445" s="204" t="s">
        <v>823</v>
      </c>
      <c r="J445" s="206"/>
      <c r="K445"/>
      <c r="L445"/>
      <c r="M445"/>
      <c r="N445"/>
      <c r="O445">
        <v>3084</v>
      </c>
      <c r="P445"/>
      <c r="Q445" s="206">
        <v>30000</v>
      </c>
      <c r="R445"/>
      <c r="S445"/>
      <c r="T445"/>
      <c r="U445"/>
      <c r="V445"/>
      <c r="W445" s="206" t="s">
        <v>1188</v>
      </c>
      <c r="X445" s="206" t="s">
        <v>1188</v>
      </c>
      <c r="Y445" s="206" t="s">
        <v>1188</v>
      </c>
      <c r="Z445" s="206" t="s">
        <v>1188</v>
      </c>
      <c r="AA445" s="206" t="s">
        <v>1188</v>
      </c>
      <c r="AB445" s="206" t="s">
        <v>1188</v>
      </c>
      <c r="AC445" s="206" t="s">
        <v>1188</v>
      </c>
      <c r="AD445"/>
      <c r="AE445" s="206" t="s">
        <v>2105</v>
      </c>
      <c r="AF445" s="206"/>
      <c r="AG445" s="206"/>
      <c r="AH445" s="207"/>
    </row>
    <row r="446" spans="1:45" ht="28.8" x14ac:dyDescent="0.3">
      <c r="A446" s="203">
        <v>808709</v>
      </c>
      <c r="B446" s="204" t="s">
        <v>1575</v>
      </c>
      <c r="C446" s="204" t="s">
        <v>316</v>
      </c>
      <c r="D446" s="204" t="s">
        <v>151</v>
      </c>
      <c r="E446" t="s">
        <v>124</v>
      </c>
      <c r="F446" s="212">
        <v>32874</v>
      </c>
      <c r="G446" s="209" t="s">
        <v>577</v>
      </c>
      <c r="H446" s="209" t="s">
        <v>575</v>
      </c>
      <c r="I446" s="204" t="s">
        <v>823</v>
      </c>
      <c r="J446" s="206"/>
      <c r="K446"/>
      <c r="L446"/>
      <c r="M446"/>
      <c r="N446"/>
      <c r="O446">
        <v>2054</v>
      </c>
      <c r="P446"/>
      <c r="Q446" s="206">
        <v>20000</v>
      </c>
      <c r="R446"/>
      <c r="S446"/>
      <c r="T446"/>
      <c r="U446"/>
      <c r="V446"/>
      <c r="W446" s="206" t="s">
        <v>1188</v>
      </c>
      <c r="X446" s="206" t="s">
        <v>1188</v>
      </c>
      <c r="Y446" s="206" t="s">
        <v>1188</v>
      </c>
      <c r="Z446" s="206" t="s">
        <v>1188</v>
      </c>
      <c r="AA446" s="206" t="s">
        <v>1188</v>
      </c>
      <c r="AB446" s="206" t="s">
        <v>1188</v>
      </c>
      <c r="AC446" s="206" t="s">
        <v>1188</v>
      </c>
      <c r="AD446"/>
      <c r="AE446" s="206" t="s">
        <v>1188</v>
      </c>
      <c r="AF446" s="206"/>
      <c r="AG446" s="206"/>
      <c r="AH446" s="207"/>
    </row>
    <row r="447" spans="1:45" ht="16.8" x14ac:dyDescent="0.3">
      <c r="A447" s="203">
        <v>808721</v>
      </c>
      <c r="B447" s="204" t="s">
        <v>1576</v>
      </c>
      <c r="C447" s="204" t="s">
        <v>74</v>
      </c>
      <c r="D447" s="204" t="s">
        <v>180</v>
      </c>
      <c r="E447" t="s">
        <v>125</v>
      </c>
      <c r="F447" s="211"/>
      <c r="G447" t="s">
        <v>2183</v>
      </c>
      <c r="H447" t="s">
        <v>575</v>
      </c>
      <c r="I447" s="204" t="s">
        <v>823</v>
      </c>
      <c r="J447" s="206"/>
      <c r="K447"/>
      <c r="L447"/>
      <c r="M447"/>
      <c r="N447"/>
      <c r="O447"/>
      <c r="P447"/>
      <c r="Q447" s="206" t="s">
        <v>1188</v>
      </c>
      <c r="R447"/>
      <c r="S447"/>
      <c r="T447"/>
      <c r="U447"/>
      <c r="V447"/>
      <c r="W447" s="206" t="s">
        <v>1188</v>
      </c>
      <c r="X447" s="206" t="s">
        <v>1188</v>
      </c>
      <c r="Y447" s="206" t="s">
        <v>1188</v>
      </c>
      <c r="Z447" s="206" t="s">
        <v>1188</v>
      </c>
      <c r="AA447" s="206" t="s">
        <v>1188</v>
      </c>
      <c r="AB447" s="206" t="s">
        <v>1188</v>
      </c>
      <c r="AC447" s="206" t="s">
        <v>1188</v>
      </c>
      <c r="AD447"/>
      <c r="AE447" s="206" t="s">
        <v>2105</v>
      </c>
      <c r="AF447" s="206"/>
      <c r="AG447" s="206"/>
      <c r="AH447" s="207"/>
    </row>
    <row r="448" spans="1:45" ht="28.8" x14ac:dyDescent="0.3">
      <c r="A448" s="203">
        <v>808730</v>
      </c>
      <c r="B448" s="204" t="s">
        <v>1577</v>
      </c>
      <c r="C448" s="204" t="s">
        <v>377</v>
      </c>
      <c r="D448" s="204" t="s">
        <v>151</v>
      </c>
      <c r="E448" t="s">
        <v>125</v>
      </c>
      <c r="F448" s="212">
        <v>29399</v>
      </c>
      <c r="G448" s="209" t="s">
        <v>578</v>
      </c>
      <c r="H448" s="209" t="s">
        <v>575</v>
      </c>
      <c r="I448" s="204" t="s">
        <v>823</v>
      </c>
      <c r="J448" s="206"/>
      <c r="K448"/>
      <c r="L448"/>
      <c r="M448"/>
      <c r="N448"/>
      <c r="O448"/>
      <c r="P448"/>
      <c r="Q448" s="206" t="s">
        <v>1188</v>
      </c>
      <c r="R448"/>
      <c r="S448"/>
      <c r="T448"/>
      <c r="U448"/>
      <c r="V448"/>
      <c r="W448" s="206" t="s">
        <v>1188</v>
      </c>
      <c r="X448" s="206" t="s">
        <v>1188</v>
      </c>
      <c r="Y448" s="206" t="s">
        <v>1188</v>
      </c>
      <c r="Z448" s="206" t="s">
        <v>1188</v>
      </c>
      <c r="AA448" s="206" t="s">
        <v>1188</v>
      </c>
      <c r="AB448" s="206" t="s">
        <v>1188</v>
      </c>
      <c r="AC448" s="206" t="s">
        <v>1188</v>
      </c>
      <c r="AD448"/>
      <c r="AE448" s="206" t="s">
        <v>1188</v>
      </c>
      <c r="AF448" s="206"/>
      <c r="AG448" s="206"/>
      <c r="AH448" s="207"/>
    </row>
    <row r="449" spans="1:45" ht="28.8" x14ac:dyDescent="0.3">
      <c r="A449" s="203">
        <v>808734</v>
      </c>
      <c r="B449" s="204" t="s">
        <v>1578</v>
      </c>
      <c r="C449" s="204" t="s">
        <v>64</v>
      </c>
      <c r="D449" s="204" t="s">
        <v>180</v>
      </c>
      <c r="E449" t="s">
        <v>124</v>
      </c>
      <c r="F449" s="212">
        <v>32381</v>
      </c>
      <c r="G449" s="209" t="s">
        <v>213</v>
      </c>
      <c r="H449" s="209" t="s">
        <v>575</v>
      </c>
      <c r="I449" s="204" t="s">
        <v>823</v>
      </c>
      <c r="J449" s="206"/>
      <c r="K449"/>
      <c r="L449"/>
      <c r="M449"/>
      <c r="N449"/>
      <c r="O449"/>
      <c r="P449"/>
      <c r="Q449" s="206" t="s">
        <v>1188</v>
      </c>
      <c r="R449"/>
      <c r="S449"/>
      <c r="T449"/>
      <c r="U449"/>
      <c r="V449"/>
      <c r="W449" s="206" t="s">
        <v>1188</v>
      </c>
      <c r="X449" s="206" t="s">
        <v>1188</v>
      </c>
      <c r="Y449" s="206" t="s">
        <v>1188</v>
      </c>
      <c r="Z449" s="206" t="s">
        <v>1188</v>
      </c>
      <c r="AA449" s="206" t="s">
        <v>1188</v>
      </c>
      <c r="AB449" s="206" t="s">
        <v>1188</v>
      </c>
      <c r="AC449" s="206" t="s">
        <v>1188</v>
      </c>
      <c r="AD449"/>
      <c r="AE449" s="206" t="s">
        <v>1188</v>
      </c>
      <c r="AF449" s="206"/>
      <c r="AG449" s="206"/>
      <c r="AH449" s="207"/>
    </row>
    <row r="450" spans="1:45" ht="28.8" x14ac:dyDescent="0.3">
      <c r="A450" s="203">
        <v>808755</v>
      </c>
      <c r="B450" s="204" t="s">
        <v>1579</v>
      </c>
      <c r="C450" s="204" t="s">
        <v>942</v>
      </c>
      <c r="D450" s="204" t="s">
        <v>552</v>
      </c>
      <c r="E450" t="s">
        <v>125</v>
      </c>
      <c r="F450" s="212">
        <v>35796</v>
      </c>
      <c r="G450" s="209" t="s">
        <v>213</v>
      </c>
      <c r="H450" s="209" t="s">
        <v>575</v>
      </c>
      <c r="I450" s="204" t="s">
        <v>823</v>
      </c>
      <c r="J450" s="206"/>
      <c r="K450"/>
      <c r="L450"/>
      <c r="M450"/>
      <c r="N450"/>
      <c r="O450"/>
      <c r="P450"/>
      <c r="Q450" s="206" t="s">
        <v>1188</v>
      </c>
      <c r="R450"/>
      <c r="S450"/>
      <c r="T450"/>
      <c r="U450"/>
      <c r="V450"/>
      <c r="W450" s="206" t="s">
        <v>1188</v>
      </c>
      <c r="X450" s="206" t="s">
        <v>1188</v>
      </c>
      <c r="Y450" s="206" t="s">
        <v>1188</v>
      </c>
      <c r="Z450" s="206" t="s">
        <v>1188</v>
      </c>
      <c r="AA450" s="206" t="s">
        <v>1188</v>
      </c>
      <c r="AB450" s="206" t="s">
        <v>1188</v>
      </c>
      <c r="AC450" s="206" t="s">
        <v>1188</v>
      </c>
      <c r="AD450"/>
      <c r="AE450" s="206" t="s">
        <v>1188</v>
      </c>
      <c r="AF450" s="206"/>
      <c r="AG450" s="206"/>
      <c r="AH450" s="207"/>
    </row>
    <row r="451" spans="1:45" ht="28.8" x14ac:dyDescent="0.3">
      <c r="A451" s="203">
        <v>808760</v>
      </c>
      <c r="B451" s="204" t="s">
        <v>1580</v>
      </c>
      <c r="C451" s="204" t="s">
        <v>366</v>
      </c>
      <c r="D451" s="204" t="s">
        <v>282</v>
      </c>
      <c r="E451" t="s">
        <v>124</v>
      </c>
      <c r="F451" s="212">
        <v>32349</v>
      </c>
      <c r="G451" s="209" t="s">
        <v>213</v>
      </c>
      <c r="H451" s="209" t="s">
        <v>575</v>
      </c>
      <c r="I451" s="204" t="s">
        <v>824</v>
      </c>
      <c r="J451" s="206"/>
      <c r="K451"/>
      <c r="L451"/>
      <c r="M451"/>
      <c r="N451"/>
      <c r="O451"/>
      <c r="P451"/>
      <c r="Q451" s="206" t="s">
        <v>1188</v>
      </c>
      <c r="R451"/>
      <c r="S451"/>
      <c r="T451"/>
      <c r="U451"/>
      <c r="V451"/>
      <c r="W451" s="206" t="s">
        <v>1188</v>
      </c>
      <c r="X451" s="206" t="s">
        <v>1188</v>
      </c>
      <c r="Y451" s="206" t="s">
        <v>1188</v>
      </c>
      <c r="Z451" s="206" t="s">
        <v>1188</v>
      </c>
      <c r="AA451" s="206" t="s">
        <v>1188</v>
      </c>
      <c r="AB451" s="206" t="s">
        <v>1188</v>
      </c>
      <c r="AC451" s="206"/>
      <c r="AD451"/>
      <c r="AE451" s="206" t="s">
        <v>1188</v>
      </c>
      <c r="AF451" s="206"/>
      <c r="AG451" s="206" t="s">
        <v>2125</v>
      </c>
      <c r="AH451" s="207"/>
      <c r="AI451" s="121" t="s">
        <v>2230</v>
      </c>
      <c r="AK451"/>
      <c r="AL451"/>
      <c r="AM451"/>
      <c r="AN451"/>
      <c r="AO451"/>
      <c r="AP451"/>
      <c r="AQ451"/>
      <c r="AR451"/>
      <c r="AS451"/>
    </row>
    <row r="452" spans="1:45" ht="28.8" x14ac:dyDescent="0.3">
      <c r="A452" s="203">
        <v>808766</v>
      </c>
      <c r="B452" s="204" t="s">
        <v>1581</v>
      </c>
      <c r="C452" s="204" t="s">
        <v>1974</v>
      </c>
      <c r="D452" s="204" t="s">
        <v>1898</v>
      </c>
      <c r="E452" t="s">
        <v>125</v>
      </c>
      <c r="F452" s="212">
        <v>36471</v>
      </c>
      <c r="G452" s="209" t="s">
        <v>213</v>
      </c>
      <c r="H452" s="209" t="s">
        <v>575</v>
      </c>
      <c r="I452" s="204" t="s">
        <v>824</v>
      </c>
      <c r="J452" s="206"/>
      <c r="K452"/>
      <c r="L452"/>
      <c r="M452"/>
      <c r="N452"/>
      <c r="O452"/>
      <c r="P452"/>
      <c r="Q452" s="206" t="s">
        <v>1188</v>
      </c>
      <c r="R452"/>
      <c r="S452"/>
      <c r="T452"/>
      <c r="U452"/>
      <c r="V452"/>
      <c r="W452" s="206" t="s">
        <v>1188</v>
      </c>
      <c r="X452" s="206" t="s">
        <v>1188</v>
      </c>
      <c r="Y452" s="206" t="s">
        <v>1188</v>
      </c>
      <c r="Z452" s="206" t="s">
        <v>1188</v>
      </c>
      <c r="AA452" s="206" t="s">
        <v>1188</v>
      </c>
      <c r="AB452" s="206" t="s">
        <v>1188</v>
      </c>
      <c r="AC452" s="206" t="s">
        <v>1188</v>
      </c>
      <c r="AD452"/>
      <c r="AE452" s="206" t="s">
        <v>1188</v>
      </c>
      <c r="AF452" s="206"/>
      <c r="AG452" s="206"/>
      <c r="AH452" s="207"/>
    </row>
    <row r="453" spans="1:45" ht="16.8" x14ac:dyDescent="0.3">
      <c r="A453" s="203">
        <v>808779</v>
      </c>
      <c r="B453" s="204" t="s">
        <v>1582</v>
      </c>
      <c r="C453" s="204" t="s">
        <v>61</v>
      </c>
      <c r="D453" s="204" t="s">
        <v>192</v>
      </c>
      <c r="E453" t="s">
        <v>124</v>
      </c>
      <c r="F453" s="211">
        <v>35157</v>
      </c>
      <c r="G453" t="s">
        <v>1093</v>
      </c>
      <c r="H453" t="s">
        <v>575</v>
      </c>
      <c r="I453" s="204" t="s">
        <v>823</v>
      </c>
      <c r="J453" s="206"/>
      <c r="K453"/>
      <c r="L453"/>
      <c r="M453"/>
      <c r="N453"/>
      <c r="O453"/>
      <c r="P453"/>
      <c r="Q453" s="206" t="s">
        <v>1188</v>
      </c>
      <c r="R453"/>
      <c r="S453"/>
      <c r="T453"/>
      <c r="U453"/>
      <c r="V453"/>
      <c r="W453" s="206" t="s">
        <v>1188</v>
      </c>
      <c r="X453" s="206" t="s">
        <v>1188</v>
      </c>
      <c r="Y453" s="206" t="s">
        <v>1188</v>
      </c>
      <c r="Z453" s="206" t="s">
        <v>1188</v>
      </c>
      <c r="AA453" s="206" t="s">
        <v>1188</v>
      </c>
      <c r="AB453" s="206" t="s">
        <v>1188</v>
      </c>
      <c r="AC453" s="206" t="s">
        <v>1188</v>
      </c>
      <c r="AD453"/>
      <c r="AE453" s="206" t="s">
        <v>2105</v>
      </c>
      <c r="AF453" s="206"/>
      <c r="AG453" s="206" t="s">
        <v>2125</v>
      </c>
      <c r="AH453" s="207"/>
      <c r="AI453" s="121" t="s">
        <v>2227</v>
      </c>
      <c r="AK453"/>
      <c r="AL453"/>
      <c r="AM453"/>
      <c r="AN453"/>
      <c r="AO453"/>
      <c r="AP453"/>
      <c r="AQ453"/>
      <c r="AR453"/>
      <c r="AS453"/>
    </row>
    <row r="454" spans="1:45" ht="28.8" x14ac:dyDescent="0.3">
      <c r="A454" s="203">
        <v>808798</v>
      </c>
      <c r="B454" s="204" t="s">
        <v>1583</v>
      </c>
      <c r="C454" s="204" t="s">
        <v>2041</v>
      </c>
      <c r="D454" s="204" t="s">
        <v>724</v>
      </c>
      <c r="E454" t="s">
        <v>125</v>
      </c>
      <c r="F454" s="212">
        <v>36211</v>
      </c>
      <c r="G454" s="209" t="s">
        <v>213</v>
      </c>
      <c r="H454" s="209" t="s">
        <v>575</v>
      </c>
      <c r="I454" s="204" t="s">
        <v>823</v>
      </c>
      <c r="J454" s="206"/>
      <c r="K454"/>
      <c r="L454"/>
      <c r="M454"/>
      <c r="N454"/>
      <c r="O454"/>
      <c r="P454"/>
      <c r="Q454" s="206" t="s">
        <v>1188</v>
      </c>
      <c r="R454"/>
      <c r="S454"/>
      <c r="T454"/>
      <c r="U454"/>
      <c r="V454"/>
      <c r="W454" s="206" t="s">
        <v>1188</v>
      </c>
      <c r="X454" s="206" t="s">
        <v>1188</v>
      </c>
      <c r="Y454" s="206" t="s">
        <v>1188</v>
      </c>
      <c r="Z454" s="206" t="s">
        <v>1188</v>
      </c>
      <c r="AA454" s="206" t="s">
        <v>1188</v>
      </c>
      <c r="AB454" s="206" t="s">
        <v>1188</v>
      </c>
      <c r="AC454" s="206" t="s">
        <v>1188</v>
      </c>
      <c r="AD454"/>
      <c r="AE454" s="206" t="s">
        <v>1188</v>
      </c>
      <c r="AF454" s="206"/>
      <c r="AG454" s="206"/>
      <c r="AH454" s="207"/>
    </row>
    <row r="455" spans="1:45" ht="28.8" x14ac:dyDescent="0.3">
      <c r="A455" s="203">
        <v>808802</v>
      </c>
      <c r="B455" s="204" t="s">
        <v>1584</v>
      </c>
      <c r="C455" s="204" t="s">
        <v>75</v>
      </c>
      <c r="D455" s="204" t="s">
        <v>417</v>
      </c>
      <c r="E455" t="s">
        <v>124</v>
      </c>
      <c r="F455" s="212">
        <v>35241</v>
      </c>
      <c r="G455" s="209" t="s">
        <v>213</v>
      </c>
      <c r="H455" s="209" t="s">
        <v>575</v>
      </c>
      <c r="I455" s="204" t="s">
        <v>823</v>
      </c>
      <c r="J455" s="206"/>
      <c r="K455"/>
      <c r="L455"/>
      <c r="M455"/>
      <c r="N455"/>
      <c r="O455"/>
      <c r="P455"/>
      <c r="Q455" s="206" t="s">
        <v>1188</v>
      </c>
      <c r="R455"/>
      <c r="S455"/>
      <c r="T455"/>
      <c r="U455"/>
      <c r="V455"/>
      <c r="W455" s="206"/>
      <c r="X455" s="206" t="s">
        <v>1188</v>
      </c>
      <c r="Y455" s="206" t="s">
        <v>1188</v>
      </c>
      <c r="Z455" s="206" t="s">
        <v>1188</v>
      </c>
      <c r="AA455" s="206" t="s">
        <v>1188</v>
      </c>
      <c r="AB455" s="206" t="s">
        <v>1188</v>
      </c>
      <c r="AC455" s="206" t="s">
        <v>1188</v>
      </c>
      <c r="AD455" s="209" t="s">
        <v>2105</v>
      </c>
      <c r="AE455" s="206" t="s">
        <v>1188</v>
      </c>
      <c r="AF455" s="206"/>
      <c r="AG455" s="206"/>
      <c r="AH455" s="207"/>
    </row>
    <row r="456" spans="1:45" ht="28.8" x14ac:dyDescent="0.3">
      <c r="A456" s="203">
        <v>808826</v>
      </c>
      <c r="B456" s="204" t="s">
        <v>1585</v>
      </c>
      <c r="C456" s="204" t="s">
        <v>513</v>
      </c>
      <c r="D456" s="204" t="s">
        <v>2043</v>
      </c>
      <c r="E456" t="s">
        <v>125</v>
      </c>
      <c r="F456" s="212">
        <v>35080</v>
      </c>
      <c r="G456" s="209" t="s">
        <v>213</v>
      </c>
      <c r="H456" s="209" t="s">
        <v>575</v>
      </c>
      <c r="I456" s="204" t="s">
        <v>824</v>
      </c>
      <c r="J456" s="206"/>
      <c r="K456"/>
      <c r="L456"/>
      <c r="M456"/>
      <c r="N456"/>
      <c r="O456"/>
      <c r="P456"/>
      <c r="Q456" s="206" t="s">
        <v>1188</v>
      </c>
      <c r="R456"/>
      <c r="S456"/>
      <c r="T456"/>
      <c r="U456"/>
      <c r="V456"/>
      <c r="W456" s="206" t="s">
        <v>1188</v>
      </c>
      <c r="X456" s="206" t="s">
        <v>1188</v>
      </c>
      <c r="Y456" s="206" t="s">
        <v>1188</v>
      </c>
      <c r="Z456" s="206" t="s">
        <v>1188</v>
      </c>
      <c r="AA456" s="206" t="s">
        <v>1188</v>
      </c>
      <c r="AB456" s="206" t="s">
        <v>1188</v>
      </c>
      <c r="AC456" s="206" t="s">
        <v>1188</v>
      </c>
      <c r="AD456"/>
      <c r="AE456" s="206" t="s">
        <v>1188</v>
      </c>
      <c r="AF456" s="206"/>
      <c r="AG456" s="206"/>
      <c r="AH456" s="207"/>
    </row>
    <row r="457" spans="1:45" ht="28.8" x14ac:dyDescent="0.3">
      <c r="A457" s="203">
        <v>808852</v>
      </c>
      <c r="B457" s="204" t="s">
        <v>732</v>
      </c>
      <c r="C457" s="204" t="s">
        <v>311</v>
      </c>
      <c r="D457" s="204" t="s">
        <v>467</v>
      </c>
      <c r="E457" t="s">
        <v>124</v>
      </c>
      <c r="F457" s="212">
        <v>35916</v>
      </c>
      <c r="G457" s="209" t="s">
        <v>219</v>
      </c>
      <c r="H457" s="209" t="s">
        <v>575</v>
      </c>
      <c r="I457" s="204" t="s">
        <v>823</v>
      </c>
      <c r="J457" s="206"/>
      <c r="K457"/>
      <c r="L457"/>
      <c r="M457"/>
      <c r="N457"/>
      <c r="O457"/>
      <c r="P457"/>
      <c r="Q457" s="206" t="s">
        <v>1188</v>
      </c>
      <c r="R457"/>
      <c r="S457"/>
      <c r="T457"/>
      <c r="U457"/>
      <c r="V457"/>
      <c r="W457" s="206" t="s">
        <v>1188</v>
      </c>
      <c r="X457" s="206" t="s">
        <v>1188</v>
      </c>
      <c r="Y457" s="206" t="s">
        <v>1188</v>
      </c>
      <c r="Z457" s="206" t="s">
        <v>1188</v>
      </c>
      <c r="AA457" s="206" t="s">
        <v>1188</v>
      </c>
      <c r="AB457" s="206" t="s">
        <v>1188</v>
      </c>
      <c r="AC457" s="206" t="s">
        <v>1188</v>
      </c>
      <c r="AD457"/>
      <c r="AE457" s="206" t="s">
        <v>1188</v>
      </c>
      <c r="AF457" s="206"/>
      <c r="AG457" s="206"/>
      <c r="AH457" s="207"/>
    </row>
    <row r="458" spans="1:45" ht="28.8" x14ac:dyDescent="0.3">
      <c r="A458" s="203">
        <v>808853</v>
      </c>
      <c r="B458" s="204" t="s">
        <v>1586</v>
      </c>
      <c r="C458" s="204" t="s">
        <v>380</v>
      </c>
      <c r="D458" s="204" t="s">
        <v>1916</v>
      </c>
      <c r="E458" t="s">
        <v>124</v>
      </c>
      <c r="F458" s="212">
        <v>28772</v>
      </c>
      <c r="G458" s="209" t="s">
        <v>219</v>
      </c>
      <c r="H458" s="209" t="s">
        <v>575</v>
      </c>
      <c r="I458" s="204" t="s">
        <v>823</v>
      </c>
      <c r="J458" s="206"/>
      <c r="K458"/>
      <c r="L458"/>
      <c r="M458"/>
      <c r="N458"/>
      <c r="O458"/>
      <c r="P458"/>
      <c r="Q458" s="206" t="s">
        <v>1188</v>
      </c>
      <c r="R458"/>
      <c r="S458"/>
      <c r="T458"/>
      <c r="U458"/>
      <c r="V458"/>
      <c r="W458" s="206" t="s">
        <v>1188</v>
      </c>
      <c r="X458" s="206" t="s">
        <v>1188</v>
      </c>
      <c r="Y458" s="206" t="s">
        <v>1188</v>
      </c>
      <c r="Z458" s="206" t="s">
        <v>1188</v>
      </c>
      <c r="AA458" s="206" t="s">
        <v>1188</v>
      </c>
      <c r="AB458" s="206" t="s">
        <v>1188</v>
      </c>
      <c r="AC458" s="206" t="s">
        <v>1188</v>
      </c>
      <c r="AD458"/>
      <c r="AE458" s="206" t="s">
        <v>1188</v>
      </c>
      <c r="AF458" s="206"/>
      <c r="AG458" s="206"/>
      <c r="AH458" s="207"/>
    </row>
    <row r="459" spans="1:45" ht="28.8" x14ac:dyDescent="0.3">
      <c r="A459" s="203">
        <v>808891</v>
      </c>
      <c r="B459" s="204" t="s">
        <v>1587</v>
      </c>
      <c r="C459" s="204" t="s">
        <v>81</v>
      </c>
      <c r="D459" s="204" t="s">
        <v>1981</v>
      </c>
      <c r="E459" t="s">
        <v>125</v>
      </c>
      <c r="F459" s="212">
        <v>34335</v>
      </c>
      <c r="G459" s="209" t="s">
        <v>213</v>
      </c>
      <c r="H459" s="209" t="s">
        <v>576</v>
      </c>
      <c r="I459" s="204" t="s">
        <v>823</v>
      </c>
      <c r="J459" s="206"/>
      <c r="K459"/>
      <c r="L459"/>
      <c r="M459"/>
      <c r="N459"/>
      <c r="O459">
        <v>3093</v>
      </c>
      <c r="P459"/>
      <c r="Q459" s="206">
        <v>35000</v>
      </c>
      <c r="R459"/>
      <c r="S459"/>
      <c r="T459"/>
      <c r="U459"/>
      <c r="V459"/>
      <c r="W459" s="206" t="s">
        <v>1188</v>
      </c>
      <c r="X459" s="206" t="s">
        <v>1188</v>
      </c>
      <c r="Y459" s="206" t="s">
        <v>1188</v>
      </c>
      <c r="Z459" s="206" t="s">
        <v>1188</v>
      </c>
      <c r="AA459" s="206" t="s">
        <v>1188</v>
      </c>
      <c r="AB459" s="206" t="s">
        <v>1188</v>
      </c>
      <c r="AC459" s="206" t="s">
        <v>1188</v>
      </c>
      <c r="AD459"/>
      <c r="AE459" s="206" t="s">
        <v>1188</v>
      </c>
      <c r="AF459" s="206"/>
      <c r="AG459" s="206"/>
      <c r="AH459" s="207"/>
    </row>
    <row r="460" spans="1:45" ht="28.8" x14ac:dyDescent="0.3">
      <c r="A460" s="203">
        <v>808910</v>
      </c>
      <c r="B460" s="204" t="s">
        <v>1588</v>
      </c>
      <c r="C460" s="204" t="s">
        <v>345</v>
      </c>
      <c r="D460" s="204" t="s">
        <v>1857</v>
      </c>
      <c r="E460" t="s">
        <v>125</v>
      </c>
      <c r="F460" s="212">
        <v>32682</v>
      </c>
      <c r="G460" s="209" t="s">
        <v>213</v>
      </c>
      <c r="H460" s="209" t="s">
        <v>576</v>
      </c>
      <c r="I460" s="204" t="s">
        <v>824</v>
      </c>
      <c r="J460" s="206"/>
      <c r="K460"/>
      <c r="L460"/>
      <c r="M460"/>
      <c r="N460"/>
      <c r="O460"/>
      <c r="P460"/>
      <c r="Q460" s="206" t="s">
        <v>1188</v>
      </c>
      <c r="R460"/>
      <c r="S460"/>
      <c r="T460"/>
      <c r="U460"/>
      <c r="V460"/>
      <c r="W460" s="206" t="s">
        <v>1188</v>
      </c>
      <c r="X460" s="206" t="s">
        <v>1188</v>
      </c>
      <c r="Y460" s="206" t="s">
        <v>1188</v>
      </c>
      <c r="Z460" s="206" t="s">
        <v>1188</v>
      </c>
      <c r="AA460" s="206" t="s">
        <v>1188</v>
      </c>
      <c r="AB460" s="206" t="s">
        <v>1188</v>
      </c>
      <c r="AC460" s="206" t="s">
        <v>1188</v>
      </c>
      <c r="AD460"/>
      <c r="AE460" s="206" t="s">
        <v>1188</v>
      </c>
      <c r="AF460" s="206"/>
      <c r="AG460" s="206"/>
      <c r="AH460" s="207"/>
    </row>
    <row r="461" spans="1:45" ht="28.8" x14ac:dyDescent="0.3">
      <c r="A461" s="203">
        <v>808974</v>
      </c>
      <c r="B461" s="204" t="s">
        <v>1589</v>
      </c>
      <c r="C461" s="204" t="s">
        <v>450</v>
      </c>
      <c r="D461" s="204" t="s">
        <v>1920</v>
      </c>
      <c r="E461" t="s">
        <v>125</v>
      </c>
      <c r="F461" s="212">
        <v>26393</v>
      </c>
      <c r="G461" s="209" t="s">
        <v>578</v>
      </c>
      <c r="H461" s="209" t="s">
        <v>575</v>
      </c>
      <c r="I461" s="204" t="s">
        <v>823</v>
      </c>
      <c r="J461" s="206"/>
      <c r="K461"/>
      <c r="L461"/>
      <c r="M461"/>
      <c r="N461"/>
      <c r="O461"/>
      <c r="P461"/>
      <c r="Q461" s="206" t="s">
        <v>1188</v>
      </c>
      <c r="R461"/>
      <c r="S461"/>
      <c r="T461"/>
      <c r="U461"/>
      <c r="V461"/>
      <c r="W461" s="206" t="s">
        <v>1188</v>
      </c>
      <c r="X461" s="206" t="s">
        <v>1188</v>
      </c>
      <c r="Y461" s="206" t="s">
        <v>1188</v>
      </c>
      <c r="Z461" s="206" t="s">
        <v>1188</v>
      </c>
      <c r="AA461" s="206" t="s">
        <v>1188</v>
      </c>
      <c r="AB461" s="206" t="s">
        <v>1188</v>
      </c>
      <c r="AC461" s="206" t="s">
        <v>1188</v>
      </c>
      <c r="AD461"/>
      <c r="AE461" s="206" t="s">
        <v>1188</v>
      </c>
      <c r="AF461" s="206"/>
      <c r="AG461" s="206"/>
      <c r="AH461" s="207"/>
    </row>
    <row r="462" spans="1:45" ht="28.8" x14ac:dyDescent="0.3">
      <c r="A462" s="203">
        <v>808979</v>
      </c>
      <c r="B462" s="204" t="s">
        <v>1590</v>
      </c>
      <c r="C462" s="204" t="s">
        <v>62</v>
      </c>
      <c r="D462" s="204" t="s">
        <v>163</v>
      </c>
      <c r="E462" t="s">
        <v>125</v>
      </c>
      <c r="F462" s="212">
        <v>35110</v>
      </c>
      <c r="G462" s="209" t="s">
        <v>213</v>
      </c>
      <c r="H462" s="209" t="s">
        <v>575</v>
      </c>
      <c r="I462" s="204" t="s">
        <v>823</v>
      </c>
      <c r="J462" s="206"/>
      <c r="K462"/>
      <c r="L462"/>
      <c r="M462"/>
      <c r="N462"/>
      <c r="O462"/>
      <c r="P462"/>
      <c r="Q462" s="206" t="s">
        <v>1188</v>
      </c>
      <c r="R462"/>
      <c r="S462"/>
      <c r="T462"/>
      <c r="U462"/>
      <c r="V462"/>
      <c r="W462" s="206" t="s">
        <v>1188</v>
      </c>
      <c r="X462" s="206" t="s">
        <v>1188</v>
      </c>
      <c r="Y462" s="206" t="s">
        <v>1188</v>
      </c>
      <c r="Z462" s="206" t="s">
        <v>1188</v>
      </c>
      <c r="AA462" s="206" t="s">
        <v>1188</v>
      </c>
      <c r="AB462" s="206" t="s">
        <v>1188</v>
      </c>
      <c r="AC462" s="206" t="s">
        <v>1188</v>
      </c>
      <c r="AD462"/>
      <c r="AE462" s="206" t="s">
        <v>1188</v>
      </c>
      <c r="AF462" s="206"/>
      <c r="AG462" s="206"/>
      <c r="AH462" s="207"/>
    </row>
    <row r="463" spans="1:45" ht="28.8" x14ac:dyDescent="0.3">
      <c r="A463" s="203">
        <v>808982</v>
      </c>
      <c r="B463" s="204" t="s">
        <v>1591</v>
      </c>
      <c r="C463" s="204" t="s">
        <v>79</v>
      </c>
      <c r="D463" s="204" t="s">
        <v>166</v>
      </c>
      <c r="E463" t="s">
        <v>125</v>
      </c>
      <c r="F463" s="212">
        <v>34403</v>
      </c>
      <c r="G463" s="209" t="s">
        <v>213</v>
      </c>
      <c r="H463" s="209" t="s">
        <v>575</v>
      </c>
      <c r="I463" s="204" t="s">
        <v>823</v>
      </c>
      <c r="J463" s="206"/>
      <c r="K463"/>
      <c r="L463"/>
      <c r="M463"/>
      <c r="N463"/>
      <c r="O463"/>
      <c r="P463"/>
      <c r="Q463" s="206" t="s">
        <v>1188</v>
      </c>
      <c r="R463"/>
      <c r="S463"/>
      <c r="T463"/>
      <c r="U463"/>
      <c r="V463"/>
      <c r="W463" s="206" t="s">
        <v>1188</v>
      </c>
      <c r="X463" s="206" t="s">
        <v>1188</v>
      </c>
      <c r="Y463" s="206" t="s">
        <v>1188</v>
      </c>
      <c r="Z463" s="206" t="s">
        <v>1188</v>
      </c>
      <c r="AA463" s="206" t="s">
        <v>1188</v>
      </c>
      <c r="AB463" s="206" t="s">
        <v>1188</v>
      </c>
      <c r="AC463" s="206" t="s">
        <v>1188</v>
      </c>
      <c r="AD463"/>
      <c r="AE463" s="206" t="s">
        <v>1188</v>
      </c>
      <c r="AF463" s="206"/>
      <c r="AG463" s="206"/>
      <c r="AH463" s="207"/>
    </row>
    <row r="464" spans="1:45" ht="28.8" x14ac:dyDescent="0.3">
      <c r="A464" s="203">
        <v>808986</v>
      </c>
      <c r="B464" s="204" t="s">
        <v>1592</v>
      </c>
      <c r="C464" s="204" t="s">
        <v>112</v>
      </c>
      <c r="D464" s="204" t="s">
        <v>417</v>
      </c>
      <c r="E464" t="s">
        <v>125</v>
      </c>
      <c r="F464" s="212">
        <v>29656</v>
      </c>
      <c r="G464" s="209" t="s">
        <v>223</v>
      </c>
      <c r="H464" s="209" t="s">
        <v>575</v>
      </c>
      <c r="I464" s="204" t="s">
        <v>823</v>
      </c>
      <c r="J464" s="206"/>
      <c r="K464"/>
      <c r="L464"/>
      <c r="M464"/>
      <c r="N464"/>
      <c r="O464"/>
      <c r="P464"/>
      <c r="Q464" s="206" t="s">
        <v>1188</v>
      </c>
      <c r="R464"/>
      <c r="S464"/>
      <c r="T464"/>
      <c r="U464"/>
      <c r="V464"/>
      <c r="W464" s="206" t="s">
        <v>1188</v>
      </c>
      <c r="X464" s="206" t="s">
        <v>1188</v>
      </c>
      <c r="Y464" s="206" t="s">
        <v>1188</v>
      </c>
      <c r="Z464" s="206" t="s">
        <v>1188</v>
      </c>
      <c r="AA464" s="206" t="s">
        <v>1188</v>
      </c>
      <c r="AB464" s="206" t="s">
        <v>1188</v>
      </c>
      <c r="AC464" s="206" t="s">
        <v>1188</v>
      </c>
      <c r="AD464"/>
      <c r="AE464" s="206" t="s">
        <v>1188</v>
      </c>
      <c r="AF464" s="206"/>
      <c r="AG464" s="206"/>
      <c r="AH464" s="207"/>
    </row>
    <row r="465" spans="1:45" ht="28.8" x14ac:dyDescent="0.3">
      <c r="A465" s="203">
        <v>808996</v>
      </c>
      <c r="B465" s="204" t="s">
        <v>1593</v>
      </c>
      <c r="C465" s="204" t="s">
        <v>275</v>
      </c>
      <c r="D465" s="204" t="s">
        <v>314</v>
      </c>
      <c r="E465" t="s">
        <v>125</v>
      </c>
      <c r="F465" s="212">
        <v>35579</v>
      </c>
      <c r="G465" s="209" t="s">
        <v>213</v>
      </c>
      <c r="H465" s="209" t="s">
        <v>575</v>
      </c>
      <c r="I465" s="204" t="s">
        <v>823</v>
      </c>
      <c r="J465" s="206"/>
      <c r="K465"/>
      <c r="L465"/>
      <c r="M465"/>
      <c r="N465"/>
      <c r="O465">
        <v>2003</v>
      </c>
      <c r="P465"/>
      <c r="Q465" s="206">
        <v>20000</v>
      </c>
      <c r="R465"/>
      <c r="S465"/>
      <c r="T465"/>
      <c r="U465"/>
      <c r="V465"/>
      <c r="W465" s="206" t="s">
        <v>1188</v>
      </c>
      <c r="X465" s="206" t="s">
        <v>1188</v>
      </c>
      <c r="Y465" s="206" t="s">
        <v>1188</v>
      </c>
      <c r="Z465" s="206" t="s">
        <v>1188</v>
      </c>
      <c r="AA465" s="206" t="s">
        <v>1188</v>
      </c>
      <c r="AB465" s="206" t="s">
        <v>1188</v>
      </c>
      <c r="AC465" s="206" t="s">
        <v>1188</v>
      </c>
      <c r="AD465"/>
      <c r="AE465" s="206" t="s">
        <v>1188</v>
      </c>
      <c r="AF465" s="206"/>
      <c r="AG465" s="206"/>
      <c r="AH465" s="207"/>
    </row>
    <row r="466" spans="1:45" ht="28.8" x14ac:dyDescent="0.3">
      <c r="A466" s="203">
        <v>809014</v>
      </c>
      <c r="B466" s="204" t="s">
        <v>1594</v>
      </c>
      <c r="C466" s="204" t="s">
        <v>60</v>
      </c>
      <c r="D466" s="204" t="s">
        <v>384</v>
      </c>
      <c r="E466" t="s">
        <v>124</v>
      </c>
      <c r="F466" s="212">
        <v>33996</v>
      </c>
      <c r="G466" s="209" t="s">
        <v>1042</v>
      </c>
      <c r="H466" s="209" t="s">
        <v>575</v>
      </c>
      <c r="I466" s="204" t="s">
        <v>823</v>
      </c>
      <c r="J466" s="206"/>
      <c r="K466"/>
      <c r="L466"/>
      <c r="M466"/>
      <c r="N466"/>
      <c r="O466"/>
      <c r="P466"/>
      <c r="Q466" s="206" t="s">
        <v>1188</v>
      </c>
      <c r="R466"/>
      <c r="S466"/>
      <c r="T466"/>
      <c r="U466"/>
      <c r="V466"/>
      <c r="W466" s="206" t="s">
        <v>1188</v>
      </c>
      <c r="X466" s="206" t="s">
        <v>1188</v>
      </c>
      <c r="Y466" s="206" t="s">
        <v>1188</v>
      </c>
      <c r="Z466" s="206" t="s">
        <v>1188</v>
      </c>
      <c r="AA466" s="206" t="s">
        <v>1188</v>
      </c>
      <c r="AB466" s="206" t="s">
        <v>1188</v>
      </c>
      <c r="AC466" s="206" t="s">
        <v>1188</v>
      </c>
      <c r="AD466"/>
      <c r="AE466" s="206" t="s">
        <v>1188</v>
      </c>
      <c r="AF466" s="206"/>
      <c r="AG466" s="206"/>
      <c r="AH466" s="207"/>
    </row>
    <row r="467" spans="1:45" ht="28.8" x14ac:dyDescent="0.3">
      <c r="A467" s="203">
        <v>809020</v>
      </c>
      <c r="B467" s="204" t="s">
        <v>1595</v>
      </c>
      <c r="C467" s="204" t="s">
        <v>2044</v>
      </c>
      <c r="D467" s="204" t="s">
        <v>2045</v>
      </c>
      <c r="E467" t="s">
        <v>125</v>
      </c>
      <c r="F467" s="212">
        <v>32209</v>
      </c>
      <c r="G467" s="209" t="s">
        <v>578</v>
      </c>
      <c r="H467" s="209" t="s">
        <v>575</v>
      </c>
      <c r="I467" s="204" t="s">
        <v>823</v>
      </c>
      <c r="J467" s="206"/>
      <c r="K467"/>
      <c r="L467"/>
      <c r="M467"/>
      <c r="N467"/>
      <c r="O467"/>
      <c r="P467"/>
      <c r="Q467" s="206" t="s">
        <v>1188</v>
      </c>
      <c r="R467"/>
      <c r="S467"/>
      <c r="T467"/>
      <c r="U467"/>
      <c r="V467"/>
      <c r="W467" s="206" t="s">
        <v>1188</v>
      </c>
      <c r="X467" s="206" t="s">
        <v>1188</v>
      </c>
      <c r="Y467" s="206" t="s">
        <v>1188</v>
      </c>
      <c r="Z467" s="206" t="s">
        <v>1188</v>
      </c>
      <c r="AA467" s="206" t="s">
        <v>1188</v>
      </c>
      <c r="AB467" s="206" t="s">
        <v>1188</v>
      </c>
      <c r="AC467" s="206" t="s">
        <v>1188</v>
      </c>
      <c r="AD467"/>
      <c r="AE467" s="206" t="s">
        <v>1188</v>
      </c>
      <c r="AF467" s="206"/>
      <c r="AG467" s="206"/>
      <c r="AH467" s="207"/>
    </row>
    <row r="468" spans="1:45" ht="28.8" x14ac:dyDescent="0.3">
      <c r="A468" s="203">
        <v>809030</v>
      </c>
      <c r="B468" s="204" t="s">
        <v>1596</v>
      </c>
      <c r="C468" s="204" t="s">
        <v>343</v>
      </c>
      <c r="D468" s="204" t="s">
        <v>347</v>
      </c>
      <c r="E468" t="s">
        <v>124</v>
      </c>
      <c r="F468" s="212">
        <v>29456</v>
      </c>
      <c r="G468" s="209" t="s">
        <v>213</v>
      </c>
      <c r="H468" s="209" t="s">
        <v>575</v>
      </c>
      <c r="I468" s="204" t="s">
        <v>823</v>
      </c>
      <c r="J468" s="206"/>
      <c r="K468"/>
      <c r="L468"/>
      <c r="M468"/>
      <c r="N468"/>
      <c r="O468"/>
      <c r="P468"/>
      <c r="Q468" s="206" t="s">
        <v>1188</v>
      </c>
      <c r="R468"/>
      <c r="S468"/>
      <c r="T468"/>
      <c r="U468"/>
      <c r="V468"/>
      <c r="W468" s="206" t="s">
        <v>1188</v>
      </c>
      <c r="X468" s="206" t="s">
        <v>1188</v>
      </c>
      <c r="Y468" s="206" t="s">
        <v>1188</v>
      </c>
      <c r="Z468" s="206" t="s">
        <v>1188</v>
      </c>
      <c r="AA468" s="206" t="s">
        <v>1188</v>
      </c>
      <c r="AB468" s="206" t="s">
        <v>1188</v>
      </c>
      <c r="AC468" s="206" t="s">
        <v>1188</v>
      </c>
      <c r="AD468"/>
      <c r="AE468" s="206" t="s">
        <v>1188</v>
      </c>
      <c r="AF468" s="206"/>
      <c r="AG468" s="206"/>
      <c r="AH468" s="207"/>
    </row>
    <row r="469" spans="1:45" ht="28.8" x14ac:dyDescent="0.3">
      <c r="A469" s="203">
        <v>809040</v>
      </c>
      <c r="B469" s="204" t="s">
        <v>1597</v>
      </c>
      <c r="C469" s="204" t="s">
        <v>2068</v>
      </c>
      <c r="D469" s="204" t="s">
        <v>2069</v>
      </c>
      <c r="E469" t="s">
        <v>125</v>
      </c>
      <c r="F469" s="212">
        <v>32533</v>
      </c>
      <c r="G469" s="209" t="s">
        <v>215</v>
      </c>
      <c r="H469" s="209" t="s">
        <v>575</v>
      </c>
      <c r="I469" s="204" t="s">
        <v>824</v>
      </c>
      <c r="J469" s="206"/>
      <c r="K469"/>
      <c r="L469"/>
      <c r="M469"/>
      <c r="N469"/>
      <c r="O469"/>
      <c r="P469"/>
      <c r="Q469" s="206" t="s">
        <v>1188</v>
      </c>
      <c r="R469"/>
      <c r="S469"/>
      <c r="T469"/>
      <c r="U469"/>
      <c r="V469"/>
      <c r="W469" s="206" t="s">
        <v>1188</v>
      </c>
      <c r="X469" s="206" t="s">
        <v>1188</v>
      </c>
      <c r="Y469" s="206" t="s">
        <v>1188</v>
      </c>
      <c r="Z469" s="206" t="s">
        <v>1188</v>
      </c>
      <c r="AA469" s="206" t="s">
        <v>1188</v>
      </c>
      <c r="AB469" s="206" t="s">
        <v>1188</v>
      </c>
      <c r="AC469" s="206" t="s">
        <v>1188</v>
      </c>
      <c r="AD469"/>
      <c r="AE469" s="206" t="s">
        <v>1188</v>
      </c>
      <c r="AF469" s="206"/>
      <c r="AG469" s="206"/>
      <c r="AH469" s="207"/>
    </row>
    <row r="470" spans="1:45" ht="28.8" x14ac:dyDescent="0.3">
      <c r="A470" s="203">
        <v>809042</v>
      </c>
      <c r="B470" s="204" t="s">
        <v>1598</v>
      </c>
      <c r="C470" s="204" t="s">
        <v>345</v>
      </c>
      <c r="D470" s="204" t="s">
        <v>2100</v>
      </c>
      <c r="E470" t="s">
        <v>125</v>
      </c>
      <c r="F470" s="212">
        <v>32538</v>
      </c>
      <c r="G470" s="209" t="s">
        <v>657</v>
      </c>
      <c r="H470" s="209" t="s">
        <v>575</v>
      </c>
      <c r="I470" s="204" t="s">
        <v>823</v>
      </c>
      <c r="J470" s="206"/>
      <c r="K470"/>
      <c r="L470"/>
      <c r="M470"/>
      <c r="N470"/>
      <c r="O470"/>
      <c r="P470"/>
      <c r="Q470" s="206" t="s">
        <v>1188</v>
      </c>
      <c r="R470"/>
      <c r="S470"/>
      <c r="T470"/>
      <c r="U470"/>
      <c r="V470"/>
      <c r="W470" s="206" t="s">
        <v>1188</v>
      </c>
      <c r="X470" s="206" t="s">
        <v>1188</v>
      </c>
      <c r="Y470" s="206" t="s">
        <v>1188</v>
      </c>
      <c r="Z470" s="206" t="s">
        <v>1188</v>
      </c>
      <c r="AA470" s="206" t="s">
        <v>1188</v>
      </c>
      <c r="AB470" s="206" t="s">
        <v>1188</v>
      </c>
      <c r="AC470" s="206" t="s">
        <v>1188</v>
      </c>
      <c r="AD470"/>
      <c r="AE470" s="206" t="s">
        <v>1188</v>
      </c>
      <c r="AF470" s="206"/>
      <c r="AG470" s="206"/>
      <c r="AH470" s="207"/>
    </row>
    <row r="471" spans="1:45" ht="28.8" x14ac:dyDescent="0.3">
      <c r="A471" s="203">
        <v>809044</v>
      </c>
      <c r="B471" s="204" t="s">
        <v>1599</v>
      </c>
      <c r="C471" s="204" t="s">
        <v>323</v>
      </c>
      <c r="D471" s="204" t="s">
        <v>142</v>
      </c>
      <c r="E471" t="s">
        <v>125</v>
      </c>
      <c r="F471" s="212">
        <v>27516</v>
      </c>
      <c r="G471" s="209" t="s">
        <v>213</v>
      </c>
      <c r="H471" s="209" t="s">
        <v>575</v>
      </c>
      <c r="I471" s="204" t="s">
        <v>823</v>
      </c>
      <c r="J471" s="206"/>
      <c r="K471"/>
      <c r="L471"/>
      <c r="M471"/>
      <c r="N471"/>
      <c r="O471"/>
      <c r="P471"/>
      <c r="Q471" s="206" t="s">
        <v>1188</v>
      </c>
      <c r="R471"/>
      <c r="S471"/>
      <c r="T471"/>
      <c r="U471"/>
      <c r="V471"/>
      <c r="W471" s="206" t="s">
        <v>1188</v>
      </c>
      <c r="X471" s="206" t="s">
        <v>1188</v>
      </c>
      <c r="Y471" s="206" t="s">
        <v>1188</v>
      </c>
      <c r="Z471" s="206" t="s">
        <v>1188</v>
      </c>
      <c r="AA471" s="206" t="s">
        <v>1188</v>
      </c>
      <c r="AB471" s="206" t="s">
        <v>1188</v>
      </c>
      <c r="AC471" s="206" t="s">
        <v>1188</v>
      </c>
      <c r="AD471"/>
      <c r="AE471" s="206" t="s">
        <v>1188</v>
      </c>
      <c r="AF471" s="206"/>
      <c r="AG471" s="206"/>
      <c r="AH471" s="207"/>
    </row>
    <row r="472" spans="1:45" ht="28.8" x14ac:dyDescent="0.3">
      <c r="A472" s="203">
        <v>809046</v>
      </c>
      <c r="B472" s="204" t="s">
        <v>1600</v>
      </c>
      <c r="C472" s="204" t="s">
        <v>275</v>
      </c>
      <c r="D472" s="204" t="s">
        <v>271</v>
      </c>
      <c r="E472" t="s">
        <v>125</v>
      </c>
      <c r="F472" s="212">
        <v>29785</v>
      </c>
      <c r="G472" s="209" t="s">
        <v>213</v>
      </c>
      <c r="H472" s="209" t="s">
        <v>576</v>
      </c>
      <c r="I472" s="204" t="s">
        <v>823</v>
      </c>
      <c r="J472" s="206"/>
      <c r="K472"/>
      <c r="L472"/>
      <c r="M472"/>
      <c r="N472"/>
      <c r="O472"/>
      <c r="P472"/>
      <c r="Q472" s="206" t="s">
        <v>1188</v>
      </c>
      <c r="R472"/>
      <c r="S472"/>
      <c r="T472"/>
      <c r="U472"/>
      <c r="V472"/>
      <c r="W472" s="206" t="s">
        <v>1188</v>
      </c>
      <c r="X472" s="206" t="s">
        <v>1188</v>
      </c>
      <c r="Y472" s="206" t="s">
        <v>1188</v>
      </c>
      <c r="Z472" s="206" t="s">
        <v>1188</v>
      </c>
      <c r="AA472" s="206" t="s">
        <v>1188</v>
      </c>
      <c r="AB472" s="206" t="s">
        <v>1188</v>
      </c>
      <c r="AC472" s="206" t="s">
        <v>1188</v>
      </c>
      <c r="AD472"/>
      <c r="AE472" s="206" t="s">
        <v>1188</v>
      </c>
      <c r="AF472" s="206"/>
      <c r="AG472" s="206"/>
      <c r="AH472" s="207"/>
    </row>
    <row r="473" spans="1:45" ht="28.8" x14ac:dyDescent="0.3">
      <c r="A473" s="203">
        <v>809068</v>
      </c>
      <c r="B473" s="204" t="s">
        <v>1601</v>
      </c>
      <c r="C473" s="204" t="s">
        <v>101</v>
      </c>
      <c r="D473" s="204" t="s">
        <v>280</v>
      </c>
      <c r="E473" t="s">
        <v>125</v>
      </c>
      <c r="F473" s="212">
        <v>35605</v>
      </c>
      <c r="G473" s="209" t="s">
        <v>1917</v>
      </c>
      <c r="H473" s="209" t="s">
        <v>575</v>
      </c>
      <c r="I473" s="204" t="s">
        <v>823</v>
      </c>
      <c r="J473" s="206"/>
      <c r="K473"/>
      <c r="L473"/>
      <c r="M473"/>
      <c r="N473"/>
      <c r="O473"/>
      <c r="P473"/>
      <c r="Q473" s="206" t="s">
        <v>1188</v>
      </c>
      <c r="R473"/>
      <c r="S473"/>
      <c r="T473"/>
      <c r="U473"/>
      <c r="V473"/>
      <c r="W473" s="206" t="s">
        <v>1188</v>
      </c>
      <c r="X473" s="206" t="s">
        <v>1188</v>
      </c>
      <c r="Y473" s="206" t="s">
        <v>1188</v>
      </c>
      <c r="Z473" s="206" t="s">
        <v>1188</v>
      </c>
      <c r="AA473" s="206" t="s">
        <v>1188</v>
      </c>
      <c r="AB473" s="206" t="s">
        <v>1188</v>
      </c>
      <c r="AC473" s="206" t="s">
        <v>1188</v>
      </c>
      <c r="AD473"/>
      <c r="AE473" s="206" t="s">
        <v>1188</v>
      </c>
      <c r="AF473" s="206"/>
      <c r="AG473" s="206"/>
      <c r="AH473" s="207"/>
    </row>
    <row r="474" spans="1:45" ht="28.8" x14ac:dyDescent="0.3">
      <c r="A474" s="203">
        <v>809073</v>
      </c>
      <c r="B474" s="204" t="s">
        <v>1602</v>
      </c>
      <c r="C474" s="204" t="s">
        <v>2081</v>
      </c>
      <c r="D474" s="204" t="s">
        <v>484</v>
      </c>
      <c r="E474" t="s">
        <v>125</v>
      </c>
      <c r="F474" s="212">
        <v>33874</v>
      </c>
      <c r="G474" s="209" t="s">
        <v>213</v>
      </c>
      <c r="H474" s="209" t="s">
        <v>575</v>
      </c>
      <c r="I474" s="204" t="s">
        <v>824</v>
      </c>
      <c r="J474" s="206"/>
      <c r="K474"/>
      <c r="L474"/>
      <c r="M474"/>
      <c r="N474"/>
      <c r="O474"/>
      <c r="P474"/>
      <c r="Q474" s="206" t="s">
        <v>1188</v>
      </c>
      <c r="R474"/>
      <c r="S474"/>
      <c r="T474"/>
      <c r="U474"/>
      <c r="V474"/>
      <c r="W474" s="206" t="s">
        <v>1188</v>
      </c>
      <c r="X474" s="206" t="s">
        <v>1188</v>
      </c>
      <c r="Y474" s="206" t="s">
        <v>1188</v>
      </c>
      <c r="Z474" s="206" t="s">
        <v>1188</v>
      </c>
      <c r="AA474" s="206" t="s">
        <v>1188</v>
      </c>
      <c r="AB474" s="206" t="s">
        <v>1188</v>
      </c>
      <c r="AC474" s="206"/>
      <c r="AD474"/>
      <c r="AE474" s="206" t="s">
        <v>1188</v>
      </c>
      <c r="AF474" s="206"/>
      <c r="AG474" s="206" t="s">
        <v>2125</v>
      </c>
      <c r="AH474" s="207"/>
      <c r="AI474" s="121" t="s">
        <v>2230</v>
      </c>
      <c r="AK474"/>
      <c r="AL474"/>
      <c r="AM474"/>
      <c r="AN474"/>
      <c r="AO474"/>
      <c r="AP474"/>
      <c r="AQ474"/>
      <c r="AR474"/>
      <c r="AS474"/>
    </row>
    <row r="475" spans="1:45" ht="28.8" x14ac:dyDescent="0.3">
      <c r="A475" s="203">
        <v>809074</v>
      </c>
      <c r="B475" s="204" t="s">
        <v>1603</v>
      </c>
      <c r="C475" s="204" t="s">
        <v>106</v>
      </c>
      <c r="D475" s="204" t="s">
        <v>159</v>
      </c>
      <c r="E475" t="s">
        <v>125</v>
      </c>
      <c r="F475" s="212">
        <v>35105</v>
      </c>
      <c r="G475" s="209" t="s">
        <v>213</v>
      </c>
      <c r="H475" s="209" t="s">
        <v>575</v>
      </c>
      <c r="I475" s="204" t="s">
        <v>823</v>
      </c>
      <c r="J475" s="206"/>
      <c r="K475"/>
      <c r="L475"/>
      <c r="M475"/>
      <c r="N475"/>
      <c r="O475">
        <v>2042</v>
      </c>
      <c r="P475"/>
      <c r="Q475" s="206">
        <v>4000</v>
      </c>
      <c r="R475"/>
      <c r="S475"/>
      <c r="T475"/>
      <c r="U475"/>
      <c r="V475"/>
      <c r="W475" s="206" t="s">
        <v>1188</v>
      </c>
      <c r="X475" s="206" t="s">
        <v>1188</v>
      </c>
      <c r="Y475" s="206" t="s">
        <v>1188</v>
      </c>
      <c r="Z475" s="206" t="s">
        <v>1188</v>
      </c>
      <c r="AA475" s="206" t="s">
        <v>1188</v>
      </c>
      <c r="AB475" s="206" t="s">
        <v>1188</v>
      </c>
      <c r="AC475" s="206" t="s">
        <v>1188</v>
      </c>
      <c r="AD475"/>
      <c r="AE475" s="206" t="s">
        <v>1188</v>
      </c>
      <c r="AF475" s="206"/>
      <c r="AG475" s="206"/>
      <c r="AH475" s="207"/>
    </row>
    <row r="476" spans="1:45" ht="28.8" x14ac:dyDescent="0.3">
      <c r="A476" s="203">
        <v>809077</v>
      </c>
      <c r="B476" s="204" t="s">
        <v>1604</v>
      </c>
      <c r="C476" s="204" t="s">
        <v>633</v>
      </c>
      <c r="D476" s="204" t="s">
        <v>160</v>
      </c>
      <c r="E476" t="s">
        <v>125</v>
      </c>
      <c r="F476" s="212">
        <v>34945</v>
      </c>
      <c r="G476" s="209" t="s">
        <v>684</v>
      </c>
      <c r="H476" s="209" t="s">
        <v>575</v>
      </c>
      <c r="I476" s="204" t="s">
        <v>823</v>
      </c>
      <c r="J476" s="206"/>
      <c r="K476"/>
      <c r="L476"/>
      <c r="M476"/>
      <c r="N476"/>
      <c r="O476"/>
      <c r="P476"/>
      <c r="Q476" s="206" t="s">
        <v>1188</v>
      </c>
      <c r="R476"/>
      <c r="S476"/>
      <c r="T476"/>
      <c r="U476"/>
      <c r="V476"/>
      <c r="W476" s="206" t="s">
        <v>1188</v>
      </c>
      <c r="X476" s="206" t="s">
        <v>1188</v>
      </c>
      <c r="Y476" s="206" t="s">
        <v>1188</v>
      </c>
      <c r="Z476" s="206" t="s">
        <v>1188</v>
      </c>
      <c r="AA476" s="206" t="s">
        <v>1188</v>
      </c>
      <c r="AB476" s="206" t="s">
        <v>1188</v>
      </c>
      <c r="AC476" s="206" t="s">
        <v>1188</v>
      </c>
      <c r="AD476"/>
      <c r="AE476" s="206" t="s">
        <v>1188</v>
      </c>
      <c r="AF476" s="206"/>
      <c r="AG476" s="206"/>
      <c r="AH476" s="207"/>
    </row>
    <row r="477" spans="1:45" ht="28.8" x14ac:dyDescent="0.3">
      <c r="A477" s="203">
        <v>809081</v>
      </c>
      <c r="B477" s="204" t="s">
        <v>1605</v>
      </c>
      <c r="C477" s="204" t="s">
        <v>380</v>
      </c>
      <c r="D477" s="204" t="s">
        <v>178</v>
      </c>
      <c r="E477" t="s">
        <v>125</v>
      </c>
      <c r="F477" s="212">
        <v>33046</v>
      </c>
      <c r="G477" s="209" t="s">
        <v>213</v>
      </c>
      <c r="H477" s="209" t="s">
        <v>575</v>
      </c>
      <c r="I477" s="204" t="s">
        <v>824</v>
      </c>
      <c r="J477" s="206"/>
      <c r="K477"/>
      <c r="L477"/>
      <c r="M477"/>
      <c r="N477"/>
      <c r="O477"/>
      <c r="P477"/>
      <c r="Q477" s="206" t="s">
        <v>1188</v>
      </c>
      <c r="R477"/>
      <c r="S477"/>
      <c r="T477"/>
      <c r="U477"/>
      <c r="V477"/>
      <c r="W477" s="206" t="s">
        <v>1188</v>
      </c>
      <c r="X477" s="206" t="s">
        <v>1188</v>
      </c>
      <c r="Y477" s="206" t="s">
        <v>1188</v>
      </c>
      <c r="Z477" s="206" t="s">
        <v>1188</v>
      </c>
      <c r="AA477" s="206" t="s">
        <v>1188</v>
      </c>
      <c r="AB477" s="206" t="s">
        <v>1188</v>
      </c>
      <c r="AC477" s="206" t="s">
        <v>1188</v>
      </c>
      <c r="AD477"/>
      <c r="AE477" s="206" t="s">
        <v>1188</v>
      </c>
      <c r="AF477" s="206"/>
      <c r="AG477" s="206"/>
      <c r="AH477" s="207"/>
    </row>
    <row r="478" spans="1:45" ht="28.8" x14ac:dyDescent="0.3">
      <c r="A478" s="203">
        <v>809101</v>
      </c>
      <c r="B478" s="204" t="s">
        <v>1606</v>
      </c>
      <c r="C478" s="204" t="s">
        <v>287</v>
      </c>
      <c r="D478" s="204" t="s">
        <v>413</v>
      </c>
      <c r="E478" t="s">
        <v>125</v>
      </c>
      <c r="F478" s="212">
        <v>36272</v>
      </c>
      <c r="G478" s="209" t="s">
        <v>213</v>
      </c>
      <c r="H478" s="209" t="s">
        <v>575</v>
      </c>
      <c r="I478" s="204" t="s">
        <v>824</v>
      </c>
      <c r="J478" s="206"/>
      <c r="K478"/>
      <c r="L478"/>
      <c r="M478"/>
      <c r="N478"/>
      <c r="O478"/>
      <c r="P478"/>
      <c r="Q478" s="206" t="s">
        <v>1188</v>
      </c>
      <c r="R478"/>
      <c r="S478"/>
      <c r="T478"/>
      <c r="U478"/>
      <c r="V478"/>
      <c r="W478" s="206" t="s">
        <v>1188</v>
      </c>
      <c r="X478" s="206" t="s">
        <v>1188</v>
      </c>
      <c r="Y478" s="206" t="s">
        <v>1188</v>
      </c>
      <c r="Z478" s="206" t="s">
        <v>1188</v>
      </c>
      <c r="AA478" s="206" t="s">
        <v>1188</v>
      </c>
      <c r="AB478" s="206" t="s">
        <v>1188</v>
      </c>
      <c r="AC478" s="206" t="s">
        <v>1188</v>
      </c>
      <c r="AD478"/>
      <c r="AE478" s="206" t="s">
        <v>1188</v>
      </c>
      <c r="AF478" s="206"/>
      <c r="AG478" s="206"/>
      <c r="AH478" s="207"/>
    </row>
    <row r="479" spans="1:45" ht="28.8" x14ac:dyDescent="0.3">
      <c r="A479" s="203">
        <v>809116</v>
      </c>
      <c r="B479" s="204" t="s">
        <v>1607</v>
      </c>
      <c r="C479" s="204" t="s">
        <v>1026</v>
      </c>
      <c r="D479" s="204" t="s">
        <v>173</v>
      </c>
      <c r="E479" t="s">
        <v>125</v>
      </c>
      <c r="F479" s="212">
        <v>34701</v>
      </c>
      <c r="G479" s="209" t="s">
        <v>213</v>
      </c>
      <c r="H479" s="209" t="s">
        <v>575</v>
      </c>
      <c r="I479" s="204" t="s">
        <v>824</v>
      </c>
      <c r="J479" s="206"/>
      <c r="K479"/>
      <c r="L479"/>
      <c r="M479"/>
      <c r="N479"/>
      <c r="O479"/>
      <c r="P479"/>
      <c r="Q479" s="206" t="s">
        <v>1188</v>
      </c>
      <c r="R479"/>
      <c r="S479"/>
      <c r="T479"/>
      <c r="U479"/>
      <c r="V479"/>
      <c r="W479" s="206" t="s">
        <v>1188</v>
      </c>
      <c r="X479" s="206" t="s">
        <v>1188</v>
      </c>
      <c r="Y479" s="206" t="s">
        <v>1188</v>
      </c>
      <c r="Z479" s="206" t="s">
        <v>1188</v>
      </c>
      <c r="AA479" s="206" t="s">
        <v>1188</v>
      </c>
      <c r="AB479" s="206" t="s">
        <v>1188</v>
      </c>
      <c r="AC479" s="206" t="s">
        <v>1188</v>
      </c>
      <c r="AD479"/>
      <c r="AE479" s="206" t="s">
        <v>1188</v>
      </c>
      <c r="AF479" s="206"/>
      <c r="AG479" s="206"/>
      <c r="AH479" s="207"/>
    </row>
    <row r="480" spans="1:45" ht="16.8" x14ac:dyDescent="0.3">
      <c r="A480" s="203">
        <v>809117</v>
      </c>
      <c r="B480" s="204" t="s">
        <v>1608</v>
      </c>
      <c r="C480" s="204" t="s">
        <v>422</v>
      </c>
      <c r="D480" s="204" t="s">
        <v>1853</v>
      </c>
      <c r="E480" t="s">
        <v>125</v>
      </c>
      <c r="F480" s="211">
        <v>32801</v>
      </c>
      <c r="G480" t="s">
        <v>1184</v>
      </c>
      <c r="H480" t="s">
        <v>575</v>
      </c>
      <c r="I480" s="204" t="s">
        <v>823</v>
      </c>
      <c r="J480" s="206"/>
      <c r="K480"/>
      <c r="L480"/>
      <c r="M480"/>
      <c r="N480"/>
      <c r="O480"/>
      <c r="P480"/>
      <c r="Q480" s="206" t="s">
        <v>1188</v>
      </c>
      <c r="R480"/>
      <c r="S480"/>
      <c r="T480"/>
      <c r="U480"/>
      <c r="V480"/>
      <c r="W480" s="206" t="s">
        <v>1188</v>
      </c>
      <c r="X480" s="206" t="s">
        <v>1188</v>
      </c>
      <c r="Y480" s="206" t="s">
        <v>1188</v>
      </c>
      <c r="Z480" s="206" t="s">
        <v>1188</v>
      </c>
      <c r="AA480" s="206" t="s">
        <v>1188</v>
      </c>
      <c r="AB480" s="206" t="s">
        <v>1188</v>
      </c>
      <c r="AC480" s="206" t="s">
        <v>1188</v>
      </c>
      <c r="AD480"/>
      <c r="AE480" s="206" t="s">
        <v>1188</v>
      </c>
      <c r="AF480" s="206"/>
      <c r="AG480" s="206"/>
      <c r="AH480" s="207"/>
    </row>
    <row r="481" spans="1:45" ht="28.8" x14ac:dyDescent="0.3">
      <c r="A481" s="203">
        <v>809118</v>
      </c>
      <c r="B481" s="204" t="s">
        <v>1609</v>
      </c>
      <c r="C481" s="204" t="s">
        <v>71</v>
      </c>
      <c r="D481" s="204" t="s">
        <v>158</v>
      </c>
      <c r="E481" t="s">
        <v>124</v>
      </c>
      <c r="F481" s="212">
        <v>36297</v>
      </c>
      <c r="G481" s="209" t="s">
        <v>213</v>
      </c>
      <c r="H481" s="209" t="s">
        <v>575</v>
      </c>
      <c r="I481" s="204" t="s">
        <v>823</v>
      </c>
      <c r="J481" s="206"/>
      <c r="K481"/>
      <c r="L481"/>
      <c r="M481"/>
      <c r="N481"/>
      <c r="O481"/>
      <c r="P481"/>
      <c r="Q481" s="206" t="s">
        <v>1188</v>
      </c>
      <c r="R481"/>
      <c r="S481"/>
      <c r="T481"/>
      <c r="U481"/>
      <c r="V481"/>
      <c r="W481" s="206" t="s">
        <v>1188</v>
      </c>
      <c r="X481" s="206" t="s">
        <v>1188</v>
      </c>
      <c r="Y481" s="206" t="s">
        <v>1188</v>
      </c>
      <c r="Z481" s="206" t="s">
        <v>1188</v>
      </c>
      <c r="AA481" s="206" t="s">
        <v>1188</v>
      </c>
      <c r="AB481" s="206" t="s">
        <v>1188</v>
      </c>
      <c r="AC481" s="206" t="s">
        <v>1188</v>
      </c>
      <c r="AD481"/>
      <c r="AE481" s="206" t="s">
        <v>1188</v>
      </c>
      <c r="AF481" s="206"/>
      <c r="AG481" s="206"/>
      <c r="AH481" s="207"/>
    </row>
    <row r="482" spans="1:45" ht="28.8" x14ac:dyDescent="0.3">
      <c r="A482" s="203">
        <v>809127</v>
      </c>
      <c r="B482" s="204" t="s">
        <v>1610</v>
      </c>
      <c r="C482" s="204" t="s">
        <v>77</v>
      </c>
      <c r="D482" s="204" t="s">
        <v>544</v>
      </c>
      <c r="E482" t="s">
        <v>125</v>
      </c>
      <c r="F482" s="212">
        <v>36354</v>
      </c>
      <c r="G482" s="209" t="s">
        <v>213</v>
      </c>
      <c r="H482" s="209" t="s">
        <v>575</v>
      </c>
      <c r="I482" s="204" t="s">
        <v>823</v>
      </c>
      <c r="J482" s="206"/>
      <c r="K482"/>
      <c r="L482"/>
      <c r="M482"/>
      <c r="N482"/>
      <c r="O482"/>
      <c r="P482"/>
      <c r="Q482" s="206" t="s">
        <v>1188</v>
      </c>
      <c r="R482"/>
      <c r="S482"/>
      <c r="T482"/>
      <c r="U482"/>
      <c r="V482"/>
      <c r="W482" s="206" t="s">
        <v>1188</v>
      </c>
      <c r="X482" s="206" t="s">
        <v>1188</v>
      </c>
      <c r="Y482" s="206" t="s">
        <v>1188</v>
      </c>
      <c r="Z482" s="206" t="s">
        <v>1188</v>
      </c>
      <c r="AA482" s="206" t="s">
        <v>1188</v>
      </c>
      <c r="AB482" s="206" t="s">
        <v>1188</v>
      </c>
      <c r="AC482" s="206" t="s">
        <v>1188</v>
      </c>
      <c r="AD482"/>
      <c r="AE482" s="206" t="s">
        <v>1188</v>
      </c>
      <c r="AF482" s="206"/>
      <c r="AG482" s="206"/>
      <c r="AH482" s="207"/>
    </row>
    <row r="483" spans="1:45" ht="28.8" x14ac:dyDescent="0.3">
      <c r="A483" s="203">
        <v>809135</v>
      </c>
      <c r="B483" s="204" t="s">
        <v>1611</v>
      </c>
      <c r="C483" s="204" t="s">
        <v>2050</v>
      </c>
      <c r="D483" s="204" t="s">
        <v>402</v>
      </c>
      <c r="E483" t="s">
        <v>125</v>
      </c>
      <c r="F483" s="212">
        <v>34721</v>
      </c>
      <c r="G483" s="209" t="s">
        <v>213</v>
      </c>
      <c r="H483" s="209" t="s">
        <v>575</v>
      </c>
      <c r="I483" s="204" t="s">
        <v>823</v>
      </c>
      <c r="J483" s="206"/>
      <c r="K483"/>
      <c r="L483"/>
      <c r="M483"/>
      <c r="N483"/>
      <c r="O483"/>
      <c r="P483"/>
      <c r="Q483" s="206" t="s">
        <v>1188</v>
      </c>
      <c r="R483"/>
      <c r="S483"/>
      <c r="T483"/>
      <c r="U483"/>
      <c r="V483"/>
      <c r="W483" s="206" t="s">
        <v>1188</v>
      </c>
      <c r="X483" s="206" t="s">
        <v>1188</v>
      </c>
      <c r="Y483" s="206" t="s">
        <v>1188</v>
      </c>
      <c r="Z483" s="206" t="s">
        <v>1188</v>
      </c>
      <c r="AA483" s="206" t="s">
        <v>1188</v>
      </c>
      <c r="AB483" s="206" t="s">
        <v>1188</v>
      </c>
      <c r="AC483" s="206" t="s">
        <v>1188</v>
      </c>
      <c r="AD483"/>
      <c r="AE483" s="206" t="s">
        <v>1188</v>
      </c>
      <c r="AF483" s="206"/>
      <c r="AG483" s="206"/>
      <c r="AH483" s="207"/>
      <c r="AK483"/>
      <c r="AL483"/>
      <c r="AM483"/>
      <c r="AN483"/>
      <c r="AO483"/>
      <c r="AP483"/>
      <c r="AQ483"/>
      <c r="AR483"/>
      <c r="AS483"/>
    </row>
    <row r="484" spans="1:45" ht="28.8" x14ac:dyDescent="0.3">
      <c r="A484" s="203">
        <v>809144</v>
      </c>
      <c r="B484" s="204" t="s">
        <v>1612</v>
      </c>
      <c r="C484" s="204" t="s">
        <v>61</v>
      </c>
      <c r="D484" s="204" t="s">
        <v>161</v>
      </c>
      <c r="E484" t="s">
        <v>125</v>
      </c>
      <c r="F484" s="212">
        <v>36260</v>
      </c>
      <c r="G484" s="209" t="s">
        <v>213</v>
      </c>
      <c r="H484" s="209" t="s">
        <v>575</v>
      </c>
      <c r="I484" s="204" t="s">
        <v>823</v>
      </c>
      <c r="J484" s="206"/>
      <c r="K484"/>
      <c r="L484"/>
      <c r="M484"/>
      <c r="N484"/>
      <c r="O484"/>
      <c r="P484"/>
      <c r="Q484" s="206" t="s">
        <v>1188</v>
      </c>
      <c r="R484"/>
      <c r="S484"/>
      <c r="T484"/>
      <c r="U484"/>
      <c r="V484"/>
      <c r="W484" s="206" t="s">
        <v>1188</v>
      </c>
      <c r="X484" s="206" t="s">
        <v>1188</v>
      </c>
      <c r="Y484" s="206" t="s">
        <v>1188</v>
      </c>
      <c r="Z484" s="206" t="s">
        <v>1188</v>
      </c>
      <c r="AA484" s="206" t="s">
        <v>1188</v>
      </c>
      <c r="AB484" s="206" t="s">
        <v>1188</v>
      </c>
      <c r="AC484" s="206" t="s">
        <v>1188</v>
      </c>
      <c r="AD484"/>
      <c r="AE484" s="206" t="s">
        <v>1188</v>
      </c>
      <c r="AF484" s="206"/>
      <c r="AG484" s="206"/>
      <c r="AH484" s="207"/>
    </row>
    <row r="485" spans="1:45" ht="28.8" x14ac:dyDescent="0.3">
      <c r="A485" s="203">
        <v>809161</v>
      </c>
      <c r="B485" s="204" t="s">
        <v>1613</v>
      </c>
      <c r="C485" s="204" t="s">
        <v>305</v>
      </c>
      <c r="D485" s="204" t="s">
        <v>484</v>
      </c>
      <c r="E485" t="s">
        <v>125</v>
      </c>
      <c r="F485" s="212">
        <v>36167</v>
      </c>
      <c r="G485" s="209" t="s">
        <v>213</v>
      </c>
      <c r="H485" s="209" t="s">
        <v>575</v>
      </c>
      <c r="I485" s="204" t="s">
        <v>824</v>
      </c>
      <c r="J485" s="206"/>
      <c r="K485"/>
      <c r="L485"/>
      <c r="M485"/>
      <c r="N485"/>
      <c r="O485"/>
      <c r="P485"/>
      <c r="Q485" s="206" t="s">
        <v>1188</v>
      </c>
      <c r="R485"/>
      <c r="S485"/>
      <c r="T485"/>
      <c r="U485"/>
      <c r="V485"/>
      <c r="W485" s="206" t="s">
        <v>1188</v>
      </c>
      <c r="X485" s="206" t="s">
        <v>1188</v>
      </c>
      <c r="Y485" s="206" t="s">
        <v>1188</v>
      </c>
      <c r="Z485" s="206" t="s">
        <v>1188</v>
      </c>
      <c r="AA485" s="206" t="s">
        <v>1188</v>
      </c>
      <c r="AB485" s="206" t="s">
        <v>1188</v>
      </c>
      <c r="AC485" s="206" t="s">
        <v>1188</v>
      </c>
      <c r="AD485"/>
      <c r="AE485" s="206" t="s">
        <v>1188</v>
      </c>
      <c r="AF485" s="206"/>
      <c r="AG485" s="206"/>
      <c r="AH485" s="207"/>
    </row>
    <row r="486" spans="1:45" ht="28.8" x14ac:dyDescent="0.3">
      <c r="A486" s="203">
        <v>809184</v>
      </c>
      <c r="B486" s="204" t="s">
        <v>1614</v>
      </c>
      <c r="C486" s="204" t="s">
        <v>288</v>
      </c>
      <c r="D486" s="204" t="s">
        <v>687</v>
      </c>
      <c r="E486" t="s">
        <v>125</v>
      </c>
      <c r="F486" s="212">
        <v>36549</v>
      </c>
      <c r="G486" s="209" t="s">
        <v>213</v>
      </c>
      <c r="H486" s="209" t="s">
        <v>575</v>
      </c>
      <c r="I486" s="204" t="s">
        <v>824</v>
      </c>
      <c r="J486" s="206"/>
      <c r="K486"/>
      <c r="L486"/>
      <c r="M486"/>
      <c r="N486"/>
      <c r="O486"/>
      <c r="P486"/>
      <c r="Q486" s="206" t="s">
        <v>1188</v>
      </c>
      <c r="R486"/>
      <c r="S486"/>
      <c r="T486"/>
      <c r="U486"/>
      <c r="V486"/>
      <c r="W486" s="206" t="s">
        <v>1188</v>
      </c>
      <c r="X486" s="206" t="s">
        <v>1188</v>
      </c>
      <c r="Y486" s="206" t="s">
        <v>1188</v>
      </c>
      <c r="Z486" s="206" t="s">
        <v>1188</v>
      </c>
      <c r="AA486" s="206" t="s">
        <v>1188</v>
      </c>
      <c r="AB486" s="206" t="s">
        <v>1188</v>
      </c>
      <c r="AC486" s="206" t="s">
        <v>1188</v>
      </c>
      <c r="AD486"/>
      <c r="AE486" s="206" t="s">
        <v>1188</v>
      </c>
      <c r="AF486" s="206"/>
      <c r="AG486" s="206"/>
      <c r="AH486" s="207"/>
    </row>
    <row r="487" spans="1:45" ht="16.8" x14ac:dyDescent="0.3">
      <c r="A487" s="203">
        <v>809190</v>
      </c>
      <c r="B487" s="204" t="s">
        <v>1615</v>
      </c>
      <c r="C487" s="204" t="s">
        <v>294</v>
      </c>
      <c r="D487" s="204" t="s">
        <v>292</v>
      </c>
      <c r="E487" t="s">
        <v>125</v>
      </c>
      <c r="F487" s="211">
        <v>36540</v>
      </c>
      <c r="G487" t="s">
        <v>213</v>
      </c>
      <c r="H487" t="s">
        <v>575</v>
      </c>
      <c r="I487" s="204" t="s">
        <v>824</v>
      </c>
      <c r="J487" s="206"/>
      <c r="K487"/>
      <c r="L487"/>
      <c r="M487"/>
      <c r="N487"/>
      <c r="O487"/>
      <c r="P487"/>
      <c r="Q487" s="206" t="s">
        <v>1188</v>
      </c>
      <c r="R487"/>
      <c r="S487"/>
      <c r="T487"/>
      <c r="U487"/>
      <c r="V487"/>
      <c r="W487" s="206" t="s">
        <v>1188</v>
      </c>
      <c r="X487" s="206" t="s">
        <v>1188</v>
      </c>
      <c r="Y487" s="206" t="s">
        <v>1188</v>
      </c>
      <c r="Z487" s="206" t="s">
        <v>1188</v>
      </c>
      <c r="AA487" s="206" t="s">
        <v>1188</v>
      </c>
      <c r="AB487" s="206" t="s">
        <v>1188</v>
      </c>
      <c r="AC487" s="206" t="s">
        <v>1188</v>
      </c>
      <c r="AD487"/>
      <c r="AE487" s="206" t="s">
        <v>2105</v>
      </c>
      <c r="AF487" s="206"/>
      <c r="AG487" s="206"/>
      <c r="AH487" s="207"/>
    </row>
    <row r="488" spans="1:45" ht="16.8" x14ac:dyDescent="0.3">
      <c r="A488" s="203">
        <v>809230</v>
      </c>
      <c r="B488" s="204" t="s">
        <v>1616</v>
      </c>
      <c r="C488" s="204" t="s">
        <v>59</v>
      </c>
      <c r="D488" s="204" t="s">
        <v>344</v>
      </c>
      <c r="E488" t="s">
        <v>124</v>
      </c>
      <c r="F488" s="211">
        <v>30060</v>
      </c>
      <c r="G488" t="s">
        <v>223</v>
      </c>
      <c r="H488" t="s">
        <v>575</v>
      </c>
      <c r="I488" s="204" t="s">
        <v>824</v>
      </c>
      <c r="J488" s="206"/>
      <c r="K488"/>
      <c r="L488"/>
      <c r="M488"/>
      <c r="N488"/>
      <c r="O488"/>
      <c r="P488"/>
      <c r="Q488" s="206" t="s">
        <v>1188</v>
      </c>
      <c r="R488"/>
      <c r="S488"/>
      <c r="T488"/>
      <c r="U488"/>
      <c r="V488"/>
      <c r="W488" s="206" t="s">
        <v>1188</v>
      </c>
      <c r="X488" s="206" t="s">
        <v>1188</v>
      </c>
      <c r="Y488" s="206" t="s">
        <v>1188</v>
      </c>
      <c r="Z488" s="206" t="s">
        <v>1188</v>
      </c>
      <c r="AA488" s="206" t="s">
        <v>1188</v>
      </c>
      <c r="AB488" s="206" t="s">
        <v>1188</v>
      </c>
      <c r="AC488" s="206" t="s">
        <v>1188</v>
      </c>
      <c r="AD488"/>
      <c r="AE488" s="206" t="s">
        <v>2105</v>
      </c>
      <c r="AF488" s="206"/>
      <c r="AG488" s="206"/>
      <c r="AH488" s="207"/>
    </row>
    <row r="489" spans="1:45" ht="28.8" x14ac:dyDescent="0.3">
      <c r="A489" s="203">
        <v>809241</v>
      </c>
      <c r="B489" s="204" t="s">
        <v>1617</v>
      </c>
      <c r="C489" s="204" t="s">
        <v>1884</v>
      </c>
      <c r="D489" s="204" t="s">
        <v>661</v>
      </c>
      <c r="E489" t="s">
        <v>125</v>
      </c>
      <c r="F489" s="212">
        <v>32790</v>
      </c>
      <c r="G489" s="209" t="s">
        <v>584</v>
      </c>
      <c r="H489" s="209" t="s">
        <v>576</v>
      </c>
      <c r="I489" s="204" t="s">
        <v>823</v>
      </c>
      <c r="J489" s="206"/>
      <c r="K489"/>
      <c r="L489"/>
      <c r="M489"/>
      <c r="N489"/>
      <c r="O489"/>
      <c r="P489"/>
      <c r="Q489" s="206" t="s">
        <v>1188</v>
      </c>
      <c r="R489"/>
      <c r="S489"/>
      <c r="T489"/>
      <c r="U489"/>
      <c r="V489"/>
      <c r="W489" s="206" t="s">
        <v>1188</v>
      </c>
      <c r="X489" s="206" t="s">
        <v>1188</v>
      </c>
      <c r="Y489" s="206" t="s">
        <v>1188</v>
      </c>
      <c r="Z489" s="206" t="s">
        <v>1188</v>
      </c>
      <c r="AA489" s="206" t="s">
        <v>1188</v>
      </c>
      <c r="AB489" s="206" t="s">
        <v>1188</v>
      </c>
      <c r="AC489" s="206" t="s">
        <v>1188</v>
      </c>
      <c r="AD489"/>
      <c r="AE489" s="206" t="s">
        <v>1188</v>
      </c>
      <c r="AF489" s="206"/>
      <c r="AG489" s="206"/>
      <c r="AH489" s="207"/>
    </row>
    <row r="490" spans="1:45" ht="28.8" x14ac:dyDescent="0.3">
      <c r="A490" s="203">
        <v>809269</v>
      </c>
      <c r="B490" s="204" t="s">
        <v>1618</v>
      </c>
      <c r="C490" s="204" t="s">
        <v>74</v>
      </c>
      <c r="D490" s="204" t="s">
        <v>328</v>
      </c>
      <c r="E490" t="s">
        <v>125</v>
      </c>
      <c r="F490" s="212">
        <v>31002</v>
      </c>
      <c r="G490" s="209" t="s">
        <v>1832</v>
      </c>
      <c r="H490" s="209" t="s">
        <v>575</v>
      </c>
      <c r="I490" s="204" t="s">
        <v>823</v>
      </c>
      <c r="J490" s="206"/>
      <c r="K490"/>
      <c r="L490"/>
      <c r="M490"/>
      <c r="N490"/>
      <c r="O490"/>
      <c r="P490"/>
      <c r="Q490" s="206" t="s">
        <v>1188</v>
      </c>
      <c r="R490"/>
      <c r="S490"/>
      <c r="T490"/>
      <c r="U490"/>
      <c r="V490"/>
      <c r="W490" s="206" t="s">
        <v>1188</v>
      </c>
      <c r="X490" s="206" t="s">
        <v>1188</v>
      </c>
      <c r="Y490" s="206" t="s">
        <v>1188</v>
      </c>
      <c r="Z490" s="206" t="s">
        <v>1188</v>
      </c>
      <c r="AA490" s="206" t="s">
        <v>1188</v>
      </c>
      <c r="AB490" s="206" t="s">
        <v>1188</v>
      </c>
      <c r="AC490" s="206" t="s">
        <v>1188</v>
      </c>
      <c r="AD490"/>
      <c r="AE490" s="206" t="s">
        <v>1188</v>
      </c>
      <c r="AF490" s="206"/>
      <c r="AG490" s="206"/>
      <c r="AH490" s="207"/>
    </row>
    <row r="491" spans="1:45" ht="28.8" x14ac:dyDescent="0.3">
      <c r="A491" s="203">
        <v>809272</v>
      </c>
      <c r="B491" s="204" t="s">
        <v>1619</v>
      </c>
      <c r="C491" s="204" t="s">
        <v>766</v>
      </c>
      <c r="D491" s="204" t="s">
        <v>750</v>
      </c>
      <c r="E491" t="s">
        <v>125</v>
      </c>
      <c r="F491" s="212">
        <v>35441</v>
      </c>
      <c r="G491" s="209" t="s">
        <v>2101</v>
      </c>
      <c r="H491" s="209" t="s">
        <v>575</v>
      </c>
      <c r="I491" s="204" t="s">
        <v>823</v>
      </c>
      <c r="J491" s="206"/>
      <c r="K491"/>
      <c r="L491"/>
      <c r="M491"/>
      <c r="N491"/>
      <c r="O491"/>
      <c r="P491"/>
      <c r="Q491" s="206" t="s">
        <v>1188</v>
      </c>
      <c r="R491"/>
      <c r="S491"/>
      <c r="T491"/>
      <c r="U491"/>
      <c r="V491"/>
      <c r="W491" s="206" t="s">
        <v>1188</v>
      </c>
      <c r="X491" s="206" t="s">
        <v>1188</v>
      </c>
      <c r="Y491" s="206" t="s">
        <v>1188</v>
      </c>
      <c r="Z491" s="206" t="s">
        <v>1188</v>
      </c>
      <c r="AA491" s="206" t="s">
        <v>1188</v>
      </c>
      <c r="AB491" s="206" t="s">
        <v>1188</v>
      </c>
      <c r="AC491" s="206" t="s">
        <v>1188</v>
      </c>
      <c r="AD491"/>
      <c r="AE491" s="206" t="s">
        <v>1188</v>
      </c>
      <c r="AF491" s="206"/>
      <c r="AG491" s="206"/>
      <c r="AH491" s="207"/>
    </row>
    <row r="492" spans="1:45" ht="28.8" x14ac:dyDescent="0.3">
      <c r="A492" s="203">
        <v>809276</v>
      </c>
      <c r="B492" s="204" t="s">
        <v>1620</v>
      </c>
      <c r="C492" s="204" t="s">
        <v>378</v>
      </c>
      <c r="D492" s="204" t="s">
        <v>150</v>
      </c>
      <c r="E492" t="s">
        <v>124</v>
      </c>
      <c r="F492" s="212">
        <v>33259</v>
      </c>
      <c r="G492" s="209" t="s">
        <v>213</v>
      </c>
      <c r="H492" s="209" t="s">
        <v>575</v>
      </c>
      <c r="I492" s="204" t="s">
        <v>823</v>
      </c>
      <c r="J492" s="206"/>
      <c r="K492"/>
      <c r="L492"/>
      <c r="M492"/>
      <c r="N492"/>
      <c r="O492"/>
      <c r="P492"/>
      <c r="Q492" s="206" t="s">
        <v>1188</v>
      </c>
      <c r="R492"/>
      <c r="S492"/>
      <c r="T492"/>
      <c r="U492"/>
      <c r="V492"/>
      <c r="W492" s="206" t="s">
        <v>1188</v>
      </c>
      <c r="X492" s="206" t="s">
        <v>1188</v>
      </c>
      <c r="Y492" s="206" t="s">
        <v>1188</v>
      </c>
      <c r="Z492" s="206" t="s">
        <v>1188</v>
      </c>
      <c r="AA492" s="206" t="s">
        <v>1188</v>
      </c>
      <c r="AB492" s="206" t="s">
        <v>1188</v>
      </c>
      <c r="AC492" s="206" t="s">
        <v>1188</v>
      </c>
      <c r="AD492"/>
      <c r="AE492" s="206" t="s">
        <v>1188</v>
      </c>
      <c r="AF492" s="206"/>
      <c r="AG492" s="206"/>
      <c r="AH492" s="207"/>
    </row>
    <row r="493" spans="1:45" ht="28.8" x14ac:dyDescent="0.3">
      <c r="A493" s="203">
        <v>809279</v>
      </c>
      <c r="B493" s="204" t="s">
        <v>1621</v>
      </c>
      <c r="C493" s="204" t="s">
        <v>294</v>
      </c>
      <c r="D493" s="204" t="s">
        <v>292</v>
      </c>
      <c r="E493" t="s">
        <v>125</v>
      </c>
      <c r="F493" s="212">
        <v>35959</v>
      </c>
      <c r="G493" s="209" t="s">
        <v>213</v>
      </c>
      <c r="H493" s="209" t="s">
        <v>575</v>
      </c>
      <c r="I493" s="204" t="s">
        <v>823</v>
      </c>
      <c r="J493" s="206"/>
      <c r="K493"/>
      <c r="L493"/>
      <c r="M493"/>
      <c r="N493"/>
      <c r="O493"/>
      <c r="P493"/>
      <c r="Q493" s="206" t="s">
        <v>1188</v>
      </c>
      <c r="R493"/>
      <c r="S493"/>
      <c r="T493"/>
      <c r="U493"/>
      <c r="V493"/>
      <c r="W493" s="206" t="s">
        <v>1188</v>
      </c>
      <c r="X493" s="206" t="s">
        <v>1188</v>
      </c>
      <c r="Y493" s="206" t="s">
        <v>1188</v>
      </c>
      <c r="Z493" s="206" t="s">
        <v>1188</v>
      </c>
      <c r="AA493" s="206" t="s">
        <v>1188</v>
      </c>
      <c r="AB493" s="206" t="s">
        <v>1188</v>
      </c>
      <c r="AC493" s="206" t="s">
        <v>1188</v>
      </c>
      <c r="AD493"/>
      <c r="AE493" s="206" t="s">
        <v>1188</v>
      </c>
      <c r="AF493" s="206"/>
      <c r="AG493" s="206"/>
      <c r="AH493" s="207"/>
    </row>
    <row r="494" spans="1:45" ht="28.8" x14ac:dyDescent="0.3">
      <c r="A494" s="203">
        <v>809285</v>
      </c>
      <c r="B494" s="204" t="s">
        <v>1622</v>
      </c>
      <c r="C494" s="204" t="s">
        <v>335</v>
      </c>
      <c r="D494" s="204" t="s">
        <v>437</v>
      </c>
      <c r="E494" t="s">
        <v>125</v>
      </c>
      <c r="F494" s="212">
        <v>32699</v>
      </c>
      <c r="G494" s="209" t="s">
        <v>213</v>
      </c>
      <c r="H494" s="209" t="s">
        <v>576</v>
      </c>
      <c r="I494" s="204" t="s">
        <v>823</v>
      </c>
      <c r="J494" s="206"/>
      <c r="K494"/>
      <c r="L494"/>
      <c r="M494"/>
      <c r="N494"/>
      <c r="O494"/>
      <c r="P494"/>
      <c r="Q494" s="206" t="s">
        <v>1188</v>
      </c>
      <c r="R494"/>
      <c r="S494"/>
      <c r="T494"/>
      <c r="U494"/>
      <c r="V494"/>
      <c r="W494" s="206" t="s">
        <v>1188</v>
      </c>
      <c r="X494" s="206" t="s">
        <v>1188</v>
      </c>
      <c r="Y494" s="206" t="s">
        <v>1188</v>
      </c>
      <c r="Z494" s="206" t="s">
        <v>1188</v>
      </c>
      <c r="AA494" s="206" t="s">
        <v>1188</v>
      </c>
      <c r="AB494" s="206" t="s">
        <v>1188</v>
      </c>
      <c r="AC494" s="206" t="s">
        <v>1188</v>
      </c>
      <c r="AD494"/>
      <c r="AE494" s="206" t="s">
        <v>1188</v>
      </c>
      <c r="AF494" s="206"/>
      <c r="AG494" s="206"/>
      <c r="AH494" s="207"/>
    </row>
    <row r="495" spans="1:45" ht="16.8" x14ac:dyDescent="0.3">
      <c r="A495" s="203">
        <v>809286</v>
      </c>
      <c r="B495" s="204" t="s">
        <v>1623</v>
      </c>
      <c r="C495" s="204" t="s">
        <v>78</v>
      </c>
      <c r="D495" s="204" t="s">
        <v>1840</v>
      </c>
      <c r="E495" t="s">
        <v>125</v>
      </c>
      <c r="F495" s="211" t="s">
        <v>2184</v>
      </c>
      <c r="G495" t="s">
        <v>213</v>
      </c>
      <c r="H495" t="s">
        <v>575</v>
      </c>
      <c r="I495" s="204" t="s">
        <v>823</v>
      </c>
      <c r="J495" s="206"/>
      <c r="K495"/>
      <c r="L495"/>
      <c r="M495"/>
      <c r="N495"/>
      <c r="O495"/>
      <c r="P495"/>
      <c r="Q495" s="206" t="s">
        <v>1188</v>
      </c>
      <c r="R495"/>
      <c r="S495"/>
      <c r="T495"/>
      <c r="U495"/>
      <c r="V495"/>
      <c r="W495" s="206" t="s">
        <v>1188</v>
      </c>
      <c r="X495" s="206" t="s">
        <v>1188</v>
      </c>
      <c r="Y495" s="206" t="s">
        <v>1188</v>
      </c>
      <c r="Z495" s="206" t="s">
        <v>1188</v>
      </c>
      <c r="AA495" s="206" t="s">
        <v>1188</v>
      </c>
      <c r="AB495" s="206" t="s">
        <v>1188</v>
      </c>
      <c r="AC495" s="206" t="s">
        <v>1188</v>
      </c>
      <c r="AD495" s="208"/>
      <c r="AE495" s="206" t="s">
        <v>2105</v>
      </c>
      <c r="AF495" s="206"/>
      <c r="AG495" s="206"/>
      <c r="AH495" s="207"/>
    </row>
    <row r="496" spans="1:45" ht="28.8" x14ac:dyDescent="0.3">
      <c r="A496" s="203">
        <v>809311</v>
      </c>
      <c r="B496" s="204" t="s">
        <v>1624</v>
      </c>
      <c r="C496" s="204" t="s">
        <v>380</v>
      </c>
      <c r="D496" s="204" t="s">
        <v>161</v>
      </c>
      <c r="E496" t="s">
        <v>125</v>
      </c>
      <c r="F496" s="212">
        <v>35840</v>
      </c>
      <c r="G496" s="209" t="s">
        <v>213</v>
      </c>
      <c r="H496" s="209" t="s">
        <v>575</v>
      </c>
      <c r="I496" s="204" t="s">
        <v>823</v>
      </c>
      <c r="J496" s="206"/>
      <c r="K496"/>
      <c r="L496"/>
      <c r="M496"/>
      <c r="N496"/>
      <c r="O496"/>
      <c r="P496"/>
      <c r="Q496" s="206" t="s">
        <v>1188</v>
      </c>
      <c r="R496"/>
      <c r="S496"/>
      <c r="T496"/>
      <c r="U496"/>
      <c r="V496"/>
      <c r="W496" s="206" t="s">
        <v>1188</v>
      </c>
      <c r="X496" s="206" t="s">
        <v>1188</v>
      </c>
      <c r="Y496" s="206" t="s">
        <v>1188</v>
      </c>
      <c r="Z496" s="206" t="s">
        <v>1188</v>
      </c>
      <c r="AA496" s="206" t="s">
        <v>1188</v>
      </c>
      <c r="AB496" s="206" t="s">
        <v>1188</v>
      </c>
      <c r="AC496" s="206" t="s">
        <v>1188</v>
      </c>
      <c r="AD496"/>
      <c r="AE496" s="206" t="s">
        <v>1188</v>
      </c>
      <c r="AF496" s="206"/>
      <c r="AG496" s="206"/>
      <c r="AH496" s="207"/>
    </row>
    <row r="497" spans="1:34" ht="28.8" x14ac:dyDescent="0.3">
      <c r="A497" s="203">
        <v>809313</v>
      </c>
      <c r="B497" s="204" t="s">
        <v>1625</v>
      </c>
      <c r="C497" s="204" t="s">
        <v>74</v>
      </c>
      <c r="D497" s="204" t="s">
        <v>149</v>
      </c>
      <c r="E497" t="s">
        <v>125</v>
      </c>
      <c r="F497" s="212">
        <v>31613</v>
      </c>
      <c r="G497" s="209" t="s">
        <v>213</v>
      </c>
      <c r="H497" s="209" t="s">
        <v>575</v>
      </c>
      <c r="I497" s="204" t="s">
        <v>824</v>
      </c>
      <c r="J497" s="206"/>
      <c r="K497"/>
      <c r="L497"/>
      <c r="M497"/>
      <c r="N497"/>
      <c r="O497"/>
      <c r="P497"/>
      <c r="Q497" s="206" t="s">
        <v>1188</v>
      </c>
      <c r="R497"/>
      <c r="S497"/>
      <c r="T497"/>
      <c r="U497"/>
      <c r="V497"/>
      <c r="W497" s="206" t="s">
        <v>1188</v>
      </c>
      <c r="X497" s="206" t="s">
        <v>1188</v>
      </c>
      <c r="Y497" s="206" t="s">
        <v>1188</v>
      </c>
      <c r="Z497" s="206" t="s">
        <v>1188</v>
      </c>
      <c r="AA497" s="206" t="s">
        <v>1188</v>
      </c>
      <c r="AB497" s="206" t="s">
        <v>1188</v>
      </c>
      <c r="AC497" s="206" t="s">
        <v>1188</v>
      </c>
      <c r="AD497"/>
      <c r="AE497" s="206" t="s">
        <v>1188</v>
      </c>
      <c r="AF497" s="206"/>
      <c r="AG497" s="206"/>
      <c r="AH497" s="207"/>
    </row>
    <row r="498" spans="1:34" ht="28.8" x14ac:dyDescent="0.3">
      <c r="A498" s="203">
        <v>809336</v>
      </c>
      <c r="B498" s="204" t="s">
        <v>1626</v>
      </c>
      <c r="C498" s="204" t="s">
        <v>613</v>
      </c>
      <c r="D498" s="204" t="s">
        <v>160</v>
      </c>
      <c r="E498" t="s">
        <v>125</v>
      </c>
      <c r="F498" s="212">
        <v>34998</v>
      </c>
      <c r="G498" s="209" t="s">
        <v>223</v>
      </c>
      <c r="H498" s="209" t="s">
        <v>575</v>
      </c>
      <c r="I498" s="204" t="s">
        <v>823</v>
      </c>
      <c r="J498" s="206"/>
      <c r="K498"/>
      <c r="L498"/>
      <c r="M498"/>
      <c r="N498"/>
      <c r="O498"/>
      <c r="P498"/>
      <c r="Q498" s="206" t="s">
        <v>1188</v>
      </c>
      <c r="R498"/>
      <c r="S498"/>
      <c r="T498"/>
      <c r="U498"/>
      <c r="V498"/>
      <c r="W498" s="206" t="s">
        <v>1188</v>
      </c>
      <c r="X498" s="206" t="s">
        <v>1188</v>
      </c>
      <c r="Y498" s="206" t="s">
        <v>1188</v>
      </c>
      <c r="Z498" s="206" t="s">
        <v>1188</v>
      </c>
      <c r="AA498" s="206" t="s">
        <v>1188</v>
      </c>
      <c r="AB498" s="206" t="s">
        <v>1188</v>
      </c>
      <c r="AC498" s="206" t="s">
        <v>1188</v>
      </c>
      <c r="AD498"/>
      <c r="AE498" s="206" t="s">
        <v>1188</v>
      </c>
      <c r="AF498" s="206"/>
      <c r="AG498" s="206"/>
      <c r="AH498" s="207"/>
    </row>
    <row r="499" spans="1:34" ht="28.8" x14ac:dyDescent="0.3">
      <c r="A499" s="203">
        <v>809352</v>
      </c>
      <c r="B499" s="204" t="s">
        <v>1627</v>
      </c>
      <c r="C499" s="204" t="s">
        <v>1930</v>
      </c>
      <c r="D499" s="204" t="s">
        <v>196</v>
      </c>
      <c r="E499" t="s">
        <v>125</v>
      </c>
      <c r="F499" s="212">
        <v>36190</v>
      </c>
      <c r="G499" s="209" t="s">
        <v>610</v>
      </c>
      <c r="H499" s="209" t="s">
        <v>575</v>
      </c>
      <c r="I499" s="204" t="s">
        <v>824</v>
      </c>
      <c r="J499" s="206"/>
      <c r="K499"/>
      <c r="L499"/>
      <c r="M499"/>
      <c r="N499"/>
      <c r="O499"/>
      <c r="P499"/>
      <c r="Q499" s="206" t="s">
        <v>1188</v>
      </c>
      <c r="R499"/>
      <c r="S499"/>
      <c r="T499"/>
      <c r="U499"/>
      <c r="V499"/>
      <c r="W499" s="206" t="s">
        <v>1188</v>
      </c>
      <c r="X499" s="206" t="s">
        <v>1188</v>
      </c>
      <c r="Y499" s="206" t="s">
        <v>1188</v>
      </c>
      <c r="Z499" s="206" t="s">
        <v>1188</v>
      </c>
      <c r="AA499" s="206" t="s">
        <v>1188</v>
      </c>
      <c r="AB499" s="206" t="s">
        <v>1188</v>
      </c>
      <c r="AC499" s="206" t="s">
        <v>1188</v>
      </c>
      <c r="AD499"/>
      <c r="AE499" s="206" t="s">
        <v>1188</v>
      </c>
      <c r="AF499" s="206"/>
      <c r="AG499" s="206"/>
      <c r="AH499" s="207"/>
    </row>
    <row r="500" spans="1:34" ht="28.8" x14ac:dyDescent="0.3">
      <c r="A500" s="203">
        <v>809354</v>
      </c>
      <c r="B500" s="204" t="s">
        <v>1628</v>
      </c>
      <c r="C500" s="204" t="s">
        <v>56</v>
      </c>
      <c r="D500" s="204" t="s">
        <v>481</v>
      </c>
      <c r="E500" t="s">
        <v>125</v>
      </c>
      <c r="F500" s="212">
        <v>36299</v>
      </c>
      <c r="G500" s="209" t="s">
        <v>1188</v>
      </c>
      <c r="H500" s="209" t="s">
        <v>575</v>
      </c>
      <c r="I500" s="204" t="s">
        <v>824</v>
      </c>
      <c r="J500" s="206"/>
      <c r="K500"/>
      <c r="L500"/>
      <c r="M500"/>
      <c r="N500"/>
      <c r="O500"/>
      <c r="P500"/>
      <c r="Q500" s="206" t="s">
        <v>1188</v>
      </c>
      <c r="R500"/>
      <c r="S500"/>
      <c r="T500"/>
      <c r="U500"/>
      <c r="V500"/>
      <c r="W500" s="206" t="s">
        <v>1188</v>
      </c>
      <c r="X500" s="206" t="s">
        <v>1188</v>
      </c>
      <c r="Y500" s="206" t="s">
        <v>1188</v>
      </c>
      <c r="Z500" s="206" t="s">
        <v>1188</v>
      </c>
      <c r="AA500" s="206" t="s">
        <v>1188</v>
      </c>
      <c r="AB500" s="206" t="s">
        <v>1188</v>
      </c>
      <c r="AC500" s="206" t="s">
        <v>1188</v>
      </c>
      <c r="AD500"/>
      <c r="AE500" s="206" t="s">
        <v>1188</v>
      </c>
      <c r="AF500" s="206"/>
      <c r="AG500" s="206"/>
      <c r="AH500" s="207"/>
    </row>
    <row r="501" spans="1:34" ht="28.8" x14ac:dyDescent="0.3">
      <c r="A501" s="203">
        <v>809376</v>
      </c>
      <c r="B501" s="204" t="s">
        <v>1629</v>
      </c>
      <c r="C501" s="204" t="s">
        <v>333</v>
      </c>
      <c r="D501" s="204" t="s">
        <v>1982</v>
      </c>
      <c r="E501" t="s">
        <v>124</v>
      </c>
      <c r="F501" s="212">
        <v>32043</v>
      </c>
      <c r="G501" s="209" t="s">
        <v>626</v>
      </c>
      <c r="H501" s="209" t="s">
        <v>575</v>
      </c>
      <c r="I501" s="204" t="s">
        <v>824</v>
      </c>
      <c r="J501" s="206"/>
      <c r="K501"/>
      <c r="L501"/>
      <c r="M501"/>
      <c r="N501"/>
      <c r="O501"/>
      <c r="P501"/>
      <c r="Q501" s="206" t="s">
        <v>1188</v>
      </c>
      <c r="R501"/>
      <c r="S501"/>
      <c r="T501"/>
      <c r="U501"/>
      <c r="V501"/>
      <c r="W501" s="206" t="s">
        <v>1188</v>
      </c>
      <c r="X501" s="206" t="s">
        <v>1188</v>
      </c>
      <c r="Y501" s="206" t="s">
        <v>1188</v>
      </c>
      <c r="Z501" s="206" t="s">
        <v>1188</v>
      </c>
      <c r="AA501" s="206" t="s">
        <v>1188</v>
      </c>
      <c r="AB501" s="206" t="s">
        <v>1188</v>
      </c>
      <c r="AC501" s="206" t="s">
        <v>1188</v>
      </c>
      <c r="AD501"/>
      <c r="AE501" s="206" t="s">
        <v>1188</v>
      </c>
      <c r="AF501" s="206"/>
      <c r="AG501" s="206"/>
      <c r="AH501" s="207"/>
    </row>
    <row r="502" spans="1:34" ht="28.8" x14ac:dyDescent="0.3">
      <c r="A502" s="203">
        <v>809385</v>
      </c>
      <c r="B502" s="204" t="s">
        <v>1630</v>
      </c>
      <c r="C502" s="204" t="s">
        <v>107</v>
      </c>
      <c r="D502" s="204" t="s">
        <v>290</v>
      </c>
      <c r="E502" t="s">
        <v>124</v>
      </c>
      <c r="F502" s="212">
        <v>34882</v>
      </c>
      <c r="G502" s="209" t="s">
        <v>1910</v>
      </c>
      <c r="H502" s="209" t="s">
        <v>575</v>
      </c>
      <c r="I502" s="204" t="s">
        <v>823</v>
      </c>
      <c r="J502" s="206"/>
      <c r="K502"/>
      <c r="L502"/>
      <c r="M502"/>
      <c r="N502"/>
      <c r="O502"/>
      <c r="P502"/>
      <c r="Q502" s="206" t="s">
        <v>1188</v>
      </c>
      <c r="R502"/>
      <c r="S502"/>
      <c r="T502"/>
      <c r="U502"/>
      <c r="V502"/>
      <c r="W502" s="206" t="s">
        <v>1188</v>
      </c>
      <c r="X502" s="206" t="s">
        <v>1188</v>
      </c>
      <c r="Y502" s="206" t="s">
        <v>1188</v>
      </c>
      <c r="Z502" s="206" t="s">
        <v>1188</v>
      </c>
      <c r="AA502" s="206" t="s">
        <v>1188</v>
      </c>
      <c r="AB502" s="206" t="s">
        <v>1188</v>
      </c>
      <c r="AC502" s="206" t="s">
        <v>1188</v>
      </c>
      <c r="AD502" s="208"/>
      <c r="AE502" s="206" t="s">
        <v>1188</v>
      </c>
      <c r="AF502" s="206"/>
      <c r="AG502" s="206"/>
      <c r="AH502" s="207"/>
    </row>
    <row r="503" spans="1:34" ht="28.8" x14ac:dyDescent="0.3">
      <c r="A503" s="203">
        <v>809405</v>
      </c>
      <c r="B503" s="204" t="s">
        <v>1631</v>
      </c>
      <c r="C503" s="204" t="s">
        <v>1970</v>
      </c>
      <c r="D503" s="204" t="s">
        <v>1971</v>
      </c>
      <c r="E503" t="s">
        <v>124</v>
      </c>
      <c r="F503" s="212">
        <v>35822</v>
      </c>
      <c r="G503" s="209" t="s">
        <v>1972</v>
      </c>
      <c r="H503" s="209" t="s">
        <v>575</v>
      </c>
      <c r="I503" s="204" t="s">
        <v>823</v>
      </c>
      <c r="J503" s="206"/>
      <c r="K503"/>
      <c r="L503"/>
      <c r="M503"/>
      <c r="N503"/>
      <c r="O503"/>
      <c r="P503"/>
      <c r="Q503" s="206" t="s">
        <v>1188</v>
      </c>
      <c r="R503"/>
      <c r="S503"/>
      <c r="T503"/>
      <c r="U503"/>
      <c r="V503"/>
      <c r="W503" s="206" t="s">
        <v>1188</v>
      </c>
      <c r="X503" s="206" t="s">
        <v>1188</v>
      </c>
      <c r="Y503" s="206" t="s">
        <v>1188</v>
      </c>
      <c r="Z503" s="206" t="s">
        <v>1188</v>
      </c>
      <c r="AA503" s="206" t="s">
        <v>1188</v>
      </c>
      <c r="AB503" s="206" t="s">
        <v>1188</v>
      </c>
      <c r="AC503" s="206" t="s">
        <v>1188</v>
      </c>
      <c r="AD503"/>
      <c r="AE503" s="206" t="s">
        <v>1188</v>
      </c>
      <c r="AF503" s="206"/>
      <c r="AG503" s="206"/>
      <c r="AH503" s="207"/>
    </row>
    <row r="504" spans="1:34" ht="28.8" x14ac:dyDescent="0.3">
      <c r="A504" s="203">
        <v>809536</v>
      </c>
      <c r="B504" s="204" t="s">
        <v>1632</v>
      </c>
      <c r="C504" s="204" t="s">
        <v>463</v>
      </c>
      <c r="D504" s="204" t="s">
        <v>1956</v>
      </c>
      <c r="E504" t="s">
        <v>124</v>
      </c>
      <c r="F504" s="212">
        <v>35263</v>
      </c>
      <c r="G504" s="209" t="s">
        <v>213</v>
      </c>
      <c r="H504" s="209" t="s">
        <v>575</v>
      </c>
      <c r="I504" s="204" t="s">
        <v>824</v>
      </c>
      <c r="J504" s="206"/>
      <c r="K504"/>
      <c r="L504"/>
      <c r="M504"/>
      <c r="N504"/>
      <c r="O504"/>
      <c r="P504"/>
      <c r="Q504" s="206" t="s">
        <v>1188</v>
      </c>
      <c r="R504"/>
      <c r="S504"/>
      <c r="T504"/>
      <c r="U504"/>
      <c r="V504"/>
      <c r="W504" s="206" t="s">
        <v>1188</v>
      </c>
      <c r="X504" s="206" t="s">
        <v>1188</v>
      </c>
      <c r="Y504" s="206" t="s">
        <v>1188</v>
      </c>
      <c r="Z504" s="206" t="s">
        <v>1188</v>
      </c>
      <c r="AA504" s="206" t="s">
        <v>1188</v>
      </c>
      <c r="AB504" s="206" t="s">
        <v>1188</v>
      </c>
      <c r="AC504" s="206" t="s">
        <v>1188</v>
      </c>
      <c r="AD504"/>
      <c r="AE504" s="206" t="s">
        <v>1188</v>
      </c>
      <c r="AF504" s="206"/>
      <c r="AG504" s="206"/>
      <c r="AH504" s="207"/>
    </row>
    <row r="505" spans="1:34" ht="28.8" x14ac:dyDescent="0.3">
      <c r="A505" s="203">
        <v>809562</v>
      </c>
      <c r="B505" s="204" t="s">
        <v>1633</v>
      </c>
      <c r="C505" s="204" t="s">
        <v>59</v>
      </c>
      <c r="D505" s="204" t="s">
        <v>407</v>
      </c>
      <c r="E505" t="s">
        <v>124</v>
      </c>
      <c r="F505" s="212">
        <v>36054</v>
      </c>
      <c r="G505" s="209" t="s">
        <v>213</v>
      </c>
      <c r="H505" s="209" t="s">
        <v>575</v>
      </c>
      <c r="I505" s="204" t="s">
        <v>823</v>
      </c>
      <c r="J505" s="206"/>
      <c r="K505"/>
      <c r="L505"/>
      <c r="M505"/>
      <c r="N505"/>
      <c r="O505"/>
      <c r="P505"/>
      <c r="Q505" s="206" t="s">
        <v>1188</v>
      </c>
      <c r="R505"/>
      <c r="S505"/>
      <c r="T505"/>
      <c r="U505"/>
      <c r="V505"/>
      <c r="W505" s="206" t="s">
        <v>1188</v>
      </c>
      <c r="X505" s="206" t="s">
        <v>1188</v>
      </c>
      <c r="Y505" s="206" t="s">
        <v>1188</v>
      </c>
      <c r="Z505" s="206" t="s">
        <v>1188</v>
      </c>
      <c r="AA505" s="206" t="s">
        <v>1188</v>
      </c>
      <c r="AB505" s="206" t="s">
        <v>1188</v>
      </c>
      <c r="AC505" s="206" t="s">
        <v>1188</v>
      </c>
      <c r="AD505"/>
      <c r="AE505" s="206" t="s">
        <v>1188</v>
      </c>
      <c r="AF505" s="206"/>
      <c r="AG505" s="206"/>
      <c r="AH505" s="207"/>
    </row>
    <row r="506" spans="1:34" ht="28.8" x14ac:dyDescent="0.3">
      <c r="A506" s="203">
        <v>809578</v>
      </c>
      <c r="B506" s="204" t="s">
        <v>764</v>
      </c>
      <c r="C506" s="204" t="s">
        <v>66</v>
      </c>
      <c r="D506" s="204" t="s">
        <v>1112</v>
      </c>
      <c r="E506" t="s">
        <v>124</v>
      </c>
      <c r="F506" s="212">
        <v>36299</v>
      </c>
      <c r="G506" s="209" t="s">
        <v>214</v>
      </c>
      <c r="H506" s="209" t="s">
        <v>575</v>
      </c>
      <c r="I506" s="204" t="s">
        <v>823</v>
      </c>
      <c r="J506" s="206"/>
      <c r="K506"/>
      <c r="L506"/>
      <c r="M506"/>
      <c r="N506"/>
      <c r="O506"/>
      <c r="P506"/>
      <c r="Q506" s="206" t="s">
        <v>1188</v>
      </c>
      <c r="R506"/>
      <c r="S506"/>
      <c r="T506"/>
      <c r="U506"/>
      <c r="V506"/>
      <c r="W506" s="206" t="s">
        <v>1188</v>
      </c>
      <c r="X506" s="206" t="s">
        <v>1188</v>
      </c>
      <c r="Y506" s="206" t="s">
        <v>1188</v>
      </c>
      <c r="Z506" s="206" t="s">
        <v>1188</v>
      </c>
      <c r="AA506" s="206" t="s">
        <v>1188</v>
      </c>
      <c r="AB506" s="206" t="s">
        <v>1188</v>
      </c>
      <c r="AC506" s="206" t="s">
        <v>1188</v>
      </c>
      <c r="AD506"/>
      <c r="AE506" s="206" t="s">
        <v>1188</v>
      </c>
      <c r="AF506" s="206"/>
      <c r="AG506" s="206"/>
      <c r="AH506" s="207"/>
    </row>
    <row r="507" spans="1:34" ht="28.8" x14ac:dyDescent="0.3">
      <c r="A507" s="203">
        <v>809579</v>
      </c>
      <c r="B507" s="204" t="s">
        <v>1634</v>
      </c>
      <c r="C507" s="204" t="s">
        <v>69</v>
      </c>
      <c r="D507" s="204" t="s">
        <v>142</v>
      </c>
      <c r="E507" t="s">
        <v>124</v>
      </c>
      <c r="F507" s="212">
        <v>35855</v>
      </c>
      <c r="G507" s="209" t="s">
        <v>213</v>
      </c>
      <c r="H507" s="209" t="s">
        <v>575</v>
      </c>
      <c r="I507" s="204" t="s">
        <v>823</v>
      </c>
      <c r="J507" s="206"/>
      <c r="K507"/>
      <c r="L507"/>
      <c r="M507"/>
      <c r="N507"/>
      <c r="O507"/>
      <c r="P507"/>
      <c r="Q507" s="206" t="s">
        <v>1188</v>
      </c>
      <c r="R507"/>
      <c r="S507"/>
      <c r="T507"/>
      <c r="U507"/>
      <c r="V507"/>
      <c r="W507" s="206" t="s">
        <v>1188</v>
      </c>
      <c r="X507" s="206" t="s">
        <v>1188</v>
      </c>
      <c r="Y507" s="206" t="s">
        <v>1188</v>
      </c>
      <c r="Z507" s="206" t="s">
        <v>1188</v>
      </c>
      <c r="AA507" s="206" t="s">
        <v>1188</v>
      </c>
      <c r="AB507" s="206" t="s">
        <v>1188</v>
      </c>
      <c r="AC507" s="206" t="s">
        <v>1188</v>
      </c>
      <c r="AD507"/>
      <c r="AE507" s="206" t="s">
        <v>1188</v>
      </c>
      <c r="AF507" s="206"/>
      <c r="AG507" s="206"/>
      <c r="AH507" s="207"/>
    </row>
    <row r="508" spans="1:34" ht="28.8" x14ac:dyDescent="0.3">
      <c r="A508" s="203">
        <v>809603</v>
      </c>
      <c r="B508" s="204" t="s">
        <v>1635</v>
      </c>
      <c r="C508" s="204" t="s">
        <v>2059</v>
      </c>
      <c r="D508" s="204" t="s">
        <v>1141</v>
      </c>
      <c r="E508" t="s">
        <v>124</v>
      </c>
      <c r="F508" s="212">
        <v>35796</v>
      </c>
      <c r="G508" s="209" t="s">
        <v>213</v>
      </c>
      <c r="H508" s="209" t="s">
        <v>575</v>
      </c>
      <c r="I508" s="204" t="s">
        <v>823</v>
      </c>
      <c r="J508" s="206"/>
      <c r="K508"/>
      <c r="L508"/>
      <c r="M508"/>
      <c r="N508"/>
      <c r="O508"/>
      <c r="P508"/>
      <c r="Q508" s="206" t="s">
        <v>1188</v>
      </c>
      <c r="R508"/>
      <c r="S508"/>
      <c r="T508"/>
      <c r="U508"/>
      <c r="V508"/>
      <c r="W508" s="206" t="s">
        <v>1188</v>
      </c>
      <c r="X508" s="206" t="s">
        <v>1188</v>
      </c>
      <c r="Y508" s="206" t="s">
        <v>1188</v>
      </c>
      <c r="Z508" s="206" t="s">
        <v>1188</v>
      </c>
      <c r="AA508" s="206" t="s">
        <v>1188</v>
      </c>
      <c r="AB508" s="206" t="s">
        <v>1188</v>
      </c>
      <c r="AC508" s="206" t="s">
        <v>1188</v>
      </c>
      <c r="AD508"/>
      <c r="AE508" s="206" t="s">
        <v>1188</v>
      </c>
      <c r="AF508" s="206"/>
      <c r="AG508" s="206"/>
      <c r="AH508" s="207"/>
    </row>
    <row r="509" spans="1:34" ht="28.8" x14ac:dyDescent="0.3">
      <c r="A509" s="203">
        <v>809608</v>
      </c>
      <c r="B509" s="204" t="s">
        <v>1636</v>
      </c>
      <c r="C509" s="204" t="s">
        <v>357</v>
      </c>
      <c r="D509" s="204" t="s">
        <v>188</v>
      </c>
      <c r="E509" t="s">
        <v>125</v>
      </c>
      <c r="F509" s="212">
        <v>33144</v>
      </c>
      <c r="G509" s="209" t="s">
        <v>213</v>
      </c>
      <c r="H509" s="209" t="s">
        <v>575</v>
      </c>
      <c r="I509" s="204" t="s">
        <v>824</v>
      </c>
      <c r="J509" s="206"/>
      <c r="K509"/>
      <c r="L509"/>
      <c r="M509"/>
      <c r="N509"/>
      <c r="O509"/>
      <c r="P509"/>
      <c r="Q509" s="206" t="s">
        <v>1188</v>
      </c>
      <c r="R509"/>
      <c r="S509"/>
      <c r="T509"/>
      <c r="U509"/>
      <c r="V509"/>
      <c r="W509" s="206" t="s">
        <v>1188</v>
      </c>
      <c r="X509" s="206" t="s">
        <v>1188</v>
      </c>
      <c r="Y509" s="206" t="s">
        <v>1188</v>
      </c>
      <c r="Z509" s="206" t="s">
        <v>1188</v>
      </c>
      <c r="AA509" s="206" t="s">
        <v>1188</v>
      </c>
      <c r="AB509" s="206" t="s">
        <v>1188</v>
      </c>
      <c r="AC509" s="206" t="s">
        <v>1188</v>
      </c>
      <c r="AD509"/>
      <c r="AE509" s="206" t="s">
        <v>1188</v>
      </c>
      <c r="AF509" s="206"/>
      <c r="AG509" s="206"/>
      <c r="AH509" s="207"/>
    </row>
    <row r="510" spans="1:34" ht="28.8" x14ac:dyDescent="0.3">
      <c r="A510" s="203">
        <v>809630</v>
      </c>
      <c r="B510" s="204" t="s">
        <v>1637</v>
      </c>
      <c r="C510" s="204" t="s">
        <v>295</v>
      </c>
      <c r="D510" s="204" t="s">
        <v>304</v>
      </c>
      <c r="E510" t="s">
        <v>125</v>
      </c>
      <c r="F510" s="212">
        <v>35431</v>
      </c>
      <c r="G510" s="209" t="s">
        <v>213</v>
      </c>
      <c r="H510" s="209" t="s">
        <v>575</v>
      </c>
      <c r="I510" s="204" t="s">
        <v>823</v>
      </c>
      <c r="J510" s="206"/>
      <c r="K510"/>
      <c r="L510"/>
      <c r="M510"/>
      <c r="N510"/>
      <c r="O510"/>
      <c r="P510"/>
      <c r="Q510" s="206" t="s">
        <v>1188</v>
      </c>
      <c r="R510"/>
      <c r="S510"/>
      <c r="T510"/>
      <c r="U510"/>
      <c r="V510"/>
      <c r="W510" s="206" t="s">
        <v>1188</v>
      </c>
      <c r="X510" s="206" t="s">
        <v>1188</v>
      </c>
      <c r="Y510" s="206" t="s">
        <v>1188</v>
      </c>
      <c r="Z510" s="206" t="s">
        <v>1188</v>
      </c>
      <c r="AA510" s="206" t="s">
        <v>1188</v>
      </c>
      <c r="AB510" s="206" t="s">
        <v>1188</v>
      </c>
      <c r="AC510" s="206" t="s">
        <v>1188</v>
      </c>
      <c r="AD510"/>
      <c r="AE510" s="206" t="s">
        <v>1188</v>
      </c>
      <c r="AF510" s="206"/>
      <c r="AG510" s="206"/>
      <c r="AH510" s="207"/>
    </row>
    <row r="511" spans="1:34" ht="28.8" x14ac:dyDescent="0.3">
      <c r="A511" s="203">
        <v>809643</v>
      </c>
      <c r="B511" s="204" t="s">
        <v>1638</v>
      </c>
      <c r="C511" s="204" t="s">
        <v>61</v>
      </c>
      <c r="D511" s="204" t="s">
        <v>292</v>
      </c>
      <c r="E511" t="s">
        <v>125</v>
      </c>
      <c r="F511" s="212">
        <v>35065</v>
      </c>
      <c r="G511" s="209" t="s">
        <v>594</v>
      </c>
      <c r="H511" s="209" t="s">
        <v>575</v>
      </c>
      <c r="I511" s="204" t="s">
        <v>823</v>
      </c>
      <c r="J511" s="206"/>
      <c r="K511"/>
      <c r="L511"/>
      <c r="M511"/>
      <c r="N511"/>
      <c r="O511"/>
      <c r="P511"/>
      <c r="Q511" s="206" t="s">
        <v>1188</v>
      </c>
      <c r="R511"/>
      <c r="S511"/>
      <c r="T511"/>
      <c r="U511"/>
      <c r="V511"/>
      <c r="W511" s="206" t="s">
        <v>1188</v>
      </c>
      <c r="X511" s="206" t="s">
        <v>1188</v>
      </c>
      <c r="Y511" s="206" t="s">
        <v>1188</v>
      </c>
      <c r="Z511" s="206" t="s">
        <v>1188</v>
      </c>
      <c r="AA511" s="206" t="s">
        <v>1188</v>
      </c>
      <c r="AB511" s="206" t="s">
        <v>1188</v>
      </c>
      <c r="AC511" s="206" t="s">
        <v>1188</v>
      </c>
      <c r="AD511"/>
      <c r="AE511" s="206" t="s">
        <v>1188</v>
      </c>
      <c r="AF511" s="206"/>
      <c r="AG511" s="206"/>
      <c r="AH511" s="207"/>
    </row>
    <row r="512" spans="1:34" ht="28.8" x14ac:dyDescent="0.3">
      <c r="A512" s="203">
        <v>809645</v>
      </c>
      <c r="B512" s="204" t="s">
        <v>1639</v>
      </c>
      <c r="C512" s="204" t="s">
        <v>1913</v>
      </c>
      <c r="D512" s="204" t="s">
        <v>1914</v>
      </c>
      <c r="E512" t="s">
        <v>125</v>
      </c>
      <c r="F512" s="212">
        <v>34546</v>
      </c>
      <c r="G512" s="209" t="s">
        <v>215</v>
      </c>
      <c r="H512" s="209" t="s">
        <v>575</v>
      </c>
      <c r="I512" s="204" t="s">
        <v>823</v>
      </c>
      <c r="J512" s="206"/>
      <c r="K512"/>
      <c r="L512"/>
      <c r="M512"/>
      <c r="N512"/>
      <c r="O512"/>
      <c r="P512"/>
      <c r="Q512" s="206" t="s">
        <v>1188</v>
      </c>
      <c r="R512"/>
      <c r="S512"/>
      <c r="T512"/>
      <c r="U512"/>
      <c r="V512"/>
      <c r="W512" s="206" t="s">
        <v>1188</v>
      </c>
      <c r="X512" s="206" t="s">
        <v>1188</v>
      </c>
      <c r="Y512" s="206" t="s">
        <v>1188</v>
      </c>
      <c r="Z512" s="206" t="s">
        <v>1188</v>
      </c>
      <c r="AA512" s="206" t="s">
        <v>1188</v>
      </c>
      <c r="AB512" s="206" t="s">
        <v>1188</v>
      </c>
      <c r="AC512" s="206" t="s">
        <v>1188</v>
      </c>
      <c r="AD512"/>
      <c r="AE512" s="206" t="s">
        <v>1188</v>
      </c>
      <c r="AF512" s="206"/>
      <c r="AG512" s="206"/>
      <c r="AH512" s="207"/>
    </row>
    <row r="513" spans="1:34" ht="28.8" x14ac:dyDescent="0.3">
      <c r="A513" s="203">
        <v>809649</v>
      </c>
      <c r="B513" s="204" t="s">
        <v>1640</v>
      </c>
      <c r="C513" s="204" t="s">
        <v>1135</v>
      </c>
      <c r="D513" s="204" t="s">
        <v>1002</v>
      </c>
      <c r="E513" t="s">
        <v>125</v>
      </c>
      <c r="F513" s="212">
        <v>34338</v>
      </c>
      <c r="G513" s="209" t="s">
        <v>737</v>
      </c>
      <c r="H513" s="209" t="s">
        <v>575</v>
      </c>
      <c r="I513" s="204" t="s">
        <v>823</v>
      </c>
      <c r="J513" s="206"/>
      <c r="K513"/>
      <c r="L513"/>
      <c r="M513"/>
      <c r="N513"/>
      <c r="O513"/>
      <c r="P513"/>
      <c r="Q513" s="206" t="s">
        <v>1188</v>
      </c>
      <c r="R513"/>
      <c r="S513"/>
      <c r="T513"/>
      <c r="U513"/>
      <c r="V513"/>
      <c r="W513" s="206" t="s">
        <v>1188</v>
      </c>
      <c r="X513" s="206" t="s">
        <v>1188</v>
      </c>
      <c r="Y513" s="206" t="s">
        <v>1188</v>
      </c>
      <c r="Z513" s="206" t="s">
        <v>1188</v>
      </c>
      <c r="AA513" s="206" t="s">
        <v>1188</v>
      </c>
      <c r="AB513" s="206" t="s">
        <v>1188</v>
      </c>
      <c r="AC513" s="206" t="s">
        <v>1188</v>
      </c>
      <c r="AD513"/>
      <c r="AE513" s="206" t="s">
        <v>1188</v>
      </c>
      <c r="AF513" s="206"/>
      <c r="AG513" s="206"/>
      <c r="AH513" s="207"/>
    </row>
    <row r="514" spans="1:34" ht="28.8" x14ac:dyDescent="0.3">
      <c r="A514" s="203">
        <v>809664</v>
      </c>
      <c r="B514" s="204" t="s">
        <v>1641</v>
      </c>
      <c r="C514" s="204" t="s">
        <v>1980</v>
      </c>
      <c r="D514" s="204" t="s">
        <v>461</v>
      </c>
      <c r="E514" t="s">
        <v>124</v>
      </c>
      <c r="F514" s="212">
        <v>0</v>
      </c>
      <c r="G514" s="209" t="s">
        <v>213</v>
      </c>
      <c r="H514" s="209" t="s">
        <v>575</v>
      </c>
      <c r="I514" s="204" t="s">
        <v>823</v>
      </c>
      <c r="J514" s="206"/>
      <c r="K514"/>
      <c r="L514"/>
      <c r="M514"/>
      <c r="N514"/>
      <c r="O514">
        <v>3054</v>
      </c>
      <c r="P514"/>
      <c r="Q514" s="206">
        <v>35000</v>
      </c>
      <c r="R514"/>
      <c r="S514"/>
      <c r="T514"/>
      <c r="U514"/>
      <c r="V514"/>
      <c r="W514" s="206" t="s">
        <v>1188</v>
      </c>
      <c r="X514" s="206" t="s">
        <v>1188</v>
      </c>
      <c r="Y514" s="206" t="s">
        <v>1188</v>
      </c>
      <c r="Z514" s="206" t="s">
        <v>1188</v>
      </c>
      <c r="AA514" s="206" t="s">
        <v>1188</v>
      </c>
      <c r="AB514" s="206" t="s">
        <v>1188</v>
      </c>
      <c r="AC514" s="206" t="s">
        <v>1188</v>
      </c>
      <c r="AD514"/>
      <c r="AE514" s="206" t="s">
        <v>1188</v>
      </c>
      <c r="AF514" s="206"/>
      <c r="AG514" s="206"/>
      <c r="AH514" s="207"/>
    </row>
    <row r="515" spans="1:34" ht="28.8" x14ac:dyDescent="0.3">
      <c r="A515" s="203">
        <v>809677</v>
      </c>
      <c r="B515" s="204" t="s">
        <v>1642</v>
      </c>
      <c r="C515" s="204" t="s">
        <v>363</v>
      </c>
      <c r="D515" s="204" t="s">
        <v>178</v>
      </c>
      <c r="E515" t="s">
        <v>125</v>
      </c>
      <c r="F515" s="212">
        <v>28838</v>
      </c>
      <c r="G515" s="209" t="s">
        <v>642</v>
      </c>
      <c r="H515" s="209" t="s">
        <v>575</v>
      </c>
      <c r="I515" s="204" t="s">
        <v>824</v>
      </c>
      <c r="J515" s="206"/>
      <c r="K515"/>
      <c r="L515"/>
      <c r="M515"/>
      <c r="N515"/>
      <c r="O515"/>
      <c r="P515"/>
      <c r="Q515" s="206" t="s">
        <v>1188</v>
      </c>
      <c r="R515"/>
      <c r="S515"/>
      <c r="T515"/>
      <c r="U515"/>
      <c r="V515"/>
      <c r="W515" s="206" t="s">
        <v>1188</v>
      </c>
      <c r="X515" s="206" t="s">
        <v>1188</v>
      </c>
      <c r="Y515" s="206" t="s">
        <v>1188</v>
      </c>
      <c r="Z515" s="206" t="s">
        <v>1188</v>
      </c>
      <c r="AA515" s="206" t="s">
        <v>1188</v>
      </c>
      <c r="AB515" s="206" t="s">
        <v>1188</v>
      </c>
      <c r="AC515" s="206" t="s">
        <v>1188</v>
      </c>
      <c r="AD515"/>
      <c r="AE515" s="206" t="s">
        <v>1188</v>
      </c>
      <c r="AF515" s="206"/>
      <c r="AG515" s="206"/>
      <c r="AH515" s="207"/>
    </row>
    <row r="516" spans="1:34" ht="28.8" x14ac:dyDescent="0.3">
      <c r="A516" s="203">
        <v>809708</v>
      </c>
      <c r="B516" s="204" t="s">
        <v>1643</v>
      </c>
      <c r="C516" s="204" t="s">
        <v>59</v>
      </c>
      <c r="D516" s="204" t="s">
        <v>455</v>
      </c>
      <c r="E516" t="s">
        <v>124</v>
      </c>
      <c r="F516" s="212">
        <v>35490</v>
      </c>
      <c r="G516" s="209" t="s">
        <v>1174</v>
      </c>
      <c r="H516" s="209" t="s">
        <v>575</v>
      </c>
      <c r="I516" s="204" t="s">
        <v>824</v>
      </c>
      <c r="J516" s="206"/>
      <c r="K516"/>
      <c r="L516"/>
      <c r="M516"/>
      <c r="N516"/>
      <c r="O516"/>
      <c r="P516"/>
      <c r="Q516" s="206" t="s">
        <v>1188</v>
      </c>
      <c r="R516"/>
      <c r="S516"/>
      <c r="T516"/>
      <c r="U516"/>
      <c r="V516"/>
      <c r="W516" s="206" t="s">
        <v>1188</v>
      </c>
      <c r="X516" s="206" t="s">
        <v>1188</v>
      </c>
      <c r="Y516" s="206" t="s">
        <v>1188</v>
      </c>
      <c r="Z516" s="206" t="s">
        <v>1188</v>
      </c>
      <c r="AA516" s="206" t="s">
        <v>1188</v>
      </c>
      <c r="AB516" s="206" t="s">
        <v>1188</v>
      </c>
      <c r="AC516" s="206" t="s">
        <v>1188</v>
      </c>
      <c r="AD516"/>
      <c r="AE516" s="206" t="s">
        <v>1188</v>
      </c>
      <c r="AF516" s="206"/>
      <c r="AG516" s="206"/>
      <c r="AH516" s="207"/>
    </row>
    <row r="517" spans="1:34" ht="28.8" x14ac:dyDescent="0.3">
      <c r="A517" s="203">
        <v>809726</v>
      </c>
      <c r="B517" s="204" t="s">
        <v>1644</v>
      </c>
      <c r="C517" s="204" t="s">
        <v>1885</v>
      </c>
      <c r="D517" s="204" t="s">
        <v>1886</v>
      </c>
      <c r="E517" t="s">
        <v>125</v>
      </c>
      <c r="F517" s="212">
        <v>35799</v>
      </c>
      <c r="G517" s="209" t="s">
        <v>1887</v>
      </c>
      <c r="H517" s="209" t="s">
        <v>575</v>
      </c>
      <c r="I517" s="204" t="s">
        <v>823</v>
      </c>
      <c r="J517" s="206"/>
      <c r="K517"/>
      <c r="L517"/>
      <c r="M517"/>
      <c r="N517"/>
      <c r="O517"/>
      <c r="P517"/>
      <c r="Q517" s="206" t="s">
        <v>1188</v>
      </c>
      <c r="R517"/>
      <c r="S517"/>
      <c r="T517"/>
      <c r="U517"/>
      <c r="V517"/>
      <c r="W517" s="206" t="s">
        <v>1188</v>
      </c>
      <c r="X517" s="206" t="s">
        <v>1188</v>
      </c>
      <c r="Y517" s="206" t="s">
        <v>1188</v>
      </c>
      <c r="Z517" s="206" t="s">
        <v>1188</v>
      </c>
      <c r="AA517" s="206" t="s">
        <v>1188</v>
      </c>
      <c r="AB517" s="206" t="s">
        <v>1188</v>
      </c>
      <c r="AC517" s="206" t="s">
        <v>1188</v>
      </c>
      <c r="AD517"/>
      <c r="AE517" s="206" t="s">
        <v>1188</v>
      </c>
      <c r="AF517" s="206"/>
      <c r="AG517" s="206"/>
      <c r="AH517" s="207"/>
    </row>
    <row r="518" spans="1:34" ht="28.8" x14ac:dyDescent="0.3">
      <c r="A518" s="203">
        <v>809765</v>
      </c>
      <c r="B518" s="204" t="s">
        <v>1645</v>
      </c>
      <c r="C518" s="204" t="s">
        <v>375</v>
      </c>
      <c r="D518" s="204" t="s">
        <v>1990</v>
      </c>
      <c r="E518" t="s">
        <v>125</v>
      </c>
      <c r="F518" s="212">
        <v>29878</v>
      </c>
      <c r="G518" s="209" t="s">
        <v>213</v>
      </c>
      <c r="H518" s="209" t="s">
        <v>575</v>
      </c>
      <c r="I518" s="204" t="s">
        <v>823</v>
      </c>
      <c r="J518" s="206"/>
      <c r="K518"/>
      <c r="L518"/>
      <c r="M518"/>
      <c r="N518"/>
      <c r="O518"/>
      <c r="P518"/>
      <c r="Q518" s="206" t="s">
        <v>1188</v>
      </c>
      <c r="R518"/>
      <c r="S518"/>
      <c r="T518"/>
      <c r="U518"/>
      <c r="V518"/>
      <c r="W518" s="206" t="s">
        <v>1188</v>
      </c>
      <c r="X518" s="206" t="s">
        <v>1188</v>
      </c>
      <c r="Y518" s="206" t="s">
        <v>1188</v>
      </c>
      <c r="Z518" s="206" t="s">
        <v>1188</v>
      </c>
      <c r="AA518" s="206" t="s">
        <v>1188</v>
      </c>
      <c r="AB518" s="206" t="s">
        <v>1188</v>
      </c>
      <c r="AC518" s="206" t="s">
        <v>1188</v>
      </c>
      <c r="AD518"/>
      <c r="AE518" s="206" t="s">
        <v>1188</v>
      </c>
      <c r="AF518" s="206"/>
      <c r="AG518" s="206"/>
      <c r="AH518" s="207"/>
    </row>
    <row r="519" spans="1:34" ht="28.8" x14ac:dyDescent="0.3">
      <c r="A519" s="203">
        <v>809777</v>
      </c>
      <c r="B519" s="204" t="s">
        <v>1646</v>
      </c>
      <c r="C519" s="204" t="s">
        <v>372</v>
      </c>
      <c r="D519" s="204" t="s">
        <v>179</v>
      </c>
      <c r="E519" t="s">
        <v>125</v>
      </c>
      <c r="F519" s="212">
        <v>32143</v>
      </c>
      <c r="G519" s="209" t="s">
        <v>213</v>
      </c>
      <c r="H519" s="209" t="s">
        <v>575</v>
      </c>
      <c r="I519" s="204" t="s">
        <v>823</v>
      </c>
      <c r="J519" s="206"/>
      <c r="K519"/>
      <c r="L519"/>
      <c r="M519"/>
      <c r="N519"/>
      <c r="O519"/>
      <c r="P519"/>
      <c r="Q519" s="206" t="s">
        <v>1188</v>
      </c>
      <c r="R519"/>
      <c r="S519"/>
      <c r="T519"/>
      <c r="U519"/>
      <c r="V519"/>
      <c r="W519" s="206" t="s">
        <v>1188</v>
      </c>
      <c r="X519" s="206" t="s">
        <v>1188</v>
      </c>
      <c r="Y519" s="206" t="s">
        <v>1188</v>
      </c>
      <c r="Z519" s="206" t="s">
        <v>1188</v>
      </c>
      <c r="AA519" s="206" t="s">
        <v>1188</v>
      </c>
      <c r="AB519" s="206" t="s">
        <v>1188</v>
      </c>
      <c r="AC519" s="206" t="s">
        <v>1188</v>
      </c>
      <c r="AD519"/>
      <c r="AE519" s="206" t="s">
        <v>1188</v>
      </c>
      <c r="AF519" s="206"/>
      <c r="AG519" s="206"/>
      <c r="AH519" s="207"/>
    </row>
    <row r="520" spans="1:34" ht="28.8" x14ac:dyDescent="0.3">
      <c r="A520" s="203">
        <v>809802</v>
      </c>
      <c r="B520" s="204" t="s">
        <v>1647</v>
      </c>
      <c r="C520" s="204" t="s">
        <v>336</v>
      </c>
      <c r="D520" s="204" t="s">
        <v>1086</v>
      </c>
      <c r="E520" t="s">
        <v>125</v>
      </c>
      <c r="F520" s="212">
        <v>36027</v>
      </c>
      <c r="G520" s="209" t="s">
        <v>213</v>
      </c>
      <c r="H520" s="209" t="s">
        <v>575</v>
      </c>
      <c r="I520" s="204" t="s">
        <v>823</v>
      </c>
      <c r="J520" s="206"/>
      <c r="K520"/>
      <c r="L520"/>
      <c r="M520"/>
      <c r="N520"/>
      <c r="O520"/>
      <c r="P520"/>
      <c r="Q520" s="206" t="s">
        <v>1188</v>
      </c>
      <c r="R520"/>
      <c r="S520"/>
      <c r="T520"/>
      <c r="U520"/>
      <c r="V520"/>
      <c r="W520" s="206" t="s">
        <v>1188</v>
      </c>
      <c r="X520" s="206" t="s">
        <v>1188</v>
      </c>
      <c r="Y520" s="206" t="s">
        <v>1188</v>
      </c>
      <c r="Z520" s="206" t="s">
        <v>1188</v>
      </c>
      <c r="AA520" s="206" t="s">
        <v>1188</v>
      </c>
      <c r="AB520" s="206" t="s">
        <v>1188</v>
      </c>
      <c r="AC520" s="206" t="s">
        <v>1188</v>
      </c>
      <c r="AD520"/>
      <c r="AE520" s="206" t="s">
        <v>1188</v>
      </c>
      <c r="AF520" s="206"/>
      <c r="AG520" s="206"/>
      <c r="AH520" s="207"/>
    </row>
    <row r="521" spans="1:34" ht="28.8" x14ac:dyDescent="0.3">
      <c r="A521" s="203">
        <v>809816</v>
      </c>
      <c r="B521" s="204" t="s">
        <v>1648</v>
      </c>
      <c r="C521" s="204" t="s">
        <v>74</v>
      </c>
      <c r="D521" s="204" t="s">
        <v>1148</v>
      </c>
      <c r="E521" t="s">
        <v>125</v>
      </c>
      <c r="F521" s="212">
        <v>31625</v>
      </c>
      <c r="G521" s="209" t="s">
        <v>758</v>
      </c>
      <c r="H521" s="209" t="s">
        <v>575</v>
      </c>
      <c r="I521" s="204" t="s">
        <v>823</v>
      </c>
      <c r="J521" s="206"/>
      <c r="K521"/>
      <c r="L521"/>
      <c r="M521"/>
      <c r="N521"/>
      <c r="O521"/>
      <c r="P521"/>
      <c r="Q521" s="206" t="s">
        <v>1188</v>
      </c>
      <c r="R521"/>
      <c r="S521"/>
      <c r="T521"/>
      <c r="U521"/>
      <c r="V521"/>
      <c r="W521" s="206" t="s">
        <v>1188</v>
      </c>
      <c r="X521" s="206" t="s">
        <v>1188</v>
      </c>
      <c r="Y521" s="206" t="s">
        <v>1188</v>
      </c>
      <c r="Z521" s="206" t="s">
        <v>1188</v>
      </c>
      <c r="AA521" s="206" t="s">
        <v>1188</v>
      </c>
      <c r="AB521" s="206" t="s">
        <v>1188</v>
      </c>
      <c r="AC521" s="206" t="s">
        <v>1188</v>
      </c>
      <c r="AD521"/>
      <c r="AE521" s="206" t="s">
        <v>1188</v>
      </c>
      <c r="AF521" s="206"/>
      <c r="AG521" s="206"/>
      <c r="AH521" s="207"/>
    </row>
    <row r="522" spans="1:34" ht="28.8" x14ac:dyDescent="0.3">
      <c r="A522" s="203">
        <v>809817</v>
      </c>
      <c r="B522" s="204" t="s">
        <v>1649</v>
      </c>
      <c r="C522" s="204" t="s">
        <v>1864</v>
      </c>
      <c r="D522" s="204" t="s">
        <v>1159</v>
      </c>
      <c r="E522" t="s">
        <v>125</v>
      </c>
      <c r="F522" s="212">
        <v>36023</v>
      </c>
      <c r="G522" s="209" t="s">
        <v>213</v>
      </c>
      <c r="H522" s="209" t="s">
        <v>575</v>
      </c>
      <c r="I522" s="204" t="s">
        <v>824</v>
      </c>
      <c r="J522" s="206"/>
      <c r="K522"/>
      <c r="L522"/>
      <c r="M522"/>
      <c r="N522"/>
      <c r="O522"/>
      <c r="P522"/>
      <c r="Q522" s="206" t="s">
        <v>1188</v>
      </c>
      <c r="R522"/>
      <c r="S522"/>
      <c r="T522"/>
      <c r="U522"/>
      <c r="V522"/>
      <c r="W522" s="206" t="s">
        <v>1188</v>
      </c>
      <c r="X522" s="206" t="s">
        <v>1188</v>
      </c>
      <c r="Y522" s="206" t="s">
        <v>1188</v>
      </c>
      <c r="Z522" s="206" t="s">
        <v>1188</v>
      </c>
      <c r="AA522" s="206" t="s">
        <v>1188</v>
      </c>
      <c r="AB522" s="206" t="s">
        <v>1188</v>
      </c>
      <c r="AC522" s="206" t="s">
        <v>1188</v>
      </c>
      <c r="AD522"/>
      <c r="AE522" s="206" t="s">
        <v>1188</v>
      </c>
      <c r="AF522" s="206"/>
      <c r="AG522" s="206"/>
      <c r="AH522" s="207"/>
    </row>
    <row r="523" spans="1:34" ht="28.8" x14ac:dyDescent="0.3">
      <c r="A523" s="203">
        <v>809834</v>
      </c>
      <c r="B523" s="204" t="s">
        <v>1650</v>
      </c>
      <c r="C523" s="204" t="s">
        <v>348</v>
      </c>
      <c r="D523" s="204" t="s">
        <v>614</v>
      </c>
      <c r="E523" t="s">
        <v>124</v>
      </c>
      <c r="F523" s="212">
        <v>30256</v>
      </c>
      <c r="G523" s="209" t="s">
        <v>219</v>
      </c>
      <c r="H523" s="209" t="s">
        <v>575</v>
      </c>
      <c r="I523" s="204" t="s">
        <v>823</v>
      </c>
      <c r="J523" s="206"/>
      <c r="K523"/>
      <c r="L523"/>
      <c r="M523"/>
      <c r="N523"/>
      <c r="O523"/>
      <c r="P523"/>
      <c r="Q523" s="206" t="s">
        <v>1188</v>
      </c>
      <c r="R523"/>
      <c r="S523"/>
      <c r="T523"/>
      <c r="U523"/>
      <c r="V523"/>
      <c r="W523" s="206" t="s">
        <v>1188</v>
      </c>
      <c r="X523" s="206" t="s">
        <v>1188</v>
      </c>
      <c r="Y523" s="206" t="s">
        <v>1188</v>
      </c>
      <c r="Z523" s="206" t="s">
        <v>1188</v>
      </c>
      <c r="AA523" s="206" t="s">
        <v>1188</v>
      </c>
      <c r="AB523" s="206" t="s">
        <v>1188</v>
      </c>
      <c r="AC523" s="206" t="s">
        <v>1188</v>
      </c>
      <c r="AD523"/>
      <c r="AE523" s="206" t="s">
        <v>1188</v>
      </c>
      <c r="AF523" s="206"/>
      <c r="AG523" s="206"/>
      <c r="AH523" s="207"/>
    </row>
    <row r="524" spans="1:34" ht="28.8" x14ac:dyDescent="0.3">
      <c r="A524" s="203">
        <v>809845</v>
      </c>
      <c r="B524" s="204" t="s">
        <v>1651</v>
      </c>
      <c r="C524" s="204" t="s">
        <v>399</v>
      </c>
      <c r="D524" s="204" t="s">
        <v>158</v>
      </c>
      <c r="E524" t="s">
        <v>125</v>
      </c>
      <c r="F524" s="212">
        <v>34854</v>
      </c>
      <c r="G524" s="209" t="s">
        <v>1969</v>
      </c>
      <c r="H524" s="209" t="s">
        <v>575</v>
      </c>
      <c r="I524" s="204" t="s">
        <v>824</v>
      </c>
      <c r="J524" s="206"/>
      <c r="K524"/>
      <c r="L524"/>
      <c r="M524"/>
      <c r="N524"/>
      <c r="O524">
        <v>3073</v>
      </c>
      <c r="P524"/>
      <c r="Q524" s="206">
        <v>40000</v>
      </c>
      <c r="R524"/>
      <c r="S524"/>
      <c r="T524"/>
      <c r="U524"/>
      <c r="V524"/>
      <c r="W524" s="206" t="s">
        <v>1188</v>
      </c>
      <c r="X524" s="206" t="s">
        <v>1188</v>
      </c>
      <c r="Y524" s="206" t="s">
        <v>1188</v>
      </c>
      <c r="Z524" s="206" t="s">
        <v>1188</v>
      </c>
      <c r="AA524" s="206" t="s">
        <v>1188</v>
      </c>
      <c r="AB524" s="206" t="s">
        <v>1188</v>
      </c>
      <c r="AC524" s="206" t="s">
        <v>1188</v>
      </c>
      <c r="AD524"/>
      <c r="AE524" s="206" t="s">
        <v>1188</v>
      </c>
      <c r="AF524" s="206"/>
      <c r="AG524" s="206"/>
      <c r="AH524" s="207"/>
    </row>
    <row r="525" spans="1:34" ht="28.8" x14ac:dyDescent="0.3">
      <c r="A525" s="203">
        <v>809846</v>
      </c>
      <c r="B525" s="204" t="s">
        <v>1652</v>
      </c>
      <c r="C525" s="204" t="s">
        <v>61</v>
      </c>
      <c r="D525" s="204" t="s">
        <v>142</v>
      </c>
      <c r="E525" t="s">
        <v>125</v>
      </c>
      <c r="F525" s="212">
        <v>31057</v>
      </c>
      <c r="G525" s="209" t="s">
        <v>213</v>
      </c>
      <c r="H525" s="209" t="s">
        <v>575</v>
      </c>
      <c r="I525" s="204" t="s">
        <v>823</v>
      </c>
      <c r="J525" s="206"/>
      <c r="K525"/>
      <c r="L525"/>
      <c r="M525"/>
      <c r="N525"/>
      <c r="O525"/>
      <c r="P525"/>
      <c r="Q525" s="206" t="s">
        <v>1188</v>
      </c>
      <c r="R525"/>
      <c r="S525"/>
      <c r="T525"/>
      <c r="U525"/>
      <c r="V525"/>
      <c r="W525" s="206" t="s">
        <v>1188</v>
      </c>
      <c r="X525" s="206" t="s">
        <v>1188</v>
      </c>
      <c r="Y525" s="206" t="s">
        <v>1188</v>
      </c>
      <c r="Z525" s="206" t="s">
        <v>1188</v>
      </c>
      <c r="AA525" s="206" t="s">
        <v>1188</v>
      </c>
      <c r="AB525" s="206" t="s">
        <v>1188</v>
      </c>
      <c r="AC525" s="206" t="s">
        <v>1188</v>
      </c>
      <c r="AD525"/>
      <c r="AE525" s="206" t="s">
        <v>1188</v>
      </c>
      <c r="AF525" s="206"/>
      <c r="AG525" s="206"/>
      <c r="AH525" s="207"/>
    </row>
    <row r="526" spans="1:34" ht="28.8" x14ac:dyDescent="0.3">
      <c r="A526" s="203">
        <v>809851</v>
      </c>
      <c r="B526" s="204" t="s">
        <v>1653</v>
      </c>
      <c r="C526" s="204" t="s">
        <v>1105</v>
      </c>
      <c r="D526" s="204" t="s">
        <v>309</v>
      </c>
      <c r="E526" t="s">
        <v>124</v>
      </c>
      <c r="F526" s="212">
        <v>36254</v>
      </c>
      <c r="G526" s="209" t="s">
        <v>742</v>
      </c>
      <c r="H526" s="209" t="s">
        <v>575</v>
      </c>
      <c r="I526" s="204" t="s">
        <v>824</v>
      </c>
      <c r="J526" s="206"/>
      <c r="K526"/>
      <c r="L526"/>
      <c r="M526"/>
      <c r="N526"/>
      <c r="O526"/>
      <c r="P526"/>
      <c r="Q526" s="206" t="s">
        <v>1188</v>
      </c>
      <c r="R526"/>
      <c r="S526"/>
      <c r="T526"/>
      <c r="U526"/>
      <c r="V526"/>
      <c r="W526" s="206" t="s">
        <v>1188</v>
      </c>
      <c r="X526" s="206" t="s">
        <v>1188</v>
      </c>
      <c r="Y526" s="206" t="s">
        <v>1188</v>
      </c>
      <c r="Z526" s="206" t="s">
        <v>1188</v>
      </c>
      <c r="AA526" s="206" t="s">
        <v>1188</v>
      </c>
      <c r="AB526" s="206" t="s">
        <v>1188</v>
      </c>
      <c r="AC526" s="206" t="s">
        <v>1188</v>
      </c>
      <c r="AD526"/>
      <c r="AE526" s="206" t="s">
        <v>1188</v>
      </c>
      <c r="AF526" s="206"/>
      <c r="AG526" s="206"/>
      <c r="AH526" s="207"/>
    </row>
    <row r="527" spans="1:34" ht="28.8" x14ac:dyDescent="0.3">
      <c r="A527" s="203">
        <v>809903</v>
      </c>
      <c r="B527" s="204" t="s">
        <v>1654</v>
      </c>
      <c r="C527" s="204" t="s">
        <v>78</v>
      </c>
      <c r="D527" s="204" t="s">
        <v>1102</v>
      </c>
      <c r="E527" t="s">
        <v>124</v>
      </c>
      <c r="F527" s="212">
        <v>35263</v>
      </c>
      <c r="G527" s="209" t="s">
        <v>213</v>
      </c>
      <c r="H527" s="209" t="s">
        <v>575</v>
      </c>
      <c r="I527" s="204" t="s">
        <v>823</v>
      </c>
      <c r="J527" s="206"/>
      <c r="K527"/>
      <c r="L527"/>
      <c r="M527"/>
      <c r="N527"/>
      <c r="O527">
        <v>3000</v>
      </c>
      <c r="P527"/>
      <c r="Q527" s="206">
        <v>65000</v>
      </c>
      <c r="R527"/>
      <c r="S527"/>
      <c r="T527"/>
      <c r="U527"/>
      <c r="V527"/>
      <c r="W527" s="206" t="s">
        <v>1188</v>
      </c>
      <c r="X527" s="206" t="s">
        <v>1188</v>
      </c>
      <c r="Y527" s="206" t="s">
        <v>1188</v>
      </c>
      <c r="Z527" s="206" t="s">
        <v>1188</v>
      </c>
      <c r="AA527" s="206" t="s">
        <v>1188</v>
      </c>
      <c r="AB527" s="206" t="s">
        <v>1188</v>
      </c>
      <c r="AC527" s="206" t="s">
        <v>1188</v>
      </c>
      <c r="AD527"/>
      <c r="AE527" s="206" t="s">
        <v>1188</v>
      </c>
      <c r="AF527" s="206"/>
      <c r="AG527" s="206"/>
      <c r="AH527" s="207"/>
    </row>
    <row r="528" spans="1:34" ht="28.8" x14ac:dyDescent="0.3">
      <c r="A528" s="203">
        <v>809920</v>
      </c>
      <c r="B528" s="204" t="s">
        <v>1655</v>
      </c>
      <c r="C528" s="204" t="s">
        <v>2083</v>
      </c>
      <c r="D528" s="204" t="s">
        <v>2161</v>
      </c>
      <c r="E528" t="s">
        <v>124</v>
      </c>
      <c r="F528" s="212">
        <v>35898</v>
      </c>
      <c r="G528" s="209" t="s">
        <v>213</v>
      </c>
      <c r="H528" s="209" t="s">
        <v>575</v>
      </c>
      <c r="I528" s="204" t="s">
        <v>823</v>
      </c>
      <c r="J528" s="206"/>
      <c r="K528"/>
      <c r="L528"/>
      <c r="M528"/>
      <c r="N528"/>
      <c r="O528"/>
      <c r="P528"/>
      <c r="Q528" s="206" t="s">
        <v>1188</v>
      </c>
      <c r="R528"/>
      <c r="S528"/>
      <c r="T528"/>
      <c r="U528"/>
      <c r="V528"/>
      <c r="W528" s="206" t="s">
        <v>1188</v>
      </c>
      <c r="X528" s="206" t="s">
        <v>1188</v>
      </c>
      <c r="Y528" s="206" t="s">
        <v>1188</v>
      </c>
      <c r="Z528" s="206" t="s">
        <v>1188</v>
      </c>
      <c r="AA528" s="206" t="s">
        <v>1188</v>
      </c>
      <c r="AB528" s="206" t="s">
        <v>1188</v>
      </c>
      <c r="AC528" s="206" t="s">
        <v>1188</v>
      </c>
      <c r="AD528"/>
      <c r="AE528" s="206" t="s">
        <v>1188</v>
      </c>
      <c r="AF528" s="206"/>
      <c r="AG528" s="206"/>
      <c r="AH528" s="207"/>
    </row>
    <row r="529" spans="1:45" ht="28.8" x14ac:dyDescent="0.3">
      <c r="A529" s="203">
        <v>809931</v>
      </c>
      <c r="B529" s="204" t="s">
        <v>1656</v>
      </c>
      <c r="C529" s="204" t="s">
        <v>2162</v>
      </c>
      <c r="D529" s="204" t="s">
        <v>160</v>
      </c>
      <c r="E529" t="s">
        <v>124</v>
      </c>
      <c r="F529" s="212">
        <v>35796</v>
      </c>
      <c r="G529" s="209" t="s">
        <v>213</v>
      </c>
      <c r="H529" s="209" t="s">
        <v>575</v>
      </c>
      <c r="I529" s="204" t="s">
        <v>823</v>
      </c>
      <c r="J529" s="206"/>
      <c r="K529"/>
      <c r="L529"/>
      <c r="M529"/>
      <c r="N529"/>
      <c r="O529"/>
      <c r="P529"/>
      <c r="Q529" s="206" t="s">
        <v>1188</v>
      </c>
      <c r="R529"/>
      <c r="S529"/>
      <c r="T529"/>
      <c r="U529"/>
      <c r="V529"/>
      <c r="W529" s="206" t="s">
        <v>1188</v>
      </c>
      <c r="X529" s="206" t="s">
        <v>1188</v>
      </c>
      <c r="Y529" s="206" t="s">
        <v>1188</v>
      </c>
      <c r="Z529" s="206" t="s">
        <v>1188</v>
      </c>
      <c r="AA529" s="206" t="s">
        <v>1188</v>
      </c>
      <c r="AB529" s="206" t="s">
        <v>1188</v>
      </c>
      <c r="AC529" s="206" t="s">
        <v>1188</v>
      </c>
      <c r="AD529"/>
      <c r="AE529" s="206" t="s">
        <v>1188</v>
      </c>
      <c r="AF529" s="206"/>
      <c r="AG529" s="206"/>
      <c r="AH529" s="207"/>
    </row>
    <row r="530" spans="1:45" ht="28.8" x14ac:dyDescent="0.3">
      <c r="A530" s="203">
        <v>809951</v>
      </c>
      <c r="B530" s="204" t="s">
        <v>1657</v>
      </c>
      <c r="C530" s="204" t="s">
        <v>71</v>
      </c>
      <c r="D530" s="204" t="s">
        <v>196</v>
      </c>
      <c r="E530" t="s">
        <v>124</v>
      </c>
      <c r="F530" s="212">
        <v>36412</v>
      </c>
      <c r="G530" s="209" t="s">
        <v>663</v>
      </c>
      <c r="H530" s="209" t="s">
        <v>575</v>
      </c>
      <c r="I530" s="204" t="s">
        <v>824</v>
      </c>
      <c r="J530" s="206"/>
      <c r="K530"/>
      <c r="L530"/>
      <c r="M530"/>
      <c r="N530"/>
      <c r="O530"/>
      <c r="P530"/>
      <c r="Q530" s="206" t="s">
        <v>1188</v>
      </c>
      <c r="R530"/>
      <c r="S530"/>
      <c r="T530"/>
      <c r="U530"/>
      <c r="V530"/>
      <c r="W530" s="206" t="s">
        <v>1188</v>
      </c>
      <c r="X530" s="206" t="s">
        <v>1188</v>
      </c>
      <c r="Y530" s="206" t="s">
        <v>1188</v>
      </c>
      <c r="Z530" s="206" t="s">
        <v>1188</v>
      </c>
      <c r="AA530" s="206" t="s">
        <v>1188</v>
      </c>
      <c r="AB530" s="206" t="s">
        <v>1188</v>
      </c>
      <c r="AC530" s="206"/>
      <c r="AD530"/>
      <c r="AE530" s="206" t="s">
        <v>1188</v>
      </c>
      <c r="AF530" s="206"/>
      <c r="AG530" s="206" t="s">
        <v>2125</v>
      </c>
      <c r="AH530" s="207"/>
      <c r="AI530" s="121" t="s">
        <v>2230</v>
      </c>
      <c r="AK530"/>
      <c r="AL530"/>
      <c r="AM530"/>
      <c r="AN530"/>
      <c r="AO530"/>
      <c r="AP530"/>
      <c r="AQ530"/>
      <c r="AR530"/>
      <c r="AS530"/>
    </row>
    <row r="531" spans="1:45" ht="28.8" x14ac:dyDescent="0.3">
      <c r="A531" s="203">
        <v>809961</v>
      </c>
      <c r="B531" s="204" t="s">
        <v>1658</v>
      </c>
      <c r="C531" s="204" t="s">
        <v>62</v>
      </c>
      <c r="D531" s="204" t="s">
        <v>151</v>
      </c>
      <c r="E531" t="s">
        <v>124</v>
      </c>
      <c r="F531" s="212">
        <v>35434</v>
      </c>
      <c r="G531" s="209" t="s">
        <v>607</v>
      </c>
      <c r="H531" s="209" t="s">
        <v>575</v>
      </c>
      <c r="I531" s="204" t="s">
        <v>823</v>
      </c>
      <c r="J531" s="206"/>
      <c r="K531"/>
      <c r="L531"/>
      <c r="M531"/>
      <c r="N531"/>
      <c r="O531"/>
      <c r="P531"/>
      <c r="Q531" s="206" t="s">
        <v>1188</v>
      </c>
      <c r="R531"/>
      <c r="S531"/>
      <c r="T531"/>
      <c r="U531"/>
      <c r="V531"/>
      <c r="W531" s="206" t="s">
        <v>1188</v>
      </c>
      <c r="X531" s="206" t="s">
        <v>1188</v>
      </c>
      <c r="Y531" s="206" t="s">
        <v>1188</v>
      </c>
      <c r="Z531" s="206" t="s">
        <v>1188</v>
      </c>
      <c r="AA531" s="206" t="s">
        <v>1188</v>
      </c>
      <c r="AB531" s="206" t="s">
        <v>1188</v>
      </c>
      <c r="AC531" s="206" t="s">
        <v>1188</v>
      </c>
      <c r="AD531"/>
      <c r="AE531" s="206" t="s">
        <v>1188</v>
      </c>
      <c r="AF531" s="206"/>
      <c r="AG531" s="206"/>
      <c r="AH531" s="207"/>
    </row>
    <row r="532" spans="1:45" ht="28.8" x14ac:dyDescent="0.3">
      <c r="A532" s="203">
        <v>809964</v>
      </c>
      <c r="B532" s="204" t="s">
        <v>1659</v>
      </c>
      <c r="C532" s="204" t="s">
        <v>107</v>
      </c>
      <c r="D532" s="204" t="s">
        <v>147</v>
      </c>
      <c r="E532" t="s">
        <v>125</v>
      </c>
      <c r="F532" s="212">
        <v>32512</v>
      </c>
      <c r="G532" s="209" t="s">
        <v>213</v>
      </c>
      <c r="H532" s="209" t="s">
        <v>575</v>
      </c>
      <c r="I532" s="204" t="s">
        <v>823</v>
      </c>
      <c r="J532" s="206"/>
      <c r="K532"/>
      <c r="L532"/>
      <c r="M532"/>
      <c r="N532"/>
      <c r="O532">
        <v>1094</v>
      </c>
      <c r="P532"/>
      <c r="Q532" s="206">
        <v>35000</v>
      </c>
      <c r="R532"/>
      <c r="S532"/>
      <c r="T532"/>
      <c r="U532"/>
      <c r="V532"/>
      <c r="W532" s="206" t="s">
        <v>1188</v>
      </c>
      <c r="X532" s="206" t="s">
        <v>1188</v>
      </c>
      <c r="Y532" s="206" t="s">
        <v>1188</v>
      </c>
      <c r="Z532" s="206" t="s">
        <v>1188</v>
      </c>
      <c r="AA532" s="206" t="s">
        <v>1188</v>
      </c>
      <c r="AB532" s="206" t="s">
        <v>1188</v>
      </c>
      <c r="AC532" s="206" t="s">
        <v>1188</v>
      </c>
      <c r="AD532"/>
      <c r="AE532" s="206" t="s">
        <v>1188</v>
      </c>
      <c r="AF532" s="206"/>
      <c r="AG532" s="206"/>
      <c r="AH532" s="207"/>
    </row>
    <row r="533" spans="1:45" ht="28.8" x14ac:dyDescent="0.3">
      <c r="A533" s="203">
        <v>809999</v>
      </c>
      <c r="B533" s="204" t="s">
        <v>1660</v>
      </c>
      <c r="C533" s="204" t="s">
        <v>1135</v>
      </c>
      <c r="D533" s="204" t="s">
        <v>1904</v>
      </c>
      <c r="E533" t="s">
        <v>124</v>
      </c>
      <c r="F533" s="212">
        <v>35796</v>
      </c>
      <c r="G533" s="209" t="s">
        <v>578</v>
      </c>
      <c r="H533" s="209" t="s">
        <v>575</v>
      </c>
      <c r="I533" s="204" t="s">
        <v>823</v>
      </c>
      <c r="J533" s="206"/>
      <c r="K533"/>
      <c r="L533"/>
      <c r="M533"/>
      <c r="N533"/>
      <c r="O533"/>
      <c r="P533"/>
      <c r="Q533" s="206" t="s">
        <v>1188</v>
      </c>
      <c r="R533"/>
      <c r="S533"/>
      <c r="T533"/>
      <c r="U533"/>
      <c r="V533"/>
      <c r="W533" s="206" t="s">
        <v>1188</v>
      </c>
      <c r="X533" s="206" t="s">
        <v>1188</v>
      </c>
      <c r="Y533" s="206" t="s">
        <v>1188</v>
      </c>
      <c r="Z533" s="206" t="s">
        <v>1188</v>
      </c>
      <c r="AA533" s="206" t="s">
        <v>1188</v>
      </c>
      <c r="AB533" s="206" t="s">
        <v>1188</v>
      </c>
      <c r="AC533" s="206" t="s">
        <v>1188</v>
      </c>
      <c r="AD533"/>
      <c r="AE533" s="206" t="s">
        <v>1188</v>
      </c>
      <c r="AF533" s="206"/>
      <c r="AG533" s="206"/>
      <c r="AH533" s="207"/>
    </row>
    <row r="534" spans="1:45" ht="28.8" x14ac:dyDescent="0.3">
      <c r="A534" s="203">
        <v>810033</v>
      </c>
      <c r="B534" s="204" t="s">
        <v>1661</v>
      </c>
      <c r="C534" s="204" t="s">
        <v>381</v>
      </c>
      <c r="D534" s="204" t="s">
        <v>172</v>
      </c>
      <c r="E534" t="s">
        <v>124</v>
      </c>
      <c r="F534" s="212">
        <v>36401</v>
      </c>
      <c r="G534" s="209" t="s">
        <v>213</v>
      </c>
      <c r="H534" s="209" t="s">
        <v>575</v>
      </c>
      <c r="I534" s="204" t="s">
        <v>823</v>
      </c>
      <c r="J534" s="206"/>
      <c r="K534"/>
      <c r="L534"/>
      <c r="M534"/>
      <c r="N534"/>
      <c r="O534"/>
      <c r="P534"/>
      <c r="Q534" s="206" t="s">
        <v>1188</v>
      </c>
      <c r="R534"/>
      <c r="S534"/>
      <c r="T534"/>
      <c r="U534"/>
      <c r="V534"/>
      <c r="W534" s="206" t="s">
        <v>1188</v>
      </c>
      <c r="X534" s="206" t="s">
        <v>1188</v>
      </c>
      <c r="Y534" s="206" t="s">
        <v>1188</v>
      </c>
      <c r="Z534" s="206" t="s">
        <v>1188</v>
      </c>
      <c r="AA534" s="206" t="s">
        <v>1188</v>
      </c>
      <c r="AB534" s="206" t="s">
        <v>1188</v>
      </c>
      <c r="AC534" s="206" t="s">
        <v>1188</v>
      </c>
      <c r="AD534"/>
      <c r="AE534" s="206" t="s">
        <v>1188</v>
      </c>
      <c r="AF534" s="206"/>
      <c r="AG534" s="206"/>
      <c r="AH534" s="207"/>
    </row>
    <row r="535" spans="1:45" ht="16.8" x14ac:dyDescent="0.3">
      <c r="A535" s="203">
        <v>810055</v>
      </c>
      <c r="B535" s="204" t="s">
        <v>1662</v>
      </c>
      <c r="C535" s="204" t="s">
        <v>2037</v>
      </c>
      <c r="D535" s="204" t="s">
        <v>1119</v>
      </c>
      <c r="E535" t="s">
        <v>124</v>
      </c>
      <c r="F535" s="211">
        <v>35431</v>
      </c>
      <c r="G535" t="s">
        <v>578</v>
      </c>
      <c r="H535" t="s">
        <v>575</v>
      </c>
      <c r="I535" s="204" t="s">
        <v>823</v>
      </c>
      <c r="J535" s="206"/>
      <c r="K535"/>
      <c r="L535"/>
      <c r="M535"/>
      <c r="N535"/>
      <c r="O535"/>
      <c r="P535"/>
      <c r="Q535" s="206" t="s">
        <v>1188</v>
      </c>
      <c r="R535"/>
      <c r="S535"/>
      <c r="T535"/>
      <c r="U535"/>
      <c r="V535"/>
      <c r="W535" s="206" t="s">
        <v>1188</v>
      </c>
      <c r="X535" s="206" t="s">
        <v>1188</v>
      </c>
      <c r="Y535" s="206" t="s">
        <v>1188</v>
      </c>
      <c r="Z535" s="206" t="s">
        <v>1188</v>
      </c>
      <c r="AA535" s="206" t="s">
        <v>1188</v>
      </c>
      <c r="AB535" s="206" t="s">
        <v>1188</v>
      </c>
      <c r="AC535" s="206" t="s">
        <v>1188</v>
      </c>
      <c r="AD535"/>
      <c r="AE535" s="206" t="s">
        <v>2105</v>
      </c>
      <c r="AF535" s="206"/>
      <c r="AG535" s="206"/>
      <c r="AH535" s="207"/>
    </row>
    <row r="536" spans="1:45" ht="28.8" x14ac:dyDescent="0.3">
      <c r="A536" s="203">
        <v>810098</v>
      </c>
      <c r="B536" s="204" t="s">
        <v>1663</v>
      </c>
      <c r="C536" s="204" t="s">
        <v>488</v>
      </c>
      <c r="D536" s="204" t="s">
        <v>164</v>
      </c>
      <c r="E536" t="s">
        <v>124</v>
      </c>
      <c r="F536" s="212">
        <v>35796</v>
      </c>
      <c r="G536" s="209" t="s">
        <v>213</v>
      </c>
      <c r="H536" s="209" t="s">
        <v>575</v>
      </c>
      <c r="I536" s="204" t="s">
        <v>823</v>
      </c>
      <c r="J536" s="206"/>
      <c r="K536"/>
      <c r="L536"/>
      <c r="M536"/>
      <c r="N536"/>
      <c r="O536"/>
      <c r="P536"/>
      <c r="Q536" s="206" t="s">
        <v>1188</v>
      </c>
      <c r="R536"/>
      <c r="S536"/>
      <c r="T536"/>
      <c r="U536"/>
      <c r="V536"/>
      <c r="W536" s="206" t="s">
        <v>1188</v>
      </c>
      <c r="X536" s="206" t="s">
        <v>1188</v>
      </c>
      <c r="Y536" s="206" t="s">
        <v>1188</v>
      </c>
      <c r="Z536" s="206" t="s">
        <v>1188</v>
      </c>
      <c r="AA536" s="206" t="s">
        <v>1188</v>
      </c>
      <c r="AB536" s="206" t="s">
        <v>1188</v>
      </c>
      <c r="AC536" s="206" t="s">
        <v>1188</v>
      </c>
      <c r="AD536"/>
      <c r="AE536" s="206" t="s">
        <v>1188</v>
      </c>
      <c r="AF536" s="206"/>
      <c r="AG536" s="206"/>
      <c r="AH536" s="207"/>
    </row>
    <row r="537" spans="1:45" ht="16.8" x14ac:dyDescent="0.3">
      <c r="A537" s="203">
        <v>810180</v>
      </c>
      <c r="B537" s="204" t="s">
        <v>1664</v>
      </c>
      <c r="C537" s="204" t="s">
        <v>78</v>
      </c>
      <c r="D537" s="204" t="s">
        <v>536</v>
      </c>
      <c r="E537" t="s">
        <v>125</v>
      </c>
      <c r="F537" s="211">
        <v>34438</v>
      </c>
      <c r="G537" t="s">
        <v>642</v>
      </c>
      <c r="H537" t="s">
        <v>575</v>
      </c>
      <c r="I537" s="204" t="s">
        <v>823</v>
      </c>
      <c r="J537" s="206"/>
      <c r="K537"/>
      <c r="L537"/>
      <c r="M537"/>
      <c r="N537"/>
      <c r="O537"/>
      <c r="P537"/>
      <c r="Q537" s="206" t="s">
        <v>1188</v>
      </c>
      <c r="R537"/>
      <c r="S537"/>
      <c r="T537"/>
      <c r="U537"/>
      <c r="V537"/>
      <c r="W537" s="206" t="s">
        <v>1188</v>
      </c>
      <c r="X537" s="206" t="s">
        <v>1188</v>
      </c>
      <c r="Y537" s="206" t="s">
        <v>1188</v>
      </c>
      <c r="Z537" s="206" t="s">
        <v>1188</v>
      </c>
      <c r="AA537" s="206" t="s">
        <v>1188</v>
      </c>
      <c r="AB537" s="206" t="s">
        <v>1188</v>
      </c>
      <c r="AC537" s="206" t="s">
        <v>1188</v>
      </c>
      <c r="AD537"/>
      <c r="AE537" s="206" t="s">
        <v>2105</v>
      </c>
      <c r="AF537" s="206"/>
      <c r="AG537" s="206" t="s">
        <v>2125</v>
      </c>
      <c r="AH537" s="207"/>
      <c r="AI537" s="121" t="s">
        <v>2227</v>
      </c>
      <c r="AK537"/>
      <c r="AL537"/>
      <c r="AM537"/>
      <c r="AN537"/>
      <c r="AO537"/>
      <c r="AP537"/>
      <c r="AQ537"/>
      <c r="AR537"/>
      <c r="AS537"/>
    </row>
    <row r="538" spans="1:45" ht="28.8" x14ac:dyDescent="0.3">
      <c r="A538" s="203">
        <v>810205</v>
      </c>
      <c r="B538" s="204" t="s">
        <v>697</v>
      </c>
      <c r="C538" s="204" t="s">
        <v>275</v>
      </c>
      <c r="D538" s="204" t="s">
        <v>473</v>
      </c>
      <c r="E538" t="s">
        <v>125</v>
      </c>
      <c r="F538" s="212">
        <v>32806</v>
      </c>
      <c r="G538" s="209" t="s">
        <v>213</v>
      </c>
      <c r="H538" s="209" t="s">
        <v>575</v>
      </c>
      <c r="I538" s="204" t="s">
        <v>823</v>
      </c>
      <c r="J538" s="206"/>
      <c r="K538"/>
      <c r="L538"/>
      <c r="M538"/>
      <c r="N538"/>
      <c r="O538"/>
      <c r="P538"/>
      <c r="Q538" s="206" t="s">
        <v>1188</v>
      </c>
      <c r="R538"/>
      <c r="S538"/>
      <c r="T538"/>
      <c r="U538"/>
      <c r="V538"/>
      <c r="W538" s="206" t="s">
        <v>1188</v>
      </c>
      <c r="X538" s="206" t="s">
        <v>1188</v>
      </c>
      <c r="Y538" s="206" t="s">
        <v>1188</v>
      </c>
      <c r="Z538" s="206" t="s">
        <v>1188</v>
      </c>
      <c r="AA538" s="206" t="s">
        <v>1188</v>
      </c>
      <c r="AB538" s="206" t="s">
        <v>1188</v>
      </c>
      <c r="AC538" s="206" t="s">
        <v>1188</v>
      </c>
      <c r="AD538"/>
      <c r="AE538" s="206" t="s">
        <v>1188</v>
      </c>
      <c r="AF538" s="206"/>
      <c r="AG538" s="206"/>
      <c r="AH538" s="207"/>
    </row>
    <row r="539" spans="1:45" ht="28.8" x14ac:dyDescent="0.3">
      <c r="A539" s="203">
        <v>810213</v>
      </c>
      <c r="B539" s="204" t="s">
        <v>1665</v>
      </c>
      <c r="C539" s="204" t="s">
        <v>643</v>
      </c>
      <c r="D539" s="204" t="s">
        <v>292</v>
      </c>
      <c r="E539" t="s">
        <v>125</v>
      </c>
      <c r="F539" s="212">
        <v>31617</v>
      </c>
      <c r="G539" s="209" t="s">
        <v>578</v>
      </c>
      <c r="H539" s="209" t="s">
        <v>575</v>
      </c>
      <c r="I539" s="204" t="s">
        <v>823</v>
      </c>
      <c r="J539" s="206"/>
      <c r="K539"/>
      <c r="L539"/>
      <c r="M539"/>
      <c r="N539"/>
      <c r="O539"/>
      <c r="P539"/>
      <c r="Q539" s="206" t="s">
        <v>1188</v>
      </c>
      <c r="R539"/>
      <c r="S539"/>
      <c r="T539"/>
      <c r="U539"/>
      <c r="V539"/>
      <c r="W539" s="206" t="s">
        <v>1188</v>
      </c>
      <c r="X539" s="206" t="s">
        <v>1188</v>
      </c>
      <c r="Y539" s="206" t="s">
        <v>1188</v>
      </c>
      <c r="Z539" s="206" t="s">
        <v>1188</v>
      </c>
      <c r="AA539" s="206" t="s">
        <v>1188</v>
      </c>
      <c r="AB539" s="206" t="s">
        <v>1188</v>
      </c>
      <c r="AC539" s="206" t="s">
        <v>1188</v>
      </c>
      <c r="AD539"/>
      <c r="AE539" s="206" t="s">
        <v>1188</v>
      </c>
      <c r="AF539" s="206"/>
      <c r="AG539" s="206"/>
      <c r="AH539" s="207"/>
    </row>
    <row r="540" spans="1:45" ht="28.8" x14ac:dyDescent="0.3">
      <c r="A540" s="203">
        <v>810224</v>
      </c>
      <c r="B540" s="204" t="s">
        <v>1666</v>
      </c>
      <c r="C540" s="204" t="s">
        <v>1948</v>
      </c>
      <c r="D540" s="204" t="s">
        <v>1949</v>
      </c>
      <c r="E540" t="s">
        <v>125</v>
      </c>
      <c r="F540" s="212">
        <v>33183</v>
      </c>
      <c r="G540" s="209" t="s">
        <v>642</v>
      </c>
      <c r="H540" s="209" t="s">
        <v>575</v>
      </c>
      <c r="I540" s="204" t="s">
        <v>823</v>
      </c>
      <c r="J540" s="206"/>
      <c r="K540" s="168"/>
      <c r="L540" s="209"/>
      <c r="M540" s="209"/>
      <c r="N540" s="209"/>
      <c r="O540"/>
      <c r="P540"/>
      <c r="Q540" s="206" t="s">
        <v>1188</v>
      </c>
      <c r="R540" s="168"/>
      <c r="S540" s="209"/>
      <c r="T540" s="209"/>
      <c r="U540" s="209"/>
      <c r="V540" s="209"/>
      <c r="W540" s="206" t="s">
        <v>1188</v>
      </c>
      <c r="X540" s="206" t="s">
        <v>1188</v>
      </c>
      <c r="Y540" s="206" t="s">
        <v>1188</v>
      </c>
      <c r="Z540" s="206" t="s">
        <v>1188</v>
      </c>
      <c r="AA540" s="206" t="s">
        <v>1188</v>
      </c>
      <c r="AB540" s="206" t="s">
        <v>1188</v>
      </c>
      <c r="AC540" s="206" t="s">
        <v>1188</v>
      </c>
      <c r="AD540" s="209"/>
      <c r="AE540" s="206" t="s">
        <v>1188</v>
      </c>
      <c r="AF540" s="206"/>
      <c r="AG540" s="206" t="s">
        <v>2125</v>
      </c>
      <c r="AH540" s="207"/>
      <c r="AI540" s="121" t="s">
        <v>2227</v>
      </c>
      <c r="AK540"/>
      <c r="AL540"/>
      <c r="AM540"/>
      <c r="AN540"/>
      <c r="AO540"/>
      <c r="AP540"/>
      <c r="AQ540"/>
      <c r="AR540"/>
      <c r="AS540"/>
    </row>
    <row r="541" spans="1:45" ht="16.8" x14ac:dyDescent="0.3">
      <c r="A541" s="203">
        <v>810225</v>
      </c>
      <c r="B541" s="204" t="s">
        <v>1667</v>
      </c>
      <c r="C541" s="204" t="s">
        <v>2032</v>
      </c>
      <c r="D541" s="204" t="s">
        <v>2033</v>
      </c>
      <c r="E541" t="s">
        <v>124</v>
      </c>
      <c r="F541" s="211">
        <v>29417</v>
      </c>
      <c r="G541" t="s">
        <v>582</v>
      </c>
      <c r="H541" t="s">
        <v>575</v>
      </c>
      <c r="I541" s="204" t="s">
        <v>823</v>
      </c>
      <c r="J541" s="206"/>
      <c r="K541"/>
      <c r="L541"/>
      <c r="M541"/>
      <c r="N541"/>
      <c r="O541"/>
      <c r="P541"/>
      <c r="Q541" s="206" t="s">
        <v>1188</v>
      </c>
      <c r="R541"/>
      <c r="S541"/>
      <c r="T541"/>
      <c r="U541"/>
      <c r="V541"/>
      <c r="W541" s="206" t="s">
        <v>1188</v>
      </c>
      <c r="X541" s="206" t="s">
        <v>1188</v>
      </c>
      <c r="Y541" s="206" t="s">
        <v>1188</v>
      </c>
      <c r="Z541" s="206" t="s">
        <v>1188</v>
      </c>
      <c r="AA541" s="206" t="s">
        <v>1188</v>
      </c>
      <c r="AB541" s="206" t="s">
        <v>1188</v>
      </c>
      <c r="AC541" s="206" t="s">
        <v>1188</v>
      </c>
      <c r="AD541"/>
      <c r="AE541" s="206" t="s">
        <v>2105</v>
      </c>
      <c r="AF541" s="206"/>
      <c r="AG541" s="206" t="s">
        <v>2125</v>
      </c>
      <c r="AH541" s="207"/>
      <c r="AI541" s="121" t="s">
        <v>2227</v>
      </c>
      <c r="AK541"/>
      <c r="AL541"/>
      <c r="AM541"/>
      <c r="AN541"/>
      <c r="AO541"/>
      <c r="AP541"/>
      <c r="AQ541"/>
      <c r="AR541"/>
      <c r="AS541"/>
    </row>
    <row r="542" spans="1:45" ht="28.8" x14ac:dyDescent="0.3">
      <c r="A542" s="203">
        <v>810236</v>
      </c>
      <c r="B542" s="204" t="s">
        <v>1668</v>
      </c>
      <c r="C542" s="204" t="s">
        <v>78</v>
      </c>
      <c r="D542" s="204" t="s">
        <v>143</v>
      </c>
      <c r="E542" t="s">
        <v>124</v>
      </c>
      <c r="F542" s="212">
        <v>35065</v>
      </c>
      <c r="G542" s="209" t="s">
        <v>218</v>
      </c>
      <c r="H542" s="209" t="s">
        <v>575</v>
      </c>
      <c r="I542" s="204" t="s">
        <v>824</v>
      </c>
      <c r="J542" s="206"/>
      <c r="K542"/>
      <c r="L542"/>
      <c r="M542"/>
      <c r="N542"/>
      <c r="O542">
        <v>2065</v>
      </c>
      <c r="P542"/>
      <c r="Q542" s="206">
        <v>100000</v>
      </c>
      <c r="R542"/>
      <c r="S542"/>
      <c r="T542"/>
      <c r="U542"/>
      <c r="V542"/>
      <c r="W542" s="206" t="s">
        <v>1188</v>
      </c>
      <c r="X542" s="206" t="s">
        <v>1188</v>
      </c>
      <c r="Y542" s="206" t="s">
        <v>1188</v>
      </c>
      <c r="Z542" s="206" t="s">
        <v>1188</v>
      </c>
      <c r="AA542" s="206" t="s">
        <v>1188</v>
      </c>
      <c r="AB542" s="206" t="s">
        <v>1188</v>
      </c>
      <c r="AC542" s="206" t="s">
        <v>1188</v>
      </c>
      <c r="AD542"/>
      <c r="AE542" s="206" t="s">
        <v>1188</v>
      </c>
      <c r="AF542" s="206"/>
      <c r="AG542" s="206"/>
      <c r="AH542" s="207"/>
    </row>
    <row r="543" spans="1:45" ht="16.8" x14ac:dyDescent="0.3">
      <c r="A543" s="203">
        <v>810238</v>
      </c>
      <c r="B543" s="204" t="s">
        <v>1669</v>
      </c>
      <c r="C543" s="204" t="s">
        <v>61</v>
      </c>
      <c r="D543" s="204" t="s">
        <v>1845</v>
      </c>
      <c r="E543" t="s">
        <v>124</v>
      </c>
      <c r="F543" s="211">
        <v>34907</v>
      </c>
      <c r="G543" t="s">
        <v>2186</v>
      </c>
      <c r="H543" t="s">
        <v>575</v>
      </c>
      <c r="I543" s="204" t="s">
        <v>823</v>
      </c>
      <c r="J543" s="206"/>
      <c r="K543"/>
      <c r="L543"/>
      <c r="M543"/>
      <c r="N543"/>
      <c r="O543"/>
      <c r="P543"/>
      <c r="Q543" s="206" t="s">
        <v>1188</v>
      </c>
      <c r="R543"/>
      <c r="S543"/>
      <c r="T543"/>
      <c r="U543"/>
      <c r="V543"/>
      <c r="W543" s="206" t="s">
        <v>1188</v>
      </c>
      <c r="X543" s="206" t="s">
        <v>1188</v>
      </c>
      <c r="Y543" s="206" t="s">
        <v>1188</v>
      </c>
      <c r="Z543" s="206" t="s">
        <v>1188</v>
      </c>
      <c r="AA543" s="206" t="s">
        <v>1188</v>
      </c>
      <c r="AB543" s="206" t="s">
        <v>1188</v>
      </c>
      <c r="AC543" s="206" t="s">
        <v>1188</v>
      </c>
      <c r="AD543"/>
      <c r="AE543" s="206" t="s">
        <v>2105</v>
      </c>
      <c r="AF543" s="206"/>
      <c r="AG543" s="206" t="s">
        <v>2125</v>
      </c>
      <c r="AH543" s="207"/>
      <c r="AI543" s="121" t="s">
        <v>2227</v>
      </c>
      <c r="AK543"/>
      <c r="AL543"/>
      <c r="AM543"/>
      <c r="AN543"/>
      <c r="AO543"/>
      <c r="AP543"/>
      <c r="AQ543"/>
      <c r="AR543"/>
      <c r="AS543"/>
    </row>
    <row r="544" spans="1:45" ht="28.8" x14ac:dyDescent="0.3">
      <c r="A544" s="203">
        <v>810243</v>
      </c>
      <c r="B544" s="204" t="s">
        <v>1670</v>
      </c>
      <c r="C544" s="204" t="s">
        <v>1862</v>
      </c>
      <c r="D544" s="204" t="s">
        <v>1863</v>
      </c>
      <c r="E544" t="s">
        <v>124</v>
      </c>
      <c r="F544" s="212">
        <v>36161</v>
      </c>
      <c r="G544" s="209" t="s">
        <v>218</v>
      </c>
      <c r="H544" s="209" t="s">
        <v>575</v>
      </c>
      <c r="I544" s="204" t="s">
        <v>823</v>
      </c>
      <c r="J544" s="206"/>
      <c r="K544"/>
      <c r="L544"/>
      <c r="M544"/>
      <c r="N544"/>
      <c r="O544"/>
      <c r="P544"/>
      <c r="Q544" s="206" t="s">
        <v>1188</v>
      </c>
      <c r="R544"/>
      <c r="S544"/>
      <c r="T544"/>
      <c r="U544"/>
      <c r="V544"/>
      <c r="W544" s="206" t="s">
        <v>1188</v>
      </c>
      <c r="X544" s="206" t="s">
        <v>1188</v>
      </c>
      <c r="Y544" s="206" t="s">
        <v>1188</v>
      </c>
      <c r="Z544" s="206" t="s">
        <v>1188</v>
      </c>
      <c r="AA544" s="206" t="s">
        <v>1188</v>
      </c>
      <c r="AB544" s="206" t="s">
        <v>1188</v>
      </c>
      <c r="AC544" s="206" t="s">
        <v>1188</v>
      </c>
      <c r="AD544"/>
      <c r="AE544" s="206" t="s">
        <v>1188</v>
      </c>
      <c r="AF544" s="206"/>
      <c r="AG544" s="206"/>
      <c r="AH544" s="207"/>
    </row>
    <row r="545" spans="1:45" ht="16.8" x14ac:dyDescent="0.3">
      <c r="A545" s="203">
        <v>810269</v>
      </c>
      <c r="B545" s="204" t="s">
        <v>1671</v>
      </c>
      <c r="C545" s="204" t="s">
        <v>2051</v>
      </c>
      <c r="D545" s="204" t="s">
        <v>2052</v>
      </c>
      <c r="E545" t="s">
        <v>125</v>
      </c>
      <c r="F545" s="211">
        <v>28890</v>
      </c>
      <c r="G545" t="s">
        <v>222</v>
      </c>
      <c r="H545" t="s">
        <v>575</v>
      </c>
      <c r="I545" s="204" t="s">
        <v>823</v>
      </c>
      <c r="J545" s="206"/>
      <c r="K545" s="210"/>
      <c r="L545" s="209"/>
      <c r="M545" s="209"/>
      <c r="N545" s="209"/>
      <c r="O545"/>
      <c r="P545"/>
      <c r="Q545" s="206" t="s">
        <v>1188</v>
      </c>
      <c r="R545" s="168"/>
      <c r="S545" s="209"/>
      <c r="T545" s="209"/>
      <c r="U545" s="209"/>
      <c r="V545" s="209"/>
      <c r="W545" s="206" t="s">
        <v>1188</v>
      </c>
      <c r="X545" s="206" t="s">
        <v>1188</v>
      </c>
      <c r="Y545" s="206" t="s">
        <v>1188</v>
      </c>
      <c r="Z545" s="206" t="s">
        <v>1188</v>
      </c>
      <c r="AA545" s="206" t="s">
        <v>1188</v>
      </c>
      <c r="AB545" s="206" t="s">
        <v>1188</v>
      </c>
      <c r="AC545" s="206" t="s">
        <v>1188</v>
      </c>
      <c r="AD545" s="209"/>
      <c r="AE545" s="206" t="s">
        <v>1188</v>
      </c>
      <c r="AF545" s="206"/>
      <c r="AG545" s="206"/>
      <c r="AH545" s="207"/>
      <c r="AK545"/>
      <c r="AL545"/>
      <c r="AM545"/>
      <c r="AN545"/>
      <c r="AO545"/>
      <c r="AP545"/>
      <c r="AQ545"/>
      <c r="AR545"/>
      <c r="AS545"/>
    </row>
    <row r="546" spans="1:45" ht="28.8" x14ac:dyDescent="0.3">
      <c r="A546" s="203">
        <v>810301</v>
      </c>
      <c r="B546" s="204" t="s">
        <v>1672</v>
      </c>
      <c r="C546" s="204" t="s">
        <v>668</v>
      </c>
      <c r="D546" s="204" t="s">
        <v>188</v>
      </c>
      <c r="E546" t="s">
        <v>124</v>
      </c>
      <c r="F546" s="212">
        <v>36342</v>
      </c>
      <c r="G546" s="209" t="s">
        <v>213</v>
      </c>
      <c r="H546" s="209" t="s">
        <v>575</v>
      </c>
      <c r="I546" s="204" t="s">
        <v>823</v>
      </c>
      <c r="J546" s="206"/>
      <c r="K546"/>
      <c r="L546"/>
      <c r="M546"/>
      <c r="N546"/>
      <c r="O546"/>
      <c r="P546"/>
      <c r="Q546" s="206" t="s">
        <v>1188</v>
      </c>
      <c r="R546"/>
      <c r="S546"/>
      <c r="T546"/>
      <c r="U546"/>
      <c r="V546"/>
      <c r="W546" s="206" t="s">
        <v>1188</v>
      </c>
      <c r="X546" s="206" t="s">
        <v>1188</v>
      </c>
      <c r="Y546" s="206" t="s">
        <v>1188</v>
      </c>
      <c r="Z546" s="206" t="s">
        <v>1188</v>
      </c>
      <c r="AA546" s="206" t="s">
        <v>1188</v>
      </c>
      <c r="AB546" s="206" t="s">
        <v>1188</v>
      </c>
      <c r="AC546" s="206" t="s">
        <v>1188</v>
      </c>
      <c r="AD546"/>
      <c r="AE546" s="206" t="s">
        <v>1188</v>
      </c>
      <c r="AF546" s="206"/>
      <c r="AG546" s="206"/>
      <c r="AH546" s="207"/>
    </row>
    <row r="547" spans="1:45" ht="28.8" x14ac:dyDescent="0.3">
      <c r="A547" s="203">
        <v>810305</v>
      </c>
      <c r="B547" s="204" t="s">
        <v>1673</v>
      </c>
      <c r="C547" s="204" t="s">
        <v>61</v>
      </c>
      <c r="D547" s="204" t="s">
        <v>390</v>
      </c>
      <c r="E547" t="s">
        <v>124</v>
      </c>
      <c r="F547" s="212">
        <v>31177</v>
      </c>
      <c r="G547" s="209" t="s">
        <v>222</v>
      </c>
      <c r="H547" s="209" t="s">
        <v>575</v>
      </c>
      <c r="I547" s="204" t="s">
        <v>823</v>
      </c>
      <c r="J547" s="206"/>
      <c r="K547"/>
      <c r="L547"/>
      <c r="M547"/>
      <c r="N547"/>
      <c r="O547"/>
      <c r="P547"/>
      <c r="Q547" s="206" t="s">
        <v>1188</v>
      </c>
      <c r="R547"/>
      <c r="S547"/>
      <c r="T547"/>
      <c r="U547"/>
      <c r="V547"/>
      <c r="W547" s="206" t="s">
        <v>1188</v>
      </c>
      <c r="X547" s="206" t="s">
        <v>1188</v>
      </c>
      <c r="Y547" s="206" t="s">
        <v>1188</v>
      </c>
      <c r="Z547" s="206" t="s">
        <v>1188</v>
      </c>
      <c r="AA547" s="206" t="s">
        <v>1188</v>
      </c>
      <c r="AB547" s="206" t="s">
        <v>1188</v>
      </c>
      <c r="AC547" s="206" t="s">
        <v>1188</v>
      </c>
      <c r="AD547"/>
      <c r="AE547" s="206" t="s">
        <v>1188</v>
      </c>
      <c r="AF547" s="206"/>
      <c r="AG547" s="206"/>
      <c r="AH547" s="207"/>
    </row>
    <row r="548" spans="1:45" ht="28.8" x14ac:dyDescent="0.3">
      <c r="A548" s="203">
        <v>810355</v>
      </c>
      <c r="B548" s="204" t="s">
        <v>1674</v>
      </c>
      <c r="C548" s="204" t="s">
        <v>1051</v>
      </c>
      <c r="D548" s="204" t="s">
        <v>189</v>
      </c>
      <c r="E548" t="s">
        <v>125</v>
      </c>
      <c r="F548" s="212">
        <v>36526</v>
      </c>
      <c r="G548" s="209" t="s">
        <v>213</v>
      </c>
      <c r="H548" s="209" t="s">
        <v>575</v>
      </c>
      <c r="I548" s="204" t="s">
        <v>823</v>
      </c>
      <c r="J548" s="206"/>
      <c r="K548"/>
      <c r="L548"/>
      <c r="M548"/>
      <c r="N548"/>
      <c r="O548">
        <v>3060</v>
      </c>
      <c r="P548"/>
      <c r="Q548" s="206">
        <v>40000</v>
      </c>
      <c r="R548"/>
      <c r="S548"/>
      <c r="T548"/>
      <c r="U548"/>
      <c r="V548"/>
      <c r="W548" s="206" t="s">
        <v>1188</v>
      </c>
      <c r="X548" s="206" t="s">
        <v>1188</v>
      </c>
      <c r="Y548" s="206" t="s">
        <v>1188</v>
      </c>
      <c r="Z548" s="206" t="s">
        <v>1188</v>
      </c>
      <c r="AA548" s="206" t="s">
        <v>1188</v>
      </c>
      <c r="AB548" s="206" t="s">
        <v>1188</v>
      </c>
      <c r="AC548" s="206" t="s">
        <v>1188</v>
      </c>
      <c r="AD548"/>
      <c r="AE548" s="206" t="s">
        <v>1188</v>
      </c>
      <c r="AF548" s="206"/>
      <c r="AG548" s="206"/>
      <c r="AH548" s="207"/>
    </row>
    <row r="549" spans="1:45" ht="28.8" x14ac:dyDescent="0.3">
      <c r="A549" s="203">
        <v>810377</v>
      </c>
      <c r="B549" s="204" t="s">
        <v>1675</v>
      </c>
      <c r="C549" s="204" t="s">
        <v>1083</v>
      </c>
      <c r="D549" s="204" t="s">
        <v>195</v>
      </c>
      <c r="E549" t="s">
        <v>125</v>
      </c>
      <c r="F549" s="212">
        <v>33988</v>
      </c>
      <c r="G549" s="209" t="s">
        <v>213</v>
      </c>
      <c r="H549" s="209" t="s">
        <v>575</v>
      </c>
      <c r="I549" s="204" t="s">
        <v>823</v>
      </c>
      <c r="J549" s="206"/>
      <c r="K549"/>
      <c r="L549"/>
      <c r="M549"/>
      <c r="N549"/>
      <c r="O549"/>
      <c r="P549"/>
      <c r="Q549" s="206" t="s">
        <v>1188</v>
      </c>
      <c r="R549"/>
      <c r="S549"/>
      <c r="T549"/>
      <c r="U549"/>
      <c r="V549"/>
      <c r="W549" s="206" t="s">
        <v>1188</v>
      </c>
      <c r="X549" s="206" t="s">
        <v>1188</v>
      </c>
      <c r="Y549" s="206" t="s">
        <v>1188</v>
      </c>
      <c r="Z549" s="206" t="s">
        <v>1188</v>
      </c>
      <c r="AA549" s="206" t="s">
        <v>1188</v>
      </c>
      <c r="AB549" s="206" t="s">
        <v>1188</v>
      </c>
      <c r="AC549" s="206" t="s">
        <v>1188</v>
      </c>
      <c r="AD549"/>
      <c r="AE549" s="206" t="s">
        <v>1188</v>
      </c>
      <c r="AF549" s="206"/>
      <c r="AG549" s="206"/>
      <c r="AH549" s="207"/>
    </row>
    <row r="550" spans="1:45" ht="28.8" x14ac:dyDescent="0.3">
      <c r="A550" s="203">
        <v>810386</v>
      </c>
      <c r="B550" s="204" t="s">
        <v>1676</v>
      </c>
      <c r="C550" s="204" t="s">
        <v>2026</v>
      </c>
      <c r="D550" s="204" t="s">
        <v>2027</v>
      </c>
      <c r="E550" t="s">
        <v>125</v>
      </c>
      <c r="F550" s="212">
        <v>27056</v>
      </c>
      <c r="G550" s="209" t="s">
        <v>578</v>
      </c>
      <c r="H550" s="209" t="s">
        <v>575</v>
      </c>
      <c r="I550" s="204" t="s">
        <v>823</v>
      </c>
      <c r="J550" s="206"/>
      <c r="K550"/>
      <c r="L550"/>
      <c r="M550"/>
      <c r="N550"/>
      <c r="O550"/>
      <c r="P550"/>
      <c r="Q550" s="206" t="s">
        <v>1188</v>
      </c>
      <c r="R550"/>
      <c r="S550"/>
      <c r="T550"/>
      <c r="U550"/>
      <c r="V550"/>
      <c r="W550" s="206" t="s">
        <v>1188</v>
      </c>
      <c r="X550" s="206" t="s">
        <v>1188</v>
      </c>
      <c r="Y550" s="206" t="s">
        <v>1188</v>
      </c>
      <c r="Z550" s="206" t="s">
        <v>1188</v>
      </c>
      <c r="AA550" s="206" t="s">
        <v>1188</v>
      </c>
      <c r="AB550" s="206" t="s">
        <v>1188</v>
      </c>
      <c r="AC550" s="206" t="s">
        <v>1188</v>
      </c>
      <c r="AD550"/>
      <c r="AE550" s="206" t="s">
        <v>1188</v>
      </c>
      <c r="AF550" s="206"/>
      <c r="AG550" s="206" t="s">
        <v>2125</v>
      </c>
      <c r="AH550" s="207"/>
      <c r="AI550" s="121" t="s">
        <v>2227</v>
      </c>
      <c r="AK550"/>
      <c r="AL550"/>
      <c r="AM550"/>
      <c r="AN550"/>
      <c r="AO550"/>
      <c r="AP550"/>
      <c r="AQ550"/>
      <c r="AR550"/>
      <c r="AS550"/>
    </row>
    <row r="551" spans="1:45" ht="28.8" x14ac:dyDescent="0.3">
      <c r="A551" s="203">
        <v>810393</v>
      </c>
      <c r="B551" s="204" t="s">
        <v>1677</v>
      </c>
      <c r="C551" s="204" t="s">
        <v>1851</v>
      </c>
      <c r="D551" s="204" t="s">
        <v>1852</v>
      </c>
      <c r="E551" t="s">
        <v>125</v>
      </c>
      <c r="F551" s="212">
        <v>30866</v>
      </c>
      <c r="G551" s="209" t="s">
        <v>602</v>
      </c>
      <c r="H551" s="209" t="s">
        <v>575</v>
      </c>
      <c r="I551" s="204" t="s">
        <v>823</v>
      </c>
      <c r="J551" s="206"/>
      <c r="K551"/>
      <c r="L551"/>
      <c r="M551"/>
      <c r="N551"/>
      <c r="O551"/>
      <c r="P551"/>
      <c r="Q551" s="206" t="s">
        <v>1188</v>
      </c>
      <c r="R551"/>
      <c r="S551"/>
      <c r="T551"/>
      <c r="U551"/>
      <c r="V551"/>
      <c r="W551" s="206" t="s">
        <v>1188</v>
      </c>
      <c r="X551" s="206" t="s">
        <v>1188</v>
      </c>
      <c r="Y551" s="206" t="s">
        <v>1188</v>
      </c>
      <c r="Z551" s="206" t="s">
        <v>1188</v>
      </c>
      <c r="AA551" s="206" t="s">
        <v>1188</v>
      </c>
      <c r="AB551" s="206" t="s">
        <v>1188</v>
      </c>
      <c r="AC551" s="206" t="s">
        <v>1188</v>
      </c>
      <c r="AD551"/>
      <c r="AE551" s="206" t="s">
        <v>1188</v>
      </c>
      <c r="AF551" s="206"/>
      <c r="AG551" s="206"/>
      <c r="AH551" s="207"/>
    </row>
    <row r="552" spans="1:45" ht="28.8" x14ac:dyDescent="0.3">
      <c r="A552" s="203">
        <v>810409</v>
      </c>
      <c r="B552" s="204" t="s">
        <v>1678</v>
      </c>
      <c r="C552" s="204" t="s">
        <v>59</v>
      </c>
      <c r="D552" s="204" t="s">
        <v>83</v>
      </c>
      <c r="E552" t="s">
        <v>125</v>
      </c>
      <c r="F552" s="212">
        <v>36388</v>
      </c>
      <c r="G552" s="209" t="s">
        <v>213</v>
      </c>
      <c r="H552" s="209" t="s">
        <v>575</v>
      </c>
      <c r="I552" s="204" t="s">
        <v>823</v>
      </c>
      <c r="J552" s="206"/>
      <c r="K552"/>
      <c r="L552"/>
      <c r="M552"/>
      <c r="N552"/>
      <c r="O552"/>
      <c r="P552"/>
      <c r="Q552" s="206" t="s">
        <v>1188</v>
      </c>
      <c r="R552"/>
      <c r="S552"/>
      <c r="T552"/>
      <c r="U552"/>
      <c r="V552"/>
      <c r="W552" s="206" t="s">
        <v>1188</v>
      </c>
      <c r="X552" s="206" t="s">
        <v>1188</v>
      </c>
      <c r="Y552" s="206" t="s">
        <v>1188</v>
      </c>
      <c r="Z552" s="206" t="s">
        <v>1188</v>
      </c>
      <c r="AA552" s="206" t="s">
        <v>1188</v>
      </c>
      <c r="AB552" s="206" t="s">
        <v>1188</v>
      </c>
      <c r="AC552" s="206" t="s">
        <v>1188</v>
      </c>
      <c r="AD552"/>
      <c r="AE552" s="206" t="s">
        <v>1188</v>
      </c>
      <c r="AF552" s="206"/>
      <c r="AG552" s="206"/>
      <c r="AH552" s="207"/>
    </row>
    <row r="553" spans="1:45" ht="16.8" x14ac:dyDescent="0.3">
      <c r="A553" s="203">
        <v>810426</v>
      </c>
      <c r="B553" s="204" t="s">
        <v>2134</v>
      </c>
      <c r="C553" s="204" t="s">
        <v>541</v>
      </c>
      <c r="D553" s="204" t="s">
        <v>2137</v>
      </c>
      <c r="E553" t="s">
        <v>125</v>
      </c>
      <c r="F553" s="211">
        <v>32874</v>
      </c>
      <c r="G553" t="s">
        <v>2187</v>
      </c>
      <c r="H553" t="s">
        <v>575</v>
      </c>
      <c r="I553" s="204" t="s">
        <v>823</v>
      </c>
      <c r="J553" s="206"/>
      <c r="K553"/>
      <c r="L553"/>
      <c r="M553"/>
      <c r="N553"/>
      <c r="O553"/>
      <c r="P553"/>
      <c r="Q553" s="206" t="s">
        <v>1188</v>
      </c>
      <c r="R553"/>
      <c r="S553"/>
      <c r="T553"/>
      <c r="U553"/>
      <c r="V553"/>
      <c r="W553" s="206" t="s">
        <v>1188</v>
      </c>
      <c r="X553" s="206" t="s">
        <v>1188</v>
      </c>
      <c r="Y553" s="206" t="s">
        <v>1188</v>
      </c>
      <c r="Z553" s="206" t="s">
        <v>1188</v>
      </c>
      <c r="AA553" s="206" t="s">
        <v>1188</v>
      </c>
      <c r="AB553" s="206" t="s">
        <v>1188</v>
      </c>
      <c r="AC553" s="206" t="s">
        <v>1188</v>
      </c>
      <c r="AD553"/>
      <c r="AE553" s="206" t="s">
        <v>2105</v>
      </c>
      <c r="AF553" s="206"/>
      <c r="AG553" s="206"/>
      <c r="AH553" s="207"/>
    </row>
    <row r="554" spans="1:45" ht="28.8" x14ac:dyDescent="0.3">
      <c r="A554" s="203">
        <v>810471</v>
      </c>
      <c r="B554" s="204" t="s">
        <v>1679</v>
      </c>
      <c r="C554" s="204" t="s">
        <v>94</v>
      </c>
      <c r="D554" s="204" t="s">
        <v>2102</v>
      </c>
      <c r="E554" t="s">
        <v>125</v>
      </c>
      <c r="F554" s="212">
        <v>33239</v>
      </c>
      <c r="G554" s="209" t="s">
        <v>214</v>
      </c>
      <c r="H554" s="209" t="s">
        <v>575</v>
      </c>
      <c r="I554" s="204" t="s">
        <v>823</v>
      </c>
      <c r="J554" s="206"/>
      <c r="K554"/>
      <c r="L554"/>
      <c r="M554"/>
      <c r="N554"/>
      <c r="O554"/>
      <c r="P554"/>
      <c r="Q554" s="206" t="s">
        <v>1188</v>
      </c>
      <c r="R554"/>
      <c r="S554"/>
      <c r="T554"/>
      <c r="U554"/>
      <c r="V554"/>
      <c r="W554" s="206" t="s">
        <v>1188</v>
      </c>
      <c r="X554" s="206" t="s">
        <v>1188</v>
      </c>
      <c r="Y554" s="206" t="s">
        <v>1188</v>
      </c>
      <c r="Z554" s="206" t="s">
        <v>1188</v>
      </c>
      <c r="AA554" s="206" t="s">
        <v>1188</v>
      </c>
      <c r="AB554" s="206" t="s">
        <v>1188</v>
      </c>
      <c r="AC554" s="206" t="s">
        <v>1188</v>
      </c>
      <c r="AD554"/>
      <c r="AE554" s="206" t="s">
        <v>1188</v>
      </c>
      <c r="AF554" s="206"/>
      <c r="AG554" s="206"/>
      <c r="AH554" s="207"/>
    </row>
    <row r="555" spans="1:45" ht="28.8" x14ac:dyDescent="0.3">
      <c r="A555" s="203">
        <v>810477</v>
      </c>
      <c r="B555" s="204" t="s">
        <v>1680</v>
      </c>
      <c r="C555" s="204" t="s">
        <v>80</v>
      </c>
      <c r="D555" s="204" t="s">
        <v>429</v>
      </c>
      <c r="E555" t="s">
        <v>125</v>
      </c>
      <c r="F555" s="212">
        <v>31584</v>
      </c>
      <c r="G555" s="209" t="s">
        <v>213</v>
      </c>
      <c r="H555" s="209" t="s">
        <v>575</v>
      </c>
      <c r="I555" s="204" t="s">
        <v>823</v>
      </c>
      <c r="J555" s="206"/>
      <c r="K555"/>
      <c r="L555"/>
      <c r="M555"/>
      <c r="N555"/>
      <c r="O555"/>
      <c r="P555"/>
      <c r="Q555" s="206" t="s">
        <v>1188</v>
      </c>
      <c r="R555"/>
      <c r="S555"/>
      <c r="T555"/>
      <c r="U555"/>
      <c r="V555"/>
      <c r="W555" s="206" t="s">
        <v>1188</v>
      </c>
      <c r="X555" s="206" t="s">
        <v>1188</v>
      </c>
      <c r="Y555" s="206" t="s">
        <v>1188</v>
      </c>
      <c r="Z555" s="206" t="s">
        <v>1188</v>
      </c>
      <c r="AA555" s="206" t="s">
        <v>1188</v>
      </c>
      <c r="AB555" s="206" t="s">
        <v>1188</v>
      </c>
      <c r="AC555" s="206" t="s">
        <v>1188</v>
      </c>
      <c r="AD555"/>
      <c r="AE555" s="206" t="s">
        <v>1188</v>
      </c>
      <c r="AF555" s="206"/>
      <c r="AG555" s="206"/>
      <c r="AH555" s="207"/>
    </row>
    <row r="556" spans="1:45" ht="28.8" x14ac:dyDescent="0.3">
      <c r="A556" s="203">
        <v>810487</v>
      </c>
      <c r="B556" s="204" t="s">
        <v>1681</v>
      </c>
      <c r="C556" s="204" t="s">
        <v>643</v>
      </c>
      <c r="D556" s="204" t="s">
        <v>312</v>
      </c>
      <c r="E556" t="s">
        <v>125</v>
      </c>
      <c r="F556" s="212">
        <v>36492</v>
      </c>
      <c r="G556" s="209" t="s">
        <v>213</v>
      </c>
      <c r="H556" s="209" t="s">
        <v>575</v>
      </c>
      <c r="I556" s="204" t="s">
        <v>823</v>
      </c>
      <c r="J556" s="206"/>
      <c r="K556"/>
      <c r="L556"/>
      <c r="M556"/>
      <c r="N556"/>
      <c r="O556"/>
      <c r="P556"/>
      <c r="Q556" s="206" t="s">
        <v>1188</v>
      </c>
      <c r="R556"/>
      <c r="S556"/>
      <c r="T556"/>
      <c r="U556"/>
      <c r="V556"/>
      <c r="W556" s="206" t="s">
        <v>1188</v>
      </c>
      <c r="X556" s="206" t="s">
        <v>1188</v>
      </c>
      <c r="Y556" s="206" t="s">
        <v>1188</v>
      </c>
      <c r="Z556" s="206" t="s">
        <v>1188</v>
      </c>
      <c r="AA556" s="206" t="s">
        <v>1188</v>
      </c>
      <c r="AB556" s="206" t="s">
        <v>1188</v>
      </c>
      <c r="AC556" s="206" t="s">
        <v>1188</v>
      </c>
      <c r="AD556"/>
      <c r="AE556" s="206" t="s">
        <v>1188</v>
      </c>
      <c r="AF556" s="206"/>
      <c r="AG556" s="206"/>
      <c r="AH556" s="207"/>
    </row>
    <row r="557" spans="1:45" ht="28.8" x14ac:dyDescent="0.3">
      <c r="A557" s="203">
        <v>810506</v>
      </c>
      <c r="B557" s="204" t="s">
        <v>1682</v>
      </c>
      <c r="C557" s="204" t="s">
        <v>1989</v>
      </c>
      <c r="D557" s="204" t="s">
        <v>411</v>
      </c>
      <c r="E557" t="s">
        <v>125</v>
      </c>
      <c r="F557" s="212">
        <v>33783</v>
      </c>
      <c r="G557" s="209" t="s">
        <v>223</v>
      </c>
      <c r="H557" s="209" t="s">
        <v>575</v>
      </c>
      <c r="I557" s="204" t="s">
        <v>823</v>
      </c>
      <c r="J557" s="206"/>
      <c r="K557"/>
      <c r="L557"/>
      <c r="M557"/>
      <c r="N557"/>
      <c r="O557"/>
      <c r="P557"/>
      <c r="Q557" s="206" t="s">
        <v>1188</v>
      </c>
      <c r="R557"/>
      <c r="S557"/>
      <c r="T557"/>
      <c r="U557"/>
      <c r="V557"/>
      <c r="W557" s="206" t="s">
        <v>1188</v>
      </c>
      <c r="X557" s="206" t="s">
        <v>1188</v>
      </c>
      <c r="Y557" s="206" t="s">
        <v>1188</v>
      </c>
      <c r="Z557" s="206" t="s">
        <v>1188</v>
      </c>
      <c r="AA557" s="206" t="s">
        <v>1188</v>
      </c>
      <c r="AB557" s="206" t="s">
        <v>1188</v>
      </c>
      <c r="AC557" s="206" t="s">
        <v>1188</v>
      </c>
      <c r="AD557"/>
      <c r="AE557" s="206" t="s">
        <v>1188</v>
      </c>
      <c r="AF557" s="206"/>
      <c r="AG557" s="206" t="s">
        <v>2125</v>
      </c>
      <c r="AH557" s="207"/>
      <c r="AI557" s="121" t="s">
        <v>2227</v>
      </c>
      <c r="AK557"/>
      <c r="AL557"/>
      <c r="AM557"/>
      <c r="AN557"/>
      <c r="AO557"/>
      <c r="AP557"/>
      <c r="AQ557"/>
      <c r="AR557"/>
      <c r="AS557"/>
    </row>
    <row r="558" spans="1:45" ht="28.8" x14ac:dyDescent="0.3">
      <c r="A558" s="203">
        <v>810511</v>
      </c>
      <c r="B558" s="204" t="s">
        <v>1683</v>
      </c>
      <c r="C558" s="204" t="s">
        <v>297</v>
      </c>
      <c r="D558" s="204" t="s">
        <v>170</v>
      </c>
      <c r="E558" t="s">
        <v>125</v>
      </c>
      <c r="F558" s="212">
        <v>30682</v>
      </c>
      <c r="G558" s="209" t="s">
        <v>1142</v>
      </c>
      <c r="H558" s="209" t="s">
        <v>575</v>
      </c>
      <c r="I558" s="204" t="s">
        <v>823</v>
      </c>
      <c r="J558" s="206"/>
      <c r="K558"/>
      <c r="L558"/>
      <c r="M558"/>
      <c r="N558"/>
      <c r="O558"/>
      <c r="P558"/>
      <c r="Q558" s="206" t="s">
        <v>1188</v>
      </c>
      <c r="R558"/>
      <c r="S558"/>
      <c r="T558"/>
      <c r="U558"/>
      <c r="V558"/>
      <c r="W558" s="206" t="s">
        <v>1188</v>
      </c>
      <c r="X558" s="206" t="s">
        <v>1188</v>
      </c>
      <c r="Y558" s="206" t="s">
        <v>1188</v>
      </c>
      <c r="Z558" s="206" t="s">
        <v>1188</v>
      </c>
      <c r="AA558" s="206" t="s">
        <v>1188</v>
      </c>
      <c r="AB558" s="206" t="s">
        <v>1188</v>
      </c>
      <c r="AC558" s="206" t="s">
        <v>1188</v>
      </c>
      <c r="AD558"/>
      <c r="AE558" s="206" t="s">
        <v>1188</v>
      </c>
      <c r="AF558" s="206"/>
      <c r="AG558" s="206"/>
      <c r="AH558" s="207"/>
    </row>
    <row r="559" spans="1:45" ht="28.8" x14ac:dyDescent="0.3">
      <c r="A559" s="203">
        <v>810523</v>
      </c>
      <c r="B559" s="204" t="s">
        <v>1684</v>
      </c>
      <c r="C559" s="204" t="s">
        <v>515</v>
      </c>
      <c r="D559" s="204" t="s">
        <v>662</v>
      </c>
      <c r="E559" t="s">
        <v>125</v>
      </c>
      <c r="F559" s="212">
        <v>36440</v>
      </c>
      <c r="G559" s="209" t="s">
        <v>213</v>
      </c>
      <c r="H559" s="209" t="s">
        <v>575</v>
      </c>
      <c r="I559" s="204" t="s">
        <v>823</v>
      </c>
      <c r="J559" s="206"/>
      <c r="K559"/>
      <c r="L559"/>
      <c r="M559"/>
      <c r="N559"/>
      <c r="O559"/>
      <c r="P559"/>
      <c r="Q559" s="206" t="s">
        <v>1188</v>
      </c>
      <c r="R559"/>
      <c r="S559"/>
      <c r="T559"/>
      <c r="U559"/>
      <c r="V559"/>
      <c r="W559" s="206" t="s">
        <v>1188</v>
      </c>
      <c r="X559" s="206" t="s">
        <v>1188</v>
      </c>
      <c r="Y559" s="206" t="s">
        <v>1188</v>
      </c>
      <c r="Z559" s="206" t="s">
        <v>1188</v>
      </c>
      <c r="AA559" s="206" t="s">
        <v>1188</v>
      </c>
      <c r="AB559" s="206" t="s">
        <v>1188</v>
      </c>
      <c r="AC559" s="206" t="s">
        <v>1188</v>
      </c>
      <c r="AD559"/>
      <c r="AE559" s="206" t="s">
        <v>1188</v>
      </c>
      <c r="AF559" s="206"/>
      <c r="AG559" s="206"/>
      <c r="AH559" s="207"/>
    </row>
    <row r="560" spans="1:45" ht="28.8" x14ac:dyDescent="0.3">
      <c r="A560" s="203">
        <v>810524</v>
      </c>
      <c r="B560" s="204" t="s">
        <v>1685</v>
      </c>
      <c r="C560" s="204" t="s">
        <v>61</v>
      </c>
      <c r="D560" s="204" t="s">
        <v>144</v>
      </c>
      <c r="E560" t="s">
        <v>125</v>
      </c>
      <c r="F560" s="212">
        <v>29857</v>
      </c>
      <c r="G560" s="209" t="s">
        <v>213</v>
      </c>
      <c r="H560" s="209" t="s">
        <v>575</v>
      </c>
      <c r="I560" s="204" t="s">
        <v>823</v>
      </c>
      <c r="J560" s="206"/>
      <c r="K560"/>
      <c r="L560"/>
      <c r="M560"/>
      <c r="N560"/>
      <c r="O560"/>
      <c r="P560"/>
      <c r="Q560" s="206" t="s">
        <v>1188</v>
      </c>
      <c r="R560"/>
      <c r="S560"/>
      <c r="T560"/>
      <c r="U560"/>
      <c r="V560"/>
      <c r="W560" s="206" t="s">
        <v>1188</v>
      </c>
      <c r="X560" s="206" t="s">
        <v>1188</v>
      </c>
      <c r="Y560" s="206" t="s">
        <v>1188</v>
      </c>
      <c r="Z560" s="206" t="s">
        <v>1188</v>
      </c>
      <c r="AA560" s="206" t="s">
        <v>1188</v>
      </c>
      <c r="AB560" s="206" t="s">
        <v>1188</v>
      </c>
      <c r="AC560" s="206" t="s">
        <v>1188</v>
      </c>
      <c r="AD560"/>
      <c r="AE560" s="206" t="s">
        <v>1188</v>
      </c>
      <c r="AF560" s="206"/>
      <c r="AG560" s="206"/>
      <c r="AH560" s="207"/>
    </row>
    <row r="561" spans="1:45" ht="28.8" x14ac:dyDescent="0.3">
      <c r="A561" s="203">
        <v>810537</v>
      </c>
      <c r="B561" s="204" t="s">
        <v>1686</v>
      </c>
      <c r="C561" s="204" t="s">
        <v>311</v>
      </c>
      <c r="D561" s="204" t="s">
        <v>142</v>
      </c>
      <c r="E561" t="s">
        <v>124</v>
      </c>
      <c r="F561" s="212">
        <v>32988</v>
      </c>
      <c r="G561" s="209" t="s">
        <v>213</v>
      </c>
      <c r="H561" s="209" t="s">
        <v>575</v>
      </c>
      <c r="I561" s="204" t="s">
        <v>823</v>
      </c>
      <c r="J561" s="206"/>
      <c r="K561"/>
      <c r="L561"/>
      <c r="M561"/>
      <c r="N561"/>
      <c r="O561"/>
      <c r="P561"/>
      <c r="Q561" s="206" t="s">
        <v>1188</v>
      </c>
      <c r="R561"/>
      <c r="S561"/>
      <c r="T561"/>
      <c r="U561"/>
      <c r="V561"/>
      <c r="W561" s="206" t="s">
        <v>1188</v>
      </c>
      <c r="X561" s="206" t="s">
        <v>1188</v>
      </c>
      <c r="Y561" s="206" t="s">
        <v>1188</v>
      </c>
      <c r="Z561" s="206" t="s">
        <v>1188</v>
      </c>
      <c r="AA561" s="206" t="s">
        <v>1188</v>
      </c>
      <c r="AB561" s="206" t="s">
        <v>1188</v>
      </c>
      <c r="AC561" s="206" t="s">
        <v>1188</v>
      </c>
      <c r="AD561"/>
      <c r="AE561" s="206" t="s">
        <v>1188</v>
      </c>
      <c r="AF561" s="206"/>
      <c r="AG561" s="206" t="s">
        <v>2125</v>
      </c>
      <c r="AH561" s="207"/>
      <c r="AI561" s="121" t="s">
        <v>2227</v>
      </c>
      <c r="AK561"/>
      <c r="AL561"/>
      <c r="AM561"/>
      <c r="AN561"/>
      <c r="AO561"/>
      <c r="AP561"/>
      <c r="AQ561"/>
      <c r="AR561"/>
      <c r="AS561"/>
    </row>
    <row r="562" spans="1:45" ht="28.8" x14ac:dyDescent="0.3">
      <c r="A562" s="203">
        <v>810562</v>
      </c>
      <c r="B562" s="204" t="s">
        <v>1687</v>
      </c>
      <c r="C562" s="204" t="s">
        <v>74</v>
      </c>
      <c r="D562" s="204" t="s">
        <v>163</v>
      </c>
      <c r="E562" t="s">
        <v>125</v>
      </c>
      <c r="F562" s="212">
        <v>34840</v>
      </c>
      <c r="G562" s="209" t="s">
        <v>213</v>
      </c>
      <c r="H562" s="209" t="s">
        <v>575</v>
      </c>
      <c r="I562" s="204" t="s">
        <v>823</v>
      </c>
      <c r="J562" s="206"/>
      <c r="K562"/>
      <c r="L562"/>
      <c r="M562"/>
      <c r="N562"/>
      <c r="O562"/>
      <c r="P562"/>
      <c r="Q562" s="206" t="s">
        <v>1188</v>
      </c>
      <c r="R562"/>
      <c r="S562"/>
      <c r="T562"/>
      <c r="U562"/>
      <c r="V562"/>
      <c r="W562" s="206" t="s">
        <v>1188</v>
      </c>
      <c r="X562" s="206" t="s">
        <v>1188</v>
      </c>
      <c r="Y562" s="206" t="s">
        <v>1188</v>
      </c>
      <c r="Z562" s="206" t="s">
        <v>1188</v>
      </c>
      <c r="AA562" s="206" t="s">
        <v>1188</v>
      </c>
      <c r="AB562" s="206" t="s">
        <v>1188</v>
      </c>
      <c r="AC562" s="206" t="s">
        <v>1188</v>
      </c>
      <c r="AD562"/>
      <c r="AE562" s="206" t="s">
        <v>1188</v>
      </c>
      <c r="AF562" s="206"/>
      <c r="AG562" s="206"/>
      <c r="AH562" s="207"/>
    </row>
    <row r="563" spans="1:45" ht="28.8" x14ac:dyDescent="0.3">
      <c r="A563" s="203">
        <v>810576</v>
      </c>
      <c r="B563" s="204" t="s">
        <v>1688</v>
      </c>
      <c r="C563" s="204" t="s">
        <v>90</v>
      </c>
      <c r="D563" s="204" t="s">
        <v>309</v>
      </c>
      <c r="E563" t="s">
        <v>125</v>
      </c>
      <c r="F563" s="212">
        <v>35198</v>
      </c>
      <c r="G563" s="209" t="s">
        <v>213</v>
      </c>
      <c r="H563" s="209" t="s">
        <v>575</v>
      </c>
      <c r="I563" s="204" t="s">
        <v>824</v>
      </c>
      <c r="J563" s="206"/>
      <c r="K563"/>
      <c r="L563"/>
      <c r="M563"/>
      <c r="N563"/>
      <c r="O563"/>
      <c r="P563"/>
      <c r="Q563" s="206" t="s">
        <v>1188</v>
      </c>
      <c r="R563"/>
      <c r="S563"/>
      <c r="T563"/>
      <c r="U563"/>
      <c r="V563"/>
      <c r="W563" s="206" t="s">
        <v>1188</v>
      </c>
      <c r="X563" s="206" t="s">
        <v>1188</v>
      </c>
      <c r="Y563" s="206" t="s">
        <v>1188</v>
      </c>
      <c r="Z563" s="206" t="s">
        <v>1188</v>
      </c>
      <c r="AA563" s="206" t="s">
        <v>1188</v>
      </c>
      <c r="AB563" s="206" t="s">
        <v>1188</v>
      </c>
      <c r="AC563" s="206" t="s">
        <v>1188</v>
      </c>
      <c r="AD563"/>
      <c r="AE563" s="206" t="s">
        <v>1188</v>
      </c>
      <c r="AF563" s="206"/>
      <c r="AG563" s="206"/>
      <c r="AH563" s="207"/>
    </row>
    <row r="564" spans="1:45" ht="28.8" x14ac:dyDescent="0.3">
      <c r="A564" s="203">
        <v>810588</v>
      </c>
      <c r="B564" s="204" t="s">
        <v>1689</v>
      </c>
      <c r="C564" s="204" t="s">
        <v>1055</v>
      </c>
      <c r="D564" s="204" t="s">
        <v>176</v>
      </c>
      <c r="E564" t="s">
        <v>124</v>
      </c>
      <c r="F564" s="212">
        <v>35853</v>
      </c>
      <c r="G564" s="209" t="s">
        <v>213</v>
      </c>
      <c r="H564" s="209" t="s">
        <v>575</v>
      </c>
      <c r="I564" s="204" t="s">
        <v>823</v>
      </c>
      <c r="J564" s="206"/>
      <c r="K564"/>
      <c r="L564"/>
      <c r="M564"/>
      <c r="N564"/>
      <c r="O564"/>
      <c r="P564"/>
      <c r="Q564" s="206" t="s">
        <v>1188</v>
      </c>
      <c r="R564"/>
      <c r="S564"/>
      <c r="T564"/>
      <c r="U564"/>
      <c r="V564"/>
      <c r="W564" s="206" t="s">
        <v>1188</v>
      </c>
      <c r="X564" s="206" t="s">
        <v>1188</v>
      </c>
      <c r="Y564" s="206" t="s">
        <v>1188</v>
      </c>
      <c r="Z564" s="206" t="s">
        <v>1188</v>
      </c>
      <c r="AA564" s="206" t="s">
        <v>1188</v>
      </c>
      <c r="AB564" s="206" t="s">
        <v>1188</v>
      </c>
      <c r="AC564" s="206" t="s">
        <v>1188</v>
      </c>
      <c r="AD564"/>
      <c r="AE564" s="206" t="s">
        <v>1188</v>
      </c>
      <c r="AF564" s="206"/>
      <c r="AG564" s="206"/>
      <c r="AH564" s="207"/>
    </row>
    <row r="565" spans="1:45" ht="28.8" x14ac:dyDescent="0.3">
      <c r="A565" s="203">
        <v>810592</v>
      </c>
      <c r="B565" s="204" t="s">
        <v>1690</v>
      </c>
      <c r="C565" s="204" t="s">
        <v>97</v>
      </c>
      <c r="D565" s="204" t="s">
        <v>536</v>
      </c>
      <c r="E565" t="s">
        <v>125</v>
      </c>
      <c r="F565" s="212">
        <v>36161</v>
      </c>
      <c r="G565" s="209" t="s">
        <v>213</v>
      </c>
      <c r="H565" s="209" t="s">
        <v>575</v>
      </c>
      <c r="I565" s="204" t="s">
        <v>823</v>
      </c>
      <c r="J565" s="206"/>
      <c r="K565"/>
      <c r="L565"/>
      <c r="M565"/>
      <c r="N565"/>
      <c r="O565"/>
      <c r="P565"/>
      <c r="Q565" s="206" t="s">
        <v>1188</v>
      </c>
      <c r="R565"/>
      <c r="S565"/>
      <c r="T565"/>
      <c r="U565"/>
      <c r="V565"/>
      <c r="W565" s="206" t="s">
        <v>1188</v>
      </c>
      <c r="X565" s="206" t="s">
        <v>1188</v>
      </c>
      <c r="Y565" s="206" t="s">
        <v>1188</v>
      </c>
      <c r="Z565" s="206" t="s">
        <v>1188</v>
      </c>
      <c r="AA565" s="206" t="s">
        <v>1188</v>
      </c>
      <c r="AB565" s="206" t="s">
        <v>1188</v>
      </c>
      <c r="AC565" s="206" t="s">
        <v>1188</v>
      </c>
      <c r="AD565"/>
      <c r="AE565" s="206" t="s">
        <v>1188</v>
      </c>
      <c r="AF565" s="206"/>
      <c r="AG565" s="206"/>
      <c r="AH565" s="207"/>
    </row>
    <row r="566" spans="1:45" ht="16.8" x14ac:dyDescent="0.3">
      <c r="A566" s="203">
        <v>810601</v>
      </c>
      <c r="B566" s="204" t="s">
        <v>1691</v>
      </c>
      <c r="C566" s="204" t="s">
        <v>1061</v>
      </c>
      <c r="D566" s="204" t="s">
        <v>999</v>
      </c>
      <c r="E566" t="s">
        <v>124</v>
      </c>
      <c r="F566" s="211">
        <v>34749</v>
      </c>
      <c r="G566" t="s">
        <v>578</v>
      </c>
      <c r="H566" t="s">
        <v>575</v>
      </c>
      <c r="I566" s="204" t="s">
        <v>823</v>
      </c>
      <c r="J566" s="206"/>
      <c r="K566"/>
      <c r="L566"/>
      <c r="M566"/>
      <c r="N566"/>
      <c r="O566"/>
      <c r="P566"/>
      <c r="Q566" s="206" t="s">
        <v>1188</v>
      </c>
      <c r="R566"/>
      <c r="S566"/>
      <c r="T566"/>
      <c r="U566"/>
      <c r="V566"/>
      <c r="W566" s="206" t="s">
        <v>1188</v>
      </c>
      <c r="X566" s="206" t="s">
        <v>1188</v>
      </c>
      <c r="Y566" s="206" t="s">
        <v>1188</v>
      </c>
      <c r="Z566" s="206" t="s">
        <v>1188</v>
      </c>
      <c r="AA566" s="206" t="s">
        <v>1188</v>
      </c>
      <c r="AB566" s="206" t="s">
        <v>1188</v>
      </c>
      <c r="AC566" s="206" t="s">
        <v>1188</v>
      </c>
      <c r="AD566"/>
      <c r="AE566" s="206" t="s">
        <v>2105</v>
      </c>
      <c r="AF566" s="206"/>
      <c r="AG566" s="206"/>
      <c r="AH566" s="207"/>
    </row>
    <row r="567" spans="1:45" ht="28.8" x14ac:dyDescent="0.3">
      <c r="A567" s="203">
        <v>810603</v>
      </c>
      <c r="B567" s="204" t="s">
        <v>1692</v>
      </c>
      <c r="C567" s="204" t="s">
        <v>63</v>
      </c>
      <c r="D567" s="204" t="s">
        <v>1964</v>
      </c>
      <c r="E567" t="s">
        <v>124</v>
      </c>
      <c r="F567" s="212">
        <v>33665</v>
      </c>
      <c r="G567" s="209" t="s">
        <v>1011</v>
      </c>
      <c r="H567" s="209" t="s">
        <v>576</v>
      </c>
      <c r="I567" s="204" t="s">
        <v>823</v>
      </c>
      <c r="J567" s="206"/>
      <c r="K567"/>
      <c r="L567"/>
      <c r="M567"/>
      <c r="N567"/>
      <c r="O567">
        <v>3089</v>
      </c>
      <c r="P567"/>
      <c r="Q567" s="206">
        <v>75000</v>
      </c>
      <c r="R567"/>
      <c r="S567"/>
      <c r="T567"/>
      <c r="U567"/>
      <c r="V567"/>
      <c r="W567" s="206" t="s">
        <v>1188</v>
      </c>
      <c r="X567" s="206" t="s">
        <v>1188</v>
      </c>
      <c r="Y567" s="206" t="s">
        <v>1188</v>
      </c>
      <c r="Z567" s="206" t="s">
        <v>1188</v>
      </c>
      <c r="AA567" s="206" t="s">
        <v>1188</v>
      </c>
      <c r="AB567" s="206" t="s">
        <v>1188</v>
      </c>
      <c r="AC567" s="206" t="s">
        <v>1188</v>
      </c>
      <c r="AD567"/>
      <c r="AE567" s="206" t="s">
        <v>1188</v>
      </c>
      <c r="AF567" s="206"/>
      <c r="AG567" s="206"/>
      <c r="AH567" s="207"/>
    </row>
    <row r="568" spans="1:45" ht="28.8" x14ac:dyDescent="0.3">
      <c r="A568" s="203">
        <v>810613</v>
      </c>
      <c r="B568" s="204" t="s">
        <v>1693</v>
      </c>
      <c r="C568" s="204" t="s">
        <v>2036</v>
      </c>
      <c r="D568" s="204" t="s">
        <v>172</v>
      </c>
      <c r="E568" t="s">
        <v>125</v>
      </c>
      <c r="F568" s="212">
        <v>36530</v>
      </c>
      <c r="G568" s="209" t="s">
        <v>213</v>
      </c>
      <c r="H568" s="209" t="s">
        <v>575</v>
      </c>
      <c r="I568" s="204" t="s">
        <v>823</v>
      </c>
      <c r="J568" s="206"/>
      <c r="K568"/>
      <c r="L568"/>
      <c r="M568"/>
      <c r="N568"/>
      <c r="O568"/>
      <c r="P568"/>
      <c r="Q568" s="206" t="s">
        <v>1188</v>
      </c>
      <c r="R568"/>
      <c r="S568"/>
      <c r="T568"/>
      <c r="U568"/>
      <c r="V568"/>
      <c r="W568" s="206" t="s">
        <v>1188</v>
      </c>
      <c r="X568" s="206" t="s">
        <v>1188</v>
      </c>
      <c r="Y568" s="206" t="s">
        <v>1188</v>
      </c>
      <c r="Z568" s="206" t="s">
        <v>1188</v>
      </c>
      <c r="AA568" s="206" t="s">
        <v>1188</v>
      </c>
      <c r="AB568" s="206" t="s">
        <v>1188</v>
      </c>
      <c r="AC568" s="206" t="s">
        <v>1188</v>
      </c>
      <c r="AD568"/>
      <c r="AE568" s="206" t="s">
        <v>1188</v>
      </c>
      <c r="AF568" s="206"/>
      <c r="AG568" s="206"/>
      <c r="AH568" s="207"/>
    </row>
    <row r="569" spans="1:45" ht="28.8" x14ac:dyDescent="0.3">
      <c r="A569" s="203">
        <v>810625</v>
      </c>
      <c r="B569" s="204" t="s">
        <v>1694</v>
      </c>
      <c r="C569" s="204" t="s">
        <v>1946</v>
      </c>
      <c r="D569" s="204" t="s">
        <v>1947</v>
      </c>
      <c r="E569" t="s">
        <v>125</v>
      </c>
      <c r="F569" s="212">
        <v>35708</v>
      </c>
      <c r="G569" s="209" t="s">
        <v>578</v>
      </c>
      <c r="H569" s="209" t="s">
        <v>575</v>
      </c>
      <c r="I569" s="204" t="s">
        <v>823</v>
      </c>
      <c r="J569" s="206"/>
      <c r="K569"/>
      <c r="L569"/>
      <c r="M569"/>
      <c r="N569"/>
      <c r="O569"/>
      <c r="P569"/>
      <c r="Q569" s="206" t="s">
        <v>1188</v>
      </c>
      <c r="R569"/>
      <c r="S569"/>
      <c r="T569"/>
      <c r="U569"/>
      <c r="V569"/>
      <c r="W569" s="206" t="s">
        <v>1188</v>
      </c>
      <c r="X569" s="206" t="s">
        <v>1188</v>
      </c>
      <c r="Y569" s="206" t="s">
        <v>1188</v>
      </c>
      <c r="Z569" s="206" t="s">
        <v>1188</v>
      </c>
      <c r="AA569" s="206" t="s">
        <v>1188</v>
      </c>
      <c r="AB569" s="206" t="s">
        <v>1188</v>
      </c>
      <c r="AC569" s="206" t="s">
        <v>1188</v>
      </c>
      <c r="AD569"/>
      <c r="AE569" s="206" t="s">
        <v>1188</v>
      </c>
      <c r="AF569" s="206"/>
      <c r="AG569" s="206"/>
      <c r="AH569" s="207"/>
    </row>
    <row r="570" spans="1:45" ht="16.8" x14ac:dyDescent="0.3">
      <c r="A570" s="203">
        <v>810641</v>
      </c>
      <c r="B570" s="204" t="s">
        <v>1695</v>
      </c>
      <c r="C570" s="204" t="s">
        <v>79</v>
      </c>
      <c r="D570" s="204" t="s">
        <v>338</v>
      </c>
      <c r="E570" t="s">
        <v>124</v>
      </c>
      <c r="F570" s="211">
        <v>35431</v>
      </c>
      <c r="G570" t="s">
        <v>213</v>
      </c>
      <c r="H570" t="s">
        <v>575</v>
      </c>
      <c r="I570" s="204" t="s">
        <v>823</v>
      </c>
      <c r="J570" s="206"/>
      <c r="K570"/>
      <c r="L570"/>
      <c r="M570"/>
      <c r="N570"/>
      <c r="O570"/>
      <c r="P570"/>
      <c r="Q570" s="206" t="s">
        <v>1188</v>
      </c>
      <c r="R570"/>
      <c r="S570"/>
      <c r="T570"/>
      <c r="U570"/>
      <c r="V570"/>
      <c r="W570" s="206" t="s">
        <v>1188</v>
      </c>
      <c r="X570" s="206" t="s">
        <v>1188</v>
      </c>
      <c r="Y570" s="206" t="s">
        <v>1188</v>
      </c>
      <c r="Z570" s="206" t="s">
        <v>1188</v>
      </c>
      <c r="AA570" s="206" t="s">
        <v>1188</v>
      </c>
      <c r="AB570" s="206" t="s">
        <v>1188</v>
      </c>
      <c r="AC570" s="206" t="s">
        <v>1188</v>
      </c>
      <c r="AD570"/>
      <c r="AE570" s="206" t="s">
        <v>2105</v>
      </c>
      <c r="AF570" s="206"/>
      <c r="AG570" s="206"/>
      <c r="AH570" s="207"/>
    </row>
    <row r="571" spans="1:45" ht="28.8" x14ac:dyDescent="0.3">
      <c r="A571" s="203">
        <v>810659</v>
      </c>
      <c r="B571" s="204" t="s">
        <v>1696</v>
      </c>
      <c r="C571" s="204" t="s">
        <v>1943</v>
      </c>
      <c r="D571" s="204" t="s">
        <v>1944</v>
      </c>
      <c r="E571" t="s">
        <v>124</v>
      </c>
      <c r="F571" s="212">
        <v>32980</v>
      </c>
      <c r="G571" s="209" t="s">
        <v>1945</v>
      </c>
      <c r="H571" s="209" t="s">
        <v>575</v>
      </c>
      <c r="I571" s="204" t="s">
        <v>823</v>
      </c>
      <c r="J571" s="206"/>
      <c r="K571"/>
      <c r="L571"/>
      <c r="M571"/>
      <c r="N571"/>
      <c r="O571"/>
      <c r="P571"/>
      <c r="Q571" s="206" t="s">
        <v>1188</v>
      </c>
      <c r="R571"/>
      <c r="S571"/>
      <c r="T571"/>
      <c r="U571"/>
      <c r="V571"/>
      <c r="W571" s="206" t="s">
        <v>1188</v>
      </c>
      <c r="X571" s="206" t="s">
        <v>1188</v>
      </c>
      <c r="Y571" s="206" t="s">
        <v>1188</v>
      </c>
      <c r="Z571" s="206" t="s">
        <v>1188</v>
      </c>
      <c r="AA571" s="206" t="s">
        <v>1188</v>
      </c>
      <c r="AB571" s="206" t="s">
        <v>1188</v>
      </c>
      <c r="AC571" s="206" t="s">
        <v>1188</v>
      </c>
      <c r="AD571"/>
      <c r="AE571" s="206" t="s">
        <v>1188</v>
      </c>
      <c r="AF571" s="206"/>
      <c r="AG571" s="206"/>
      <c r="AH571" s="207"/>
    </row>
    <row r="572" spans="1:45" ht="16.8" x14ac:dyDescent="0.3">
      <c r="A572" s="203">
        <v>810660</v>
      </c>
      <c r="B572" s="204" t="s">
        <v>1697</v>
      </c>
      <c r="C572" s="204" t="s">
        <v>64</v>
      </c>
      <c r="D572" s="204" t="s">
        <v>196</v>
      </c>
      <c r="E572" t="s">
        <v>124</v>
      </c>
      <c r="F572" s="211">
        <v>34581</v>
      </c>
      <c r="G572" t="s">
        <v>1069</v>
      </c>
      <c r="H572" t="s">
        <v>575</v>
      </c>
      <c r="I572" s="204" t="s">
        <v>823</v>
      </c>
      <c r="J572" s="206"/>
      <c r="K572"/>
      <c r="L572"/>
      <c r="M572"/>
      <c r="N572"/>
      <c r="O572"/>
      <c r="P572"/>
      <c r="Q572" s="206" t="s">
        <v>1188</v>
      </c>
      <c r="R572"/>
      <c r="S572"/>
      <c r="T572"/>
      <c r="U572"/>
      <c r="V572"/>
      <c r="W572" s="206" t="s">
        <v>1188</v>
      </c>
      <c r="X572" s="206" t="s">
        <v>1188</v>
      </c>
      <c r="Y572" s="206" t="s">
        <v>1188</v>
      </c>
      <c r="Z572" s="206" t="s">
        <v>1188</v>
      </c>
      <c r="AA572" s="206" t="s">
        <v>1188</v>
      </c>
      <c r="AB572" s="206" t="s">
        <v>1188</v>
      </c>
      <c r="AC572" s="206" t="s">
        <v>1188</v>
      </c>
      <c r="AD572"/>
      <c r="AE572" s="206" t="s">
        <v>1188</v>
      </c>
      <c r="AF572" s="206"/>
      <c r="AG572" s="206"/>
      <c r="AH572" s="207"/>
    </row>
    <row r="573" spans="1:45" ht="16.8" x14ac:dyDescent="0.3">
      <c r="A573" s="203">
        <v>810662</v>
      </c>
      <c r="B573" s="204" t="s">
        <v>1698</v>
      </c>
      <c r="C573" s="204" t="s">
        <v>2103</v>
      </c>
      <c r="D573" s="204" t="s">
        <v>1073</v>
      </c>
      <c r="E573" t="s">
        <v>124</v>
      </c>
      <c r="F573" s="211">
        <v>34978</v>
      </c>
      <c r="G573" t="s">
        <v>578</v>
      </c>
      <c r="H573" t="s">
        <v>575</v>
      </c>
      <c r="I573" s="204" t="s">
        <v>823</v>
      </c>
      <c r="J573" s="206"/>
      <c r="K573"/>
      <c r="L573"/>
      <c r="M573"/>
      <c r="N573"/>
      <c r="O573"/>
      <c r="P573"/>
      <c r="Q573" s="206" t="s">
        <v>1188</v>
      </c>
      <c r="R573"/>
      <c r="S573"/>
      <c r="T573"/>
      <c r="U573"/>
      <c r="V573"/>
      <c r="W573" s="206" t="s">
        <v>1188</v>
      </c>
      <c r="X573" s="206" t="s">
        <v>1188</v>
      </c>
      <c r="Y573" s="206" t="s">
        <v>1188</v>
      </c>
      <c r="Z573" s="206" t="s">
        <v>1188</v>
      </c>
      <c r="AA573" s="206" t="s">
        <v>1188</v>
      </c>
      <c r="AB573" s="206" t="s">
        <v>1188</v>
      </c>
      <c r="AC573" s="206" t="s">
        <v>1188</v>
      </c>
      <c r="AD573"/>
      <c r="AE573" s="206" t="s">
        <v>2105</v>
      </c>
      <c r="AF573" s="206"/>
      <c r="AG573" s="206" t="s">
        <v>2125</v>
      </c>
      <c r="AH573" s="207"/>
      <c r="AI573" s="121" t="s">
        <v>2227</v>
      </c>
      <c r="AK573"/>
      <c r="AL573"/>
      <c r="AM573"/>
      <c r="AN573"/>
      <c r="AO573"/>
      <c r="AP573"/>
      <c r="AQ573"/>
      <c r="AR573"/>
      <c r="AS573"/>
    </row>
    <row r="574" spans="1:45" ht="16.8" x14ac:dyDescent="0.3">
      <c r="A574" s="203">
        <v>810666</v>
      </c>
      <c r="B574" s="204" t="s">
        <v>1699</v>
      </c>
      <c r="C574" s="204" t="s">
        <v>375</v>
      </c>
      <c r="D574" s="204" t="s">
        <v>1991</v>
      </c>
      <c r="E574" t="s">
        <v>124</v>
      </c>
      <c r="F574" s="211">
        <v>35583</v>
      </c>
      <c r="G574" t="s">
        <v>223</v>
      </c>
      <c r="H574" t="s">
        <v>575</v>
      </c>
      <c r="I574" s="204" t="s">
        <v>824</v>
      </c>
      <c r="J574" s="206"/>
      <c r="K574"/>
      <c r="L574"/>
      <c r="M574"/>
      <c r="N574"/>
      <c r="O574"/>
      <c r="P574"/>
      <c r="Q574" s="206" t="s">
        <v>1188</v>
      </c>
      <c r="R574"/>
      <c r="S574"/>
      <c r="T574"/>
      <c r="U574"/>
      <c r="V574"/>
      <c r="W574" s="206" t="s">
        <v>1188</v>
      </c>
      <c r="X574" s="206" t="s">
        <v>1188</v>
      </c>
      <c r="Y574" s="206" t="s">
        <v>1188</v>
      </c>
      <c r="Z574" s="206" t="s">
        <v>1188</v>
      </c>
      <c r="AA574" s="206" t="s">
        <v>1188</v>
      </c>
      <c r="AB574" s="206" t="s">
        <v>1188</v>
      </c>
      <c r="AC574" s="206" t="s">
        <v>1188</v>
      </c>
      <c r="AD574"/>
      <c r="AE574" s="206" t="s">
        <v>2105</v>
      </c>
      <c r="AF574" s="206"/>
      <c r="AG574" s="206"/>
      <c r="AH574" s="207"/>
    </row>
    <row r="575" spans="1:45" ht="28.8" x14ac:dyDescent="0.3">
      <c r="A575" s="203">
        <v>810668</v>
      </c>
      <c r="B575" s="204" t="s">
        <v>1700</v>
      </c>
      <c r="C575" s="204" t="s">
        <v>86</v>
      </c>
      <c r="D575" s="204" t="s">
        <v>172</v>
      </c>
      <c r="E575" t="s">
        <v>125</v>
      </c>
      <c r="F575" s="212">
        <v>34990</v>
      </c>
      <c r="G575" s="209" t="s">
        <v>635</v>
      </c>
      <c r="H575" s="209" t="s">
        <v>575</v>
      </c>
      <c r="I575" s="204" t="s">
        <v>823</v>
      </c>
      <c r="J575" s="206"/>
      <c r="K575"/>
      <c r="L575"/>
      <c r="M575"/>
      <c r="N575"/>
      <c r="O575"/>
      <c r="P575"/>
      <c r="Q575" s="206" t="s">
        <v>1188</v>
      </c>
      <c r="R575"/>
      <c r="S575"/>
      <c r="T575"/>
      <c r="U575"/>
      <c r="V575"/>
      <c r="W575" s="206" t="s">
        <v>1188</v>
      </c>
      <c r="X575" s="206" t="s">
        <v>1188</v>
      </c>
      <c r="Y575" s="206" t="s">
        <v>1188</v>
      </c>
      <c r="Z575" s="206" t="s">
        <v>1188</v>
      </c>
      <c r="AA575" s="206" t="s">
        <v>1188</v>
      </c>
      <c r="AB575" s="206" t="s">
        <v>1188</v>
      </c>
      <c r="AC575" s="206" t="s">
        <v>1188</v>
      </c>
      <c r="AD575"/>
      <c r="AE575" s="206" t="s">
        <v>1188</v>
      </c>
      <c r="AF575" s="206"/>
      <c r="AG575" s="206"/>
      <c r="AH575" s="207"/>
    </row>
    <row r="576" spans="1:45" ht="16.8" x14ac:dyDescent="0.3">
      <c r="A576" s="203">
        <v>810674</v>
      </c>
      <c r="B576" s="204" t="s">
        <v>1701</v>
      </c>
      <c r="C576" s="204" t="s">
        <v>61</v>
      </c>
      <c r="D576" s="204" t="s">
        <v>149</v>
      </c>
      <c r="E576" t="s">
        <v>124</v>
      </c>
      <c r="F576" s="211">
        <v>35094</v>
      </c>
      <c r="G576" t="s">
        <v>582</v>
      </c>
      <c r="H576" t="s">
        <v>575</v>
      </c>
      <c r="I576" s="204" t="s">
        <v>823</v>
      </c>
      <c r="J576" s="206"/>
      <c r="K576"/>
      <c r="L576"/>
      <c r="M576"/>
      <c r="N576"/>
      <c r="O576"/>
      <c r="P576"/>
      <c r="Q576" s="206" t="s">
        <v>1188</v>
      </c>
      <c r="R576"/>
      <c r="S576"/>
      <c r="T576"/>
      <c r="U576"/>
      <c r="V576"/>
      <c r="W576" s="206" t="s">
        <v>1188</v>
      </c>
      <c r="X576" s="206" t="s">
        <v>1188</v>
      </c>
      <c r="Y576" s="206" t="s">
        <v>1188</v>
      </c>
      <c r="Z576" s="206" t="s">
        <v>1188</v>
      </c>
      <c r="AA576" s="206" t="s">
        <v>1188</v>
      </c>
      <c r="AB576" s="206" t="s">
        <v>1188</v>
      </c>
      <c r="AC576" s="206" t="s">
        <v>1188</v>
      </c>
      <c r="AD576"/>
      <c r="AE576" s="206" t="s">
        <v>2105</v>
      </c>
      <c r="AF576" s="206"/>
      <c r="AG576" s="206" t="s">
        <v>2125</v>
      </c>
      <c r="AH576" s="207"/>
      <c r="AI576" s="121" t="s">
        <v>2227</v>
      </c>
      <c r="AK576"/>
      <c r="AL576"/>
      <c r="AM576"/>
      <c r="AN576"/>
      <c r="AO576"/>
      <c r="AP576"/>
      <c r="AQ576"/>
      <c r="AR576"/>
      <c r="AS576"/>
    </row>
    <row r="577" spans="1:45" ht="28.8" x14ac:dyDescent="0.3">
      <c r="A577" s="203">
        <v>810677</v>
      </c>
      <c r="B577" s="204" t="s">
        <v>1702</v>
      </c>
      <c r="C577" s="204" t="s">
        <v>425</v>
      </c>
      <c r="D577" s="204" t="s">
        <v>145</v>
      </c>
      <c r="E577" t="s">
        <v>125</v>
      </c>
      <c r="F577" s="212">
        <v>33030</v>
      </c>
      <c r="G577" s="209" t="s">
        <v>637</v>
      </c>
      <c r="H577" s="209" t="s">
        <v>575</v>
      </c>
      <c r="I577" s="204" t="s">
        <v>823</v>
      </c>
      <c r="J577" s="206"/>
      <c r="K577"/>
      <c r="L577"/>
      <c r="M577"/>
      <c r="N577"/>
      <c r="O577"/>
      <c r="P577"/>
      <c r="Q577" s="206" t="s">
        <v>1188</v>
      </c>
      <c r="R577"/>
      <c r="S577"/>
      <c r="T577"/>
      <c r="U577"/>
      <c r="V577"/>
      <c r="W577" s="206" t="s">
        <v>1188</v>
      </c>
      <c r="X577" s="206" t="s">
        <v>1188</v>
      </c>
      <c r="Y577" s="206" t="s">
        <v>1188</v>
      </c>
      <c r="Z577" s="206" t="s">
        <v>1188</v>
      </c>
      <c r="AA577" s="206" t="s">
        <v>1188</v>
      </c>
      <c r="AB577" s="206" t="s">
        <v>1188</v>
      </c>
      <c r="AC577" s="206" t="s">
        <v>1188</v>
      </c>
      <c r="AD577"/>
      <c r="AE577" s="206" t="s">
        <v>1188</v>
      </c>
      <c r="AF577" s="206"/>
      <c r="AG577" s="206"/>
      <c r="AH577" s="207"/>
    </row>
    <row r="578" spans="1:45" ht="28.8" x14ac:dyDescent="0.3">
      <c r="A578" s="203">
        <v>810678</v>
      </c>
      <c r="B578" s="204" t="s">
        <v>1703</v>
      </c>
      <c r="C578" s="204" t="s">
        <v>91</v>
      </c>
      <c r="D578" s="204" t="s">
        <v>180</v>
      </c>
      <c r="E578" t="s">
        <v>125</v>
      </c>
      <c r="F578" s="212">
        <v>34170</v>
      </c>
      <c r="G578" s="209" t="s">
        <v>213</v>
      </c>
      <c r="H578" s="209" t="s">
        <v>575</v>
      </c>
      <c r="I578" s="204" t="s">
        <v>823</v>
      </c>
      <c r="J578" s="206"/>
      <c r="K578"/>
      <c r="L578"/>
      <c r="M578"/>
      <c r="N578"/>
      <c r="O578"/>
      <c r="P578"/>
      <c r="Q578" s="206" t="s">
        <v>1188</v>
      </c>
      <c r="R578"/>
      <c r="S578"/>
      <c r="T578"/>
      <c r="U578"/>
      <c r="V578"/>
      <c r="W578" s="206" t="s">
        <v>1188</v>
      </c>
      <c r="X578" s="206" t="s">
        <v>1188</v>
      </c>
      <c r="Y578" s="206" t="s">
        <v>1188</v>
      </c>
      <c r="Z578" s="206" t="s">
        <v>1188</v>
      </c>
      <c r="AA578" s="206" t="s">
        <v>1188</v>
      </c>
      <c r="AB578" s="206" t="s">
        <v>1188</v>
      </c>
      <c r="AC578" s="206" t="s">
        <v>1188</v>
      </c>
      <c r="AD578"/>
      <c r="AE578" s="206" t="s">
        <v>1188</v>
      </c>
      <c r="AF578" s="206"/>
      <c r="AG578" s="206" t="s">
        <v>2125</v>
      </c>
      <c r="AH578" s="207"/>
      <c r="AI578" s="121" t="s">
        <v>2229</v>
      </c>
    </row>
    <row r="579" spans="1:45" ht="16.8" x14ac:dyDescent="0.3">
      <c r="A579" s="203">
        <v>810687</v>
      </c>
      <c r="B579" s="204" t="s">
        <v>1704</v>
      </c>
      <c r="C579" s="204" t="s">
        <v>659</v>
      </c>
      <c r="D579" s="204" t="s">
        <v>171</v>
      </c>
      <c r="E579" t="s">
        <v>125</v>
      </c>
      <c r="F579" s="211">
        <v>33387</v>
      </c>
      <c r="G579" t="s">
        <v>213</v>
      </c>
      <c r="H579" t="s">
        <v>576</v>
      </c>
      <c r="I579" s="204" t="s">
        <v>823</v>
      </c>
      <c r="J579" s="206"/>
      <c r="K579"/>
      <c r="L579"/>
      <c r="M579"/>
      <c r="N579"/>
      <c r="O579"/>
      <c r="P579"/>
      <c r="Q579" s="206" t="s">
        <v>1188</v>
      </c>
      <c r="R579"/>
      <c r="S579"/>
      <c r="T579"/>
      <c r="U579"/>
      <c r="V579"/>
      <c r="W579" s="206" t="s">
        <v>1188</v>
      </c>
      <c r="X579" s="206" t="s">
        <v>1188</v>
      </c>
      <c r="Y579" s="206" t="s">
        <v>1188</v>
      </c>
      <c r="Z579" s="206" t="s">
        <v>1188</v>
      </c>
      <c r="AA579" s="206" t="s">
        <v>1188</v>
      </c>
      <c r="AB579" s="206" t="s">
        <v>1188</v>
      </c>
      <c r="AC579" s="206" t="s">
        <v>1188</v>
      </c>
      <c r="AD579"/>
      <c r="AE579" s="206" t="s">
        <v>2105</v>
      </c>
      <c r="AF579" s="206"/>
      <c r="AG579" s="206"/>
      <c r="AH579" s="207"/>
    </row>
    <row r="580" spans="1:45" ht="28.8" x14ac:dyDescent="0.3">
      <c r="A580" s="203">
        <v>810691</v>
      </c>
      <c r="B580" s="204" t="s">
        <v>1705</v>
      </c>
      <c r="C580" s="204" t="s">
        <v>714</v>
      </c>
      <c r="D580" s="204" t="s">
        <v>148</v>
      </c>
      <c r="E580" t="s">
        <v>124</v>
      </c>
      <c r="F580" s="212">
        <v>35855</v>
      </c>
      <c r="G580" s="209" t="s">
        <v>213</v>
      </c>
      <c r="H580" s="209" t="s">
        <v>575</v>
      </c>
      <c r="I580" s="204" t="s">
        <v>823</v>
      </c>
      <c r="J580" s="206"/>
      <c r="K580"/>
      <c r="L580"/>
      <c r="M580"/>
      <c r="N580"/>
      <c r="O580"/>
      <c r="P580"/>
      <c r="Q580" s="206" t="s">
        <v>1188</v>
      </c>
      <c r="R580"/>
      <c r="S580"/>
      <c r="T580"/>
      <c r="U580"/>
      <c r="V580"/>
      <c r="W580" s="206" t="s">
        <v>1188</v>
      </c>
      <c r="X580" s="206" t="s">
        <v>1188</v>
      </c>
      <c r="Y580" s="206" t="s">
        <v>1188</v>
      </c>
      <c r="Z580" s="206" t="s">
        <v>1188</v>
      </c>
      <c r="AA580" s="206" t="s">
        <v>1188</v>
      </c>
      <c r="AB580" s="206" t="s">
        <v>1188</v>
      </c>
      <c r="AC580" s="206" t="s">
        <v>1188</v>
      </c>
      <c r="AD580"/>
      <c r="AE580" s="206" t="s">
        <v>1188</v>
      </c>
      <c r="AF580" s="206"/>
      <c r="AG580" s="206"/>
      <c r="AH580" s="207"/>
    </row>
    <row r="581" spans="1:45" ht="28.8" x14ac:dyDescent="0.3">
      <c r="A581" s="203">
        <v>810705</v>
      </c>
      <c r="B581" s="204" t="s">
        <v>1706</v>
      </c>
      <c r="C581" s="204" t="s">
        <v>333</v>
      </c>
      <c r="D581" s="204" t="s">
        <v>1983</v>
      </c>
      <c r="E581" t="s">
        <v>124</v>
      </c>
      <c r="F581" s="212">
        <v>32161</v>
      </c>
      <c r="G581" s="209" t="s">
        <v>658</v>
      </c>
      <c r="H581" s="209" t="s">
        <v>575</v>
      </c>
      <c r="I581" s="204" t="s">
        <v>824</v>
      </c>
      <c r="J581" s="206"/>
      <c r="K581"/>
      <c r="L581"/>
      <c r="M581"/>
      <c r="N581"/>
      <c r="O581"/>
      <c r="P581"/>
      <c r="Q581" s="206" t="s">
        <v>1188</v>
      </c>
      <c r="R581"/>
      <c r="S581"/>
      <c r="T581"/>
      <c r="U581"/>
      <c r="V581"/>
      <c r="W581" s="206" t="s">
        <v>1188</v>
      </c>
      <c r="X581" s="206" t="s">
        <v>1188</v>
      </c>
      <c r="Y581" s="206" t="s">
        <v>1188</v>
      </c>
      <c r="Z581" s="206" t="s">
        <v>1188</v>
      </c>
      <c r="AA581" s="206" t="s">
        <v>1188</v>
      </c>
      <c r="AB581" s="206" t="s">
        <v>1188</v>
      </c>
      <c r="AC581" s="206" t="s">
        <v>1188</v>
      </c>
      <c r="AD581"/>
      <c r="AE581" s="206" t="s">
        <v>1188</v>
      </c>
      <c r="AF581" s="206"/>
      <c r="AG581" s="206"/>
      <c r="AH581" s="207"/>
    </row>
    <row r="582" spans="1:45" ht="28.8" x14ac:dyDescent="0.3">
      <c r="A582" s="203">
        <v>810716</v>
      </c>
      <c r="B582" s="204" t="s">
        <v>1707</v>
      </c>
      <c r="C582" s="204" t="s">
        <v>1881</v>
      </c>
      <c r="D582" s="204" t="s">
        <v>623</v>
      </c>
      <c r="E582" t="s">
        <v>124</v>
      </c>
      <c r="F582" s="212">
        <v>31978</v>
      </c>
      <c r="G582" s="209" t="s">
        <v>578</v>
      </c>
      <c r="H582" s="209" t="s">
        <v>575</v>
      </c>
      <c r="I582" s="204" t="s">
        <v>824</v>
      </c>
      <c r="J582" s="206"/>
      <c r="K582"/>
      <c r="L582"/>
      <c r="M582"/>
      <c r="N582"/>
      <c r="O582"/>
      <c r="P582"/>
      <c r="Q582" s="206" t="s">
        <v>1188</v>
      </c>
      <c r="R582"/>
      <c r="S582"/>
      <c r="T582"/>
      <c r="U582"/>
      <c r="V582"/>
      <c r="W582" s="206" t="s">
        <v>1188</v>
      </c>
      <c r="X582" s="206" t="s">
        <v>1188</v>
      </c>
      <c r="Y582" s="206" t="s">
        <v>1188</v>
      </c>
      <c r="Z582" s="206" t="s">
        <v>1188</v>
      </c>
      <c r="AA582" s="206" t="s">
        <v>1188</v>
      </c>
      <c r="AB582" s="206" t="s">
        <v>1188</v>
      </c>
      <c r="AC582" s="206"/>
      <c r="AD582"/>
      <c r="AE582" s="206" t="s">
        <v>1188</v>
      </c>
      <c r="AF582" s="206"/>
      <c r="AG582" s="206" t="s">
        <v>2125</v>
      </c>
      <c r="AH582" s="207"/>
      <c r="AI582" s="121" t="s">
        <v>2230</v>
      </c>
      <c r="AK582"/>
      <c r="AL582"/>
      <c r="AM582"/>
      <c r="AN582"/>
      <c r="AO582"/>
      <c r="AP582"/>
      <c r="AQ582"/>
      <c r="AR582"/>
      <c r="AS582"/>
    </row>
    <row r="583" spans="1:45" x14ac:dyDescent="0.3">
      <c r="A583" s="217">
        <v>810718</v>
      </c>
      <c r="B583" s="219" t="s">
        <v>2221</v>
      </c>
      <c r="C583" s="219" t="s">
        <v>2222</v>
      </c>
      <c r="D583" s="219" t="s">
        <v>1049</v>
      </c>
      <c r="I583" s="219" t="s">
        <v>823</v>
      </c>
      <c r="J583" s="220"/>
      <c r="Q583" s="220"/>
      <c r="W583" s="220"/>
      <c r="X583" s="220"/>
      <c r="Y583" s="220"/>
      <c r="Z583" s="220"/>
      <c r="AA583" s="220"/>
      <c r="AB583" s="220"/>
      <c r="AC583" s="220"/>
      <c r="AD583" s="121" t="s">
        <v>2105</v>
      </c>
      <c r="AE583" s="223" t="s">
        <v>2105</v>
      </c>
      <c r="AF583" s="223"/>
      <c r="AG583" s="223"/>
      <c r="AH583" s="223"/>
      <c r="AI583" s="121" t="s">
        <v>2230</v>
      </c>
    </row>
    <row r="584" spans="1:45" ht="28.8" x14ac:dyDescent="0.3">
      <c r="A584" s="203">
        <v>810722</v>
      </c>
      <c r="B584" s="204" t="s">
        <v>1708</v>
      </c>
      <c r="C584" s="204" t="s">
        <v>62</v>
      </c>
      <c r="D584" s="204" t="s">
        <v>178</v>
      </c>
      <c r="E584" t="s">
        <v>124</v>
      </c>
      <c r="F584" s="212">
        <v>35234</v>
      </c>
      <c r="G584" s="209" t="s">
        <v>1144</v>
      </c>
      <c r="H584" s="209" t="s">
        <v>575</v>
      </c>
      <c r="I584" s="204" t="s">
        <v>823</v>
      </c>
      <c r="J584" s="206"/>
      <c r="K584"/>
      <c r="L584"/>
      <c r="M584"/>
      <c r="N584"/>
      <c r="O584">
        <v>3067</v>
      </c>
      <c r="P584"/>
      <c r="Q584" s="206">
        <v>40000</v>
      </c>
      <c r="R584"/>
      <c r="S584"/>
      <c r="T584"/>
      <c r="U584"/>
      <c r="V584"/>
      <c r="W584" s="206"/>
      <c r="X584" s="206" t="s">
        <v>1188</v>
      </c>
      <c r="Y584" s="206" t="s">
        <v>1188</v>
      </c>
      <c r="Z584" s="206" t="s">
        <v>1188</v>
      </c>
      <c r="AA584" s="206" t="s">
        <v>1188</v>
      </c>
      <c r="AB584" s="206" t="s">
        <v>1188</v>
      </c>
      <c r="AC584" s="206" t="s">
        <v>1188</v>
      </c>
      <c r="AD584" s="209" t="s">
        <v>2105</v>
      </c>
      <c r="AE584" s="206" t="s">
        <v>1188</v>
      </c>
      <c r="AF584" s="206"/>
      <c r="AG584" s="206"/>
      <c r="AH584" s="207"/>
    </row>
    <row r="585" spans="1:45" ht="28.8" x14ac:dyDescent="0.3">
      <c r="A585" s="203">
        <v>810724</v>
      </c>
      <c r="B585" s="204" t="s">
        <v>1709</v>
      </c>
      <c r="C585" s="204" t="s">
        <v>2018</v>
      </c>
      <c r="D585" s="204" t="s">
        <v>2019</v>
      </c>
      <c r="E585" t="s">
        <v>125</v>
      </c>
      <c r="F585" s="212">
        <v>34359</v>
      </c>
      <c r="G585" s="209" t="s">
        <v>578</v>
      </c>
      <c r="H585" s="209" t="s">
        <v>575</v>
      </c>
      <c r="I585" s="204" t="s">
        <v>823</v>
      </c>
      <c r="J585" s="206"/>
      <c r="K585"/>
      <c r="L585"/>
      <c r="M585"/>
      <c r="N585"/>
      <c r="O585">
        <v>2027</v>
      </c>
      <c r="P585"/>
      <c r="Q585" s="206">
        <v>95000</v>
      </c>
      <c r="R585"/>
      <c r="S585"/>
      <c r="T585"/>
      <c r="U585"/>
      <c r="V585"/>
      <c r="W585" s="206" t="s">
        <v>1188</v>
      </c>
      <c r="X585" s="206" t="s">
        <v>1188</v>
      </c>
      <c r="Y585" s="206" t="s">
        <v>1188</v>
      </c>
      <c r="Z585" s="206" t="s">
        <v>1188</v>
      </c>
      <c r="AA585" s="206" t="s">
        <v>1188</v>
      </c>
      <c r="AB585" s="206" t="s">
        <v>1188</v>
      </c>
      <c r="AC585" s="206" t="s">
        <v>1188</v>
      </c>
      <c r="AD585"/>
      <c r="AE585" s="206" t="s">
        <v>1188</v>
      </c>
      <c r="AF585" s="206"/>
      <c r="AG585" s="206"/>
      <c r="AH585" s="207"/>
    </row>
    <row r="586" spans="1:45" ht="28.8" x14ac:dyDescent="0.3">
      <c r="A586" s="203">
        <v>810729</v>
      </c>
      <c r="B586" s="204" t="s">
        <v>1710</v>
      </c>
      <c r="C586" s="204" t="s">
        <v>88</v>
      </c>
      <c r="D586" s="204" t="s">
        <v>491</v>
      </c>
      <c r="E586" t="s">
        <v>125</v>
      </c>
      <c r="F586" s="212">
        <v>35440</v>
      </c>
      <c r="G586" s="209" t="s">
        <v>213</v>
      </c>
      <c r="H586" s="209" t="s">
        <v>575</v>
      </c>
      <c r="I586" s="204" t="s">
        <v>823</v>
      </c>
      <c r="J586" s="206"/>
      <c r="K586"/>
      <c r="L586"/>
      <c r="M586"/>
      <c r="N586"/>
      <c r="O586">
        <v>2093</v>
      </c>
      <c r="P586"/>
      <c r="Q586" s="206">
        <v>30000</v>
      </c>
      <c r="R586"/>
      <c r="S586"/>
      <c r="T586"/>
      <c r="U586"/>
      <c r="V586"/>
      <c r="W586" s="206" t="s">
        <v>1188</v>
      </c>
      <c r="X586" s="206" t="s">
        <v>1188</v>
      </c>
      <c r="Y586" s="206" t="s">
        <v>1188</v>
      </c>
      <c r="Z586" s="206" t="s">
        <v>1188</v>
      </c>
      <c r="AA586" s="206" t="s">
        <v>1188</v>
      </c>
      <c r="AB586" s="206" t="s">
        <v>1188</v>
      </c>
      <c r="AC586" s="206" t="s">
        <v>1188</v>
      </c>
      <c r="AD586"/>
      <c r="AE586" s="206" t="s">
        <v>1188</v>
      </c>
      <c r="AF586" s="206"/>
      <c r="AG586" s="206"/>
      <c r="AH586" s="207"/>
    </row>
    <row r="587" spans="1:45" ht="28.8" x14ac:dyDescent="0.3">
      <c r="A587" s="203">
        <v>810730</v>
      </c>
      <c r="B587" s="204" t="s">
        <v>1711</v>
      </c>
      <c r="C587" s="204" t="s">
        <v>109</v>
      </c>
      <c r="D587" s="204" t="s">
        <v>549</v>
      </c>
      <c r="E587" t="s">
        <v>125</v>
      </c>
      <c r="F587" s="212">
        <v>35065</v>
      </c>
      <c r="G587" s="209" t="s">
        <v>213</v>
      </c>
      <c r="H587" s="209" t="s">
        <v>575</v>
      </c>
      <c r="I587" s="204" t="s">
        <v>823</v>
      </c>
      <c r="J587" s="206"/>
      <c r="K587"/>
      <c r="L587"/>
      <c r="M587"/>
      <c r="N587"/>
      <c r="O587"/>
      <c r="P587"/>
      <c r="Q587" s="206" t="s">
        <v>1188</v>
      </c>
      <c r="R587"/>
      <c r="S587"/>
      <c r="T587"/>
      <c r="U587"/>
      <c r="V587"/>
      <c r="W587" s="206" t="s">
        <v>1188</v>
      </c>
      <c r="X587" s="206" t="s">
        <v>1188</v>
      </c>
      <c r="Y587" s="206" t="s">
        <v>1188</v>
      </c>
      <c r="Z587" s="206" t="s">
        <v>1188</v>
      </c>
      <c r="AA587" s="206" t="s">
        <v>1188</v>
      </c>
      <c r="AB587" s="206" t="s">
        <v>1188</v>
      </c>
      <c r="AC587" s="206" t="s">
        <v>1188</v>
      </c>
      <c r="AD587"/>
      <c r="AE587" s="206" t="s">
        <v>1188</v>
      </c>
      <c r="AF587" s="206"/>
      <c r="AG587" s="206"/>
      <c r="AH587" s="207"/>
      <c r="AK587"/>
      <c r="AL587"/>
      <c r="AM587"/>
      <c r="AN587"/>
      <c r="AO587"/>
      <c r="AP587"/>
      <c r="AQ587"/>
      <c r="AR587"/>
      <c r="AS587"/>
    </row>
    <row r="588" spans="1:45" x14ac:dyDescent="0.3">
      <c r="A588" s="217">
        <v>810734</v>
      </c>
      <c r="B588" s="219" t="s">
        <v>2223</v>
      </c>
      <c r="C588" s="219" t="s">
        <v>1894</v>
      </c>
      <c r="D588" s="219" t="s">
        <v>2224</v>
      </c>
      <c r="I588" s="219" t="s">
        <v>823</v>
      </c>
      <c r="J588" s="220"/>
      <c r="Q588" s="220"/>
      <c r="W588" s="220"/>
      <c r="X588" s="220"/>
      <c r="Y588" s="220"/>
      <c r="Z588" s="220"/>
      <c r="AA588" s="220"/>
      <c r="AB588" s="220"/>
      <c r="AC588" s="220"/>
      <c r="AD588" s="121" t="s">
        <v>2105</v>
      </c>
      <c r="AE588" s="223" t="s">
        <v>2105</v>
      </c>
      <c r="AF588" s="223"/>
      <c r="AG588" s="223"/>
      <c r="AH588" s="223"/>
      <c r="AI588" s="121" t="s">
        <v>2230</v>
      </c>
    </row>
    <row r="589" spans="1:45" ht="16.8" x14ac:dyDescent="0.3">
      <c r="A589" s="203">
        <v>810742</v>
      </c>
      <c r="B589" s="204" t="s">
        <v>1712</v>
      </c>
      <c r="C589" s="204" t="s">
        <v>714</v>
      </c>
      <c r="D589" s="204" t="s">
        <v>204</v>
      </c>
      <c r="E589" t="s">
        <v>124</v>
      </c>
      <c r="F589" s="211">
        <v>35431</v>
      </c>
      <c r="G589" t="s">
        <v>213</v>
      </c>
      <c r="H589" t="s">
        <v>575</v>
      </c>
      <c r="I589" s="204" t="s">
        <v>823</v>
      </c>
      <c r="J589" s="206"/>
      <c r="K589"/>
      <c r="L589"/>
      <c r="M589"/>
      <c r="N589"/>
      <c r="O589"/>
      <c r="P589"/>
      <c r="Q589" s="206" t="s">
        <v>1188</v>
      </c>
      <c r="R589"/>
      <c r="S589"/>
      <c r="T589"/>
      <c r="U589"/>
      <c r="V589"/>
      <c r="W589" s="206" t="s">
        <v>1188</v>
      </c>
      <c r="X589" s="206" t="s">
        <v>1188</v>
      </c>
      <c r="Y589" s="206" t="s">
        <v>1188</v>
      </c>
      <c r="Z589" s="206" t="s">
        <v>1188</v>
      </c>
      <c r="AA589" s="206" t="s">
        <v>1188</v>
      </c>
      <c r="AB589" s="206" t="s">
        <v>1188</v>
      </c>
      <c r="AC589" s="206" t="s">
        <v>1188</v>
      </c>
      <c r="AD589"/>
      <c r="AE589" s="206" t="s">
        <v>2105</v>
      </c>
      <c r="AF589" s="206"/>
      <c r="AG589" s="206"/>
      <c r="AH589" s="207"/>
    </row>
    <row r="590" spans="1:45" ht="28.8" x14ac:dyDescent="0.3">
      <c r="A590" s="203">
        <v>810759</v>
      </c>
      <c r="B590" s="204" t="s">
        <v>1713</v>
      </c>
      <c r="C590" s="204" t="s">
        <v>440</v>
      </c>
      <c r="D590" s="204" t="s">
        <v>144</v>
      </c>
      <c r="E590" t="s">
        <v>124</v>
      </c>
      <c r="F590" s="212">
        <v>34885</v>
      </c>
      <c r="G590" s="209" t="s">
        <v>213</v>
      </c>
      <c r="H590" s="209" t="s">
        <v>575</v>
      </c>
      <c r="I590" s="204" t="s">
        <v>824</v>
      </c>
      <c r="J590" s="206"/>
      <c r="K590"/>
      <c r="L590"/>
      <c r="M590"/>
      <c r="N590"/>
      <c r="O590"/>
      <c r="P590"/>
      <c r="Q590" s="206" t="s">
        <v>1188</v>
      </c>
      <c r="R590"/>
      <c r="S590"/>
      <c r="T590"/>
      <c r="U590"/>
      <c r="V590"/>
      <c r="W590" s="206" t="s">
        <v>1188</v>
      </c>
      <c r="X590" s="206" t="s">
        <v>1188</v>
      </c>
      <c r="Y590" s="206" t="s">
        <v>1188</v>
      </c>
      <c r="Z590" s="206" t="s">
        <v>1188</v>
      </c>
      <c r="AA590" s="206" t="s">
        <v>1188</v>
      </c>
      <c r="AB590" s="206" t="s">
        <v>1188</v>
      </c>
      <c r="AC590" s="206" t="s">
        <v>1188</v>
      </c>
      <c r="AD590"/>
      <c r="AE590" s="206" t="s">
        <v>1188</v>
      </c>
      <c r="AF590" s="206"/>
      <c r="AG590" s="206"/>
      <c r="AH590" s="207"/>
    </row>
    <row r="591" spans="1:45" ht="28.8" x14ac:dyDescent="0.3">
      <c r="A591" s="203">
        <v>810764</v>
      </c>
      <c r="B591" s="204" t="s">
        <v>1714</v>
      </c>
      <c r="C591" s="204" t="s">
        <v>78</v>
      </c>
      <c r="D591" s="204" t="s">
        <v>1841</v>
      </c>
      <c r="E591" t="s">
        <v>125</v>
      </c>
      <c r="F591" s="212">
        <v>34335</v>
      </c>
      <c r="G591" s="209" t="s">
        <v>1842</v>
      </c>
      <c r="H591" s="209" t="s">
        <v>575</v>
      </c>
      <c r="I591" s="204" t="s">
        <v>823</v>
      </c>
      <c r="J591" s="206"/>
      <c r="K591"/>
      <c r="L591"/>
      <c r="M591"/>
      <c r="N591"/>
      <c r="O591"/>
      <c r="P591"/>
      <c r="Q591" s="206" t="s">
        <v>1188</v>
      </c>
      <c r="R591"/>
      <c r="S591"/>
      <c r="T591"/>
      <c r="U591"/>
      <c r="V591"/>
      <c r="W591" s="206" t="s">
        <v>1188</v>
      </c>
      <c r="X591" s="206" t="s">
        <v>1188</v>
      </c>
      <c r="Y591" s="206" t="s">
        <v>1188</v>
      </c>
      <c r="Z591" s="206" t="s">
        <v>1188</v>
      </c>
      <c r="AA591" s="206" t="s">
        <v>1188</v>
      </c>
      <c r="AB591" s="206" t="s">
        <v>1188</v>
      </c>
      <c r="AC591" s="206" t="s">
        <v>1188</v>
      </c>
      <c r="AD591"/>
      <c r="AE591" s="206" t="s">
        <v>1188</v>
      </c>
      <c r="AF591" s="206"/>
      <c r="AG591" s="206"/>
      <c r="AH591" s="207"/>
    </row>
    <row r="592" spans="1:45" ht="28.8" x14ac:dyDescent="0.3">
      <c r="A592" s="203">
        <v>810778</v>
      </c>
      <c r="B592" s="204" t="s">
        <v>1715</v>
      </c>
      <c r="C592" s="204" t="s">
        <v>306</v>
      </c>
      <c r="D592" s="204" t="s">
        <v>1899</v>
      </c>
      <c r="E592" t="s">
        <v>125</v>
      </c>
      <c r="F592" s="212">
        <v>35019</v>
      </c>
      <c r="G592" s="209" t="s">
        <v>213</v>
      </c>
      <c r="H592" s="209" t="s">
        <v>575</v>
      </c>
      <c r="I592" s="204" t="s">
        <v>823</v>
      </c>
      <c r="J592" s="206"/>
      <c r="K592"/>
      <c r="L592"/>
      <c r="M592"/>
      <c r="N592"/>
      <c r="O592"/>
      <c r="P592"/>
      <c r="Q592" s="206" t="s">
        <v>1188</v>
      </c>
      <c r="R592"/>
      <c r="S592"/>
      <c r="T592"/>
      <c r="U592"/>
      <c r="V592"/>
      <c r="W592" s="206" t="s">
        <v>1188</v>
      </c>
      <c r="X592" s="206" t="s">
        <v>1188</v>
      </c>
      <c r="Y592" s="206" t="s">
        <v>1188</v>
      </c>
      <c r="Z592" s="206" t="s">
        <v>1188</v>
      </c>
      <c r="AA592" s="206" t="s">
        <v>1188</v>
      </c>
      <c r="AB592" s="206" t="s">
        <v>1188</v>
      </c>
      <c r="AC592" s="206" t="s">
        <v>1188</v>
      </c>
      <c r="AD592"/>
      <c r="AE592" s="206" t="s">
        <v>1188</v>
      </c>
      <c r="AF592" s="206"/>
      <c r="AG592" s="206"/>
      <c r="AH592" s="207"/>
    </row>
    <row r="593" spans="1:34" ht="28.8" x14ac:dyDescent="0.3">
      <c r="A593" s="203">
        <v>810783</v>
      </c>
      <c r="B593" s="204" t="s">
        <v>1716</v>
      </c>
      <c r="C593" s="204" t="s">
        <v>84</v>
      </c>
      <c r="D593" s="204" t="s">
        <v>172</v>
      </c>
      <c r="E593" t="s">
        <v>125</v>
      </c>
      <c r="F593" s="212">
        <v>34584</v>
      </c>
      <c r="G593" s="209" t="s">
        <v>213</v>
      </c>
      <c r="H593" s="209" t="s">
        <v>575</v>
      </c>
      <c r="I593" s="204" t="s">
        <v>823</v>
      </c>
      <c r="J593" s="206"/>
      <c r="K593"/>
      <c r="L593"/>
      <c r="M593"/>
      <c r="N593"/>
      <c r="O593"/>
      <c r="P593"/>
      <c r="Q593" s="206" t="s">
        <v>1188</v>
      </c>
      <c r="R593"/>
      <c r="S593"/>
      <c r="T593"/>
      <c r="U593"/>
      <c r="V593"/>
      <c r="W593" s="206" t="s">
        <v>1188</v>
      </c>
      <c r="X593" s="206" t="s">
        <v>1188</v>
      </c>
      <c r="Y593" s="206" t="s">
        <v>1188</v>
      </c>
      <c r="Z593" s="206" t="s">
        <v>1188</v>
      </c>
      <c r="AA593" s="206" t="s">
        <v>1188</v>
      </c>
      <c r="AB593" s="206" t="s">
        <v>1188</v>
      </c>
      <c r="AC593" s="206" t="s">
        <v>1188</v>
      </c>
      <c r="AD593"/>
      <c r="AE593" s="206" t="s">
        <v>1188</v>
      </c>
      <c r="AF593" s="206"/>
      <c r="AG593" s="206"/>
      <c r="AH593" s="207"/>
    </row>
    <row r="594" spans="1:34" ht="28.8" x14ac:dyDescent="0.3">
      <c r="A594" s="203">
        <v>810784</v>
      </c>
      <c r="B594" s="204" t="s">
        <v>1717</v>
      </c>
      <c r="C594" s="204" t="s">
        <v>446</v>
      </c>
      <c r="D594" s="204" t="s">
        <v>174</v>
      </c>
      <c r="E594" t="s">
        <v>125</v>
      </c>
      <c r="F594" s="212">
        <v>34700</v>
      </c>
      <c r="G594" s="209" t="s">
        <v>213</v>
      </c>
      <c r="H594" s="209" t="s">
        <v>587</v>
      </c>
      <c r="I594" s="204" t="s">
        <v>823</v>
      </c>
      <c r="J594" s="206"/>
      <c r="K594"/>
      <c r="L594"/>
      <c r="M594"/>
      <c r="N594"/>
      <c r="O594"/>
      <c r="P594"/>
      <c r="Q594" s="206" t="s">
        <v>1188</v>
      </c>
      <c r="R594"/>
      <c r="S594"/>
      <c r="T594"/>
      <c r="U594"/>
      <c r="V594"/>
      <c r="W594" s="206" t="s">
        <v>1188</v>
      </c>
      <c r="X594" s="206" t="s">
        <v>1188</v>
      </c>
      <c r="Y594" s="206" t="s">
        <v>1188</v>
      </c>
      <c r="Z594" s="206" t="s">
        <v>1188</v>
      </c>
      <c r="AA594" s="206" t="s">
        <v>1188</v>
      </c>
      <c r="AB594" s="206" t="s">
        <v>1188</v>
      </c>
      <c r="AC594" s="206" t="s">
        <v>1188</v>
      </c>
      <c r="AD594"/>
      <c r="AE594" s="206" t="s">
        <v>1188</v>
      </c>
      <c r="AF594" s="206"/>
      <c r="AG594" s="206"/>
      <c r="AH594" s="207"/>
    </row>
    <row r="595" spans="1:34" ht="28.8" x14ac:dyDescent="0.3">
      <c r="A595" s="203">
        <v>810788</v>
      </c>
      <c r="B595" s="204" t="s">
        <v>1718</v>
      </c>
      <c r="C595" s="204" t="s">
        <v>1959</v>
      </c>
      <c r="D595" s="204" t="s">
        <v>1960</v>
      </c>
      <c r="E595" t="s">
        <v>125</v>
      </c>
      <c r="F595" s="212">
        <v>33607</v>
      </c>
      <c r="G595" s="209" t="s">
        <v>578</v>
      </c>
      <c r="H595" s="209" t="s">
        <v>575</v>
      </c>
      <c r="I595" s="204" t="s">
        <v>823</v>
      </c>
      <c r="J595" s="206"/>
      <c r="K595"/>
      <c r="L595"/>
      <c r="M595"/>
      <c r="N595"/>
      <c r="O595"/>
      <c r="P595"/>
      <c r="Q595" s="206" t="s">
        <v>1188</v>
      </c>
      <c r="R595"/>
      <c r="S595"/>
      <c r="T595"/>
      <c r="U595"/>
      <c r="V595"/>
      <c r="W595" s="206" t="s">
        <v>1188</v>
      </c>
      <c r="X595" s="206" t="s">
        <v>1188</v>
      </c>
      <c r="Y595" s="206" t="s">
        <v>1188</v>
      </c>
      <c r="Z595" s="206" t="s">
        <v>1188</v>
      </c>
      <c r="AA595" s="206" t="s">
        <v>1188</v>
      </c>
      <c r="AB595" s="206" t="s">
        <v>1188</v>
      </c>
      <c r="AC595" s="206" t="s">
        <v>1188</v>
      </c>
      <c r="AD595"/>
      <c r="AE595" s="206" t="s">
        <v>1188</v>
      </c>
      <c r="AF595" s="206"/>
      <c r="AG595" s="206"/>
      <c r="AH595" s="207"/>
    </row>
    <row r="596" spans="1:34" ht="28.8" x14ac:dyDescent="0.3">
      <c r="A596" s="203">
        <v>810791</v>
      </c>
      <c r="B596" s="204" t="s">
        <v>1719</v>
      </c>
      <c r="C596" s="204" t="s">
        <v>1106</v>
      </c>
      <c r="D596" s="204" t="s">
        <v>197</v>
      </c>
      <c r="E596" t="s">
        <v>125</v>
      </c>
      <c r="F596" s="212">
        <v>34700</v>
      </c>
      <c r="G596" s="209" t="s">
        <v>219</v>
      </c>
      <c r="H596" s="209" t="s">
        <v>575</v>
      </c>
      <c r="I596" s="204" t="s">
        <v>823</v>
      </c>
      <c r="J596" s="206"/>
      <c r="K596"/>
      <c r="L596"/>
      <c r="M596"/>
      <c r="N596"/>
      <c r="O596"/>
      <c r="P596"/>
      <c r="Q596" s="206" t="s">
        <v>1188</v>
      </c>
      <c r="R596"/>
      <c r="S596"/>
      <c r="T596"/>
      <c r="U596"/>
      <c r="V596"/>
      <c r="W596" s="206" t="s">
        <v>1188</v>
      </c>
      <c r="X596" s="206" t="s">
        <v>1188</v>
      </c>
      <c r="Y596" s="206" t="s">
        <v>1188</v>
      </c>
      <c r="Z596" s="206" t="s">
        <v>1188</v>
      </c>
      <c r="AA596" s="206" t="s">
        <v>1188</v>
      </c>
      <c r="AB596" s="206" t="s">
        <v>1188</v>
      </c>
      <c r="AC596" s="206" t="s">
        <v>1188</v>
      </c>
      <c r="AD596"/>
      <c r="AE596" s="206" t="s">
        <v>1188</v>
      </c>
      <c r="AF596" s="206"/>
      <c r="AG596" s="206"/>
      <c r="AH596" s="207"/>
    </row>
    <row r="597" spans="1:34" ht="28.8" x14ac:dyDescent="0.3">
      <c r="A597" s="203">
        <v>810797</v>
      </c>
      <c r="B597" s="204" t="s">
        <v>1720</v>
      </c>
      <c r="C597" s="204" t="s">
        <v>61</v>
      </c>
      <c r="D597" s="204" t="s">
        <v>517</v>
      </c>
      <c r="E597" t="s">
        <v>125</v>
      </c>
      <c r="F597" s="212">
        <v>35510</v>
      </c>
      <c r="G597" s="209" t="s">
        <v>1188</v>
      </c>
      <c r="H597" s="209" t="s">
        <v>584</v>
      </c>
      <c r="I597" s="204" t="s">
        <v>824</v>
      </c>
      <c r="J597" s="206"/>
      <c r="K597"/>
      <c r="L597"/>
      <c r="M597"/>
      <c r="N597"/>
      <c r="O597"/>
      <c r="P597"/>
      <c r="Q597" s="206" t="s">
        <v>1188</v>
      </c>
      <c r="R597"/>
      <c r="S597"/>
      <c r="T597"/>
      <c r="U597"/>
      <c r="V597"/>
      <c r="W597" s="206" t="s">
        <v>1188</v>
      </c>
      <c r="X597" s="206" t="s">
        <v>1188</v>
      </c>
      <c r="Y597" s="206" t="s">
        <v>1188</v>
      </c>
      <c r="Z597" s="206" t="s">
        <v>1188</v>
      </c>
      <c r="AA597" s="206" t="s">
        <v>1188</v>
      </c>
      <c r="AB597" s="206" t="s">
        <v>1188</v>
      </c>
      <c r="AC597" s="206" t="s">
        <v>1188</v>
      </c>
      <c r="AD597"/>
      <c r="AE597" s="206" t="s">
        <v>1188</v>
      </c>
      <c r="AF597" s="206"/>
      <c r="AG597" s="206"/>
      <c r="AH597" s="207"/>
    </row>
    <row r="598" spans="1:34" ht="28.8" x14ac:dyDescent="0.3">
      <c r="A598" s="203">
        <v>810800</v>
      </c>
      <c r="B598" s="204" t="s">
        <v>1721</v>
      </c>
      <c r="C598" s="204" t="s">
        <v>412</v>
      </c>
      <c r="D598" s="204" t="s">
        <v>176</v>
      </c>
      <c r="E598" t="s">
        <v>125</v>
      </c>
      <c r="F598" s="212">
        <v>32157</v>
      </c>
      <c r="G598" s="209" t="s">
        <v>763</v>
      </c>
      <c r="H598" s="209" t="s">
        <v>575</v>
      </c>
      <c r="I598" s="204" t="s">
        <v>824</v>
      </c>
      <c r="J598" s="206"/>
      <c r="K598"/>
      <c r="L598"/>
      <c r="M598"/>
      <c r="N598"/>
      <c r="O598"/>
      <c r="P598"/>
      <c r="Q598" s="206" t="s">
        <v>1188</v>
      </c>
      <c r="R598"/>
      <c r="S598"/>
      <c r="T598"/>
      <c r="U598"/>
      <c r="V598"/>
      <c r="W598" s="206"/>
      <c r="X598" s="206" t="s">
        <v>1188</v>
      </c>
      <c r="Y598" s="206" t="s">
        <v>1188</v>
      </c>
      <c r="Z598" s="206" t="s">
        <v>1188</v>
      </c>
      <c r="AA598" s="206" t="s">
        <v>1188</v>
      </c>
      <c r="AB598" s="206" t="s">
        <v>1188</v>
      </c>
      <c r="AC598" s="206" t="s">
        <v>1188</v>
      </c>
      <c r="AD598" s="209" t="s">
        <v>2105</v>
      </c>
      <c r="AE598" s="206" t="s">
        <v>1188</v>
      </c>
      <c r="AF598" s="206"/>
      <c r="AG598" s="206"/>
      <c r="AH598" s="207"/>
    </row>
    <row r="599" spans="1:34" ht="28.8" x14ac:dyDescent="0.3">
      <c r="A599" s="203">
        <v>810802</v>
      </c>
      <c r="B599" s="204" t="s">
        <v>1722</v>
      </c>
      <c r="C599" s="204" t="s">
        <v>363</v>
      </c>
      <c r="D599" s="204" t="s">
        <v>167</v>
      </c>
      <c r="E599" t="s">
        <v>125</v>
      </c>
      <c r="F599" s="212">
        <v>33239</v>
      </c>
      <c r="G599" s="209" t="s">
        <v>213</v>
      </c>
      <c r="H599" s="209" t="s">
        <v>575</v>
      </c>
      <c r="I599" s="204" t="s">
        <v>823</v>
      </c>
      <c r="J599" s="206"/>
      <c r="K599"/>
      <c r="L599"/>
      <c r="M599"/>
      <c r="N599"/>
      <c r="O599"/>
      <c r="P599"/>
      <c r="Q599" s="206" t="s">
        <v>1188</v>
      </c>
      <c r="R599"/>
      <c r="S599"/>
      <c r="T599"/>
      <c r="U599"/>
      <c r="V599"/>
      <c r="W599" s="206" t="s">
        <v>1188</v>
      </c>
      <c r="X599" s="206" t="s">
        <v>1188</v>
      </c>
      <c r="Y599" s="206" t="s">
        <v>1188</v>
      </c>
      <c r="Z599" s="206" t="s">
        <v>1188</v>
      </c>
      <c r="AA599" s="206" t="s">
        <v>1188</v>
      </c>
      <c r="AB599" s="206" t="s">
        <v>1188</v>
      </c>
      <c r="AC599" s="206" t="s">
        <v>1188</v>
      </c>
      <c r="AD599"/>
      <c r="AE599" s="206" t="s">
        <v>1188</v>
      </c>
      <c r="AF599" s="206"/>
      <c r="AG599" s="206"/>
      <c r="AH599" s="207"/>
    </row>
    <row r="600" spans="1:34" ht="28.8" x14ac:dyDescent="0.3">
      <c r="A600" s="203">
        <v>810803</v>
      </c>
      <c r="B600" s="204" t="s">
        <v>1723</v>
      </c>
      <c r="C600" s="204" t="s">
        <v>412</v>
      </c>
      <c r="D600" s="204" t="s">
        <v>407</v>
      </c>
      <c r="E600" t="s">
        <v>125</v>
      </c>
      <c r="F600" s="212">
        <v>35475</v>
      </c>
      <c r="G600" s="209" t="s">
        <v>213</v>
      </c>
      <c r="H600" s="209" t="s">
        <v>575</v>
      </c>
      <c r="I600" s="204" t="s">
        <v>823</v>
      </c>
      <c r="J600" s="206"/>
      <c r="K600"/>
      <c r="L600"/>
      <c r="M600"/>
      <c r="N600"/>
      <c r="O600"/>
      <c r="P600"/>
      <c r="Q600" s="206" t="s">
        <v>1188</v>
      </c>
      <c r="R600"/>
      <c r="S600"/>
      <c r="T600"/>
      <c r="U600"/>
      <c r="V600"/>
      <c r="W600" s="206" t="s">
        <v>1188</v>
      </c>
      <c r="X600" s="206" t="s">
        <v>1188</v>
      </c>
      <c r="Y600" s="206" t="s">
        <v>1188</v>
      </c>
      <c r="Z600" s="206" t="s">
        <v>1188</v>
      </c>
      <c r="AA600" s="206" t="s">
        <v>1188</v>
      </c>
      <c r="AB600" s="206" t="s">
        <v>1188</v>
      </c>
      <c r="AC600" s="206" t="s">
        <v>1188</v>
      </c>
      <c r="AD600"/>
      <c r="AE600" s="206" t="s">
        <v>1188</v>
      </c>
      <c r="AF600" s="206"/>
      <c r="AG600" s="206"/>
      <c r="AH600" s="207"/>
    </row>
    <row r="601" spans="1:34" ht="28.8" x14ac:dyDescent="0.3">
      <c r="A601" s="203">
        <v>810809</v>
      </c>
      <c r="B601" s="204" t="s">
        <v>1724</v>
      </c>
      <c r="C601" s="204" t="s">
        <v>275</v>
      </c>
      <c r="D601" s="204" t="s">
        <v>188</v>
      </c>
      <c r="E601" t="s">
        <v>124</v>
      </c>
      <c r="F601" s="212">
        <v>34700</v>
      </c>
      <c r="G601" s="209" t="s">
        <v>213</v>
      </c>
      <c r="H601" s="209" t="s">
        <v>2119</v>
      </c>
      <c r="I601" s="204" t="s">
        <v>823</v>
      </c>
      <c r="J601" s="206"/>
      <c r="K601"/>
      <c r="L601"/>
      <c r="M601"/>
      <c r="N601"/>
      <c r="O601"/>
      <c r="P601"/>
      <c r="Q601" s="206" t="s">
        <v>1188</v>
      </c>
      <c r="R601"/>
      <c r="S601"/>
      <c r="T601"/>
      <c r="U601"/>
      <c r="V601"/>
      <c r="W601" s="206" t="s">
        <v>1188</v>
      </c>
      <c r="X601" s="206" t="s">
        <v>1188</v>
      </c>
      <c r="Y601" s="206" t="s">
        <v>1188</v>
      </c>
      <c r="Z601" s="206" t="s">
        <v>1188</v>
      </c>
      <c r="AA601" s="206" t="s">
        <v>1188</v>
      </c>
      <c r="AB601" s="206" t="s">
        <v>1188</v>
      </c>
      <c r="AC601" s="206" t="s">
        <v>1188</v>
      </c>
      <c r="AD601"/>
      <c r="AE601" s="206" t="s">
        <v>1188</v>
      </c>
      <c r="AF601" s="206"/>
      <c r="AG601" s="206"/>
      <c r="AH601" s="207"/>
    </row>
    <row r="602" spans="1:34" ht="16.8" x14ac:dyDescent="0.3">
      <c r="A602" s="203">
        <v>810810</v>
      </c>
      <c r="B602" s="204" t="s">
        <v>1725</v>
      </c>
      <c r="C602" s="204" t="s">
        <v>61</v>
      </c>
      <c r="D602" s="204" t="s">
        <v>755</v>
      </c>
      <c r="E602" t="s">
        <v>124</v>
      </c>
      <c r="F602" s="211">
        <v>35200</v>
      </c>
      <c r="G602" t="s">
        <v>736</v>
      </c>
      <c r="H602" t="s">
        <v>575</v>
      </c>
      <c r="I602" s="204" t="s">
        <v>823</v>
      </c>
      <c r="J602" s="206"/>
      <c r="K602"/>
      <c r="L602"/>
      <c r="M602"/>
      <c r="N602"/>
      <c r="O602"/>
      <c r="P602"/>
      <c r="Q602" s="206" t="s">
        <v>1188</v>
      </c>
      <c r="R602"/>
      <c r="S602"/>
      <c r="T602"/>
      <c r="U602"/>
      <c r="V602"/>
      <c r="W602" s="206" t="s">
        <v>1188</v>
      </c>
      <c r="X602" s="206" t="s">
        <v>1188</v>
      </c>
      <c r="Y602" s="206" t="s">
        <v>1188</v>
      </c>
      <c r="Z602" s="206" t="s">
        <v>1188</v>
      </c>
      <c r="AA602" s="206" t="s">
        <v>1188</v>
      </c>
      <c r="AB602" s="206" t="s">
        <v>1188</v>
      </c>
      <c r="AC602" s="206" t="s">
        <v>1188</v>
      </c>
      <c r="AD602"/>
      <c r="AE602" s="206" t="s">
        <v>2105</v>
      </c>
      <c r="AF602" s="206"/>
      <c r="AG602" s="206"/>
      <c r="AH602" s="207"/>
    </row>
    <row r="603" spans="1:34" ht="16.8" x14ac:dyDescent="0.3">
      <c r="A603" s="203">
        <v>810845</v>
      </c>
      <c r="B603" s="204" t="s">
        <v>1726</v>
      </c>
      <c r="C603" s="204" t="s">
        <v>2074</v>
      </c>
      <c r="D603" s="204" t="s">
        <v>1179</v>
      </c>
      <c r="E603" t="s">
        <v>124</v>
      </c>
      <c r="F603" s="211">
        <v>29682</v>
      </c>
      <c r="G603" t="s">
        <v>578</v>
      </c>
      <c r="H603" t="s">
        <v>575</v>
      </c>
      <c r="I603" s="204" t="s">
        <v>824</v>
      </c>
      <c r="J603" s="206"/>
      <c r="K603"/>
      <c r="L603"/>
      <c r="M603"/>
      <c r="N603"/>
      <c r="O603"/>
      <c r="P603"/>
      <c r="Q603" s="206" t="s">
        <v>1188</v>
      </c>
      <c r="R603"/>
      <c r="S603"/>
      <c r="T603"/>
      <c r="U603"/>
      <c r="V603"/>
      <c r="W603" s="206" t="s">
        <v>1188</v>
      </c>
      <c r="X603" s="206" t="s">
        <v>1188</v>
      </c>
      <c r="Y603" s="206" t="s">
        <v>1188</v>
      </c>
      <c r="Z603" s="206" t="s">
        <v>1188</v>
      </c>
      <c r="AA603" s="206" t="s">
        <v>1188</v>
      </c>
      <c r="AB603" s="206" t="s">
        <v>1188</v>
      </c>
      <c r="AC603" s="206" t="s">
        <v>1188</v>
      </c>
      <c r="AD603"/>
      <c r="AE603" s="206" t="s">
        <v>2105</v>
      </c>
      <c r="AF603" s="206"/>
      <c r="AG603" s="206"/>
      <c r="AH603" s="207"/>
    </row>
    <row r="604" spans="1:34" ht="28.8" x14ac:dyDescent="0.3">
      <c r="A604" s="203">
        <v>810850</v>
      </c>
      <c r="B604" s="204" t="s">
        <v>1727</v>
      </c>
      <c r="C604" s="204" t="s">
        <v>78</v>
      </c>
      <c r="D604" s="204" t="s">
        <v>141</v>
      </c>
      <c r="E604" t="s">
        <v>124</v>
      </c>
      <c r="F604" s="212">
        <v>32888</v>
      </c>
      <c r="G604" s="209" t="s">
        <v>482</v>
      </c>
      <c r="H604" s="209" t="s">
        <v>575</v>
      </c>
      <c r="I604" s="204" t="s">
        <v>824</v>
      </c>
      <c r="J604" s="206"/>
      <c r="K604"/>
      <c r="L604"/>
      <c r="M604"/>
      <c r="N604"/>
      <c r="O604"/>
      <c r="P604"/>
      <c r="Q604" s="206" t="s">
        <v>1188</v>
      </c>
      <c r="R604"/>
      <c r="S604"/>
      <c r="T604"/>
      <c r="U604"/>
      <c r="V604"/>
      <c r="W604" s="206" t="s">
        <v>1188</v>
      </c>
      <c r="X604" s="206" t="s">
        <v>1188</v>
      </c>
      <c r="Y604" s="206" t="s">
        <v>1188</v>
      </c>
      <c r="Z604" s="206" t="s">
        <v>1188</v>
      </c>
      <c r="AA604" s="206" t="s">
        <v>1188</v>
      </c>
      <c r="AB604" s="206" t="s">
        <v>1188</v>
      </c>
      <c r="AC604" s="206" t="s">
        <v>1188</v>
      </c>
      <c r="AD604"/>
      <c r="AE604" s="206" t="s">
        <v>1188</v>
      </c>
      <c r="AF604" s="206"/>
      <c r="AG604" s="206"/>
      <c r="AH604" s="207"/>
    </row>
    <row r="605" spans="1:34" ht="28.8" x14ac:dyDescent="0.3">
      <c r="A605" s="203">
        <v>810858</v>
      </c>
      <c r="B605" s="204" t="s">
        <v>1728</v>
      </c>
      <c r="C605" s="204" t="s">
        <v>769</v>
      </c>
      <c r="D605" s="204" t="s">
        <v>1111</v>
      </c>
      <c r="E605" t="s">
        <v>125</v>
      </c>
      <c r="F605" s="212">
        <v>35855</v>
      </c>
      <c r="G605" s="209" t="s">
        <v>578</v>
      </c>
      <c r="H605" s="209" t="s">
        <v>575</v>
      </c>
      <c r="I605" s="204" t="s">
        <v>824</v>
      </c>
      <c r="J605" s="206"/>
      <c r="K605"/>
      <c r="L605"/>
      <c r="M605"/>
      <c r="N605"/>
      <c r="O605"/>
      <c r="P605"/>
      <c r="Q605" s="206" t="s">
        <v>1188</v>
      </c>
      <c r="R605"/>
      <c r="S605"/>
      <c r="T605"/>
      <c r="U605"/>
      <c r="V605"/>
      <c r="W605" s="206" t="s">
        <v>1188</v>
      </c>
      <c r="X605" s="206" t="s">
        <v>1188</v>
      </c>
      <c r="Y605" s="206" t="s">
        <v>1188</v>
      </c>
      <c r="Z605" s="206" t="s">
        <v>1188</v>
      </c>
      <c r="AA605" s="206" t="s">
        <v>1188</v>
      </c>
      <c r="AB605" s="206" t="s">
        <v>1188</v>
      </c>
      <c r="AC605" s="206" t="s">
        <v>1188</v>
      </c>
      <c r="AD605"/>
      <c r="AE605" s="206" t="s">
        <v>1188</v>
      </c>
      <c r="AF605" s="206"/>
      <c r="AG605" s="206"/>
      <c r="AH605" s="207"/>
    </row>
    <row r="606" spans="1:34" ht="28.8" x14ac:dyDescent="0.3">
      <c r="A606" s="203">
        <v>810869</v>
      </c>
      <c r="B606" s="204" t="s">
        <v>1729</v>
      </c>
      <c r="C606" s="204" t="s">
        <v>1113</v>
      </c>
      <c r="D606" s="204" t="s">
        <v>641</v>
      </c>
      <c r="E606" t="s">
        <v>125</v>
      </c>
      <c r="F606" s="212">
        <v>34700</v>
      </c>
      <c r="G606" s="209" t="s">
        <v>742</v>
      </c>
      <c r="H606" s="209" t="s">
        <v>575</v>
      </c>
      <c r="I606" s="204" t="s">
        <v>824</v>
      </c>
      <c r="J606" s="206"/>
      <c r="K606"/>
      <c r="L606"/>
      <c r="M606"/>
      <c r="N606"/>
      <c r="O606"/>
      <c r="P606"/>
      <c r="Q606" s="206" t="s">
        <v>1188</v>
      </c>
      <c r="R606"/>
      <c r="S606"/>
      <c r="T606"/>
      <c r="U606"/>
      <c r="V606"/>
      <c r="W606" s="206" t="s">
        <v>1188</v>
      </c>
      <c r="X606" s="206" t="s">
        <v>1188</v>
      </c>
      <c r="Y606" s="206" t="s">
        <v>1188</v>
      </c>
      <c r="Z606" s="206" t="s">
        <v>1188</v>
      </c>
      <c r="AA606" s="206" t="s">
        <v>1188</v>
      </c>
      <c r="AB606" s="206" t="s">
        <v>1188</v>
      </c>
      <c r="AC606" s="206" t="s">
        <v>1188</v>
      </c>
      <c r="AD606"/>
      <c r="AE606" s="206" t="s">
        <v>1188</v>
      </c>
      <c r="AF606" s="206"/>
      <c r="AG606" s="206"/>
      <c r="AH606" s="207"/>
    </row>
    <row r="607" spans="1:34" ht="28.8" x14ac:dyDescent="0.3">
      <c r="A607" s="203">
        <v>810870</v>
      </c>
      <c r="B607" s="204" t="s">
        <v>1730</v>
      </c>
      <c r="C607" s="204" t="s">
        <v>295</v>
      </c>
      <c r="D607" s="204" t="s">
        <v>140</v>
      </c>
      <c r="E607" t="s">
        <v>124</v>
      </c>
      <c r="F607" s="212">
        <v>31999</v>
      </c>
      <c r="G607" s="209" t="s">
        <v>213</v>
      </c>
      <c r="H607" s="209" t="s">
        <v>575</v>
      </c>
      <c r="I607" s="204" t="s">
        <v>824</v>
      </c>
      <c r="J607" s="206"/>
      <c r="K607"/>
      <c r="L607"/>
      <c r="M607"/>
      <c r="N607"/>
      <c r="O607"/>
      <c r="P607"/>
      <c r="Q607" s="206" t="s">
        <v>1188</v>
      </c>
      <c r="R607"/>
      <c r="S607"/>
      <c r="T607"/>
      <c r="U607"/>
      <c r="V607"/>
      <c r="W607" s="206" t="s">
        <v>1188</v>
      </c>
      <c r="X607" s="206" t="s">
        <v>1188</v>
      </c>
      <c r="Y607" s="206" t="s">
        <v>1188</v>
      </c>
      <c r="Z607" s="206" t="s">
        <v>1188</v>
      </c>
      <c r="AA607" s="206" t="s">
        <v>1188</v>
      </c>
      <c r="AB607" s="206" t="s">
        <v>1188</v>
      </c>
      <c r="AC607" s="206" t="s">
        <v>1188</v>
      </c>
      <c r="AD607"/>
      <c r="AE607" s="206" t="s">
        <v>1188</v>
      </c>
      <c r="AF607" s="206"/>
      <c r="AG607" s="206"/>
      <c r="AH607" s="207"/>
    </row>
    <row r="608" spans="1:34" ht="28.8" x14ac:dyDescent="0.3">
      <c r="A608" s="203">
        <v>810872</v>
      </c>
      <c r="B608" s="204" t="s">
        <v>1731</v>
      </c>
      <c r="C608" s="204" t="s">
        <v>350</v>
      </c>
      <c r="D608" s="204" t="s">
        <v>1979</v>
      </c>
      <c r="E608" t="s">
        <v>125</v>
      </c>
      <c r="F608" s="212">
        <v>35287</v>
      </c>
      <c r="G608" s="209" t="s">
        <v>712</v>
      </c>
      <c r="H608" s="209" t="s">
        <v>575</v>
      </c>
      <c r="I608" s="204" t="s">
        <v>823</v>
      </c>
      <c r="J608" s="206"/>
      <c r="K608"/>
      <c r="L608"/>
      <c r="M608"/>
      <c r="N608"/>
      <c r="O608"/>
      <c r="P608"/>
      <c r="Q608" s="206" t="s">
        <v>1188</v>
      </c>
      <c r="R608"/>
      <c r="S608"/>
      <c r="T608"/>
      <c r="U608"/>
      <c r="V608"/>
      <c r="W608" s="206" t="s">
        <v>1188</v>
      </c>
      <c r="X608" s="206" t="s">
        <v>1188</v>
      </c>
      <c r="Y608" s="206" t="s">
        <v>1188</v>
      </c>
      <c r="Z608" s="206" t="s">
        <v>1188</v>
      </c>
      <c r="AA608" s="206" t="s">
        <v>1188</v>
      </c>
      <c r="AB608" s="206" t="s">
        <v>1188</v>
      </c>
      <c r="AC608" s="206" t="s">
        <v>1188</v>
      </c>
      <c r="AD608"/>
      <c r="AE608" s="206" t="s">
        <v>1188</v>
      </c>
      <c r="AF608" s="206"/>
      <c r="AG608" s="206"/>
      <c r="AH608" s="207"/>
    </row>
    <row r="609" spans="1:34" ht="28.8" x14ac:dyDescent="0.3">
      <c r="A609" s="203">
        <v>810877</v>
      </c>
      <c r="B609" s="204" t="s">
        <v>1732</v>
      </c>
      <c r="C609" s="204" t="s">
        <v>400</v>
      </c>
      <c r="D609" s="204" t="s">
        <v>417</v>
      </c>
      <c r="E609" t="s">
        <v>125</v>
      </c>
      <c r="F609" s="212">
        <v>33613</v>
      </c>
      <c r="G609" s="209" t="s">
        <v>213</v>
      </c>
      <c r="H609" s="209" t="s">
        <v>575</v>
      </c>
      <c r="I609" s="204" t="s">
        <v>823</v>
      </c>
      <c r="J609" s="206"/>
      <c r="K609"/>
      <c r="L609"/>
      <c r="M609"/>
      <c r="N609"/>
      <c r="O609">
        <v>2004</v>
      </c>
      <c r="P609"/>
      <c r="Q609" s="206">
        <v>20000</v>
      </c>
      <c r="R609"/>
      <c r="S609"/>
      <c r="T609"/>
      <c r="U609"/>
      <c r="V609"/>
      <c r="W609" s="206" t="s">
        <v>1188</v>
      </c>
      <c r="X609" s="206" t="s">
        <v>1188</v>
      </c>
      <c r="Y609" s="206" t="s">
        <v>1188</v>
      </c>
      <c r="Z609" s="206" t="s">
        <v>1188</v>
      </c>
      <c r="AA609" s="206" t="s">
        <v>1188</v>
      </c>
      <c r="AB609" s="206" t="s">
        <v>1188</v>
      </c>
      <c r="AC609" s="206" t="s">
        <v>1188</v>
      </c>
      <c r="AD609"/>
      <c r="AE609" s="206" t="s">
        <v>1188</v>
      </c>
      <c r="AF609" s="206"/>
      <c r="AG609" s="206"/>
      <c r="AH609" s="207"/>
    </row>
    <row r="610" spans="1:34" ht="28.8" x14ac:dyDescent="0.3">
      <c r="A610" s="203">
        <v>810892</v>
      </c>
      <c r="B610" s="204" t="s">
        <v>1733</v>
      </c>
      <c r="C610" s="204" t="s">
        <v>288</v>
      </c>
      <c r="D610" s="204" t="s">
        <v>2064</v>
      </c>
      <c r="E610" t="s">
        <v>124</v>
      </c>
      <c r="F610" s="212">
        <v>35956</v>
      </c>
      <c r="G610" s="209" t="s">
        <v>634</v>
      </c>
      <c r="H610" s="209" t="s">
        <v>575</v>
      </c>
      <c r="I610" s="204" t="s">
        <v>823</v>
      </c>
      <c r="J610" s="206"/>
      <c r="K610"/>
      <c r="L610"/>
      <c r="M610"/>
      <c r="N610"/>
      <c r="O610"/>
      <c r="P610"/>
      <c r="Q610" s="206" t="s">
        <v>1188</v>
      </c>
      <c r="R610"/>
      <c r="S610"/>
      <c r="T610"/>
      <c r="U610"/>
      <c r="V610"/>
      <c r="W610" s="206" t="s">
        <v>1188</v>
      </c>
      <c r="X610" s="206" t="s">
        <v>1188</v>
      </c>
      <c r="Y610" s="206" t="s">
        <v>1188</v>
      </c>
      <c r="Z610" s="206" t="s">
        <v>1188</v>
      </c>
      <c r="AA610" s="206" t="s">
        <v>1188</v>
      </c>
      <c r="AB610" s="206" t="s">
        <v>1188</v>
      </c>
      <c r="AC610" s="206" t="s">
        <v>1188</v>
      </c>
      <c r="AD610"/>
      <c r="AE610" s="206" t="s">
        <v>1188</v>
      </c>
      <c r="AF610" s="206"/>
      <c r="AG610" s="206"/>
      <c r="AH610" s="207"/>
    </row>
    <row r="611" spans="1:34" ht="28.8" x14ac:dyDescent="0.3">
      <c r="A611" s="203">
        <v>810906</v>
      </c>
      <c r="B611" s="204" t="s">
        <v>1734</v>
      </c>
      <c r="C611" s="204" t="s">
        <v>1931</v>
      </c>
      <c r="D611" s="204" t="s">
        <v>750</v>
      </c>
      <c r="E611" t="s">
        <v>125</v>
      </c>
      <c r="F611" s="212">
        <v>35345</v>
      </c>
      <c r="G611" s="209" t="s">
        <v>1932</v>
      </c>
      <c r="H611" s="209" t="s">
        <v>575</v>
      </c>
      <c r="I611" s="204" t="s">
        <v>824</v>
      </c>
      <c r="J611" s="206"/>
      <c r="K611"/>
      <c r="L611"/>
      <c r="M611"/>
      <c r="N611"/>
      <c r="O611"/>
      <c r="P611"/>
      <c r="Q611" s="206" t="s">
        <v>1188</v>
      </c>
      <c r="R611"/>
      <c r="S611"/>
      <c r="T611"/>
      <c r="U611"/>
      <c r="V611"/>
      <c r="W611" s="206" t="s">
        <v>1188</v>
      </c>
      <c r="X611" s="206" t="s">
        <v>1188</v>
      </c>
      <c r="Y611" s="206" t="s">
        <v>1188</v>
      </c>
      <c r="Z611" s="206" t="s">
        <v>1188</v>
      </c>
      <c r="AA611" s="206" t="s">
        <v>1188</v>
      </c>
      <c r="AB611" s="206" t="s">
        <v>1188</v>
      </c>
      <c r="AC611" s="206" t="s">
        <v>1188</v>
      </c>
      <c r="AD611"/>
      <c r="AE611" s="206" t="s">
        <v>1188</v>
      </c>
      <c r="AF611" s="206"/>
      <c r="AG611" s="206"/>
      <c r="AH611" s="207"/>
    </row>
    <row r="612" spans="1:34" ht="28.8" x14ac:dyDescent="0.3">
      <c r="A612" s="203">
        <v>810907</v>
      </c>
      <c r="B612" s="204" t="s">
        <v>1735</v>
      </c>
      <c r="C612" s="204" t="s">
        <v>769</v>
      </c>
      <c r="D612" s="204" t="s">
        <v>1834</v>
      </c>
      <c r="E612" t="s">
        <v>125</v>
      </c>
      <c r="F612" s="212">
        <v>36121</v>
      </c>
      <c r="G612" s="209" t="s">
        <v>213</v>
      </c>
      <c r="H612" s="209" t="s">
        <v>575</v>
      </c>
      <c r="I612" s="204" t="s">
        <v>823</v>
      </c>
      <c r="J612" s="206"/>
      <c r="K612"/>
      <c r="L612"/>
      <c r="M612"/>
      <c r="N612"/>
      <c r="O612"/>
      <c r="P612"/>
      <c r="Q612" s="206" t="s">
        <v>1188</v>
      </c>
      <c r="R612"/>
      <c r="S612"/>
      <c r="T612"/>
      <c r="U612"/>
      <c r="V612"/>
      <c r="W612" s="206" t="s">
        <v>1188</v>
      </c>
      <c r="X612" s="206" t="s">
        <v>1188</v>
      </c>
      <c r="Y612" s="206" t="s">
        <v>1188</v>
      </c>
      <c r="Z612" s="206" t="s">
        <v>1188</v>
      </c>
      <c r="AA612" s="206" t="s">
        <v>1188</v>
      </c>
      <c r="AB612" s="206" t="s">
        <v>1188</v>
      </c>
      <c r="AC612" s="206" t="s">
        <v>1188</v>
      </c>
      <c r="AD612"/>
      <c r="AE612" s="206" t="s">
        <v>1188</v>
      </c>
      <c r="AF612" s="206"/>
      <c r="AG612" s="206"/>
      <c r="AH612" s="207"/>
    </row>
    <row r="613" spans="1:34" ht="28.8" x14ac:dyDescent="0.3">
      <c r="A613" s="203">
        <v>810914</v>
      </c>
      <c r="B613" s="204" t="s">
        <v>1736</v>
      </c>
      <c r="C613" s="204" t="s">
        <v>64</v>
      </c>
      <c r="D613" s="204" t="s">
        <v>179</v>
      </c>
      <c r="E613" t="s">
        <v>125</v>
      </c>
      <c r="F613" s="212">
        <v>32555</v>
      </c>
      <c r="G613" s="209" t="s">
        <v>213</v>
      </c>
      <c r="H613" s="209" t="s">
        <v>575</v>
      </c>
      <c r="I613" s="204" t="s">
        <v>823</v>
      </c>
      <c r="J613" s="206"/>
      <c r="K613"/>
      <c r="L613"/>
      <c r="M613"/>
      <c r="N613"/>
      <c r="O613"/>
      <c r="P613"/>
      <c r="Q613" s="206" t="s">
        <v>1188</v>
      </c>
      <c r="R613"/>
      <c r="S613"/>
      <c r="T613"/>
      <c r="U613"/>
      <c r="V613"/>
      <c r="W613" s="206" t="s">
        <v>1188</v>
      </c>
      <c r="X613" s="206" t="s">
        <v>1188</v>
      </c>
      <c r="Y613" s="206" t="s">
        <v>1188</v>
      </c>
      <c r="Z613" s="206" t="s">
        <v>1188</v>
      </c>
      <c r="AA613" s="206" t="s">
        <v>1188</v>
      </c>
      <c r="AB613" s="206" t="s">
        <v>1188</v>
      </c>
      <c r="AC613" s="206" t="s">
        <v>1188</v>
      </c>
      <c r="AD613"/>
      <c r="AE613" s="206" t="s">
        <v>1188</v>
      </c>
      <c r="AF613" s="206"/>
      <c r="AG613" s="206"/>
      <c r="AH613" s="207"/>
    </row>
    <row r="614" spans="1:34" ht="28.8" x14ac:dyDescent="0.3">
      <c r="A614" s="203">
        <v>810929</v>
      </c>
      <c r="B614" s="204" t="s">
        <v>1737</v>
      </c>
      <c r="C614" s="204" t="s">
        <v>2056</v>
      </c>
      <c r="D614" s="204" t="s">
        <v>2057</v>
      </c>
      <c r="E614" t="s">
        <v>124</v>
      </c>
      <c r="F614" s="212">
        <v>29840</v>
      </c>
      <c r="G614" s="209" t="s">
        <v>2058</v>
      </c>
      <c r="H614" s="209" t="s">
        <v>575</v>
      </c>
      <c r="I614" s="204" t="s">
        <v>823</v>
      </c>
      <c r="J614" s="206"/>
      <c r="K614"/>
      <c r="L614"/>
      <c r="M614"/>
      <c r="N614"/>
      <c r="O614"/>
      <c r="P614"/>
      <c r="Q614" s="206" t="s">
        <v>1188</v>
      </c>
      <c r="R614"/>
      <c r="S614"/>
      <c r="T614"/>
      <c r="U614"/>
      <c r="V614"/>
      <c r="W614" s="206" t="s">
        <v>1188</v>
      </c>
      <c r="X614" s="206" t="s">
        <v>1188</v>
      </c>
      <c r="Y614" s="206" t="s">
        <v>1188</v>
      </c>
      <c r="Z614" s="206" t="s">
        <v>1188</v>
      </c>
      <c r="AA614" s="206" t="s">
        <v>1188</v>
      </c>
      <c r="AB614" s="206" t="s">
        <v>1188</v>
      </c>
      <c r="AC614" s="206" t="s">
        <v>1188</v>
      </c>
      <c r="AD614"/>
      <c r="AE614" s="206" t="s">
        <v>1188</v>
      </c>
      <c r="AF614" s="206"/>
      <c r="AG614" s="206"/>
      <c r="AH614" s="207"/>
    </row>
    <row r="615" spans="1:34" ht="16.8" x14ac:dyDescent="0.3">
      <c r="A615" s="203">
        <v>810932</v>
      </c>
      <c r="B615" s="204" t="s">
        <v>1738</v>
      </c>
      <c r="C615" s="204" t="s">
        <v>61</v>
      </c>
      <c r="D615" s="204" t="s">
        <v>185</v>
      </c>
      <c r="E615" t="s">
        <v>125</v>
      </c>
      <c r="F615" s="211">
        <v>35220</v>
      </c>
      <c r="G615" t="s">
        <v>653</v>
      </c>
      <c r="H615" t="s">
        <v>575</v>
      </c>
      <c r="I615" s="204" t="s">
        <v>823</v>
      </c>
      <c r="J615" s="206"/>
      <c r="K615"/>
      <c r="L615"/>
      <c r="M615"/>
      <c r="N615"/>
      <c r="O615"/>
      <c r="P615"/>
      <c r="Q615" s="206" t="s">
        <v>1188</v>
      </c>
      <c r="R615"/>
      <c r="S615"/>
      <c r="T615"/>
      <c r="U615"/>
      <c r="V615"/>
      <c r="W615" s="206" t="s">
        <v>1188</v>
      </c>
      <c r="X615" s="206" t="s">
        <v>1188</v>
      </c>
      <c r="Y615" s="206" t="s">
        <v>1188</v>
      </c>
      <c r="Z615" s="206" t="s">
        <v>1188</v>
      </c>
      <c r="AA615" s="206" t="s">
        <v>1188</v>
      </c>
      <c r="AB615" s="206" t="s">
        <v>1188</v>
      </c>
      <c r="AC615" s="206" t="s">
        <v>1188</v>
      </c>
      <c r="AD615"/>
      <c r="AE615" s="206" t="s">
        <v>2105</v>
      </c>
      <c r="AF615" s="206"/>
      <c r="AG615" s="206"/>
      <c r="AH615" s="207"/>
    </row>
    <row r="616" spans="1:34" ht="28.8" x14ac:dyDescent="0.3">
      <c r="A616" s="203">
        <v>810938</v>
      </c>
      <c r="B616" s="204" t="s">
        <v>1739</v>
      </c>
      <c r="C616" s="204" t="s">
        <v>59</v>
      </c>
      <c r="D616" s="204" t="s">
        <v>164</v>
      </c>
      <c r="E616" t="s">
        <v>124</v>
      </c>
      <c r="F616" s="212">
        <v>35486</v>
      </c>
      <c r="G616" s="209" t="s">
        <v>213</v>
      </c>
      <c r="H616" s="209" t="s">
        <v>575</v>
      </c>
      <c r="I616" s="204" t="s">
        <v>824</v>
      </c>
      <c r="J616" s="206"/>
      <c r="K616"/>
      <c r="L616"/>
      <c r="M616"/>
      <c r="N616"/>
      <c r="O616"/>
      <c r="P616"/>
      <c r="Q616" s="206" t="s">
        <v>1188</v>
      </c>
      <c r="R616"/>
      <c r="S616"/>
      <c r="T616"/>
      <c r="U616"/>
      <c r="V616"/>
      <c r="W616" s="206" t="s">
        <v>1188</v>
      </c>
      <c r="X616" s="206" t="s">
        <v>1188</v>
      </c>
      <c r="Y616" s="206" t="s">
        <v>1188</v>
      </c>
      <c r="Z616" s="206" t="s">
        <v>1188</v>
      </c>
      <c r="AA616" s="206" t="s">
        <v>1188</v>
      </c>
      <c r="AB616" s="206" t="s">
        <v>1188</v>
      </c>
      <c r="AC616" s="206" t="s">
        <v>1188</v>
      </c>
      <c r="AD616"/>
      <c r="AE616" s="206" t="s">
        <v>1188</v>
      </c>
      <c r="AF616" s="206"/>
      <c r="AG616" s="206"/>
      <c r="AH616" s="207"/>
    </row>
    <row r="617" spans="1:34" ht="28.8" x14ac:dyDescent="0.3">
      <c r="A617" s="203">
        <v>810949</v>
      </c>
      <c r="B617" s="204" t="s">
        <v>1740</v>
      </c>
      <c r="C617" s="204" t="s">
        <v>108</v>
      </c>
      <c r="D617" s="204" t="s">
        <v>731</v>
      </c>
      <c r="E617" t="s">
        <v>125</v>
      </c>
      <c r="F617" s="212">
        <v>34807</v>
      </c>
      <c r="G617" s="209" t="s">
        <v>653</v>
      </c>
      <c r="H617" s="209" t="s">
        <v>575</v>
      </c>
      <c r="I617" s="204" t="s">
        <v>823</v>
      </c>
      <c r="J617" s="206"/>
      <c r="K617"/>
      <c r="L617"/>
      <c r="M617"/>
      <c r="N617"/>
      <c r="O617"/>
      <c r="P617"/>
      <c r="Q617" s="206" t="s">
        <v>1188</v>
      </c>
      <c r="R617"/>
      <c r="S617"/>
      <c r="T617"/>
      <c r="U617"/>
      <c r="V617"/>
      <c r="W617" s="206" t="s">
        <v>1188</v>
      </c>
      <c r="X617" s="206" t="s">
        <v>1188</v>
      </c>
      <c r="Y617" s="206" t="s">
        <v>1188</v>
      </c>
      <c r="Z617" s="206" t="s">
        <v>1188</v>
      </c>
      <c r="AA617" s="206" t="s">
        <v>1188</v>
      </c>
      <c r="AB617" s="206" t="s">
        <v>1188</v>
      </c>
      <c r="AC617" s="206" t="s">
        <v>1188</v>
      </c>
      <c r="AD617"/>
      <c r="AE617" s="206" t="s">
        <v>1188</v>
      </c>
      <c r="AF617" s="206"/>
      <c r="AG617" s="206"/>
      <c r="AH617" s="207"/>
    </row>
    <row r="618" spans="1:34" ht="28.8" x14ac:dyDescent="0.3">
      <c r="A618" s="203">
        <v>810950</v>
      </c>
      <c r="B618" s="204" t="s">
        <v>1741</v>
      </c>
      <c r="C618" s="204" t="s">
        <v>114</v>
      </c>
      <c r="D618" s="204" t="s">
        <v>471</v>
      </c>
      <c r="E618" t="s">
        <v>125</v>
      </c>
      <c r="F618" s="212">
        <v>36033</v>
      </c>
      <c r="G618" s="209" t="s">
        <v>578</v>
      </c>
      <c r="H618" s="209" t="s">
        <v>576</v>
      </c>
      <c r="I618" s="204" t="s">
        <v>823</v>
      </c>
      <c r="J618" s="206"/>
      <c r="K618"/>
      <c r="L618"/>
      <c r="M618"/>
      <c r="N618"/>
      <c r="O618"/>
      <c r="P618"/>
      <c r="Q618" s="206" t="s">
        <v>1188</v>
      </c>
      <c r="R618"/>
      <c r="S618"/>
      <c r="T618"/>
      <c r="U618"/>
      <c r="V618"/>
      <c r="W618" s="206" t="s">
        <v>1188</v>
      </c>
      <c r="X618" s="206" t="s">
        <v>1188</v>
      </c>
      <c r="Y618" s="206" t="s">
        <v>1188</v>
      </c>
      <c r="Z618" s="206" t="s">
        <v>1188</v>
      </c>
      <c r="AA618" s="206" t="s">
        <v>1188</v>
      </c>
      <c r="AB618" s="206" t="s">
        <v>1188</v>
      </c>
      <c r="AC618" s="206" t="s">
        <v>1188</v>
      </c>
      <c r="AD618"/>
      <c r="AE618" s="206" t="s">
        <v>1188</v>
      </c>
      <c r="AF618" s="206"/>
      <c r="AG618" s="206"/>
      <c r="AH618" s="207"/>
    </row>
    <row r="619" spans="1:34" ht="28.8" x14ac:dyDescent="0.3">
      <c r="A619" s="203">
        <v>810954</v>
      </c>
      <c r="B619" s="204" t="s">
        <v>1742</v>
      </c>
      <c r="C619" s="204" t="s">
        <v>348</v>
      </c>
      <c r="D619" s="204" t="s">
        <v>629</v>
      </c>
      <c r="E619" t="s">
        <v>125</v>
      </c>
      <c r="F619" s="212">
        <v>35556</v>
      </c>
      <c r="G619" s="209" t="s">
        <v>214</v>
      </c>
      <c r="H619" s="209" t="s">
        <v>575</v>
      </c>
      <c r="I619" s="204" t="s">
        <v>824</v>
      </c>
      <c r="J619" s="206"/>
      <c r="K619"/>
      <c r="L619"/>
      <c r="M619"/>
      <c r="N619"/>
      <c r="O619"/>
      <c r="P619"/>
      <c r="Q619" s="206" t="s">
        <v>1188</v>
      </c>
      <c r="R619"/>
      <c r="S619"/>
      <c r="T619"/>
      <c r="U619"/>
      <c r="V619"/>
      <c r="W619" s="206" t="s">
        <v>1188</v>
      </c>
      <c r="X619" s="206" t="s">
        <v>1188</v>
      </c>
      <c r="Y619" s="206" t="s">
        <v>1188</v>
      </c>
      <c r="Z619" s="206" t="s">
        <v>1188</v>
      </c>
      <c r="AA619" s="206" t="s">
        <v>1188</v>
      </c>
      <c r="AB619" s="206" t="s">
        <v>1188</v>
      </c>
      <c r="AC619" s="206" t="s">
        <v>1188</v>
      </c>
      <c r="AD619"/>
      <c r="AE619" s="206" t="s">
        <v>1188</v>
      </c>
      <c r="AF619" s="206"/>
      <c r="AG619" s="206"/>
      <c r="AH619" s="207"/>
    </row>
    <row r="620" spans="1:34" ht="28.8" x14ac:dyDescent="0.3">
      <c r="A620" s="203">
        <v>810966</v>
      </c>
      <c r="B620" s="204" t="s">
        <v>1743</v>
      </c>
      <c r="C620" s="204" t="s">
        <v>297</v>
      </c>
      <c r="D620" s="204" t="s">
        <v>292</v>
      </c>
      <c r="E620" t="s">
        <v>125</v>
      </c>
      <c r="F620" s="212">
        <v>31842</v>
      </c>
      <c r="G620" s="209" t="s">
        <v>678</v>
      </c>
      <c r="H620" s="209" t="s">
        <v>575</v>
      </c>
      <c r="I620" s="204" t="s">
        <v>823</v>
      </c>
      <c r="J620" s="206"/>
      <c r="K620"/>
      <c r="L620"/>
      <c r="M620"/>
      <c r="N620"/>
      <c r="O620"/>
      <c r="P620"/>
      <c r="Q620" s="206" t="s">
        <v>1188</v>
      </c>
      <c r="R620"/>
      <c r="S620"/>
      <c r="T620"/>
      <c r="U620"/>
      <c r="V620"/>
      <c r="W620" s="206" t="s">
        <v>1188</v>
      </c>
      <c r="X620" s="206" t="s">
        <v>1188</v>
      </c>
      <c r="Y620" s="206" t="s">
        <v>1188</v>
      </c>
      <c r="Z620" s="206" t="s">
        <v>1188</v>
      </c>
      <c r="AA620" s="206" t="s">
        <v>1188</v>
      </c>
      <c r="AB620" s="206" t="s">
        <v>1188</v>
      </c>
      <c r="AC620" s="206" t="s">
        <v>1188</v>
      </c>
      <c r="AD620"/>
      <c r="AE620" s="206" t="s">
        <v>1188</v>
      </c>
      <c r="AF620" s="206"/>
      <c r="AG620" s="206"/>
      <c r="AH620" s="207"/>
    </row>
    <row r="621" spans="1:34" ht="28.8" x14ac:dyDescent="0.3">
      <c r="A621" s="203">
        <v>810990</v>
      </c>
      <c r="B621" s="204" t="s">
        <v>1744</v>
      </c>
      <c r="C621" s="204" t="s">
        <v>766</v>
      </c>
      <c r="D621" s="204" t="s">
        <v>1849</v>
      </c>
      <c r="E621" t="s">
        <v>124</v>
      </c>
      <c r="F621" s="212">
        <v>32947</v>
      </c>
      <c r="G621" s="209" t="s">
        <v>1850</v>
      </c>
      <c r="H621" s="209" t="s">
        <v>575</v>
      </c>
      <c r="I621" s="204" t="s">
        <v>823</v>
      </c>
      <c r="J621" s="206"/>
      <c r="K621"/>
      <c r="L621"/>
      <c r="M621"/>
      <c r="N621"/>
      <c r="O621"/>
      <c r="P621"/>
      <c r="Q621" s="206" t="s">
        <v>1188</v>
      </c>
      <c r="R621"/>
      <c r="S621"/>
      <c r="T621"/>
      <c r="U621"/>
      <c r="V621"/>
      <c r="W621" s="206" t="s">
        <v>1188</v>
      </c>
      <c r="X621" s="206" t="s">
        <v>1188</v>
      </c>
      <c r="Y621" s="206" t="s">
        <v>1188</v>
      </c>
      <c r="Z621" s="206" t="s">
        <v>1188</v>
      </c>
      <c r="AA621" s="206" t="s">
        <v>1188</v>
      </c>
      <c r="AB621" s="206" t="s">
        <v>1188</v>
      </c>
      <c r="AC621" s="206" t="s">
        <v>1188</v>
      </c>
      <c r="AD621"/>
      <c r="AE621" s="206" t="s">
        <v>1188</v>
      </c>
      <c r="AF621" s="206"/>
      <c r="AG621" s="206"/>
      <c r="AH621" s="207"/>
    </row>
    <row r="622" spans="1:34" ht="28.8" x14ac:dyDescent="0.3">
      <c r="A622" s="203">
        <v>811031</v>
      </c>
      <c r="B622" s="204" t="s">
        <v>1745</v>
      </c>
      <c r="C622" s="204" t="s">
        <v>320</v>
      </c>
      <c r="D622" s="204" t="s">
        <v>1888</v>
      </c>
      <c r="E622" t="s">
        <v>125</v>
      </c>
      <c r="F622" s="212">
        <v>35667</v>
      </c>
      <c r="G622" s="209" t="s">
        <v>578</v>
      </c>
      <c r="H622" s="209" t="s">
        <v>575</v>
      </c>
      <c r="I622" s="204" t="s">
        <v>823</v>
      </c>
      <c r="J622" s="206"/>
      <c r="K622"/>
      <c r="L622"/>
      <c r="M622"/>
      <c r="N622"/>
      <c r="O622"/>
      <c r="P622"/>
      <c r="Q622" s="206" t="s">
        <v>1188</v>
      </c>
      <c r="R622"/>
      <c r="S622"/>
      <c r="T622"/>
      <c r="U622"/>
      <c r="V622"/>
      <c r="W622" s="206" t="s">
        <v>1188</v>
      </c>
      <c r="X622" s="206" t="s">
        <v>1188</v>
      </c>
      <c r="Y622" s="206" t="s">
        <v>1188</v>
      </c>
      <c r="Z622" s="206" t="s">
        <v>1188</v>
      </c>
      <c r="AA622" s="206" t="s">
        <v>1188</v>
      </c>
      <c r="AB622" s="206" t="s">
        <v>1188</v>
      </c>
      <c r="AC622" s="206" t="s">
        <v>1188</v>
      </c>
      <c r="AD622"/>
      <c r="AE622" s="206" t="s">
        <v>1188</v>
      </c>
      <c r="AF622" s="206"/>
      <c r="AG622" s="206"/>
      <c r="AH622" s="207"/>
    </row>
    <row r="623" spans="1:34" ht="28.8" x14ac:dyDescent="0.3">
      <c r="A623" s="203">
        <v>811037</v>
      </c>
      <c r="B623" s="204" t="s">
        <v>1746</v>
      </c>
      <c r="C623" s="204" t="s">
        <v>640</v>
      </c>
      <c r="D623" s="204" t="s">
        <v>178</v>
      </c>
      <c r="E623" t="s">
        <v>125</v>
      </c>
      <c r="F623" s="212">
        <v>29290</v>
      </c>
      <c r="G623" s="209" t="s">
        <v>213</v>
      </c>
      <c r="H623" s="209" t="s">
        <v>575</v>
      </c>
      <c r="I623" s="204" t="s">
        <v>824</v>
      </c>
      <c r="J623" s="206"/>
      <c r="K623"/>
      <c r="L623"/>
      <c r="M623"/>
      <c r="N623"/>
      <c r="O623"/>
      <c r="P623"/>
      <c r="Q623" s="206" t="s">
        <v>1188</v>
      </c>
      <c r="R623"/>
      <c r="S623"/>
      <c r="T623"/>
      <c r="U623"/>
      <c r="V623"/>
      <c r="W623" s="206" t="s">
        <v>1188</v>
      </c>
      <c r="X623" s="206" t="s">
        <v>1188</v>
      </c>
      <c r="Y623" s="206" t="s">
        <v>1188</v>
      </c>
      <c r="Z623" s="206" t="s">
        <v>1188</v>
      </c>
      <c r="AA623" s="206" t="s">
        <v>1188</v>
      </c>
      <c r="AB623" s="206" t="s">
        <v>1188</v>
      </c>
      <c r="AC623" s="206" t="s">
        <v>1188</v>
      </c>
      <c r="AD623"/>
      <c r="AE623" s="206" t="s">
        <v>1188</v>
      </c>
      <c r="AF623" s="206"/>
      <c r="AG623" s="206"/>
      <c r="AH623" s="207"/>
    </row>
    <row r="624" spans="1:34" ht="28.8" x14ac:dyDescent="0.3">
      <c r="A624" s="203">
        <v>811039</v>
      </c>
      <c r="B624" s="204" t="s">
        <v>1747</v>
      </c>
      <c r="C624" s="204" t="s">
        <v>77</v>
      </c>
      <c r="D624" s="204" t="s">
        <v>328</v>
      </c>
      <c r="E624" t="s">
        <v>125</v>
      </c>
      <c r="F624" s="212">
        <v>34754</v>
      </c>
      <c r="G624" s="209" t="s">
        <v>612</v>
      </c>
      <c r="H624" s="209" t="s">
        <v>575</v>
      </c>
      <c r="I624" s="204" t="s">
        <v>823</v>
      </c>
      <c r="J624" s="206"/>
      <c r="K624"/>
      <c r="L624"/>
      <c r="M624"/>
      <c r="N624"/>
      <c r="O624"/>
      <c r="P624"/>
      <c r="Q624" s="206" t="s">
        <v>1188</v>
      </c>
      <c r="R624"/>
      <c r="S624"/>
      <c r="T624"/>
      <c r="U624"/>
      <c r="V624"/>
      <c r="W624" s="206" t="s">
        <v>1188</v>
      </c>
      <c r="X624" s="206" t="s">
        <v>1188</v>
      </c>
      <c r="Y624" s="206" t="s">
        <v>1188</v>
      </c>
      <c r="Z624" s="206" t="s">
        <v>1188</v>
      </c>
      <c r="AA624" s="206" t="s">
        <v>1188</v>
      </c>
      <c r="AB624" s="206" t="s">
        <v>1188</v>
      </c>
      <c r="AC624" s="206" t="s">
        <v>1188</v>
      </c>
      <c r="AD624"/>
      <c r="AE624" s="206" t="s">
        <v>1188</v>
      </c>
      <c r="AF624" s="206"/>
      <c r="AG624" s="206"/>
      <c r="AH624" s="207"/>
    </row>
    <row r="625" spans="1:45" ht="28.8" x14ac:dyDescent="0.3">
      <c r="A625" s="203">
        <v>811042</v>
      </c>
      <c r="B625" s="204" t="s">
        <v>1748</v>
      </c>
      <c r="C625" s="204" t="s">
        <v>1150</v>
      </c>
      <c r="D625" s="204" t="s">
        <v>2061</v>
      </c>
      <c r="E625" t="s">
        <v>125</v>
      </c>
      <c r="F625" s="212">
        <v>35431</v>
      </c>
      <c r="G625" s="209" t="s">
        <v>2062</v>
      </c>
      <c r="H625" s="209" t="s">
        <v>575</v>
      </c>
      <c r="I625" s="204" t="s">
        <v>823</v>
      </c>
      <c r="J625" s="206"/>
      <c r="K625"/>
      <c r="L625"/>
      <c r="M625"/>
      <c r="N625"/>
      <c r="O625"/>
      <c r="P625"/>
      <c r="Q625" s="206" t="s">
        <v>1188</v>
      </c>
      <c r="R625"/>
      <c r="S625"/>
      <c r="T625"/>
      <c r="U625"/>
      <c r="V625"/>
      <c r="W625" s="206" t="s">
        <v>1188</v>
      </c>
      <c r="X625" s="206" t="s">
        <v>1188</v>
      </c>
      <c r="Y625" s="206" t="s">
        <v>1188</v>
      </c>
      <c r="Z625" s="206" t="s">
        <v>1188</v>
      </c>
      <c r="AA625" s="206" t="s">
        <v>1188</v>
      </c>
      <c r="AB625" s="206" t="s">
        <v>1188</v>
      </c>
      <c r="AC625" s="206" t="s">
        <v>1188</v>
      </c>
      <c r="AD625"/>
      <c r="AE625" s="206" t="s">
        <v>1188</v>
      </c>
      <c r="AF625" s="206"/>
      <c r="AG625" s="206"/>
      <c r="AH625" s="207"/>
    </row>
    <row r="626" spans="1:45" ht="28.8" x14ac:dyDescent="0.3">
      <c r="A626" s="203">
        <v>811056</v>
      </c>
      <c r="B626" s="204" t="s">
        <v>1749</v>
      </c>
      <c r="C626" s="204" t="s">
        <v>61</v>
      </c>
      <c r="D626" s="204" t="s">
        <v>725</v>
      </c>
      <c r="E626" t="s">
        <v>125</v>
      </c>
      <c r="F626" s="212">
        <v>32804</v>
      </c>
      <c r="G626" s="209" t="s">
        <v>215</v>
      </c>
      <c r="H626" s="209" t="s">
        <v>575</v>
      </c>
      <c r="I626" s="204" t="s">
        <v>823</v>
      </c>
      <c r="J626" s="206"/>
      <c r="K626"/>
      <c r="L626"/>
      <c r="M626"/>
      <c r="N626"/>
      <c r="O626"/>
      <c r="P626"/>
      <c r="Q626" s="206" t="s">
        <v>1188</v>
      </c>
      <c r="R626"/>
      <c r="S626"/>
      <c r="T626"/>
      <c r="U626"/>
      <c r="V626"/>
      <c r="W626" s="206" t="s">
        <v>1188</v>
      </c>
      <c r="X626" s="206" t="s">
        <v>1188</v>
      </c>
      <c r="Y626" s="206" t="s">
        <v>1188</v>
      </c>
      <c r="Z626" s="206" t="s">
        <v>1188</v>
      </c>
      <c r="AA626" s="206" t="s">
        <v>1188</v>
      </c>
      <c r="AB626" s="206" t="s">
        <v>1188</v>
      </c>
      <c r="AC626" s="206" t="s">
        <v>1188</v>
      </c>
      <c r="AD626"/>
      <c r="AE626" s="206" t="s">
        <v>1188</v>
      </c>
      <c r="AF626" s="206"/>
      <c r="AG626" s="206"/>
      <c r="AH626" s="207"/>
      <c r="AK626"/>
      <c r="AL626"/>
      <c r="AM626"/>
      <c r="AN626"/>
      <c r="AO626"/>
      <c r="AP626"/>
      <c r="AQ626"/>
      <c r="AR626"/>
      <c r="AS626"/>
    </row>
    <row r="627" spans="1:45" ht="28.8" x14ac:dyDescent="0.3">
      <c r="A627" s="203">
        <v>811057</v>
      </c>
      <c r="B627" s="204" t="s">
        <v>1750</v>
      </c>
      <c r="C627" s="204" t="s">
        <v>1987</v>
      </c>
      <c r="D627" s="204" t="s">
        <v>1988</v>
      </c>
      <c r="E627" t="s">
        <v>125</v>
      </c>
      <c r="F627" s="212">
        <v>29402</v>
      </c>
      <c r="G627" s="209" t="s">
        <v>215</v>
      </c>
      <c r="H627" s="209" t="s">
        <v>575</v>
      </c>
      <c r="I627" s="204" t="s">
        <v>823</v>
      </c>
      <c r="J627" s="206"/>
      <c r="K627"/>
      <c r="L627"/>
      <c r="M627"/>
      <c r="N627"/>
      <c r="O627"/>
      <c r="P627"/>
      <c r="Q627" s="206" t="s">
        <v>1188</v>
      </c>
      <c r="R627"/>
      <c r="S627"/>
      <c r="T627"/>
      <c r="U627"/>
      <c r="V627"/>
      <c r="W627" s="206" t="s">
        <v>1188</v>
      </c>
      <c r="X627" s="206" t="s">
        <v>1188</v>
      </c>
      <c r="Y627" s="206" t="s">
        <v>1188</v>
      </c>
      <c r="Z627" s="206" t="s">
        <v>1188</v>
      </c>
      <c r="AA627" s="206" t="s">
        <v>1188</v>
      </c>
      <c r="AB627" s="206" t="s">
        <v>1188</v>
      </c>
      <c r="AC627" s="206" t="s">
        <v>1188</v>
      </c>
      <c r="AD627"/>
      <c r="AE627" s="206" t="s">
        <v>1188</v>
      </c>
      <c r="AF627" s="206"/>
      <c r="AG627" s="206"/>
      <c r="AH627" s="207"/>
    </row>
    <row r="628" spans="1:45" ht="28.8" x14ac:dyDescent="0.3">
      <c r="A628" s="203">
        <v>811060</v>
      </c>
      <c r="B628" s="204" t="s">
        <v>1751</v>
      </c>
      <c r="C628" s="204" t="s">
        <v>71</v>
      </c>
      <c r="D628" s="204" t="s">
        <v>176</v>
      </c>
      <c r="E628" t="s">
        <v>125</v>
      </c>
      <c r="F628" s="212">
        <v>35408</v>
      </c>
      <c r="G628" s="209" t="s">
        <v>223</v>
      </c>
      <c r="H628" s="209" t="s">
        <v>575</v>
      </c>
      <c r="I628" s="204" t="s">
        <v>823</v>
      </c>
      <c r="J628" s="206"/>
      <c r="K628"/>
      <c r="L628"/>
      <c r="M628"/>
      <c r="N628"/>
      <c r="O628"/>
      <c r="P628"/>
      <c r="Q628" s="206" t="s">
        <v>1188</v>
      </c>
      <c r="R628"/>
      <c r="S628"/>
      <c r="T628"/>
      <c r="U628"/>
      <c r="V628"/>
      <c r="W628" s="206" t="s">
        <v>1188</v>
      </c>
      <c r="X628" s="206" t="s">
        <v>1188</v>
      </c>
      <c r="Y628" s="206" t="s">
        <v>1188</v>
      </c>
      <c r="Z628" s="206" t="s">
        <v>1188</v>
      </c>
      <c r="AA628" s="206" t="s">
        <v>1188</v>
      </c>
      <c r="AB628" s="206" t="s">
        <v>1188</v>
      </c>
      <c r="AC628" s="206" t="s">
        <v>1188</v>
      </c>
      <c r="AD628"/>
      <c r="AE628" s="206" t="s">
        <v>1188</v>
      </c>
      <c r="AF628" s="206"/>
      <c r="AG628" s="206"/>
      <c r="AH628" s="207"/>
    </row>
    <row r="629" spans="1:45" ht="28.8" x14ac:dyDescent="0.3">
      <c r="A629" s="203">
        <v>811077</v>
      </c>
      <c r="B629" s="204" t="s">
        <v>1752</v>
      </c>
      <c r="C629" s="204" t="s">
        <v>275</v>
      </c>
      <c r="D629" s="204" t="s">
        <v>349</v>
      </c>
      <c r="E629" t="s">
        <v>125</v>
      </c>
      <c r="F629" s="212">
        <v>33657</v>
      </c>
      <c r="G629" s="209" t="s">
        <v>213</v>
      </c>
      <c r="H629" s="209" t="s">
        <v>575</v>
      </c>
      <c r="I629" s="204" t="s">
        <v>823</v>
      </c>
      <c r="J629" s="206"/>
      <c r="K629"/>
      <c r="L629"/>
      <c r="M629"/>
      <c r="N629"/>
      <c r="O629"/>
      <c r="P629"/>
      <c r="Q629" s="206" t="s">
        <v>1188</v>
      </c>
      <c r="R629"/>
      <c r="S629"/>
      <c r="T629"/>
      <c r="U629"/>
      <c r="V629"/>
      <c r="W629" s="206" t="s">
        <v>1188</v>
      </c>
      <c r="X629" s="206" t="s">
        <v>1188</v>
      </c>
      <c r="Y629" s="206" t="s">
        <v>1188</v>
      </c>
      <c r="Z629" s="206" t="s">
        <v>1188</v>
      </c>
      <c r="AA629" s="206" t="s">
        <v>1188</v>
      </c>
      <c r="AB629" s="206" t="s">
        <v>1188</v>
      </c>
      <c r="AC629" s="206" t="s">
        <v>1188</v>
      </c>
      <c r="AD629"/>
      <c r="AE629" s="206" t="s">
        <v>1188</v>
      </c>
      <c r="AF629" s="206"/>
      <c r="AG629" s="206"/>
      <c r="AH629" s="207"/>
    </row>
    <row r="630" spans="1:45" ht="28.8" x14ac:dyDescent="0.3">
      <c r="A630" s="203">
        <v>811082</v>
      </c>
      <c r="B630" s="204" t="s">
        <v>1753</v>
      </c>
      <c r="C630" s="204" t="s">
        <v>769</v>
      </c>
      <c r="D630" s="204" t="s">
        <v>454</v>
      </c>
      <c r="E630" t="s">
        <v>125</v>
      </c>
      <c r="F630" s="212">
        <v>34724</v>
      </c>
      <c r="G630" s="209" t="s">
        <v>220</v>
      </c>
      <c r="H630" s="209" t="s">
        <v>575</v>
      </c>
      <c r="I630" s="204" t="s">
        <v>823</v>
      </c>
      <c r="J630" s="206"/>
      <c r="K630"/>
      <c r="L630"/>
      <c r="M630"/>
      <c r="N630"/>
      <c r="O630"/>
      <c r="P630"/>
      <c r="Q630" s="206" t="s">
        <v>1188</v>
      </c>
      <c r="R630"/>
      <c r="S630"/>
      <c r="T630"/>
      <c r="U630"/>
      <c r="V630"/>
      <c r="W630" s="206" t="s">
        <v>1188</v>
      </c>
      <c r="X630" s="206" t="s">
        <v>1188</v>
      </c>
      <c r="Y630" s="206" t="s">
        <v>1188</v>
      </c>
      <c r="Z630" s="206" t="s">
        <v>1188</v>
      </c>
      <c r="AA630" s="206" t="s">
        <v>1188</v>
      </c>
      <c r="AB630" s="206" t="s">
        <v>1188</v>
      </c>
      <c r="AC630" s="206" t="s">
        <v>1188</v>
      </c>
      <c r="AD630"/>
      <c r="AE630" s="206" t="s">
        <v>1188</v>
      </c>
      <c r="AF630" s="206"/>
      <c r="AG630" s="206"/>
      <c r="AH630" s="207"/>
    </row>
    <row r="631" spans="1:45" ht="28.8" x14ac:dyDescent="0.3">
      <c r="A631" s="203">
        <v>811090</v>
      </c>
      <c r="B631" s="204" t="s">
        <v>1754</v>
      </c>
      <c r="C631" s="204" t="s">
        <v>98</v>
      </c>
      <c r="D631" s="204" t="s">
        <v>1892</v>
      </c>
      <c r="E631" t="s">
        <v>125</v>
      </c>
      <c r="F631" s="212">
        <v>30976</v>
      </c>
      <c r="G631" s="209" t="s">
        <v>213</v>
      </c>
      <c r="H631" s="209" t="s">
        <v>575</v>
      </c>
      <c r="I631" s="204" t="s">
        <v>824</v>
      </c>
      <c r="J631" s="206"/>
      <c r="K631"/>
      <c r="L631"/>
      <c r="M631"/>
      <c r="N631"/>
      <c r="O631"/>
      <c r="P631"/>
      <c r="Q631" s="206" t="s">
        <v>1188</v>
      </c>
      <c r="R631"/>
      <c r="S631"/>
      <c r="T631"/>
      <c r="U631"/>
      <c r="V631"/>
      <c r="W631" s="206" t="s">
        <v>1188</v>
      </c>
      <c r="X631" s="206" t="s">
        <v>1188</v>
      </c>
      <c r="Y631" s="206" t="s">
        <v>1188</v>
      </c>
      <c r="Z631" s="206" t="s">
        <v>1188</v>
      </c>
      <c r="AA631" s="206" t="s">
        <v>1188</v>
      </c>
      <c r="AB631" s="206" t="s">
        <v>1188</v>
      </c>
      <c r="AC631" s="206" t="s">
        <v>1188</v>
      </c>
      <c r="AD631"/>
      <c r="AE631" s="206" t="s">
        <v>1188</v>
      </c>
      <c r="AF631" s="206"/>
      <c r="AG631" s="206"/>
      <c r="AH631" s="207"/>
    </row>
    <row r="632" spans="1:45" ht="28.8" x14ac:dyDescent="0.3">
      <c r="A632" s="203">
        <v>811096</v>
      </c>
      <c r="B632" s="204" t="s">
        <v>1755</v>
      </c>
      <c r="C632" s="204" t="s">
        <v>78</v>
      </c>
      <c r="D632" s="204" t="s">
        <v>1843</v>
      </c>
      <c r="E632" t="s">
        <v>125</v>
      </c>
      <c r="F632" s="212">
        <v>30437</v>
      </c>
      <c r="G632" s="209" t="s">
        <v>213</v>
      </c>
      <c r="H632" s="209" t="s">
        <v>575</v>
      </c>
      <c r="I632" s="204" t="s">
        <v>823</v>
      </c>
      <c r="J632" s="206"/>
      <c r="K632"/>
      <c r="L632"/>
      <c r="M632"/>
      <c r="N632"/>
      <c r="O632"/>
      <c r="P632"/>
      <c r="Q632" s="206" t="s">
        <v>1188</v>
      </c>
      <c r="R632"/>
      <c r="S632"/>
      <c r="T632"/>
      <c r="U632"/>
      <c r="V632"/>
      <c r="W632" s="206" t="s">
        <v>1188</v>
      </c>
      <c r="X632" s="206" t="s">
        <v>1188</v>
      </c>
      <c r="Y632" s="206" t="s">
        <v>1188</v>
      </c>
      <c r="Z632" s="206" t="s">
        <v>1188</v>
      </c>
      <c r="AA632" s="206" t="s">
        <v>1188</v>
      </c>
      <c r="AB632" s="206" t="s">
        <v>1188</v>
      </c>
      <c r="AC632" s="206" t="s">
        <v>1188</v>
      </c>
      <c r="AD632"/>
      <c r="AE632" s="206" t="s">
        <v>1188</v>
      </c>
      <c r="AF632" s="206"/>
      <c r="AG632" s="206"/>
      <c r="AH632" s="207"/>
    </row>
    <row r="633" spans="1:45" ht="28.8" x14ac:dyDescent="0.3">
      <c r="A633" s="203">
        <v>811120</v>
      </c>
      <c r="B633" s="204" t="s">
        <v>1756</v>
      </c>
      <c r="C633" s="204" t="s">
        <v>272</v>
      </c>
      <c r="D633" s="204" t="s">
        <v>188</v>
      </c>
      <c r="E633" t="s">
        <v>125</v>
      </c>
      <c r="F633" s="212">
        <v>34900</v>
      </c>
      <c r="G633" s="209" t="s">
        <v>213</v>
      </c>
      <c r="H633" s="209" t="s">
        <v>575</v>
      </c>
      <c r="I633" s="204" t="s">
        <v>823</v>
      </c>
      <c r="J633" s="206"/>
      <c r="K633"/>
      <c r="L633"/>
      <c r="M633"/>
      <c r="N633"/>
      <c r="O633"/>
      <c r="P633"/>
      <c r="Q633" s="206" t="s">
        <v>1188</v>
      </c>
      <c r="R633"/>
      <c r="S633"/>
      <c r="T633"/>
      <c r="U633"/>
      <c r="V633"/>
      <c r="W633" s="206" t="s">
        <v>1188</v>
      </c>
      <c r="X633" s="206" t="s">
        <v>1188</v>
      </c>
      <c r="Y633" s="206" t="s">
        <v>1188</v>
      </c>
      <c r="Z633" s="206" t="s">
        <v>1188</v>
      </c>
      <c r="AA633" s="206" t="s">
        <v>1188</v>
      </c>
      <c r="AB633" s="206" t="s">
        <v>1188</v>
      </c>
      <c r="AC633" s="206" t="s">
        <v>1188</v>
      </c>
      <c r="AD633"/>
      <c r="AE633" s="206" t="s">
        <v>1188</v>
      </c>
      <c r="AF633" s="206"/>
      <c r="AG633" s="206"/>
      <c r="AH633" s="207"/>
    </row>
    <row r="634" spans="1:45" ht="28.8" x14ac:dyDescent="0.3">
      <c r="A634" s="203">
        <v>811129</v>
      </c>
      <c r="B634" s="204" t="s">
        <v>1757</v>
      </c>
      <c r="C634" s="204" t="s">
        <v>61</v>
      </c>
      <c r="D634" s="204" t="s">
        <v>2009</v>
      </c>
      <c r="E634" t="s">
        <v>125</v>
      </c>
      <c r="F634" s="212">
        <v>34423</v>
      </c>
      <c r="G634" s="209" t="s">
        <v>684</v>
      </c>
      <c r="H634" s="209" t="s">
        <v>575</v>
      </c>
      <c r="I634" s="204" t="s">
        <v>823</v>
      </c>
      <c r="J634" s="206"/>
      <c r="K634"/>
      <c r="L634"/>
      <c r="M634"/>
      <c r="N634"/>
      <c r="O634"/>
      <c r="P634"/>
      <c r="Q634" s="206" t="s">
        <v>1188</v>
      </c>
      <c r="R634"/>
      <c r="S634"/>
      <c r="T634"/>
      <c r="U634"/>
      <c r="V634"/>
      <c r="W634" s="206" t="s">
        <v>1188</v>
      </c>
      <c r="X634" s="206" t="s">
        <v>1188</v>
      </c>
      <c r="Y634" s="206" t="s">
        <v>1188</v>
      </c>
      <c r="Z634" s="206" t="s">
        <v>1188</v>
      </c>
      <c r="AA634" s="206" t="s">
        <v>1188</v>
      </c>
      <c r="AB634" s="206" t="s">
        <v>1188</v>
      </c>
      <c r="AC634" s="206" t="s">
        <v>1188</v>
      </c>
      <c r="AD634"/>
      <c r="AE634" s="206" t="s">
        <v>1188</v>
      </c>
      <c r="AF634" s="206"/>
      <c r="AG634" s="206"/>
      <c r="AH634" s="207"/>
    </row>
    <row r="635" spans="1:45" ht="28.8" x14ac:dyDescent="0.3">
      <c r="A635" s="203">
        <v>811150</v>
      </c>
      <c r="B635" s="204" t="s">
        <v>1758</v>
      </c>
      <c r="C635" s="204" t="s">
        <v>320</v>
      </c>
      <c r="D635" s="204" t="s">
        <v>359</v>
      </c>
      <c r="E635" t="s">
        <v>125</v>
      </c>
      <c r="F635" s="212">
        <v>36406</v>
      </c>
      <c r="G635" s="209" t="s">
        <v>213</v>
      </c>
      <c r="H635" s="209" t="s">
        <v>576</v>
      </c>
      <c r="I635" s="204" t="s">
        <v>823</v>
      </c>
      <c r="J635" s="206"/>
      <c r="K635"/>
      <c r="L635"/>
      <c r="M635"/>
      <c r="N635"/>
      <c r="O635"/>
      <c r="P635"/>
      <c r="Q635" s="206" t="s">
        <v>1188</v>
      </c>
      <c r="R635"/>
      <c r="S635"/>
      <c r="T635"/>
      <c r="U635"/>
      <c r="V635"/>
      <c r="W635" s="206" t="s">
        <v>1188</v>
      </c>
      <c r="X635" s="206" t="s">
        <v>1188</v>
      </c>
      <c r="Y635" s="206" t="s">
        <v>1188</v>
      </c>
      <c r="Z635" s="206" t="s">
        <v>1188</v>
      </c>
      <c r="AA635" s="206" t="s">
        <v>1188</v>
      </c>
      <c r="AB635" s="206" t="s">
        <v>1188</v>
      </c>
      <c r="AC635" s="206" t="s">
        <v>1188</v>
      </c>
      <c r="AD635"/>
      <c r="AE635" s="206" t="s">
        <v>1188</v>
      </c>
      <c r="AF635" s="206"/>
      <c r="AG635" s="206"/>
      <c r="AH635" s="207"/>
    </row>
    <row r="636" spans="1:45" ht="28.8" x14ac:dyDescent="0.3">
      <c r="A636" s="203">
        <v>811173</v>
      </c>
      <c r="B636" s="204" t="s">
        <v>1759</v>
      </c>
      <c r="C636" s="204" t="s">
        <v>298</v>
      </c>
      <c r="D636" s="204" t="s">
        <v>172</v>
      </c>
      <c r="E636" t="s">
        <v>125</v>
      </c>
      <c r="F636" s="212">
        <v>34865</v>
      </c>
      <c r="G636" s="209" t="s">
        <v>631</v>
      </c>
      <c r="H636" s="209" t="s">
        <v>575</v>
      </c>
      <c r="I636" s="204" t="s">
        <v>824</v>
      </c>
      <c r="J636" s="206"/>
      <c r="K636"/>
      <c r="L636"/>
      <c r="M636"/>
      <c r="N636"/>
      <c r="O636"/>
      <c r="P636"/>
      <c r="Q636" s="206" t="s">
        <v>1188</v>
      </c>
      <c r="R636"/>
      <c r="S636"/>
      <c r="T636"/>
      <c r="U636"/>
      <c r="V636"/>
      <c r="W636" s="206" t="s">
        <v>1188</v>
      </c>
      <c r="X636" s="206" t="s">
        <v>1188</v>
      </c>
      <c r="Y636" s="206" t="s">
        <v>1188</v>
      </c>
      <c r="Z636" s="206" t="s">
        <v>1188</v>
      </c>
      <c r="AA636" s="206" t="s">
        <v>1188</v>
      </c>
      <c r="AB636" s="206" t="s">
        <v>1188</v>
      </c>
      <c r="AC636" s="206" t="s">
        <v>1188</v>
      </c>
      <c r="AD636"/>
      <c r="AE636" s="206" t="s">
        <v>1188</v>
      </c>
      <c r="AF636" s="206"/>
      <c r="AG636" s="206"/>
      <c r="AH636" s="207"/>
    </row>
    <row r="637" spans="1:45" ht="28.8" x14ac:dyDescent="0.3">
      <c r="A637" s="203">
        <v>811175</v>
      </c>
      <c r="B637" s="204" t="s">
        <v>1760</v>
      </c>
      <c r="C637" s="204" t="s">
        <v>61</v>
      </c>
      <c r="D637" s="204" t="s">
        <v>487</v>
      </c>
      <c r="E637" t="s">
        <v>125</v>
      </c>
      <c r="F637" s="212">
        <v>36025</v>
      </c>
      <c r="G637" s="209" t="s">
        <v>213</v>
      </c>
      <c r="H637" s="209" t="s">
        <v>575</v>
      </c>
      <c r="I637" s="204" t="s">
        <v>823</v>
      </c>
      <c r="J637" s="206"/>
      <c r="K637"/>
      <c r="L637"/>
      <c r="M637"/>
      <c r="N637"/>
      <c r="O637"/>
      <c r="P637"/>
      <c r="Q637" s="206" t="s">
        <v>1188</v>
      </c>
      <c r="R637"/>
      <c r="S637"/>
      <c r="T637"/>
      <c r="U637"/>
      <c r="V637"/>
      <c r="W637" s="206" t="s">
        <v>1188</v>
      </c>
      <c r="X637" s="206" t="s">
        <v>1188</v>
      </c>
      <c r="Y637" s="206" t="s">
        <v>1188</v>
      </c>
      <c r="Z637" s="206" t="s">
        <v>1188</v>
      </c>
      <c r="AA637" s="206" t="s">
        <v>1188</v>
      </c>
      <c r="AB637" s="206" t="s">
        <v>1188</v>
      </c>
      <c r="AC637" s="206" t="s">
        <v>1188</v>
      </c>
      <c r="AD637"/>
      <c r="AE637" s="206" t="s">
        <v>1188</v>
      </c>
      <c r="AF637" s="206"/>
      <c r="AG637" s="206"/>
      <c r="AH637" s="207"/>
    </row>
    <row r="638" spans="1:45" ht="28.8" x14ac:dyDescent="0.3">
      <c r="A638" s="203">
        <v>811179</v>
      </c>
      <c r="B638" s="204" t="s">
        <v>1761</v>
      </c>
      <c r="C638" s="204" t="s">
        <v>61</v>
      </c>
      <c r="D638" s="204" t="s">
        <v>173</v>
      </c>
      <c r="E638" t="s">
        <v>125</v>
      </c>
      <c r="F638" s="212">
        <v>34700</v>
      </c>
      <c r="G638" s="209" t="s">
        <v>213</v>
      </c>
      <c r="H638" s="209" t="s">
        <v>576</v>
      </c>
      <c r="I638" s="204" t="s">
        <v>823</v>
      </c>
      <c r="J638" s="206"/>
      <c r="K638"/>
      <c r="L638"/>
      <c r="M638"/>
      <c r="N638"/>
      <c r="O638"/>
      <c r="P638"/>
      <c r="Q638" s="206" t="s">
        <v>1188</v>
      </c>
      <c r="R638"/>
      <c r="S638"/>
      <c r="T638"/>
      <c r="U638"/>
      <c r="V638"/>
      <c r="W638" s="206" t="s">
        <v>1188</v>
      </c>
      <c r="X638" s="206" t="s">
        <v>1188</v>
      </c>
      <c r="Y638" s="206" t="s">
        <v>1188</v>
      </c>
      <c r="Z638" s="206" t="s">
        <v>1188</v>
      </c>
      <c r="AA638" s="206" t="s">
        <v>1188</v>
      </c>
      <c r="AB638" s="206" t="s">
        <v>1188</v>
      </c>
      <c r="AC638" s="206" t="s">
        <v>1188</v>
      </c>
      <c r="AD638"/>
      <c r="AE638" s="206" t="s">
        <v>1188</v>
      </c>
      <c r="AF638" s="206"/>
      <c r="AG638" s="206"/>
      <c r="AH638" s="207"/>
    </row>
    <row r="639" spans="1:45" ht="28.8" x14ac:dyDescent="0.3">
      <c r="A639" s="203">
        <v>811188</v>
      </c>
      <c r="B639" s="204" t="s">
        <v>1762</v>
      </c>
      <c r="C639" s="204" t="s">
        <v>320</v>
      </c>
      <c r="D639" s="204" t="s">
        <v>1084</v>
      </c>
      <c r="E639" t="s">
        <v>125</v>
      </c>
      <c r="F639" s="212">
        <v>35796</v>
      </c>
      <c r="G639" s="209" t="s">
        <v>213</v>
      </c>
      <c r="H639" s="209" t="s">
        <v>575</v>
      </c>
      <c r="I639" s="204" t="s">
        <v>823</v>
      </c>
      <c r="J639" s="206"/>
      <c r="K639"/>
      <c r="L639"/>
      <c r="M639"/>
      <c r="N639"/>
      <c r="O639"/>
      <c r="P639"/>
      <c r="Q639" s="206" t="s">
        <v>1188</v>
      </c>
      <c r="R639"/>
      <c r="S639"/>
      <c r="T639"/>
      <c r="U639"/>
      <c r="V639"/>
      <c r="W639" s="206" t="s">
        <v>1188</v>
      </c>
      <c r="X639" s="206" t="s">
        <v>1188</v>
      </c>
      <c r="Y639" s="206" t="s">
        <v>1188</v>
      </c>
      <c r="Z639" s="206" t="s">
        <v>1188</v>
      </c>
      <c r="AA639" s="206" t="s">
        <v>1188</v>
      </c>
      <c r="AB639" s="206" t="s">
        <v>1188</v>
      </c>
      <c r="AC639" s="206" t="s">
        <v>1188</v>
      </c>
      <c r="AD639"/>
      <c r="AE639" s="206" t="s">
        <v>1188</v>
      </c>
      <c r="AF639" s="206"/>
      <c r="AG639" s="206"/>
      <c r="AH639" s="207"/>
    </row>
    <row r="640" spans="1:45" ht="28.8" x14ac:dyDescent="0.3">
      <c r="A640" s="203">
        <v>811200</v>
      </c>
      <c r="B640" s="204" t="s">
        <v>1763</v>
      </c>
      <c r="C640" s="204" t="s">
        <v>2015</v>
      </c>
      <c r="D640" s="204" t="s">
        <v>1085</v>
      </c>
      <c r="E640" t="s">
        <v>125</v>
      </c>
      <c r="F640" s="212">
        <v>35545</v>
      </c>
      <c r="G640" s="209" t="s">
        <v>213</v>
      </c>
      <c r="H640" s="209" t="s">
        <v>575</v>
      </c>
      <c r="I640" s="204" t="s">
        <v>823</v>
      </c>
      <c r="J640" s="206"/>
      <c r="K640"/>
      <c r="L640"/>
      <c r="M640"/>
      <c r="N640"/>
      <c r="O640"/>
      <c r="P640"/>
      <c r="Q640" s="206" t="s">
        <v>1188</v>
      </c>
      <c r="R640"/>
      <c r="S640"/>
      <c r="T640"/>
      <c r="U640"/>
      <c r="V640"/>
      <c r="W640" s="206" t="s">
        <v>1188</v>
      </c>
      <c r="X640" s="206" t="s">
        <v>1188</v>
      </c>
      <c r="Y640" s="206" t="s">
        <v>1188</v>
      </c>
      <c r="Z640" s="206" t="s">
        <v>1188</v>
      </c>
      <c r="AA640" s="206" t="s">
        <v>1188</v>
      </c>
      <c r="AB640" s="206" t="s">
        <v>1188</v>
      </c>
      <c r="AC640" s="206" t="s">
        <v>1188</v>
      </c>
      <c r="AD640"/>
      <c r="AE640" s="206" t="s">
        <v>1188</v>
      </c>
      <c r="AF640" s="206"/>
      <c r="AG640" s="206"/>
      <c r="AH640" s="207"/>
    </row>
    <row r="641" spans="1:34" ht="28.8" x14ac:dyDescent="0.3">
      <c r="A641" s="203">
        <v>811209</v>
      </c>
      <c r="B641" s="204" t="s">
        <v>1764</v>
      </c>
      <c r="C641" s="204" t="s">
        <v>450</v>
      </c>
      <c r="D641" s="204" t="s">
        <v>2013</v>
      </c>
      <c r="E641" t="s">
        <v>125</v>
      </c>
      <c r="F641" s="212">
        <v>35428</v>
      </c>
      <c r="G641" s="209" t="s">
        <v>578</v>
      </c>
      <c r="H641" s="209" t="s">
        <v>576</v>
      </c>
      <c r="I641" s="204" t="s">
        <v>823</v>
      </c>
      <c r="J641" s="206"/>
      <c r="K641"/>
      <c r="L641"/>
      <c r="M641"/>
      <c r="N641"/>
      <c r="O641"/>
      <c r="P641"/>
      <c r="Q641" s="206" t="s">
        <v>1188</v>
      </c>
      <c r="R641"/>
      <c r="S641"/>
      <c r="T641"/>
      <c r="U641"/>
      <c r="V641"/>
      <c r="W641" s="206" t="s">
        <v>1188</v>
      </c>
      <c r="X641" s="206" t="s">
        <v>1188</v>
      </c>
      <c r="Y641" s="206" t="s">
        <v>1188</v>
      </c>
      <c r="Z641" s="206" t="s">
        <v>1188</v>
      </c>
      <c r="AA641" s="206" t="s">
        <v>1188</v>
      </c>
      <c r="AB641" s="206" t="s">
        <v>1188</v>
      </c>
      <c r="AC641" s="206" t="s">
        <v>1188</v>
      </c>
      <c r="AD641"/>
      <c r="AE641" s="206" t="s">
        <v>1188</v>
      </c>
      <c r="AF641" s="206"/>
      <c r="AG641" s="206"/>
      <c r="AH641" s="207"/>
    </row>
    <row r="642" spans="1:34" ht="28.8" x14ac:dyDescent="0.3">
      <c r="A642" s="203">
        <v>811218</v>
      </c>
      <c r="B642" s="204" t="s">
        <v>1765</v>
      </c>
      <c r="C642" s="204" t="s">
        <v>1059</v>
      </c>
      <c r="D642" s="204" t="s">
        <v>1961</v>
      </c>
      <c r="E642" t="s">
        <v>125</v>
      </c>
      <c r="F642" s="212">
        <v>31586</v>
      </c>
      <c r="G642" s="209" t="s">
        <v>625</v>
      </c>
      <c r="H642" s="209" t="s">
        <v>575</v>
      </c>
      <c r="I642" s="204" t="s">
        <v>823</v>
      </c>
      <c r="J642" s="206"/>
      <c r="K642"/>
      <c r="L642"/>
      <c r="M642"/>
      <c r="N642"/>
      <c r="O642"/>
      <c r="P642"/>
      <c r="Q642" s="206" t="s">
        <v>1188</v>
      </c>
      <c r="R642"/>
      <c r="S642"/>
      <c r="T642"/>
      <c r="U642"/>
      <c r="V642"/>
      <c r="W642" s="206" t="s">
        <v>1188</v>
      </c>
      <c r="X642" s="206" t="s">
        <v>1188</v>
      </c>
      <c r="Y642" s="206" t="s">
        <v>1188</v>
      </c>
      <c r="Z642" s="206" t="s">
        <v>1188</v>
      </c>
      <c r="AA642" s="206" t="s">
        <v>1188</v>
      </c>
      <c r="AB642" s="206" t="s">
        <v>1188</v>
      </c>
      <c r="AC642" s="206" t="s">
        <v>1188</v>
      </c>
      <c r="AD642"/>
      <c r="AE642" s="206" t="s">
        <v>1188</v>
      </c>
      <c r="AF642" s="206"/>
      <c r="AG642" s="206"/>
      <c r="AH642" s="207"/>
    </row>
    <row r="643" spans="1:34" ht="28.8" x14ac:dyDescent="0.3">
      <c r="A643" s="203">
        <v>811223</v>
      </c>
      <c r="B643" s="204" t="s">
        <v>1766</v>
      </c>
      <c r="C643" s="204" t="s">
        <v>61</v>
      </c>
      <c r="D643" s="204" t="s">
        <v>384</v>
      </c>
      <c r="E643" t="s">
        <v>125</v>
      </c>
      <c r="F643" s="212">
        <v>33977</v>
      </c>
      <c r="G643" s="209" t="s">
        <v>739</v>
      </c>
      <c r="H643" s="209" t="s">
        <v>575</v>
      </c>
      <c r="I643" s="204" t="s">
        <v>824</v>
      </c>
      <c r="J643" s="206"/>
      <c r="K643"/>
      <c r="L643"/>
      <c r="M643"/>
      <c r="N643"/>
      <c r="O643"/>
      <c r="P643"/>
      <c r="Q643" s="206" t="s">
        <v>1188</v>
      </c>
      <c r="R643"/>
      <c r="S643"/>
      <c r="T643"/>
      <c r="U643"/>
      <c r="V643"/>
      <c r="W643" s="206" t="s">
        <v>1188</v>
      </c>
      <c r="X643" s="206" t="s">
        <v>1188</v>
      </c>
      <c r="Y643" s="206" t="s">
        <v>1188</v>
      </c>
      <c r="Z643" s="206" t="s">
        <v>1188</v>
      </c>
      <c r="AA643" s="206" t="s">
        <v>1188</v>
      </c>
      <c r="AB643" s="206" t="s">
        <v>1188</v>
      </c>
      <c r="AC643" s="206" t="s">
        <v>1188</v>
      </c>
      <c r="AD643"/>
      <c r="AE643" s="206" t="s">
        <v>1188</v>
      </c>
      <c r="AF643" s="206"/>
      <c r="AG643" s="206"/>
      <c r="AH643" s="207"/>
    </row>
    <row r="644" spans="1:34" ht="28.8" x14ac:dyDescent="0.3">
      <c r="A644" s="203">
        <v>811226</v>
      </c>
      <c r="B644" s="204" t="s">
        <v>621</v>
      </c>
      <c r="C644" s="204" t="s">
        <v>333</v>
      </c>
      <c r="D644" s="204" t="s">
        <v>181</v>
      </c>
      <c r="E644" t="s">
        <v>125</v>
      </c>
      <c r="F644" s="212">
        <v>35825</v>
      </c>
      <c r="G644" s="209" t="s">
        <v>223</v>
      </c>
      <c r="H644" s="209" t="s">
        <v>575</v>
      </c>
      <c r="I644" s="204" t="s">
        <v>823</v>
      </c>
      <c r="J644" s="206"/>
      <c r="K644"/>
      <c r="L644"/>
      <c r="M644"/>
      <c r="N644"/>
      <c r="O644"/>
      <c r="P644"/>
      <c r="Q644" s="206" t="s">
        <v>1188</v>
      </c>
      <c r="R644"/>
      <c r="S644"/>
      <c r="T644"/>
      <c r="U644"/>
      <c r="V644"/>
      <c r="W644" s="206" t="s">
        <v>1188</v>
      </c>
      <c r="X644" s="206" t="s">
        <v>1188</v>
      </c>
      <c r="Y644" s="206" t="s">
        <v>1188</v>
      </c>
      <c r="Z644" s="206" t="s">
        <v>1188</v>
      </c>
      <c r="AA644" s="206" t="s">
        <v>1188</v>
      </c>
      <c r="AB644" s="206" t="s">
        <v>1188</v>
      </c>
      <c r="AC644" s="206" t="s">
        <v>1188</v>
      </c>
      <c r="AD644"/>
      <c r="AE644" s="206" t="s">
        <v>1188</v>
      </c>
      <c r="AF644" s="206"/>
      <c r="AG644" s="206"/>
      <c r="AH644" s="207"/>
    </row>
    <row r="645" spans="1:34" ht="28.8" x14ac:dyDescent="0.3">
      <c r="A645" s="203">
        <v>811231</v>
      </c>
      <c r="B645" s="204" t="s">
        <v>1767</v>
      </c>
      <c r="C645" s="204" t="s">
        <v>1933</v>
      </c>
      <c r="D645" s="204" t="s">
        <v>1010</v>
      </c>
      <c r="E645" t="s">
        <v>124</v>
      </c>
      <c r="F645" s="212">
        <v>31126</v>
      </c>
      <c r="G645" s="209" t="s">
        <v>578</v>
      </c>
      <c r="H645" s="209" t="s">
        <v>575</v>
      </c>
      <c r="I645" s="204" t="s">
        <v>824</v>
      </c>
      <c r="J645" s="206"/>
      <c r="K645"/>
      <c r="L645"/>
      <c r="M645"/>
      <c r="N645"/>
      <c r="O645"/>
      <c r="P645"/>
      <c r="Q645" s="206" t="s">
        <v>1188</v>
      </c>
      <c r="R645"/>
      <c r="S645"/>
      <c r="T645"/>
      <c r="U645"/>
      <c r="V645"/>
      <c r="W645" s="206" t="s">
        <v>1188</v>
      </c>
      <c r="X645" s="206" t="s">
        <v>1188</v>
      </c>
      <c r="Y645" s="206" t="s">
        <v>1188</v>
      </c>
      <c r="Z645" s="206" t="s">
        <v>1188</v>
      </c>
      <c r="AA645" s="206" t="s">
        <v>1188</v>
      </c>
      <c r="AB645" s="206" t="s">
        <v>1188</v>
      </c>
      <c r="AC645" s="206" t="s">
        <v>1188</v>
      </c>
      <c r="AD645"/>
      <c r="AE645" s="206" t="s">
        <v>1188</v>
      </c>
      <c r="AF645" s="206"/>
      <c r="AG645" s="206"/>
      <c r="AH645" s="207"/>
    </row>
    <row r="646" spans="1:34" ht="28.8" x14ac:dyDescent="0.3">
      <c r="A646" s="203">
        <v>811238</v>
      </c>
      <c r="B646" s="204" t="s">
        <v>1768</v>
      </c>
      <c r="C646" s="204" t="s">
        <v>84</v>
      </c>
      <c r="D646" s="204" t="s">
        <v>142</v>
      </c>
      <c r="E646" t="s">
        <v>125</v>
      </c>
      <c r="F646" s="212">
        <v>27760</v>
      </c>
      <c r="G646" s="209" t="s">
        <v>213</v>
      </c>
      <c r="H646" s="209" t="s">
        <v>575</v>
      </c>
      <c r="I646" s="204" t="s">
        <v>823</v>
      </c>
      <c r="J646" s="206"/>
      <c r="K646"/>
      <c r="L646"/>
      <c r="M646"/>
      <c r="N646"/>
      <c r="O646"/>
      <c r="P646"/>
      <c r="Q646" s="206" t="s">
        <v>1188</v>
      </c>
      <c r="R646"/>
      <c r="S646"/>
      <c r="T646"/>
      <c r="U646"/>
      <c r="V646"/>
      <c r="W646" s="206" t="s">
        <v>1188</v>
      </c>
      <c r="X646" s="206" t="s">
        <v>1188</v>
      </c>
      <c r="Y646" s="206" t="s">
        <v>1188</v>
      </c>
      <c r="Z646" s="206" t="s">
        <v>1188</v>
      </c>
      <c r="AA646" s="206" t="s">
        <v>1188</v>
      </c>
      <c r="AB646" s="206" t="s">
        <v>1188</v>
      </c>
      <c r="AC646" s="206" t="s">
        <v>1188</v>
      </c>
      <c r="AD646"/>
      <c r="AE646" s="206" t="s">
        <v>1188</v>
      </c>
      <c r="AF646" s="206"/>
      <c r="AG646" s="206"/>
      <c r="AH646" s="207"/>
    </row>
    <row r="647" spans="1:34" ht="28.8" x14ac:dyDescent="0.3">
      <c r="A647" s="203">
        <v>811279</v>
      </c>
      <c r="B647" s="204" t="s">
        <v>1769</v>
      </c>
      <c r="C647" s="204" t="s">
        <v>61</v>
      </c>
      <c r="D647" s="204" t="s">
        <v>1163</v>
      </c>
      <c r="E647" t="s">
        <v>124</v>
      </c>
      <c r="F647" s="212">
        <v>35810</v>
      </c>
      <c r="G647" s="209" t="s">
        <v>666</v>
      </c>
      <c r="H647" s="209" t="s">
        <v>575</v>
      </c>
      <c r="I647" s="204" t="s">
        <v>823</v>
      </c>
      <c r="J647" s="206"/>
      <c r="K647"/>
      <c r="L647"/>
      <c r="M647"/>
      <c r="N647"/>
      <c r="O647"/>
      <c r="P647"/>
      <c r="Q647" s="206" t="s">
        <v>1188</v>
      </c>
      <c r="R647"/>
      <c r="S647"/>
      <c r="T647"/>
      <c r="U647"/>
      <c r="V647"/>
      <c r="W647" s="206" t="s">
        <v>1188</v>
      </c>
      <c r="X647" s="206" t="s">
        <v>1188</v>
      </c>
      <c r="Y647" s="206" t="s">
        <v>1188</v>
      </c>
      <c r="Z647" s="206" t="s">
        <v>1188</v>
      </c>
      <c r="AA647" s="206" t="s">
        <v>1188</v>
      </c>
      <c r="AB647" s="206" t="s">
        <v>1188</v>
      </c>
      <c r="AC647" s="206" t="s">
        <v>1188</v>
      </c>
      <c r="AD647"/>
      <c r="AE647" s="206" t="s">
        <v>1188</v>
      </c>
      <c r="AF647" s="206"/>
      <c r="AG647" s="206"/>
      <c r="AH647" s="207"/>
    </row>
    <row r="648" spans="1:34" ht="28.8" x14ac:dyDescent="0.3">
      <c r="A648" s="203">
        <v>811299</v>
      </c>
      <c r="B648" s="204" t="s">
        <v>1770</v>
      </c>
      <c r="C648" s="204" t="s">
        <v>1129</v>
      </c>
      <c r="D648" s="204" t="s">
        <v>166</v>
      </c>
      <c r="E648" t="s">
        <v>125</v>
      </c>
      <c r="F648" s="212">
        <v>33970</v>
      </c>
      <c r="G648" s="209" t="s">
        <v>213</v>
      </c>
      <c r="H648" s="209" t="s">
        <v>2119</v>
      </c>
      <c r="I648" s="204" t="s">
        <v>823</v>
      </c>
      <c r="J648" s="206"/>
      <c r="K648"/>
      <c r="L648"/>
      <c r="M648"/>
      <c r="N648"/>
      <c r="O648"/>
      <c r="P648"/>
      <c r="Q648" s="206" t="s">
        <v>1188</v>
      </c>
      <c r="R648"/>
      <c r="S648"/>
      <c r="T648"/>
      <c r="U648"/>
      <c r="V648"/>
      <c r="W648" s="206" t="s">
        <v>1188</v>
      </c>
      <c r="X648" s="206" t="s">
        <v>1188</v>
      </c>
      <c r="Y648" s="206" t="s">
        <v>1188</v>
      </c>
      <c r="Z648" s="206" t="s">
        <v>1188</v>
      </c>
      <c r="AA648" s="206" t="s">
        <v>1188</v>
      </c>
      <c r="AB648" s="206" t="s">
        <v>1188</v>
      </c>
      <c r="AC648" s="206" t="s">
        <v>1188</v>
      </c>
      <c r="AD648"/>
      <c r="AE648" s="206" t="s">
        <v>1188</v>
      </c>
      <c r="AF648" s="206"/>
      <c r="AG648" s="206"/>
      <c r="AH648" s="207"/>
    </row>
    <row r="649" spans="1:34" ht="28.8" x14ac:dyDescent="0.3">
      <c r="A649" s="203">
        <v>811343</v>
      </c>
      <c r="B649" s="204" t="s">
        <v>1771</v>
      </c>
      <c r="C649" s="204" t="s">
        <v>1026</v>
      </c>
      <c r="D649" s="204" t="s">
        <v>1920</v>
      </c>
      <c r="E649" t="s">
        <v>125</v>
      </c>
      <c r="F649" s="212">
        <v>34043</v>
      </c>
      <c r="G649" s="209" t="s">
        <v>213</v>
      </c>
      <c r="H649" s="209" t="s">
        <v>575</v>
      </c>
      <c r="I649" s="204" t="s">
        <v>823</v>
      </c>
      <c r="J649" s="206"/>
      <c r="K649"/>
      <c r="L649"/>
      <c r="M649"/>
      <c r="N649"/>
      <c r="O649"/>
      <c r="P649"/>
      <c r="Q649" s="206" t="s">
        <v>1188</v>
      </c>
      <c r="R649"/>
      <c r="S649"/>
      <c r="T649"/>
      <c r="U649"/>
      <c r="V649"/>
      <c r="W649" s="206" t="s">
        <v>1188</v>
      </c>
      <c r="X649" s="206" t="s">
        <v>1188</v>
      </c>
      <c r="Y649" s="206" t="s">
        <v>1188</v>
      </c>
      <c r="Z649" s="206" t="s">
        <v>1188</v>
      </c>
      <c r="AA649" s="206" t="s">
        <v>1188</v>
      </c>
      <c r="AB649" s="206" t="s">
        <v>1188</v>
      </c>
      <c r="AC649" s="206" t="s">
        <v>1188</v>
      </c>
      <c r="AD649"/>
      <c r="AE649" s="206" t="s">
        <v>1188</v>
      </c>
      <c r="AF649" s="206"/>
      <c r="AG649" s="206"/>
      <c r="AH649" s="207"/>
    </row>
    <row r="650" spans="1:34" ht="28.8" x14ac:dyDescent="0.3">
      <c r="A650" s="203">
        <v>811358</v>
      </c>
      <c r="B650" s="204" t="s">
        <v>1772</v>
      </c>
      <c r="C650" s="204" t="s">
        <v>61</v>
      </c>
      <c r="D650" s="204" t="s">
        <v>144</v>
      </c>
      <c r="E650" t="s">
        <v>125</v>
      </c>
      <c r="F650" s="212">
        <v>35799</v>
      </c>
      <c r="G650" s="209" t="s">
        <v>767</v>
      </c>
      <c r="H650" s="209" t="s">
        <v>575</v>
      </c>
      <c r="I650" s="204" t="s">
        <v>823</v>
      </c>
      <c r="J650" s="206"/>
      <c r="K650"/>
      <c r="L650"/>
      <c r="M650"/>
      <c r="N650"/>
      <c r="O650"/>
      <c r="P650"/>
      <c r="Q650" s="206" t="s">
        <v>1188</v>
      </c>
      <c r="R650"/>
      <c r="S650"/>
      <c r="T650"/>
      <c r="U650"/>
      <c r="V650"/>
      <c r="W650" s="206" t="s">
        <v>1188</v>
      </c>
      <c r="X650" s="206" t="s">
        <v>1188</v>
      </c>
      <c r="Y650" s="206" t="s">
        <v>1188</v>
      </c>
      <c r="Z650" s="206" t="s">
        <v>1188</v>
      </c>
      <c r="AA650" s="206" t="s">
        <v>1188</v>
      </c>
      <c r="AB650" s="206" t="s">
        <v>1188</v>
      </c>
      <c r="AC650" s="206" t="s">
        <v>1188</v>
      </c>
      <c r="AD650"/>
      <c r="AE650" s="206" t="s">
        <v>1188</v>
      </c>
      <c r="AF650" s="206"/>
      <c r="AG650" s="206"/>
      <c r="AH650" s="207"/>
    </row>
    <row r="651" spans="1:34" ht="28.8" x14ac:dyDescent="0.3">
      <c r="A651" s="203">
        <v>811363</v>
      </c>
      <c r="B651" s="204" t="s">
        <v>1773</v>
      </c>
      <c r="C651" s="204" t="s">
        <v>352</v>
      </c>
      <c r="D651" s="204" t="s">
        <v>1973</v>
      </c>
      <c r="E651" t="s">
        <v>125</v>
      </c>
      <c r="F651" s="212">
        <v>32266</v>
      </c>
      <c r="G651" s="209" t="s">
        <v>626</v>
      </c>
      <c r="H651" s="209" t="s">
        <v>575</v>
      </c>
      <c r="I651" s="204" t="s">
        <v>823</v>
      </c>
      <c r="J651" s="206"/>
      <c r="K651"/>
      <c r="L651"/>
      <c r="M651"/>
      <c r="N651"/>
      <c r="O651"/>
      <c r="P651"/>
      <c r="Q651" s="206" t="s">
        <v>1188</v>
      </c>
      <c r="R651"/>
      <c r="S651"/>
      <c r="T651"/>
      <c r="U651"/>
      <c r="V651"/>
      <c r="W651" s="206" t="s">
        <v>1188</v>
      </c>
      <c r="X651" s="206" t="s">
        <v>1188</v>
      </c>
      <c r="Y651" s="206" t="s">
        <v>1188</v>
      </c>
      <c r="Z651" s="206" t="s">
        <v>1188</v>
      </c>
      <c r="AA651" s="206" t="s">
        <v>1188</v>
      </c>
      <c r="AB651" s="206" t="s">
        <v>1188</v>
      </c>
      <c r="AC651" s="206" t="s">
        <v>1188</v>
      </c>
      <c r="AD651"/>
      <c r="AE651" s="206" t="s">
        <v>1188</v>
      </c>
      <c r="AF651" s="206"/>
      <c r="AG651" s="206"/>
      <c r="AH651" s="207"/>
    </row>
    <row r="652" spans="1:34" ht="28.8" x14ac:dyDescent="0.3">
      <c r="A652" s="203">
        <v>811374</v>
      </c>
      <c r="B652" s="204" t="s">
        <v>1774</v>
      </c>
      <c r="C652" s="204" t="s">
        <v>1941</v>
      </c>
      <c r="D652" s="204" t="s">
        <v>1942</v>
      </c>
      <c r="E652" t="s">
        <v>125</v>
      </c>
      <c r="F652" s="212">
        <v>35065</v>
      </c>
      <c r="G652" s="209" t="s">
        <v>1042</v>
      </c>
      <c r="H652" s="209" t="s">
        <v>575</v>
      </c>
      <c r="I652" s="204" t="s">
        <v>823</v>
      </c>
      <c r="J652" s="206"/>
      <c r="K652"/>
      <c r="L652"/>
      <c r="M652"/>
      <c r="N652"/>
      <c r="O652"/>
      <c r="P652"/>
      <c r="Q652" s="206" t="s">
        <v>1188</v>
      </c>
      <c r="R652"/>
      <c r="S652"/>
      <c r="T652"/>
      <c r="U652"/>
      <c r="V652"/>
      <c r="W652" s="206" t="s">
        <v>1188</v>
      </c>
      <c r="X652" s="206" t="s">
        <v>1188</v>
      </c>
      <c r="Y652" s="206" t="s">
        <v>1188</v>
      </c>
      <c r="Z652" s="206" t="s">
        <v>1188</v>
      </c>
      <c r="AA652" s="206" t="s">
        <v>1188</v>
      </c>
      <c r="AB652" s="206" t="s">
        <v>1188</v>
      </c>
      <c r="AC652" s="206" t="s">
        <v>1188</v>
      </c>
      <c r="AD652"/>
      <c r="AE652" s="206" t="s">
        <v>1188</v>
      </c>
      <c r="AF652" s="206"/>
      <c r="AG652" s="206"/>
      <c r="AH652" s="207"/>
    </row>
    <row r="653" spans="1:34" ht="28.8" x14ac:dyDescent="0.3">
      <c r="A653" s="203">
        <v>811376</v>
      </c>
      <c r="B653" s="204" t="s">
        <v>1775</v>
      </c>
      <c r="C653" s="204" t="s">
        <v>341</v>
      </c>
      <c r="D653" s="204" t="s">
        <v>151</v>
      </c>
      <c r="E653" t="s">
        <v>124</v>
      </c>
      <c r="F653" s="212">
        <v>34094</v>
      </c>
      <c r="G653" s="209" t="s">
        <v>577</v>
      </c>
      <c r="H653" s="209" t="s">
        <v>575</v>
      </c>
      <c r="I653" s="204" t="s">
        <v>823</v>
      </c>
      <c r="J653" s="206"/>
      <c r="K653"/>
      <c r="L653"/>
      <c r="M653"/>
      <c r="N653"/>
      <c r="O653"/>
      <c r="P653"/>
      <c r="Q653" s="206" t="s">
        <v>1188</v>
      </c>
      <c r="R653"/>
      <c r="S653"/>
      <c r="T653"/>
      <c r="U653"/>
      <c r="V653"/>
      <c r="W653" s="206" t="s">
        <v>1188</v>
      </c>
      <c r="X653" s="206" t="s">
        <v>1188</v>
      </c>
      <c r="Y653" s="206" t="s">
        <v>1188</v>
      </c>
      <c r="Z653" s="206" t="s">
        <v>1188</v>
      </c>
      <c r="AA653" s="206" t="s">
        <v>1188</v>
      </c>
      <c r="AB653" s="206" t="s">
        <v>1188</v>
      </c>
      <c r="AC653" s="206" t="s">
        <v>1188</v>
      </c>
      <c r="AD653"/>
      <c r="AE653" s="206" t="s">
        <v>1188</v>
      </c>
      <c r="AF653" s="206"/>
      <c r="AG653" s="206"/>
      <c r="AH653" s="207"/>
    </row>
    <row r="654" spans="1:34" ht="16.8" x14ac:dyDescent="0.3">
      <c r="A654" s="203">
        <v>811410</v>
      </c>
      <c r="B654" s="204" t="s">
        <v>1776</v>
      </c>
      <c r="C654" s="204" t="s">
        <v>61</v>
      </c>
      <c r="D654" s="204" t="s">
        <v>2010</v>
      </c>
      <c r="E654" t="s">
        <v>125</v>
      </c>
      <c r="F654" s="211">
        <v>36161</v>
      </c>
      <c r="G654" t="s">
        <v>213</v>
      </c>
      <c r="H654" t="s">
        <v>575</v>
      </c>
      <c r="I654" s="204" t="s">
        <v>823</v>
      </c>
      <c r="J654" s="206"/>
      <c r="K654"/>
      <c r="L654"/>
      <c r="M654"/>
      <c r="N654"/>
      <c r="O654"/>
      <c r="P654"/>
      <c r="Q654" s="206" t="s">
        <v>1188</v>
      </c>
      <c r="R654"/>
      <c r="S654"/>
      <c r="T654"/>
      <c r="U654"/>
      <c r="V654"/>
      <c r="W654" s="206" t="s">
        <v>1188</v>
      </c>
      <c r="X654" s="206" t="s">
        <v>1188</v>
      </c>
      <c r="Y654" s="206" t="s">
        <v>1188</v>
      </c>
      <c r="Z654" s="206" t="s">
        <v>1188</v>
      </c>
      <c r="AA654" s="206" t="s">
        <v>1188</v>
      </c>
      <c r="AB654" s="206" t="s">
        <v>1188</v>
      </c>
      <c r="AC654" s="206" t="s">
        <v>1188</v>
      </c>
      <c r="AD654"/>
      <c r="AE654" s="206" t="s">
        <v>2105</v>
      </c>
      <c r="AF654" s="206"/>
      <c r="AG654" s="206"/>
      <c r="AH654" s="207"/>
    </row>
    <row r="655" spans="1:34" ht="28.8" x14ac:dyDescent="0.3">
      <c r="A655" s="203">
        <v>811433</v>
      </c>
      <c r="B655" s="204" t="s">
        <v>1777</v>
      </c>
      <c r="C655" s="204" t="s">
        <v>2076</v>
      </c>
      <c r="D655" s="204" t="s">
        <v>2077</v>
      </c>
      <c r="E655" t="s">
        <v>125</v>
      </c>
      <c r="F655" s="212">
        <v>35065</v>
      </c>
      <c r="G655" s="209" t="s">
        <v>578</v>
      </c>
      <c r="H655" s="209" t="s">
        <v>575</v>
      </c>
      <c r="I655" s="204" t="s">
        <v>823</v>
      </c>
      <c r="J655" s="206"/>
      <c r="K655"/>
      <c r="L655"/>
      <c r="M655"/>
      <c r="N655"/>
      <c r="O655"/>
      <c r="P655"/>
      <c r="Q655" s="206" t="s">
        <v>1188</v>
      </c>
      <c r="R655"/>
      <c r="S655"/>
      <c r="T655"/>
      <c r="U655"/>
      <c r="V655"/>
      <c r="W655" s="206" t="s">
        <v>1188</v>
      </c>
      <c r="X655" s="206" t="s">
        <v>1188</v>
      </c>
      <c r="Y655" s="206" t="s">
        <v>1188</v>
      </c>
      <c r="Z655" s="206" t="s">
        <v>1188</v>
      </c>
      <c r="AA655" s="206" t="s">
        <v>1188</v>
      </c>
      <c r="AB655" s="206" t="s">
        <v>1188</v>
      </c>
      <c r="AC655" s="206" t="s">
        <v>1188</v>
      </c>
      <c r="AD655"/>
      <c r="AE655" s="206" t="s">
        <v>1188</v>
      </c>
      <c r="AF655" s="206"/>
      <c r="AG655" s="206"/>
      <c r="AH655" s="207"/>
    </row>
    <row r="656" spans="1:34" ht="28.8" x14ac:dyDescent="0.3">
      <c r="A656" s="203">
        <v>811443</v>
      </c>
      <c r="B656" s="204" t="s">
        <v>1778</v>
      </c>
      <c r="C656" s="204" t="s">
        <v>2000</v>
      </c>
      <c r="D656" s="204" t="s">
        <v>176</v>
      </c>
      <c r="E656" t="s">
        <v>125</v>
      </c>
      <c r="F656" s="212">
        <v>32054</v>
      </c>
      <c r="G656" s="209" t="s">
        <v>213</v>
      </c>
      <c r="H656" s="209" t="s">
        <v>575</v>
      </c>
      <c r="I656" s="204" t="s">
        <v>824</v>
      </c>
      <c r="J656" s="206"/>
      <c r="K656"/>
      <c r="L656"/>
      <c r="M656"/>
      <c r="N656"/>
      <c r="O656"/>
      <c r="P656"/>
      <c r="Q656" s="206" t="s">
        <v>1188</v>
      </c>
      <c r="R656"/>
      <c r="S656"/>
      <c r="T656"/>
      <c r="U656"/>
      <c r="V656"/>
      <c r="W656" s="206" t="s">
        <v>1188</v>
      </c>
      <c r="X656" s="206" t="s">
        <v>1188</v>
      </c>
      <c r="Y656" s="206" t="s">
        <v>1188</v>
      </c>
      <c r="Z656" s="206" t="s">
        <v>1188</v>
      </c>
      <c r="AA656" s="206" t="s">
        <v>1188</v>
      </c>
      <c r="AB656" s="206" t="s">
        <v>1188</v>
      </c>
      <c r="AC656" s="206" t="s">
        <v>1188</v>
      </c>
      <c r="AD656"/>
      <c r="AE656" s="206" t="s">
        <v>1188</v>
      </c>
      <c r="AF656" s="206"/>
      <c r="AG656" s="206"/>
      <c r="AH656" s="207"/>
    </row>
    <row r="657" spans="1:45" ht="28.8" x14ac:dyDescent="0.3">
      <c r="A657" s="203">
        <v>811449</v>
      </c>
      <c r="B657" s="204" t="s">
        <v>1779</v>
      </c>
      <c r="C657" s="204" t="s">
        <v>106</v>
      </c>
      <c r="D657" s="204" t="s">
        <v>364</v>
      </c>
      <c r="E657" t="s">
        <v>125</v>
      </c>
      <c r="F657" s="212">
        <v>30037</v>
      </c>
      <c r="G657" s="209" t="s">
        <v>1954</v>
      </c>
      <c r="H657" s="209" t="s">
        <v>575</v>
      </c>
      <c r="I657" s="204" t="s">
        <v>823</v>
      </c>
      <c r="J657" s="206"/>
      <c r="K657"/>
      <c r="L657"/>
      <c r="M657"/>
      <c r="N657"/>
      <c r="O657"/>
      <c r="P657"/>
      <c r="Q657" s="206" t="s">
        <v>1188</v>
      </c>
      <c r="R657"/>
      <c r="S657"/>
      <c r="T657"/>
      <c r="U657"/>
      <c r="V657"/>
      <c r="W657" s="206" t="s">
        <v>1188</v>
      </c>
      <c r="X657" s="206" t="s">
        <v>1188</v>
      </c>
      <c r="Y657" s="206" t="s">
        <v>1188</v>
      </c>
      <c r="Z657" s="206" t="s">
        <v>1188</v>
      </c>
      <c r="AA657" s="206" t="s">
        <v>1188</v>
      </c>
      <c r="AB657" s="206" t="s">
        <v>1188</v>
      </c>
      <c r="AC657" s="206" t="s">
        <v>1188</v>
      </c>
      <c r="AD657" s="208"/>
      <c r="AE657" s="206" t="s">
        <v>1188</v>
      </c>
      <c r="AF657" s="206"/>
      <c r="AG657" s="206"/>
      <c r="AH657" s="207"/>
    </row>
    <row r="658" spans="1:45" ht="28.8" x14ac:dyDescent="0.3">
      <c r="A658" s="203">
        <v>811455</v>
      </c>
      <c r="B658" s="204" t="s">
        <v>1780</v>
      </c>
      <c r="C658" s="204" t="s">
        <v>441</v>
      </c>
      <c r="D658" s="204" t="s">
        <v>181</v>
      </c>
      <c r="E658" t="s">
        <v>124</v>
      </c>
      <c r="F658" s="212">
        <v>35508</v>
      </c>
      <c r="G658" s="209" t="s">
        <v>213</v>
      </c>
      <c r="H658" s="209" t="s">
        <v>575</v>
      </c>
      <c r="I658" s="204" t="s">
        <v>823</v>
      </c>
      <c r="J658" s="206"/>
      <c r="K658"/>
      <c r="L658"/>
      <c r="M658"/>
      <c r="N658"/>
      <c r="O658"/>
      <c r="P658"/>
      <c r="Q658" s="206" t="s">
        <v>1188</v>
      </c>
      <c r="R658"/>
      <c r="S658"/>
      <c r="T658"/>
      <c r="U658"/>
      <c r="V658"/>
      <c r="W658" s="206" t="s">
        <v>1188</v>
      </c>
      <c r="X658" s="206" t="s">
        <v>1188</v>
      </c>
      <c r="Y658" s="206" t="s">
        <v>1188</v>
      </c>
      <c r="Z658" s="206" t="s">
        <v>1188</v>
      </c>
      <c r="AA658" s="206" t="s">
        <v>1188</v>
      </c>
      <c r="AB658" s="206" t="s">
        <v>1188</v>
      </c>
      <c r="AC658" s="206" t="s">
        <v>1188</v>
      </c>
      <c r="AD658"/>
      <c r="AE658" s="206" t="s">
        <v>1188</v>
      </c>
      <c r="AF658" s="206"/>
      <c r="AG658" s="206"/>
      <c r="AH658" s="207"/>
    </row>
    <row r="659" spans="1:45" ht="28.8" x14ac:dyDescent="0.3">
      <c r="A659" s="203">
        <v>811465</v>
      </c>
      <c r="B659" s="204" t="s">
        <v>1781</v>
      </c>
      <c r="C659" s="204" t="s">
        <v>63</v>
      </c>
      <c r="D659" s="204" t="s">
        <v>279</v>
      </c>
      <c r="E659" t="s">
        <v>124</v>
      </c>
      <c r="F659" s="212">
        <v>35796</v>
      </c>
      <c r="G659" s="209" t="s">
        <v>213</v>
      </c>
      <c r="H659" s="209" t="s">
        <v>575</v>
      </c>
      <c r="I659" s="204" t="s">
        <v>823</v>
      </c>
      <c r="J659" s="206"/>
      <c r="K659"/>
      <c r="L659"/>
      <c r="M659"/>
      <c r="N659"/>
      <c r="O659"/>
      <c r="P659"/>
      <c r="Q659" s="206" t="s">
        <v>1188</v>
      </c>
      <c r="R659"/>
      <c r="S659"/>
      <c r="T659"/>
      <c r="U659"/>
      <c r="V659"/>
      <c r="W659" s="206" t="s">
        <v>1188</v>
      </c>
      <c r="X659" s="206" t="s">
        <v>1188</v>
      </c>
      <c r="Y659" s="206" t="s">
        <v>1188</v>
      </c>
      <c r="Z659" s="206" t="s">
        <v>1188</v>
      </c>
      <c r="AA659" s="206" t="s">
        <v>1188</v>
      </c>
      <c r="AB659" s="206" t="s">
        <v>1188</v>
      </c>
      <c r="AC659" s="206" t="s">
        <v>1188</v>
      </c>
      <c r="AD659"/>
      <c r="AE659" s="206" t="s">
        <v>1188</v>
      </c>
      <c r="AF659" s="206"/>
      <c r="AG659" s="206"/>
      <c r="AH659" s="207"/>
    </row>
    <row r="660" spans="1:45" ht="28.8" x14ac:dyDescent="0.3">
      <c r="A660" s="203">
        <v>811468</v>
      </c>
      <c r="B660" s="204" t="s">
        <v>1782</v>
      </c>
      <c r="C660" s="204" t="s">
        <v>58</v>
      </c>
      <c r="D660" s="204" t="s">
        <v>142</v>
      </c>
      <c r="E660" t="s">
        <v>124</v>
      </c>
      <c r="F660" s="212">
        <v>35796</v>
      </c>
      <c r="G660" s="209" t="s">
        <v>220</v>
      </c>
      <c r="H660" s="209" t="s">
        <v>575</v>
      </c>
      <c r="I660" s="204" t="s">
        <v>823</v>
      </c>
      <c r="J660" s="206"/>
      <c r="K660"/>
      <c r="L660"/>
      <c r="M660"/>
      <c r="N660"/>
      <c r="O660"/>
      <c r="P660"/>
      <c r="Q660" s="206" t="s">
        <v>1188</v>
      </c>
      <c r="R660"/>
      <c r="S660"/>
      <c r="T660"/>
      <c r="U660"/>
      <c r="V660"/>
      <c r="W660" s="206" t="s">
        <v>1188</v>
      </c>
      <c r="X660" s="206" t="s">
        <v>1188</v>
      </c>
      <c r="Y660" s="206" t="s">
        <v>1188</v>
      </c>
      <c r="Z660" s="206" t="s">
        <v>1188</v>
      </c>
      <c r="AA660" s="206" t="s">
        <v>1188</v>
      </c>
      <c r="AB660" s="206" t="s">
        <v>1188</v>
      </c>
      <c r="AC660" s="206" t="s">
        <v>1188</v>
      </c>
      <c r="AD660"/>
      <c r="AE660" s="206" t="s">
        <v>1188</v>
      </c>
      <c r="AF660" s="206"/>
      <c r="AG660" s="206"/>
      <c r="AH660" s="207"/>
    </row>
    <row r="661" spans="1:45" ht="28.8" x14ac:dyDescent="0.3">
      <c r="A661" s="203">
        <v>811494</v>
      </c>
      <c r="B661" s="204" t="s">
        <v>1783</v>
      </c>
      <c r="C661" s="204" t="s">
        <v>59</v>
      </c>
      <c r="D661" s="204" t="s">
        <v>1066</v>
      </c>
      <c r="E661" t="s">
        <v>124</v>
      </c>
      <c r="F661" s="212">
        <v>36246</v>
      </c>
      <c r="G661" s="209" t="s">
        <v>617</v>
      </c>
      <c r="H661" s="209" t="s">
        <v>575</v>
      </c>
      <c r="I661" s="204" t="s">
        <v>823</v>
      </c>
      <c r="J661" s="206"/>
      <c r="K661"/>
      <c r="L661"/>
      <c r="M661"/>
      <c r="N661"/>
      <c r="O661"/>
      <c r="P661"/>
      <c r="Q661" s="206" t="s">
        <v>1188</v>
      </c>
      <c r="R661"/>
      <c r="S661"/>
      <c r="T661"/>
      <c r="U661"/>
      <c r="V661"/>
      <c r="W661" s="206" t="s">
        <v>1188</v>
      </c>
      <c r="X661" s="206" t="s">
        <v>1188</v>
      </c>
      <c r="Y661" s="206" t="s">
        <v>1188</v>
      </c>
      <c r="Z661" s="206" t="s">
        <v>1188</v>
      </c>
      <c r="AA661" s="206" t="s">
        <v>1188</v>
      </c>
      <c r="AB661" s="206" t="s">
        <v>1188</v>
      </c>
      <c r="AC661" s="206" t="s">
        <v>1188</v>
      </c>
      <c r="AD661"/>
      <c r="AE661" s="206" t="s">
        <v>1188</v>
      </c>
      <c r="AF661" s="206"/>
      <c r="AG661" s="206"/>
      <c r="AH661" s="207"/>
    </row>
    <row r="662" spans="1:45" ht="28.8" x14ac:dyDescent="0.3">
      <c r="A662" s="203">
        <v>811528</v>
      </c>
      <c r="B662" s="204" t="s">
        <v>1784</v>
      </c>
      <c r="C662" s="204" t="s">
        <v>543</v>
      </c>
      <c r="D662" s="204" t="s">
        <v>379</v>
      </c>
      <c r="E662" t="s">
        <v>124</v>
      </c>
      <c r="F662" s="212">
        <v>34716</v>
      </c>
      <c r="G662" s="209" t="s">
        <v>213</v>
      </c>
      <c r="H662" s="209" t="s">
        <v>575</v>
      </c>
      <c r="I662" s="204" t="s">
        <v>823</v>
      </c>
      <c r="J662" s="206"/>
      <c r="K662"/>
      <c r="L662"/>
      <c r="M662"/>
      <c r="N662"/>
      <c r="O662">
        <v>1045</v>
      </c>
      <c r="P662"/>
      <c r="Q662" s="206">
        <v>35000</v>
      </c>
      <c r="R662"/>
      <c r="S662"/>
      <c r="T662"/>
      <c r="U662"/>
      <c r="V662"/>
      <c r="W662" s="206" t="s">
        <v>1188</v>
      </c>
      <c r="X662" s="206" t="s">
        <v>1188</v>
      </c>
      <c r="Y662" s="206" t="s">
        <v>1188</v>
      </c>
      <c r="Z662" s="206" t="s">
        <v>1188</v>
      </c>
      <c r="AA662" s="206" t="s">
        <v>1188</v>
      </c>
      <c r="AB662" s="206" t="s">
        <v>1188</v>
      </c>
      <c r="AC662" s="206" t="s">
        <v>1188</v>
      </c>
      <c r="AD662"/>
      <c r="AE662" s="206" t="s">
        <v>1188</v>
      </c>
      <c r="AF662" s="206"/>
      <c r="AG662" s="206"/>
      <c r="AH662" s="207"/>
    </row>
    <row r="663" spans="1:45" ht="28.8" x14ac:dyDescent="0.3">
      <c r="A663" s="203">
        <v>811604</v>
      </c>
      <c r="B663" s="204" t="s">
        <v>1785</v>
      </c>
      <c r="C663" s="204" t="s">
        <v>2023</v>
      </c>
      <c r="D663" s="204" t="s">
        <v>2024</v>
      </c>
      <c r="E663" t="s">
        <v>125</v>
      </c>
      <c r="F663" s="212">
        <v>36251</v>
      </c>
      <c r="G663" s="209" t="s">
        <v>578</v>
      </c>
      <c r="H663" s="209" t="s">
        <v>575</v>
      </c>
      <c r="I663" s="204" t="s">
        <v>824</v>
      </c>
      <c r="J663" s="206"/>
      <c r="K663"/>
      <c r="L663"/>
      <c r="M663"/>
      <c r="N663"/>
      <c r="O663"/>
      <c r="P663"/>
      <c r="Q663" s="206" t="s">
        <v>1188</v>
      </c>
      <c r="R663"/>
      <c r="S663"/>
      <c r="T663"/>
      <c r="U663"/>
      <c r="V663"/>
      <c r="W663" s="206" t="s">
        <v>1188</v>
      </c>
      <c r="X663" s="206" t="s">
        <v>1188</v>
      </c>
      <c r="Y663" s="206" t="s">
        <v>1188</v>
      </c>
      <c r="Z663" s="206" t="s">
        <v>1188</v>
      </c>
      <c r="AA663" s="206" t="s">
        <v>1188</v>
      </c>
      <c r="AB663" s="206" t="s">
        <v>1188</v>
      </c>
      <c r="AC663" s="206" t="s">
        <v>1188</v>
      </c>
      <c r="AD663"/>
      <c r="AE663" s="206" t="s">
        <v>1188</v>
      </c>
      <c r="AF663" s="206"/>
      <c r="AG663" s="206"/>
      <c r="AH663" s="207"/>
    </row>
    <row r="664" spans="1:45" ht="28.8" x14ac:dyDescent="0.3">
      <c r="A664" s="203">
        <v>811613</v>
      </c>
      <c r="B664" s="204" t="s">
        <v>1786</v>
      </c>
      <c r="C664" s="204" t="s">
        <v>94</v>
      </c>
      <c r="D664" s="204" t="s">
        <v>433</v>
      </c>
      <c r="E664" t="s">
        <v>125</v>
      </c>
      <c r="F664" s="212">
        <v>34700</v>
      </c>
      <c r="G664" s="209" t="s">
        <v>213</v>
      </c>
      <c r="H664" s="209" t="s">
        <v>576</v>
      </c>
      <c r="I664" s="204" t="s">
        <v>823</v>
      </c>
      <c r="J664" s="206"/>
      <c r="K664"/>
      <c r="L664"/>
      <c r="M664"/>
      <c r="N664"/>
      <c r="O664"/>
      <c r="P664"/>
      <c r="Q664" s="206" t="s">
        <v>1188</v>
      </c>
      <c r="R664"/>
      <c r="S664"/>
      <c r="T664"/>
      <c r="U664"/>
      <c r="V664"/>
      <c r="W664" s="206" t="s">
        <v>1188</v>
      </c>
      <c r="X664" s="206" t="s">
        <v>1188</v>
      </c>
      <c r="Y664" s="206" t="s">
        <v>1188</v>
      </c>
      <c r="Z664" s="206" t="s">
        <v>1188</v>
      </c>
      <c r="AA664" s="206" t="s">
        <v>1188</v>
      </c>
      <c r="AB664" s="206" t="s">
        <v>1188</v>
      </c>
      <c r="AC664" s="206" t="s">
        <v>1188</v>
      </c>
      <c r="AD664"/>
      <c r="AE664" s="206" t="s">
        <v>1188</v>
      </c>
      <c r="AF664" s="206"/>
      <c r="AG664" s="206"/>
      <c r="AH664" s="207"/>
    </row>
    <row r="665" spans="1:45" ht="28.8" x14ac:dyDescent="0.3">
      <c r="A665" s="203">
        <v>811620</v>
      </c>
      <c r="B665" s="204" t="s">
        <v>1787</v>
      </c>
      <c r="C665" s="204" t="s">
        <v>311</v>
      </c>
      <c r="D665" s="204" t="s">
        <v>280</v>
      </c>
      <c r="E665" t="s">
        <v>124</v>
      </c>
      <c r="F665" s="212">
        <v>36161</v>
      </c>
      <c r="G665" s="209" t="s">
        <v>626</v>
      </c>
      <c r="H665" s="209" t="s">
        <v>576</v>
      </c>
      <c r="I665" s="204" t="s">
        <v>824</v>
      </c>
      <c r="J665" s="206"/>
      <c r="K665"/>
      <c r="L665"/>
      <c r="M665"/>
      <c r="N665"/>
      <c r="O665"/>
      <c r="P665"/>
      <c r="Q665" s="206" t="s">
        <v>1188</v>
      </c>
      <c r="R665"/>
      <c r="S665"/>
      <c r="T665"/>
      <c r="U665"/>
      <c r="V665"/>
      <c r="W665" s="206" t="s">
        <v>1188</v>
      </c>
      <c r="X665" s="206" t="s">
        <v>1188</v>
      </c>
      <c r="Y665" s="206" t="s">
        <v>1188</v>
      </c>
      <c r="Z665" s="206" t="s">
        <v>1188</v>
      </c>
      <c r="AA665" s="206" t="s">
        <v>1188</v>
      </c>
      <c r="AB665" s="206" t="s">
        <v>1188</v>
      </c>
      <c r="AC665" s="206" t="s">
        <v>1188</v>
      </c>
      <c r="AD665"/>
      <c r="AE665" s="206" t="s">
        <v>1188</v>
      </c>
      <c r="AF665" s="206"/>
      <c r="AG665" s="206"/>
      <c r="AH665" s="207"/>
    </row>
    <row r="666" spans="1:45" ht="28.8" x14ac:dyDescent="0.3">
      <c r="A666" s="203">
        <v>811628</v>
      </c>
      <c r="B666" s="204" t="s">
        <v>1788</v>
      </c>
      <c r="C666" s="204" t="s">
        <v>64</v>
      </c>
      <c r="D666" s="204" t="s">
        <v>179</v>
      </c>
      <c r="E666" t="s">
        <v>125</v>
      </c>
      <c r="F666" s="212">
        <v>31019</v>
      </c>
      <c r="G666" s="209" t="s">
        <v>213</v>
      </c>
      <c r="H666" s="209" t="s">
        <v>575</v>
      </c>
      <c r="I666" s="204" t="s">
        <v>823</v>
      </c>
      <c r="J666" s="206"/>
      <c r="K666"/>
      <c r="L666"/>
      <c r="M666"/>
      <c r="N666"/>
      <c r="O666"/>
      <c r="P666"/>
      <c r="Q666" s="206" t="s">
        <v>1188</v>
      </c>
      <c r="R666"/>
      <c r="S666"/>
      <c r="T666"/>
      <c r="U666"/>
      <c r="V666"/>
      <c r="W666" s="206" t="s">
        <v>1188</v>
      </c>
      <c r="X666" s="206" t="s">
        <v>1188</v>
      </c>
      <c r="Y666" s="206" t="s">
        <v>1188</v>
      </c>
      <c r="Z666" s="206" t="s">
        <v>1188</v>
      </c>
      <c r="AA666" s="206" t="s">
        <v>1188</v>
      </c>
      <c r="AB666" s="206" t="s">
        <v>1188</v>
      </c>
      <c r="AC666" s="206" t="s">
        <v>1188</v>
      </c>
      <c r="AD666"/>
      <c r="AE666" s="206" t="s">
        <v>1188</v>
      </c>
      <c r="AF666" s="206"/>
      <c r="AG666" s="206"/>
      <c r="AH666" s="207"/>
    </row>
    <row r="667" spans="1:45" ht="28.8" x14ac:dyDescent="0.3">
      <c r="A667" s="203">
        <v>811633</v>
      </c>
      <c r="B667" s="204" t="s">
        <v>1789</v>
      </c>
      <c r="C667" s="204" t="s">
        <v>86</v>
      </c>
      <c r="D667" s="204" t="s">
        <v>145</v>
      </c>
      <c r="E667" t="s">
        <v>125</v>
      </c>
      <c r="F667" s="212">
        <v>29587</v>
      </c>
      <c r="G667" s="209" t="s">
        <v>213</v>
      </c>
      <c r="H667" s="209" t="s">
        <v>575</v>
      </c>
      <c r="I667" s="204" t="s">
        <v>823</v>
      </c>
      <c r="J667" s="206"/>
      <c r="K667"/>
      <c r="L667"/>
      <c r="M667"/>
      <c r="N667"/>
      <c r="O667"/>
      <c r="P667"/>
      <c r="Q667" s="206" t="s">
        <v>1188</v>
      </c>
      <c r="R667"/>
      <c r="S667"/>
      <c r="T667"/>
      <c r="U667"/>
      <c r="V667"/>
      <c r="W667" s="206" t="s">
        <v>1188</v>
      </c>
      <c r="X667" s="206" t="s">
        <v>1188</v>
      </c>
      <c r="Y667" s="206" t="s">
        <v>1188</v>
      </c>
      <c r="Z667" s="206" t="s">
        <v>1188</v>
      </c>
      <c r="AA667" s="206" t="s">
        <v>1188</v>
      </c>
      <c r="AB667" s="206" t="s">
        <v>1188</v>
      </c>
      <c r="AC667" s="206" t="s">
        <v>1188</v>
      </c>
      <c r="AD667"/>
      <c r="AE667" s="206" t="s">
        <v>1188</v>
      </c>
      <c r="AF667" s="206"/>
      <c r="AG667" s="206"/>
      <c r="AH667" s="207"/>
      <c r="AK667"/>
      <c r="AL667"/>
      <c r="AM667"/>
      <c r="AN667"/>
      <c r="AO667"/>
      <c r="AP667"/>
      <c r="AQ667"/>
      <c r="AR667"/>
      <c r="AS667"/>
    </row>
    <row r="668" spans="1:45" ht="28.8" x14ac:dyDescent="0.3">
      <c r="A668" s="203">
        <v>811634</v>
      </c>
      <c r="B668" s="204" t="s">
        <v>1790</v>
      </c>
      <c r="C668" s="204" t="s">
        <v>766</v>
      </c>
      <c r="D668" s="204" t="s">
        <v>1005</v>
      </c>
      <c r="E668" t="s">
        <v>125</v>
      </c>
      <c r="F668" s="212">
        <v>30386</v>
      </c>
      <c r="G668" s="209" t="s">
        <v>625</v>
      </c>
      <c r="H668" s="209" t="s">
        <v>575</v>
      </c>
      <c r="I668" s="204" t="s">
        <v>823</v>
      </c>
      <c r="J668" s="206"/>
      <c r="K668"/>
      <c r="L668"/>
      <c r="M668"/>
      <c r="N668"/>
      <c r="O668"/>
      <c r="P668"/>
      <c r="Q668" s="206" t="s">
        <v>1188</v>
      </c>
      <c r="R668"/>
      <c r="S668"/>
      <c r="T668"/>
      <c r="U668"/>
      <c r="V668"/>
      <c r="W668" s="206" t="s">
        <v>1188</v>
      </c>
      <c r="X668" s="206" t="s">
        <v>1188</v>
      </c>
      <c r="Y668" s="206" t="s">
        <v>1188</v>
      </c>
      <c r="Z668" s="206" t="s">
        <v>1188</v>
      </c>
      <c r="AA668" s="206" t="s">
        <v>1188</v>
      </c>
      <c r="AB668" s="206" t="s">
        <v>1188</v>
      </c>
      <c r="AC668" s="206" t="s">
        <v>1188</v>
      </c>
      <c r="AD668"/>
      <c r="AE668" s="206" t="s">
        <v>1188</v>
      </c>
      <c r="AF668" s="206"/>
      <c r="AG668" s="206"/>
      <c r="AH668" s="207"/>
    </row>
    <row r="669" spans="1:45" ht="28.8" x14ac:dyDescent="0.3">
      <c r="A669" s="203">
        <v>811635</v>
      </c>
      <c r="B669" s="204" t="s">
        <v>1791</v>
      </c>
      <c r="C669" s="204" t="s">
        <v>542</v>
      </c>
      <c r="D669" s="204" t="s">
        <v>1161</v>
      </c>
      <c r="E669" t="s">
        <v>125</v>
      </c>
      <c r="F669" s="212">
        <v>31413</v>
      </c>
      <c r="G669" s="209" t="s">
        <v>221</v>
      </c>
      <c r="H669" s="209" t="s">
        <v>575</v>
      </c>
      <c r="I669" s="204" t="s">
        <v>823</v>
      </c>
      <c r="J669" s="206"/>
      <c r="K669"/>
      <c r="L669"/>
      <c r="M669"/>
      <c r="N669"/>
      <c r="O669"/>
      <c r="P669"/>
      <c r="Q669" s="206" t="s">
        <v>1188</v>
      </c>
      <c r="R669"/>
      <c r="S669"/>
      <c r="T669"/>
      <c r="U669"/>
      <c r="V669"/>
      <c r="W669" s="206" t="s">
        <v>1188</v>
      </c>
      <c r="X669" s="206" t="s">
        <v>1188</v>
      </c>
      <c r="Y669" s="206" t="s">
        <v>1188</v>
      </c>
      <c r="Z669" s="206" t="s">
        <v>1188</v>
      </c>
      <c r="AA669" s="206" t="s">
        <v>1188</v>
      </c>
      <c r="AB669" s="206" t="s">
        <v>1188</v>
      </c>
      <c r="AC669" s="206" t="s">
        <v>1188</v>
      </c>
      <c r="AD669"/>
      <c r="AE669" s="206" t="s">
        <v>1188</v>
      </c>
      <c r="AF669" s="206"/>
      <c r="AG669" s="206"/>
      <c r="AH669" s="207"/>
    </row>
    <row r="670" spans="1:45" ht="28.8" x14ac:dyDescent="0.3">
      <c r="A670" s="203">
        <v>811641</v>
      </c>
      <c r="B670" s="204" t="s">
        <v>1792</v>
      </c>
      <c r="C670" s="204" t="s">
        <v>275</v>
      </c>
      <c r="D670" s="204" t="s">
        <v>1891</v>
      </c>
      <c r="E670" t="s">
        <v>124</v>
      </c>
      <c r="F670" s="212">
        <v>36013</v>
      </c>
      <c r="G670" s="209" t="s">
        <v>693</v>
      </c>
      <c r="H670" s="209" t="s">
        <v>575</v>
      </c>
      <c r="I670" s="204" t="s">
        <v>823</v>
      </c>
      <c r="J670" s="206"/>
      <c r="K670"/>
      <c r="L670"/>
      <c r="M670"/>
      <c r="N670"/>
      <c r="O670"/>
      <c r="P670"/>
      <c r="Q670" s="206" t="s">
        <v>1188</v>
      </c>
      <c r="R670"/>
      <c r="S670"/>
      <c r="T670"/>
      <c r="U670"/>
      <c r="V670"/>
      <c r="W670" s="206" t="s">
        <v>1188</v>
      </c>
      <c r="X670" s="206" t="s">
        <v>1188</v>
      </c>
      <c r="Y670" s="206" t="s">
        <v>1188</v>
      </c>
      <c r="Z670" s="206" t="s">
        <v>1188</v>
      </c>
      <c r="AA670" s="206" t="s">
        <v>1188</v>
      </c>
      <c r="AB670" s="206" t="s">
        <v>1188</v>
      </c>
      <c r="AC670" s="206" t="s">
        <v>1188</v>
      </c>
      <c r="AD670"/>
      <c r="AE670" s="206" t="s">
        <v>1188</v>
      </c>
      <c r="AF670" s="206"/>
      <c r="AG670" s="206"/>
      <c r="AH670" s="207"/>
    </row>
    <row r="671" spans="1:45" ht="28.8" x14ac:dyDescent="0.3">
      <c r="A671" s="203">
        <v>811652</v>
      </c>
      <c r="B671" s="204" t="s">
        <v>1793</v>
      </c>
      <c r="C671" s="204" t="s">
        <v>1955</v>
      </c>
      <c r="D671" s="204" t="s">
        <v>309</v>
      </c>
      <c r="E671" t="s">
        <v>125</v>
      </c>
      <c r="F671" s="212">
        <v>32112</v>
      </c>
      <c r="G671" s="209" t="s">
        <v>647</v>
      </c>
      <c r="H671" s="209" t="s">
        <v>575</v>
      </c>
      <c r="I671" s="204" t="s">
        <v>824</v>
      </c>
      <c r="J671" s="206"/>
      <c r="K671"/>
      <c r="L671"/>
      <c r="M671"/>
      <c r="N671"/>
      <c r="O671"/>
      <c r="P671"/>
      <c r="Q671" s="206" t="s">
        <v>1188</v>
      </c>
      <c r="R671"/>
      <c r="S671"/>
      <c r="T671"/>
      <c r="U671"/>
      <c r="V671"/>
      <c r="W671" s="206" t="s">
        <v>1188</v>
      </c>
      <c r="X671" s="206" t="s">
        <v>1188</v>
      </c>
      <c r="Y671" s="206" t="s">
        <v>1188</v>
      </c>
      <c r="Z671" s="206" t="s">
        <v>1188</v>
      </c>
      <c r="AA671" s="206" t="s">
        <v>1188</v>
      </c>
      <c r="AB671" s="206" t="s">
        <v>1188</v>
      </c>
      <c r="AC671" s="206" t="s">
        <v>1188</v>
      </c>
      <c r="AD671"/>
      <c r="AE671" s="206" t="s">
        <v>1188</v>
      </c>
      <c r="AF671" s="206"/>
      <c r="AG671" s="206"/>
      <c r="AH671" s="207"/>
    </row>
    <row r="672" spans="1:45" ht="28.8" x14ac:dyDescent="0.3">
      <c r="A672" s="203">
        <v>811662</v>
      </c>
      <c r="B672" s="204" t="s">
        <v>1794</v>
      </c>
      <c r="C672" s="204" t="s">
        <v>300</v>
      </c>
      <c r="D672" s="204" t="s">
        <v>187</v>
      </c>
      <c r="E672" t="s">
        <v>125</v>
      </c>
      <c r="F672" s="212">
        <v>34704</v>
      </c>
      <c r="G672" s="209" t="s">
        <v>213</v>
      </c>
      <c r="H672" s="209" t="s">
        <v>575</v>
      </c>
      <c r="I672" s="204" t="s">
        <v>823</v>
      </c>
      <c r="J672" s="206"/>
      <c r="K672"/>
      <c r="L672"/>
      <c r="M672"/>
      <c r="N672"/>
      <c r="O672"/>
      <c r="P672"/>
      <c r="Q672" s="206" t="s">
        <v>1188</v>
      </c>
      <c r="R672"/>
      <c r="S672"/>
      <c r="T672"/>
      <c r="U672"/>
      <c r="V672"/>
      <c r="W672" s="206" t="s">
        <v>1188</v>
      </c>
      <c r="X672" s="206" t="s">
        <v>1188</v>
      </c>
      <c r="Y672" s="206" t="s">
        <v>1188</v>
      </c>
      <c r="Z672" s="206" t="s">
        <v>1188</v>
      </c>
      <c r="AA672" s="206" t="s">
        <v>1188</v>
      </c>
      <c r="AB672" s="206" t="s">
        <v>1188</v>
      </c>
      <c r="AC672" s="206" t="s">
        <v>1188</v>
      </c>
      <c r="AD672"/>
      <c r="AE672" s="206" t="s">
        <v>1188</v>
      </c>
      <c r="AF672" s="206"/>
      <c r="AG672" s="206"/>
      <c r="AH672" s="207"/>
    </row>
    <row r="673" spans="1:45" ht="28.8" x14ac:dyDescent="0.3">
      <c r="A673" s="203">
        <v>811671</v>
      </c>
      <c r="B673" s="204" t="s">
        <v>1795</v>
      </c>
      <c r="C673" s="204" t="s">
        <v>336</v>
      </c>
      <c r="D673" s="204" t="s">
        <v>176</v>
      </c>
      <c r="E673" t="s">
        <v>125</v>
      </c>
      <c r="F673" s="212">
        <v>28320</v>
      </c>
      <c r="G673" s="209" t="s">
        <v>213</v>
      </c>
      <c r="H673" s="209" t="s">
        <v>575</v>
      </c>
      <c r="I673" s="204" t="s">
        <v>824</v>
      </c>
      <c r="J673" s="206"/>
      <c r="K673"/>
      <c r="L673"/>
      <c r="M673"/>
      <c r="N673"/>
      <c r="O673"/>
      <c r="P673"/>
      <c r="Q673" s="206" t="s">
        <v>1188</v>
      </c>
      <c r="R673"/>
      <c r="S673"/>
      <c r="T673"/>
      <c r="U673"/>
      <c r="V673"/>
      <c r="W673" s="206" t="s">
        <v>1188</v>
      </c>
      <c r="X673" s="206" t="s">
        <v>1188</v>
      </c>
      <c r="Y673" s="206" t="s">
        <v>1188</v>
      </c>
      <c r="Z673" s="206" t="s">
        <v>1188</v>
      </c>
      <c r="AA673" s="206" t="s">
        <v>1188</v>
      </c>
      <c r="AB673" s="206" t="s">
        <v>1188</v>
      </c>
      <c r="AC673" s="206" t="s">
        <v>1188</v>
      </c>
      <c r="AD673"/>
      <c r="AE673" s="206" t="s">
        <v>1188</v>
      </c>
      <c r="AF673" s="206"/>
      <c r="AG673" s="206"/>
      <c r="AH673" s="207"/>
    </row>
    <row r="674" spans="1:45" ht="28.8" x14ac:dyDescent="0.3">
      <c r="A674" s="203">
        <v>811675</v>
      </c>
      <c r="B674" s="204" t="s">
        <v>1796</v>
      </c>
      <c r="C674" s="204" t="s">
        <v>69</v>
      </c>
      <c r="D674" s="204" t="s">
        <v>142</v>
      </c>
      <c r="E674" t="s">
        <v>124</v>
      </c>
      <c r="F674" s="212">
        <v>35865</v>
      </c>
      <c r="G674" s="209" t="s">
        <v>219</v>
      </c>
      <c r="H674" s="209" t="s">
        <v>575</v>
      </c>
      <c r="I674" s="204" t="s">
        <v>823</v>
      </c>
      <c r="J674" s="206"/>
      <c r="K674"/>
      <c r="L674"/>
      <c r="M674"/>
      <c r="N674"/>
      <c r="O674"/>
      <c r="P674"/>
      <c r="Q674" s="206" t="s">
        <v>1188</v>
      </c>
      <c r="R674"/>
      <c r="S674"/>
      <c r="T674"/>
      <c r="U674"/>
      <c r="V674"/>
      <c r="W674" s="206" t="s">
        <v>1188</v>
      </c>
      <c r="X674" s="206" t="s">
        <v>1188</v>
      </c>
      <c r="Y674" s="206" t="s">
        <v>1188</v>
      </c>
      <c r="Z674" s="206" t="s">
        <v>1188</v>
      </c>
      <c r="AA674" s="206" t="s">
        <v>1188</v>
      </c>
      <c r="AB674" s="206" t="s">
        <v>1188</v>
      </c>
      <c r="AC674" s="206" t="s">
        <v>1188</v>
      </c>
      <c r="AD674" s="208"/>
      <c r="AE674" s="206" t="s">
        <v>1188</v>
      </c>
      <c r="AF674" s="206"/>
      <c r="AG674" s="206"/>
      <c r="AH674" s="207"/>
    </row>
    <row r="675" spans="1:45" ht="28.8" x14ac:dyDescent="0.3">
      <c r="A675" s="203">
        <v>811689</v>
      </c>
      <c r="B675" s="204" t="s">
        <v>1797</v>
      </c>
      <c r="C675" s="204" t="s">
        <v>448</v>
      </c>
      <c r="D675" s="204" t="s">
        <v>148</v>
      </c>
      <c r="E675" t="s">
        <v>125</v>
      </c>
      <c r="F675" s="212">
        <v>31778</v>
      </c>
      <c r="G675" s="209" t="s">
        <v>213</v>
      </c>
      <c r="H675" s="209" t="s">
        <v>575</v>
      </c>
      <c r="I675" s="204" t="s">
        <v>824</v>
      </c>
      <c r="J675" s="206"/>
      <c r="K675"/>
      <c r="L675"/>
      <c r="M675"/>
      <c r="N675"/>
      <c r="O675"/>
      <c r="P675"/>
      <c r="Q675" s="206" t="s">
        <v>1188</v>
      </c>
      <c r="R675"/>
      <c r="S675"/>
      <c r="T675"/>
      <c r="U675"/>
      <c r="V675"/>
      <c r="W675" s="206" t="s">
        <v>1188</v>
      </c>
      <c r="X675" s="206" t="s">
        <v>1188</v>
      </c>
      <c r="Y675" s="206" t="s">
        <v>1188</v>
      </c>
      <c r="Z675" s="206" t="s">
        <v>1188</v>
      </c>
      <c r="AA675" s="206" t="s">
        <v>1188</v>
      </c>
      <c r="AB675" s="206" t="s">
        <v>1188</v>
      </c>
      <c r="AC675" s="206" t="s">
        <v>1188</v>
      </c>
      <c r="AD675"/>
      <c r="AE675" s="206" t="s">
        <v>1188</v>
      </c>
      <c r="AF675" s="206"/>
      <c r="AG675" s="206"/>
      <c r="AH675" s="207"/>
    </row>
    <row r="676" spans="1:45" ht="28.8" x14ac:dyDescent="0.3">
      <c r="A676" s="203">
        <v>811690</v>
      </c>
      <c r="B676" s="204" t="s">
        <v>1798</v>
      </c>
      <c r="C676" s="204" t="s">
        <v>620</v>
      </c>
      <c r="D676" s="204" t="s">
        <v>118</v>
      </c>
      <c r="E676" t="s">
        <v>125</v>
      </c>
      <c r="F676" s="212">
        <v>34220</v>
      </c>
      <c r="G676" s="209" t="s">
        <v>213</v>
      </c>
      <c r="H676" s="209" t="s">
        <v>575</v>
      </c>
      <c r="I676" s="204" t="s">
        <v>824</v>
      </c>
      <c r="J676" s="206"/>
      <c r="K676"/>
      <c r="L676"/>
      <c r="M676"/>
      <c r="N676"/>
      <c r="O676"/>
      <c r="P676"/>
      <c r="Q676" s="206" t="s">
        <v>1188</v>
      </c>
      <c r="R676"/>
      <c r="S676"/>
      <c r="T676"/>
      <c r="U676"/>
      <c r="V676"/>
      <c r="W676" s="206" t="s">
        <v>1188</v>
      </c>
      <c r="X676" s="206" t="s">
        <v>1188</v>
      </c>
      <c r="Y676" s="206" t="s">
        <v>1188</v>
      </c>
      <c r="Z676" s="206" t="s">
        <v>1188</v>
      </c>
      <c r="AA676" s="206" t="s">
        <v>1188</v>
      </c>
      <c r="AB676" s="206" t="s">
        <v>1188</v>
      </c>
      <c r="AC676" s="206" t="s">
        <v>1188</v>
      </c>
      <c r="AD676"/>
      <c r="AE676" s="206" t="s">
        <v>1188</v>
      </c>
      <c r="AF676" s="206"/>
      <c r="AG676" s="206"/>
      <c r="AH676" s="207"/>
    </row>
    <row r="677" spans="1:45" ht="28.8" x14ac:dyDescent="0.3">
      <c r="A677" s="203">
        <v>811693</v>
      </c>
      <c r="B677" s="204" t="s">
        <v>1799</v>
      </c>
      <c r="C677" s="204" t="s">
        <v>66</v>
      </c>
      <c r="D677" s="204" t="s">
        <v>178</v>
      </c>
      <c r="E677" t="s">
        <v>125</v>
      </c>
      <c r="F677" s="212">
        <v>36043</v>
      </c>
      <c r="G677" s="209" t="s">
        <v>1880</v>
      </c>
      <c r="H677" s="209" t="s">
        <v>575</v>
      </c>
      <c r="I677" s="204" t="s">
        <v>823</v>
      </c>
      <c r="J677" s="206"/>
      <c r="K677"/>
      <c r="L677"/>
      <c r="M677"/>
      <c r="N677"/>
      <c r="O677"/>
      <c r="P677"/>
      <c r="Q677" s="206" t="s">
        <v>1188</v>
      </c>
      <c r="R677"/>
      <c r="S677"/>
      <c r="T677"/>
      <c r="U677"/>
      <c r="V677"/>
      <c r="W677" s="206" t="s">
        <v>1188</v>
      </c>
      <c r="X677" s="206" t="s">
        <v>1188</v>
      </c>
      <c r="Y677" s="206" t="s">
        <v>1188</v>
      </c>
      <c r="Z677" s="206" t="s">
        <v>1188</v>
      </c>
      <c r="AA677" s="206" t="s">
        <v>1188</v>
      </c>
      <c r="AB677" s="206" t="s">
        <v>1188</v>
      </c>
      <c r="AC677" s="206" t="s">
        <v>1188</v>
      </c>
      <c r="AD677"/>
      <c r="AE677" s="206" t="s">
        <v>1188</v>
      </c>
      <c r="AF677" s="206"/>
      <c r="AG677" s="206"/>
      <c r="AH677" s="207"/>
    </row>
    <row r="678" spans="1:45" ht="28.8" x14ac:dyDescent="0.3">
      <c r="A678" s="203">
        <v>811696</v>
      </c>
      <c r="B678" s="204" t="s">
        <v>1800</v>
      </c>
      <c r="C678" s="204" t="s">
        <v>61</v>
      </c>
      <c r="D678" s="204" t="s">
        <v>390</v>
      </c>
      <c r="E678" t="s">
        <v>125</v>
      </c>
      <c r="F678" s="212">
        <v>35336</v>
      </c>
      <c r="G678" s="209" t="s">
        <v>654</v>
      </c>
      <c r="H678" s="209" t="s">
        <v>575</v>
      </c>
      <c r="I678" s="204" t="s">
        <v>823</v>
      </c>
      <c r="J678" s="206"/>
      <c r="K678"/>
      <c r="L678"/>
      <c r="M678"/>
      <c r="N678"/>
      <c r="O678"/>
      <c r="P678"/>
      <c r="Q678" s="206" t="s">
        <v>1188</v>
      </c>
      <c r="R678"/>
      <c r="S678"/>
      <c r="T678"/>
      <c r="U678"/>
      <c r="V678"/>
      <c r="W678" s="206" t="s">
        <v>1188</v>
      </c>
      <c r="X678" s="206" t="s">
        <v>1188</v>
      </c>
      <c r="Y678" s="206" t="s">
        <v>1188</v>
      </c>
      <c r="Z678" s="206" t="s">
        <v>1188</v>
      </c>
      <c r="AA678" s="206" t="s">
        <v>1188</v>
      </c>
      <c r="AB678" s="206" t="s">
        <v>1188</v>
      </c>
      <c r="AC678" s="206" t="s">
        <v>1188</v>
      </c>
      <c r="AD678"/>
      <c r="AE678" s="206" t="s">
        <v>1188</v>
      </c>
      <c r="AF678" s="206"/>
      <c r="AG678" s="206"/>
      <c r="AH678" s="207"/>
    </row>
    <row r="679" spans="1:45" ht="28.8" x14ac:dyDescent="0.3">
      <c r="A679" s="203">
        <v>811703</v>
      </c>
      <c r="B679" s="204" t="s">
        <v>1801</v>
      </c>
      <c r="C679" s="204" t="s">
        <v>78</v>
      </c>
      <c r="D679" s="204" t="s">
        <v>734</v>
      </c>
      <c r="E679" t="s">
        <v>125</v>
      </c>
      <c r="F679" s="212">
        <v>34906</v>
      </c>
      <c r="G679" s="209" t="s">
        <v>1844</v>
      </c>
      <c r="H679" s="209" t="s">
        <v>579</v>
      </c>
      <c r="I679" s="204" t="s">
        <v>824</v>
      </c>
      <c r="J679" s="206"/>
      <c r="K679"/>
      <c r="L679"/>
      <c r="M679"/>
      <c r="N679"/>
      <c r="O679"/>
      <c r="P679"/>
      <c r="Q679" s="206" t="s">
        <v>1188</v>
      </c>
      <c r="R679"/>
      <c r="S679"/>
      <c r="T679"/>
      <c r="U679"/>
      <c r="V679"/>
      <c r="W679" s="206" t="s">
        <v>1188</v>
      </c>
      <c r="X679" s="206" t="s">
        <v>1188</v>
      </c>
      <c r="Y679" s="206" t="s">
        <v>1188</v>
      </c>
      <c r="Z679" s="206" t="s">
        <v>1188</v>
      </c>
      <c r="AA679" s="206" t="s">
        <v>1188</v>
      </c>
      <c r="AB679" s="206" t="s">
        <v>1188</v>
      </c>
      <c r="AC679" s="206" t="s">
        <v>1188</v>
      </c>
      <c r="AD679"/>
      <c r="AE679" s="206" t="s">
        <v>1188</v>
      </c>
      <c r="AF679" s="206"/>
      <c r="AG679" s="206"/>
      <c r="AH679" s="207"/>
    </row>
    <row r="680" spans="1:45" ht="28.8" x14ac:dyDescent="0.3">
      <c r="A680" s="203">
        <v>811755</v>
      </c>
      <c r="B680" s="204" t="s">
        <v>1802</v>
      </c>
      <c r="C680" s="204" t="s">
        <v>1875</v>
      </c>
      <c r="D680" s="204" t="s">
        <v>1110</v>
      </c>
      <c r="E680" t="s">
        <v>125</v>
      </c>
      <c r="F680" s="212">
        <v>31578</v>
      </c>
      <c r="G680" s="209" t="s">
        <v>1876</v>
      </c>
      <c r="H680" s="209" t="s">
        <v>575</v>
      </c>
      <c r="I680" s="204" t="s">
        <v>823</v>
      </c>
      <c r="J680" s="206"/>
      <c r="K680"/>
      <c r="L680"/>
      <c r="M680"/>
      <c r="N680"/>
      <c r="O680">
        <v>1043</v>
      </c>
      <c r="P680"/>
      <c r="Q680" s="206">
        <v>48000</v>
      </c>
      <c r="R680"/>
      <c r="S680"/>
      <c r="T680"/>
      <c r="U680"/>
      <c r="V680"/>
      <c r="W680" s="206" t="s">
        <v>1188</v>
      </c>
      <c r="X680" s="206" t="s">
        <v>1188</v>
      </c>
      <c r="Y680" s="206" t="s">
        <v>1188</v>
      </c>
      <c r="Z680" s="206" t="s">
        <v>1188</v>
      </c>
      <c r="AA680" s="206" t="s">
        <v>1188</v>
      </c>
      <c r="AB680" s="206" t="s">
        <v>1188</v>
      </c>
      <c r="AC680" s="206" t="s">
        <v>1188</v>
      </c>
      <c r="AD680"/>
      <c r="AE680" s="206" t="s">
        <v>1188</v>
      </c>
      <c r="AF680" s="206"/>
      <c r="AG680" s="206"/>
      <c r="AH680" s="207"/>
    </row>
    <row r="681" spans="1:45" ht="28.8" x14ac:dyDescent="0.3">
      <c r="A681" s="203">
        <v>811765</v>
      </c>
      <c r="B681" s="204" t="s">
        <v>1803</v>
      </c>
      <c r="C681" s="204" t="s">
        <v>2029</v>
      </c>
      <c r="D681" s="204" t="s">
        <v>2030</v>
      </c>
      <c r="E681" t="s">
        <v>125</v>
      </c>
      <c r="F681" s="212">
        <v>32874</v>
      </c>
      <c r="G681" s="209" t="s">
        <v>213</v>
      </c>
      <c r="H681" s="209" t="s">
        <v>575</v>
      </c>
      <c r="I681" s="204" t="s">
        <v>823</v>
      </c>
      <c r="J681" s="206"/>
      <c r="K681"/>
      <c r="L681"/>
      <c r="M681"/>
      <c r="N681"/>
      <c r="O681"/>
      <c r="P681"/>
      <c r="Q681" s="206" t="s">
        <v>1188</v>
      </c>
      <c r="R681"/>
      <c r="S681"/>
      <c r="T681"/>
      <c r="U681"/>
      <c r="V681"/>
      <c r="W681" s="206" t="s">
        <v>1188</v>
      </c>
      <c r="X681" s="206" t="s">
        <v>1188</v>
      </c>
      <c r="Y681" s="206" t="s">
        <v>1188</v>
      </c>
      <c r="Z681" s="206" t="s">
        <v>1188</v>
      </c>
      <c r="AA681" s="206" t="s">
        <v>1188</v>
      </c>
      <c r="AB681" s="206" t="s">
        <v>1188</v>
      </c>
      <c r="AC681" s="206" t="s">
        <v>1188</v>
      </c>
      <c r="AD681"/>
      <c r="AE681" s="206" t="s">
        <v>1188</v>
      </c>
      <c r="AF681" s="206"/>
      <c r="AG681" s="206"/>
      <c r="AH681" s="207"/>
    </row>
    <row r="682" spans="1:45" ht="28.8" x14ac:dyDescent="0.3">
      <c r="A682" s="203">
        <v>811768</v>
      </c>
      <c r="B682" s="204" t="s">
        <v>1804</v>
      </c>
      <c r="C682" s="204" t="s">
        <v>77</v>
      </c>
      <c r="D682" s="204" t="s">
        <v>172</v>
      </c>
      <c r="E682" t="s">
        <v>125</v>
      </c>
      <c r="F682" s="212">
        <v>35091</v>
      </c>
      <c r="G682" s="209" t="s">
        <v>213</v>
      </c>
      <c r="H682" s="209" t="s">
        <v>575</v>
      </c>
      <c r="I682" s="204" t="s">
        <v>823</v>
      </c>
      <c r="J682" s="206"/>
      <c r="K682"/>
      <c r="L682"/>
      <c r="M682"/>
      <c r="N682"/>
      <c r="O682">
        <v>2059</v>
      </c>
      <c r="P682"/>
      <c r="Q682" s="206">
        <v>20000</v>
      </c>
      <c r="R682"/>
      <c r="S682"/>
      <c r="T682"/>
      <c r="U682"/>
      <c r="V682"/>
      <c r="W682" s="206" t="s">
        <v>1188</v>
      </c>
      <c r="X682" s="206" t="s">
        <v>1188</v>
      </c>
      <c r="Y682" s="206" t="s">
        <v>1188</v>
      </c>
      <c r="Z682" s="206" t="s">
        <v>1188</v>
      </c>
      <c r="AA682" s="206" t="s">
        <v>1188</v>
      </c>
      <c r="AB682" s="206" t="s">
        <v>1188</v>
      </c>
      <c r="AC682" s="206" t="s">
        <v>1188</v>
      </c>
      <c r="AD682"/>
      <c r="AE682" s="206" t="s">
        <v>1188</v>
      </c>
      <c r="AF682" s="206"/>
      <c r="AG682" s="206"/>
      <c r="AH682" s="207"/>
    </row>
    <row r="683" spans="1:45" ht="28.8" x14ac:dyDescent="0.3">
      <c r="A683" s="203">
        <v>811802</v>
      </c>
      <c r="B683" s="204" t="s">
        <v>1805</v>
      </c>
      <c r="C683" s="204" t="s">
        <v>61</v>
      </c>
      <c r="D683" s="204" t="s">
        <v>2011</v>
      </c>
      <c r="E683" t="s">
        <v>125</v>
      </c>
      <c r="F683" s="212">
        <v>34700</v>
      </c>
      <c r="G683" s="209" t="s">
        <v>663</v>
      </c>
      <c r="H683" s="209" t="s">
        <v>575</v>
      </c>
      <c r="I683" s="204" t="s">
        <v>824</v>
      </c>
      <c r="J683" s="206"/>
      <c r="K683"/>
      <c r="L683"/>
      <c r="M683"/>
      <c r="N683"/>
      <c r="O683"/>
      <c r="P683"/>
      <c r="Q683" s="206" t="s">
        <v>1188</v>
      </c>
      <c r="R683"/>
      <c r="S683"/>
      <c r="T683"/>
      <c r="U683"/>
      <c r="V683"/>
      <c r="W683" s="206" t="s">
        <v>1188</v>
      </c>
      <c r="X683" s="206" t="s">
        <v>1188</v>
      </c>
      <c r="Y683" s="206" t="s">
        <v>1188</v>
      </c>
      <c r="Z683" s="206" t="s">
        <v>1188</v>
      </c>
      <c r="AA683" s="206" t="s">
        <v>1188</v>
      </c>
      <c r="AB683" s="206" t="s">
        <v>1188</v>
      </c>
      <c r="AC683" s="206"/>
      <c r="AD683"/>
      <c r="AE683" s="206" t="s">
        <v>1188</v>
      </c>
      <c r="AF683" s="206"/>
      <c r="AG683" s="206" t="s">
        <v>2125</v>
      </c>
      <c r="AH683" s="207"/>
      <c r="AI683" s="121" t="s">
        <v>2230</v>
      </c>
      <c r="AK683"/>
      <c r="AL683"/>
      <c r="AM683"/>
      <c r="AN683"/>
      <c r="AO683"/>
      <c r="AP683"/>
      <c r="AQ683"/>
      <c r="AR683"/>
      <c r="AS683"/>
    </row>
    <row r="684" spans="1:45" ht="28.8" x14ac:dyDescent="0.3">
      <c r="A684" s="203">
        <v>811814</v>
      </c>
      <c r="B684" s="204" t="s">
        <v>1806</v>
      </c>
      <c r="C684" s="204" t="s">
        <v>275</v>
      </c>
      <c r="D684" s="204" t="s">
        <v>445</v>
      </c>
      <c r="E684" t="s">
        <v>125</v>
      </c>
      <c r="F684" s="212">
        <v>29952</v>
      </c>
      <c r="G684" s="209" t="s">
        <v>213</v>
      </c>
      <c r="H684" s="209" t="s">
        <v>575</v>
      </c>
      <c r="I684" s="204" t="s">
        <v>823</v>
      </c>
      <c r="J684" s="206"/>
      <c r="K684"/>
      <c r="L684"/>
      <c r="M684"/>
      <c r="N684"/>
      <c r="O684"/>
      <c r="P684"/>
      <c r="Q684" s="206" t="s">
        <v>1188</v>
      </c>
      <c r="R684"/>
      <c r="S684"/>
      <c r="T684"/>
      <c r="U684"/>
      <c r="V684"/>
      <c r="W684" s="206" t="s">
        <v>1188</v>
      </c>
      <c r="X684" s="206" t="s">
        <v>1188</v>
      </c>
      <c r="Y684" s="206" t="s">
        <v>1188</v>
      </c>
      <c r="Z684" s="206" t="s">
        <v>1188</v>
      </c>
      <c r="AA684" s="206" t="s">
        <v>1188</v>
      </c>
      <c r="AB684" s="206" t="s">
        <v>1188</v>
      </c>
      <c r="AC684" s="206" t="s">
        <v>1188</v>
      </c>
      <c r="AD684"/>
      <c r="AE684" s="206" t="s">
        <v>1188</v>
      </c>
      <c r="AF684" s="206"/>
      <c r="AG684" s="206"/>
      <c r="AH684" s="207"/>
    </row>
    <row r="685" spans="1:45" ht="28.8" x14ac:dyDescent="0.3">
      <c r="A685" s="203">
        <v>811821</v>
      </c>
      <c r="B685" s="204" t="s">
        <v>1807</v>
      </c>
      <c r="C685" s="204" t="s">
        <v>76</v>
      </c>
      <c r="D685" s="204" t="s">
        <v>476</v>
      </c>
      <c r="E685" t="s">
        <v>125</v>
      </c>
      <c r="F685" s="212">
        <v>35490</v>
      </c>
      <c r="G685" s="209" t="s">
        <v>658</v>
      </c>
      <c r="H685" s="209" t="s">
        <v>575</v>
      </c>
      <c r="I685" s="204" t="s">
        <v>823</v>
      </c>
      <c r="J685" s="206"/>
      <c r="K685"/>
      <c r="L685"/>
      <c r="M685"/>
      <c r="N685"/>
      <c r="O685"/>
      <c r="P685"/>
      <c r="Q685" s="206" t="s">
        <v>1188</v>
      </c>
      <c r="R685"/>
      <c r="S685"/>
      <c r="T685"/>
      <c r="U685"/>
      <c r="V685"/>
      <c r="W685" s="206" t="s">
        <v>1188</v>
      </c>
      <c r="X685" s="206" t="s">
        <v>1188</v>
      </c>
      <c r="Y685" s="206" t="s">
        <v>1188</v>
      </c>
      <c r="Z685" s="206" t="s">
        <v>1188</v>
      </c>
      <c r="AA685" s="206" t="s">
        <v>1188</v>
      </c>
      <c r="AB685" s="206" t="s">
        <v>1188</v>
      </c>
      <c r="AC685" s="206" t="s">
        <v>1188</v>
      </c>
      <c r="AD685"/>
      <c r="AE685" s="206" t="s">
        <v>1188</v>
      </c>
      <c r="AF685" s="206"/>
      <c r="AG685" s="206"/>
      <c r="AH685" s="207"/>
    </row>
    <row r="686" spans="1:45" ht="28.8" x14ac:dyDescent="0.3">
      <c r="A686" s="203">
        <v>811831</v>
      </c>
      <c r="B686" s="204" t="s">
        <v>1808</v>
      </c>
      <c r="C686" s="204" t="s">
        <v>360</v>
      </c>
      <c r="D686" s="204" t="s">
        <v>274</v>
      </c>
      <c r="E686" t="s">
        <v>124</v>
      </c>
      <c r="F686" s="212">
        <v>35615</v>
      </c>
      <c r="G686" s="209" t="s">
        <v>213</v>
      </c>
      <c r="H686" s="209" t="s">
        <v>575</v>
      </c>
      <c r="I686" s="204" t="s">
        <v>823</v>
      </c>
      <c r="J686" s="206"/>
      <c r="K686"/>
      <c r="L686"/>
      <c r="M686"/>
      <c r="N686"/>
      <c r="O686"/>
      <c r="P686"/>
      <c r="Q686" s="206" t="s">
        <v>1188</v>
      </c>
      <c r="R686"/>
      <c r="S686"/>
      <c r="T686"/>
      <c r="U686"/>
      <c r="V686"/>
      <c r="W686" s="206" t="s">
        <v>1188</v>
      </c>
      <c r="X686" s="206" t="s">
        <v>1188</v>
      </c>
      <c r="Y686" s="206" t="s">
        <v>1188</v>
      </c>
      <c r="Z686" s="206" t="s">
        <v>1188</v>
      </c>
      <c r="AA686" s="206" t="s">
        <v>1188</v>
      </c>
      <c r="AB686" s="206" t="s">
        <v>1188</v>
      </c>
      <c r="AC686" s="206" t="s">
        <v>1188</v>
      </c>
      <c r="AD686"/>
      <c r="AE686" s="206" t="s">
        <v>1188</v>
      </c>
      <c r="AF686" s="206"/>
      <c r="AG686" s="206"/>
      <c r="AH686" s="207"/>
    </row>
    <row r="687" spans="1:45" ht="28.8" x14ac:dyDescent="0.3">
      <c r="A687" s="203">
        <v>811835</v>
      </c>
      <c r="B687" s="204" t="s">
        <v>1809</v>
      </c>
      <c r="C687" s="204" t="s">
        <v>288</v>
      </c>
      <c r="D687" s="204" t="s">
        <v>178</v>
      </c>
      <c r="E687" t="s">
        <v>125</v>
      </c>
      <c r="F687" s="212">
        <v>34335</v>
      </c>
      <c r="G687" s="209" t="s">
        <v>626</v>
      </c>
      <c r="H687" s="209" t="s">
        <v>576</v>
      </c>
      <c r="I687" s="204" t="s">
        <v>824</v>
      </c>
      <c r="J687" s="206"/>
      <c r="K687"/>
      <c r="L687"/>
      <c r="M687"/>
      <c r="N687"/>
      <c r="O687"/>
      <c r="P687"/>
      <c r="Q687" s="206" t="s">
        <v>1188</v>
      </c>
      <c r="R687"/>
      <c r="S687"/>
      <c r="T687"/>
      <c r="U687"/>
      <c r="V687"/>
      <c r="W687" s="206" t="s">
        <v>1188</v>
      </c>
      <c r="X687" s="206" t="s">
        <v>1188</v>
      </c>
      <c r="Y687" s="206" t="s">
        <v>1188</v>
      </c>
      <c r="Z687" s="206" t="s">
        <v>1188</v>
      </c>
      <c r="AA687" s="206" t="s">
        <v>1188</v>
      </c>
      <c r="AB687" s="206" t="s">
        <v>1188</v>
      </c>
      <c r="AC687" s="206" t="s">
        <v>1188</v>
      </c>
      <c r="AD687"/>
      <c r="AE687" s="206" t="s">
        <v>1188</v>
      </c>
      <c r="AF687" s="206"/>
      <c r="AG687" s="206"/>
      <c r="AH687" s="207"/>
    </row>
    <row r="688" spans="1:45" ht="28.8" x14ac:dyDescent="0.3">
      <c r="A688" s="203">
        <v>811842</v>
      </c>
      <c r="B688" s="204" t="s">
        <v>1810</v>
      </c>
      <c r="C688" s="204" t="s">
        <v>302</v>
      </c>
      <c r="D688" s="204" t="s">
        <v>293</v>
      </c>
      <c r="E688" t="s">
        <v>125</v>
      </c>
      <c r="F688" s="212">
        <v>30682</v>
      </c>
      <c r="G688" s="209" t="s">
        <v>213</v>
      </c>
      <c r="H688" s="209" t="s">
        <v>575</v>
      </c>
      <c r="I688" s="204" t="s">
        <v>823</v>
      </c>
      <c r="J688" s="206"/>
      <c r="K688"/>
      <c r="L688"/>
      <c r="M688"/>
      <c r="N688"/>
      <c r="O688"/>
      <c r="P688"/>
      <c r="Q688" s="206" t="s">
        <v>1188</v>
      </c>
      <c r="R688"/>
      <c r="S688"/>
      <c r="T688"/>
      <c r="U688"/>
      <c r="V688"/>
      <c r="W688" s="206" t="s">
        <v>1188</v>
      </c>
      <c r="X688" s="206" t="s">
        <v>1188</v>
      </c>
      <c r="Y688" s="206" t="s">
        <v>1188</v>
      </c>
      <c r="Z688" s="206" t="s">
        <v>1188</v>
      </c>
      <c r="AA688" s="206" t="s">
        <v>1188</v>
      </c>
      <c r="AB688" s="206" t="s">
        <v>1188</v>
      </c>
      <c r="AC688" s="206" t="s">
        <v>1188</v>
      </c>
      <c r="AD688"/>
      <c r="AE688" s="206" t="s">
        <v>1188</v>
      </c>
      <c r="AF688" s="206"/>
      <c r="AG688" s="206"/>
      <c r="AH688" s="207"/>
    </row>
    <row r="689" spans="1:34" ht="16.8" x14ac:dyDescent="0.3">
      <c r="A689" s="203">
        <v>811849</v>
      </c>
      <c r="B689" s="204" t="s">
        <v>2128</v>
      </c>
      <c r="C689" s="204" t="s">
        <v>1937</v>
      </c>
      <c r="D689" s="204" t="s">
        <v>1179</v>
      </c>
      <c r="E689" t="s">
        <v>125</v>
      </c>
      <c r="F689" s="211">
        <v>35796</v>
      </c>
      <c r="G689" t="s">
        <v>578</v>
      </c>
      <c r="H689" t="s">
        <v>575</v>
      </c>
      <c r="I689" s="204" t="s">
        <v>823</v>
      </c>
      <c r="J689" s="206"/>
      <c r="K689"/>
      <c r="L689"/>
      <c r="M689"/>
      <c r="N689"/>
      <c r="O689"/>
      <c r="P689"/>
      <c r="Q689" s="206" t="s">
        <v>1188</v>
      </c>
      <c r="R689"/>
      <c r="S689"/>
      <c r="T689"/>
      <c r="U689"/>
      <c r="V689"/>
      <c r="W689" s="206" t="s">
        <v>1188</v>
      </c>
      <c r="X689" s="206" t="s">
        <v>1188</v>
      </c>
      <c r="Y689" s="206" t="s">
        <v>1188</v>
      </c>
      <c r="Z689" s="206" t="s">
        <v>1188</v>
      </c>
      <c r="AA689" s="206" t="s">
        <v>1188</v>
      </c>
      <c r="AB689" s="206" t="s">
        <v>1188</v>
      </c>
      <c r="AC689" s="206" t="s">
        <v>1188</v>
      </c>
      <c r="AD689"/>
      <c r="AE689" s="206" t="s">
        <v>2105</v>
      </c>
      <c r="AF689" s="206"/>
      <c r="AG689" s="206"/>
      <c r="AH689" s="207"/>
    </row>
    <row r="690" spans="1:34" ht="28.8" x14ac:dyDescent="0.3">
      <c r="A690" s="203">
        <v>811851</v>
      </c>
      <c r="B690" s="204" t="s">
        <v>1811</v>
      </c>
      <c r="C690" s="204" t="s">
        <v>1877</v>
      </c>
      <c r="D690" s="204" t="s">
        <v>1878</v>
      </c>
      <c r="E690" t="s">
        <v>125</v>
      </c>
      <c r="F690" s="212">
        <v>31121</v>
      </c>
      <c r="G690" s="209" t="s">
        <v>223</v>
      </c>
      <c r="H690" s="209" t="s">
        <v>575</v>
      </c>
      <c r="I690" s="204" t="s">
        <v>823</v>
      </c>
      <c r="J690" s="206"/>
      <c r="K690"/>
      <c r="L690"/>
      <c r="M690"/>
      <c r="N690"/>
      <c r="O690"/>
      <c r="P690"/>
      <c r="Q690" s="206" t="s">
        <v>1188</v>
      </c>
      <c r="R690"/>
      <c r="S690"/>
      <c r="T690"/>
      <c r="U690"/>
      <c r="V690"/>
      <c r="W690" s="206" t="s">
        <v>1188</v>
      </c>
      <c r="X690" s="206" t="s">
        <v>1188</v>
      </c>
      <c r="Y690" s="206" t="s">
        <v>1188</v>
      </c>
      <c r="Z690" s="206" t="s">
        <v>1188</v>
      </c>
      <c r="AA690" s="206" t="s">
        <v>1188</v>
      </c>
      <c r="AB690" s="206" t="s">
        <v>1188</v>
      </c>
      <c r="AC690" s="206" t="s">
        <v>1188</v>
      </c>
      <c r="AD690"/>
      <c r="AE690" s="206" t="s">
        <v>1188</v>
      </c>
      <c r="AF690" s="206"/>
      <c r="AG690" s="206"/>
      <c r="AH690" s="207"/>
    </row>
    <row r="691" spans="1:34" ht="28.8" x14ac:dyDescent="0.3">
      <c r="A691" s="203">
        <v>811856</v>
      </c>
      <c r="B691" s="204" t="s">
        <v>1812</v>
      </c>
      <c r="C691" s="204" t="s">
        <v>1996</v>
      </c>
      <c r="D691" s="204" t="s">
        <v>140</v>
      </c>
      <c r="E691" t="s">
        <v>125</v>
      </c>
      <c r="F691" s="212">
        <v>33166</v>
      </c>
      <c r="G691" s="209" t="s">
        <v>213</v>
      </c>
      <c r="H691" s="209" t="s">
        <v>575</v>
      </c>
      <c r="I691" s="204" t="s">
        <v>823</v>
      </c>
      <c r="J691" s="206"/>
      <c r="K691"/>
      <c r="L691"/>
      <c r="M691"/>
      <c r="N691"/>
      <c r="O691"/>
      <c r="P691"/>
      <c r="Q691" s="206" t="s">
        <v>1188</v>
      </c>
      <c r="R691"/>
      <c r="S691"/>
      <c r="T691"/>
      <c r="U691"/>
      <c r="V691"/>
      <c r="W691" s="206" t="s">
        <v>1188</v>
      </c>
      <c r="X691" s="206" t="s">
        <v>1188</v>
      </c>
      <c r="Y691" s="206" t="s">
        <v>1188</v>
      </c>
      <c r="Z691" s="206" t="s">
        <v>1188</v>
      </c>
      <c r="AA691" s="206" t="s">
        <v>1188</v>
      </c>
      <c r="AB691" s="206" t="s">
        <v>1188</v>
      </c>
      <c r="AC691" s="206" t="s">
        <v>1188</v>
      </c>
      <c r="AD691"/>
      <c r="AE691" s="206" t="s">
        <v>1188</v>
      </c>
      <c r="AF691" s="206"/>
      <c r="AG691" s="206"/>
      <c r="AH691" s="207"/>
    </row>
    <row r="692" spans="1:34" ht="28.8" x14ac:dyDescent="0.3">
      <c r="A692" s="203">
        <v>811858</v>
      </c>
      <c r="B692" s="204" t="s">
        <v>1813</v>
      </c>
      <c r="C692" s="204" t="s">
        <v>1046</v>
      </c>
      <c r="D692" s="204" t="s">
        <v>198</v>
      </c>
      <c r="E692" t="s">
        <v>125</v>
      </c>
      <c r="F692" s="212">
        <v>35153</v>
      </c>
      <c r="G692" s="209" t="s">
        <v>213</v>
      </c>
      <c r="H692" s="209" t="s">
        <v>575</v>
      </c>
      <c r="I692" s="204" t="s">
        <v>823</v>
      </c>
      <c r="J692" s="206"/>
      <c r="K692"/>
      <c r="L692"/>
      <c r="M692"/>
      <c r="N692"/>
      <c r="O692"/>
      <c r="P692"/>
      <c r="Q692" s="206" t="s">
        <v>1188</v>
      </c>
      <c r="R692"/>
      <c r="S692"/>
      <c r="T692"/>
      <c r="U692"/>
      <c r="V692"/>
      <c r="W692" s="206" t="s">
        <v>1188</v>
      </c>
      <c r="X692" s="206" t="s">
        <v>1188</v>
      </c>
      <c r="Y692" s="206" t="s">
        <v>1188</v>
      </c>
      <c r="Z692" s="206" t="s">
        <v>1188</v>
      </c>
      <c r="AA692" s="206" t="s">
        <v>1188</v>
      </c>
      <c r="AB692" s="206" t="s">
        <v>1188</v>
      </c>
      <c r="AC692" s="206" t="s">
        <v>1188</v>
      </c>
      <c r="AD692"/>
      <c r="AE692" s="206" t="s">
        <v>1188</v>
      </c>
      <c r="AF692" s="206"/>
      <c r="AG692" s="206"/>
      <c r="AH692" s="207"/>
    </row>
    <row r="693" spans="1:34" ht="28.8" x14ac:dyDescent="0.3">
      <c r="A693" s="203">
        <v>811859</v>
      </c>
      <c r="B693" s="204" t="s">
        <v>1814</v>
      </c>
      <c r="C693" s="204" t="s">
        <v>78</v>
      </c>
      <c r="D693" s="204" t="s">
        <v>1845</v>
      </c>
      <c r="E693" t="s">
        <v>125</v>
      </c>
      <c r="F693" s="212">
        <v>34738</v>
      </c>
      <c r="G693" s="209" t="s">
        <v>1846</v>
      </c>
      <c r="H693" s="209" t="s">
        <v>575</v>
      </c>
      <c r="I693" s="204" t="s">
        <v>823</v>
      </c>
      <c r="J693" s="206"/>
      <c r="K693"/>
      <c r="L693"/>
      <c r="M693"/>
      <c r="N693"/>
      <c r="O693"/>
      <c r="P693"/>
      <c r="Q693" s="206" t="s">
        <v>1188</v>
      </c>
      <c r="R693"/>
      <c r="S693"/>
      <c r="T693"/>
      <c r="U693"/>
      <c r="V693"/>
      <c r="W693" s="206" t="s">
        <v>1188</v>
      </c>
      <c r="X693" s="206" t="s">
        <v>1188</v>
      </c>
      <c r="Y693" s="206" t="s">
        <v>1188</v>
      </c>
      <c r="Z693" s="206" t="s">
        <v>1188</v>
      </c>
      <c r="AA693" s="206" t="s">
        <v>1188</v>
      </c>
      <c r="AB693" s="206" t="s">
        <v>1188</v>
      </c>
      <c r="AC693" s="206" t="s">
        <v>1188</v>
      </c>
      <c r="AD693"/>
      <c r="AE693" s="206" t="s">
        <v>1188</v>
      </c>
      <c r="AF693" s="206"/>
      <c r="AG693" s="206"/>
      <c r="AH693" s="207"/>
    </row>
    <row r="694" spans="1:34" ht="28.8" x14ac:dyDescent="0.3">
      <c r="A694" s="203">
        <v>811871</v>
      </c>
      <c r="B694" s="204" t="s">
        <v>1815</v>
      </c>
      <c r="C694" s="204" t="s">
        <v>59</v>
      </c>
      <c r="D694" s="204" t="s">
        <v>145</v>
      </c>
      <c r="E694" t="s">
        <v>124</v>
      </c>
      <c r="F694" s="212">
        <v>35264</v>
      </c>
      <c r="G694" s="209" t="s">
        <v>213</v>
      </c>
      <c r="H694" s="209" t="s">
        <v>576</v>
      </c>
      <c r="I694" s="204" t="s">
        <v>823</v>
      </c>
      <c r="J694" s="206"/>
      <c r="K694"/>
      <c r="L694"/>
      <c r="M694"/>
      <c r="N694"/>
      <c r="O694"/>
      <c r="P694"/>
      <c r="Q694" s="206" t="s">
        <v>1188</v>
      </c>
      <c r="R694"/>
      <c r="S694"/>
      <c r="T694"/>
      <c r="U694"/>
      <c r="V694"/>
      <c r="W694" s="206" t="s">
        <v>1188</v>
      </c>
      <c r="X694" s="206" t="s">
        <v>1188</v>
      </c>
      <c r="Y694" s="206" t="s">
        <v>1188</v>
      </c>
      <c r="Z694" s="206" t="s">
        <v>1188</v>
      </c>
      <c r="AA694" s="206" t="s">
        <v>1188</v>
      </c>
      <c r="AB694" s="206" t="s">
        <v>1188</v>
      </c>
      <c r="AC694" s="206" t="s">
        <v>1188</v>
      </c>
      <c r="AD694"/>
      <c r="AE694" s="206" t="s">
        <v>1188</v>
      </c>
      <c r="AF694" s="206"/>
      <c r="AG694" s="206"/>
      <c r="AH694" s="207"/>
    </row>
    <row r="695" spans="1:34" ht="28.8" x14ac:dyDescent="0.3">
      <c r="A695" s="203">
        <v>811876</v>
      </c>
      <c r="B695" s="204" t="s">
        <v>1816</v>
      </c>
      <c r="C695" s="204" t="s">
        <v>56</v>
      </c>
      <c r="D695" s="204" t="s">
        <v>155</v>
      </c>
      <c r="E695" t="s">
        <v>125</v>
      </c>
      <c r="F695" s="212">
        <v>31304</v>
      </c>
      <c r="G695" s="209" t="s">
        <v>223</v>
      </c>
      <c r="H695" s="209" t="s">
        <v>575</v>
      </c>
      <c r="I695" s="204" t="s">
        <v>823</v>
      </c>
      <c r="J695" s="206"/>
      <c r="K695"/>
      <c r="L695"/>
      <c r="M695"/>
      <c r="N695"/>
      <c r="O695"/>
      <c r="P695"/>
      <c r="Q695" s="206" t="s">
        <v>1188</v>
      </c>
      <c r="R695"/>
      <c r="S695"/>
      <c r="T695"/>
      <c r="U695"/>
      <c r="V695"/>
      <c r="W695" s="206" t="s">
        <v>1188</v>
      </c>
      <c r="X695" s="206" t="s">
        <v>1188</v>
      </c>
      <c r="Y695" s="206" t="s">
        <v>1188</v>
      </c>
      <c r="Z695" s="206" t="s">
        <v>1188</v>
      </c>
      <c r="AA695" s="206" t="s">
        <v>1188</v>
      </c>
      <c r="AB695" s="206" t="s">
        <v>1188</v>
      </c>
      <c r="AC695" s="206" t="s">
        <v>1188</v>
      </c>
      <c r="AD695"/>
      <c r="AE695" s="206" t="s">
        <v>1188</v>
      </c>
      <c r="AF695" s="206"/>
      <c r="AG695" s="206"/>
      <c r="AH695" s="207"/>
    </row>
    <row r="696" spans="1:34" ht="28.8" x14ac:dyDescent="0.3">
      <c r="A696" s="203">
        <v>811879</v>
      </c>
      <c r="B696" s="204" t="s">
        <v>1817</v>
      </c>
      <c r="C696" s="204" t="s">
        <v>90</v>
      </c>
      <c r="D696" s="204" t="s">
        <v>485</v>
      </c>
      <c r="E696" t="s">
        <v>125</v>
      </c>
      <c r="F696" s="212">
        <v>35683</v>
      </c>
      <c r="G696" s="209" t="s">
        <v>1965</v>
      </c>
      <c r="H696" s="209" t="s">
        <v>576</v>
      </c>
      <c r="I696" s="204" t="s">
        <v>823</v>
      </c>
      <c r="J696" s="206"/>
      <c r="K696"/>
      <c r="L696"/>
      <c r="M696"/>
      <c r="N696"/>
      <c r="O696"/>
      <c r="P696"/>
      <c r="Q696" s="206" t="s">
        <v>1188</v>
      </c>
      <c r="R696"/>
      <c r="S696"/>
      <c r="T696"/>
      <c r="U696"/>
      <c r="V696"/>
      <c r="W696" s="206" t="s">
        <v>1188</v>
      </c>
      <c r="X696" s="206" t="s">
        <v>1188</v>
      </c>
      <c r="Y696" s="206" t="s">
        <v>1188</v>
      </c>
      <c r="Z696" s="206" t="s">
        <v>1188</v>
      </c>
      <c r="AA696" s="206" t="s">
        <v>1188</v>
      </c>
      <c r="AB696" s="206" t="s">
        <v>1188</v>
      </c>
      <c r="AC696" s="206" t="s">
        <v>1188</v>
      </c>
      <c r="AD696"/>
      <c r="AE696" s="206" t="s">
        <v>1188</v>
      </c>
      <c r="AF696" s="206"/>
      <c r="AG696" s="206"/>
      <c r="AH696" s="207"/>
    </row>
    <row r="697" spans="1:34" ht="28.8" x14ac:dyDescent="0.3">
      <c r="A697" s="203">
        <v>811886</v>
      </c>
      <c r="B697" s="204" t="s">
        <v>1818</v>
      </c>
      <c r="C697" s="204" t="s">
        <v>403</v>
      </c>
      <c r="D697" s="204" t="s">
        <v>332</v>
      </c>
      <c r="E697" t="s">
        <v>124</v>
      </c>
      <c r="F697" s="212">
        <v>35107</v>
      </c>
      <c r="G697" s="209" t="s">
        <v>638</v>
      </c>
      <c r="H697" s="209" t="s">
        <v>575</v>
      </c>
      <c r="I697" s="204" t="s">
        <v>824</v>
      </c>
      <c r="J697" s="206"/>
      <c r="K697"/>
      <c r="L697"/>
      <c r="M697"/>
      <c r="N697"/>
      <c r="O697">
        <v>1024</v>
      </c>
      <c r="P697"/>
      <c r="Q697" s="206">
        <v>47500</v>
      </c>
      <c r="R697"/>
      <c r="S697"/>
      <c r="T697"/>
      <c r="U697"/>
      <c r="V697"/>
      <c r="W697" s="206" t="s">
        <v>1188</v>
      </c>
      <c r="X697" s="206" t="s">
        <v>1188</v>
      </c>
      <c r="Y697" s="206" t="s">
        <v>1188</v>
      </c>
      <c r="Z697" s="206" t="s">
        <v>1188</v>
      </c>
      <c r="AA697" s="206" t="s">
        <v>1188</v>
      </c>
      <c r="AB697" s="206" t="s">
        <v>1188</v>
      </c>
      <c r="AC697" s="206" t="s">
        <v>1188</v>
      </c>
      <c r="AD697"/>
      <c r="AE697" s="206" t="s">
        <v>1188</v>
      </c>
      <c r="AF697" s="206"/>
      <c r="AG697" s="206"/>
      <c r="AH697" s="207"/>
    </row>
    <row r="698" spans="1:34" ht="28.8" x14ac:dyDescent="0.3">
      <c r="A698" s="203">
        <v>811890</v>
      </c>
      <c r="B698" s="204" t="s">
        <v>1819</v>
      </c>
      <c r="C698" s="204" t="s">
        <v>298</v>
      </c>
      <c r="D698" s="204" t="s">
        <v>405</v>
      </c>
      <c r="E698" t="s">
        <v>124</v>
      </c>
      <c r="F698" s="212">
        <v>35796</v>
      </c>
      <c r="G698" s="209" t="s">
        <v>712</v>
      </c>
      <c r="H698" s="209" t="s">
        <v>575</v>
      </c>
      <c r="I698" s="204" t="s">
        <v>823</v>
      </c>
      <c r="J698" s="206"/>
      <c r="K698"/>
      <c r="L698"/>
      <c r="M698"/>
      <c r="N698"/>
      <c r="O698">
        <v>1055</v>
      </c>
      <c r="P698"/>
      <c r="Q698" s="206">
        <v>10000</v>
      </c>
      <c r="R698"/>
      <c r="S698"/>
      <c r="T698"/>
      <c r="U698"/>
      <c r="V698"/>
      <c r="W698" s="206" t="s">
        <v>1188</v>
      </c>
      <c r="X698" s="206" t="s">
        <v>1188</v>
      </c>
      <c r="Y698" s="206" t="s">
        <v>1188</v>
      </c>
      <c r="Z698" s="206" t="s">
        <v>1188</v>
      </c>
      <c r="AA698" s="206" t="s">
        <v>1188</v>
      </c>
      <c r="AB698" s="206" t="s">
        <v>1188</v>
      </c>
      <c r="AC698" s="206" t="s">
        <v>1188</v>
      </c>
      <c r="AD698"/>
      <c r="AE698" s="206" t="s">
        <v>1188</v>
      </c>
      <c r="AF698" s="206"/>
      <c r="AG698" s="206"/>
      <c r="AH698" s="207"/>
    </row>
    <row r="699" spans="1:34" ht="28.8" x14ac:dyDescent="0.3">
      <c r="A699" s="203">
        <v>811897</v>
      </c>
      <c r="B699" s="204" t="s">
        <v>1820</v>
      </c>
      <c r="C699" s="204" t="s">
        <v>713</v>
      </c>
      <c r="D699" s="204" t="s">
        <v>383</v>
      </c>
      <c r="E699" t="s">
        <v>124</v>
      </c>
      <c r="F699" s="212">
        <v>32933</v>
      </c>
      <c r="G699" s="209" t="s">
        <v>213</v>
      </c>
      <c r="H699" s="209" t="s">
        <v>575</v>
      </c>
      <c r="I699" s="204" t="s">
        <v>823</v>
      </c>
      <c r="J699" s="206"/>
      <c r="K699"/>
      <c r="L699"/>
      <c r="M699"/>
      <c r="N699"/>
      <c r="O699"/>
      <c r="P699"/>
      <c r="Q699" s="206" t="s">
        <v>1188</v>
      </c>
      <c r="R699"/>
      <c r="S699"/>
      <c r="T699"/>
      <c r="U699"/>
      <c r="V699"/>
      <c r="W699" s="206" t="s">
        <v>1188</v>
      </c>
      <c r="X699" s="206" t="s">
        <v>1188</v>
      </c>
      <c r="Y699" s="206" t="s">
        <v>1188</v>
      </c>
      <c r="Z699" s="206" t="s">
        <v>1188</v>
      </c>
      <c r="AA699" s="206" t="s">
        <v>1188</v>
      </c>
      <c r="AB699" s="206" t="s">
        <v>1188</v>
      </c>
      <c r="AC699" s="206" t="s">
        <v>1188</v>
      </c>
      <c r="AD699"/>
      <c r="AE699" s="206" t="s">
        <v>1188</v>
      </c>
      <c r="AF699" s="206"/>
      <c r="AG699" s="206"/>
      <c r="AH699" s="207"/>
    </row>
    <row r="700" spans="1:34" ht="28.8" x14ac:dyDescent="0.3">
      <c r="A700" s="203">
        <v>811901</v>
      </c>
      <c r="B700" s="204" t="s">
        <v>1821</v>
      </c>
      <c r="C700" s="204" t="s">
        <v>75</v>
      </c>
      <c r="D700" s="204" t="s">
        <v>1012</v>
      </c>
      <c r="E700" t="s">
        <v>125</v>
      </c>
      <c r="F700" s="212">
        <v>35408</v>
      </c>
      <c r="G700" s="209" t="s">
        <v>1149</v>
      </c>
      <c r="H700" s="209" t="s">
        <v>575</v>
      </c>
      <c r="I700" s="204" t="s">
        <v>823</v>
      </c>
      <c r="J700" s="206"/>
      <c r="K700"/>
      <c r="L700"/>
      <c r="M700"/>
      <c r="N700"/>
      <c r="O700"/>
      <c r="P700"/>
      <c r="Q700" s="206" t="s">
        <v>1188</v>
      </c>
      <c r="R700"/>
      <c r="S700"/>
      <c r="T700"/>
      <c r="U700"/>
      <c r="V700"/>
      <c r="W700" s="206" t="s">
        <v>1188</v>
      </c>
      <c r="X700" s="206" t="s">
        <v>1188</v>
      </c>
      <c r="Y700" s="206" t="s">
        <v>1188</v>
      </c>
      <c r="Z700" s="206" t="s">
        <v>1188</v>
      </c>
      <c r="AA700" s="206" t="s">
        <v>1188</v>
      </c>
      <c r="AB700" s="206" t="s">
        <v>1188</v>
      </c>
      <c r="AC700" s="206" t="s">
        <v>1188</v>
      </c>
      <c r="AD700"/>
      <c r="AE700" s="206" t="s">
        <v>1188</v>
      </c>
      <c r="AF700" s="206"/>
      <c r="AG700" s="206"/>
      <c r="AH700" s="207"/>
    </row>
    <row r="701" spans="1:34" ht="28.8" x14ac:dyDescent="0.3">
      <c r="A701" s="203">
        <v>811905</v>
      </c>
      <c r="B701" s="204" t="s">
        <v>1822</v>
      </c>
      <c r="C701" s="204" t="s">
        <v>486</v>
      </c>
      <c r="D701" s="204" t="s">
        <v>770</v>
      </c>
      <c r="E701" t="s">
        <v>124</v>
      </c>
      <c r="F701" s="212">
        <v>35744</v>
      </c>
      <c r="G701" s="209" t="s">
        <v>712</v>
      </c>
      <c r="H701" s="209" t="s">
        <v>575</v>
      </c>
      <c r="I701" s="204" t="s">
        <v>823</v>
      </c>
      <c r="J701" s="206"/>
      <c r="K701"/>
      <c r="L701"/>
      <c r="M701"/>
      <c r="N701"/>
      <c r="O701"/>
      <c r="P701"/>
      <c r="Q701" s="206" t="s">
        <v>1188</v>
      </c>
      <c r="R701"/>
      <c r="S701"/>
      <c r="T701"/>
      <c r="U701"/>
      <c r="V701"/>
      <c r="W701" s="206" t="s">
        <v>1188</v>
      </c>
      <c r="X701" s="206" t="s">
        <v>1188</v>
      </c>
      <c r="Y701" s="206" t="s">
        <v>1188</v>
      </c>
      <c r="Z701" s="206" t="s">
        <v>1188</v>
      </c>
      <c r="AA701" s="206" t="s">
        <v>1188</v>
      </c>
      <c r="AB701" s="206" t="s">
        <v>1188</v>
      </c>
      <c r="AC701" s="206" t="s">
        <v>1188</v>
      </c>
      <c r="AD701"/>
      <c r="AE701" s="206" t="s">
        <v>1188</v>
      </c>
      <c r="AF701" s="206"/>
      <c r="AG701" s="206"/>
      <c r="AH701" s="207"/>
    </row>
    <row r="702" spans="1:34" ht="28.8" x14ac:dyDescent="0.3">
      <c r="A702" s="203">
        <v>811906</v>
      </c>
      <c r="B702" s="204" t="s">
        <v>1823</v>
      </c>
      <c r="C702" s="204" t="s">
        <v>70</v>
      </c>
      <c r="D702" s="204" t="s">
        <v>408</v>
      </c>
      <c r="E702" t="s">
        <v>125</v>
      </c>
      <c r="F702" s="212">
        <v>32537</v>
      </c>
      <c r="G702" s="209" t="s">
        <v>578</v>
      </c>
      <c r="H702" s="209" t="s">
        <v>575</v>
      </c>
      <c r="I702" s="204" t="s">
        <v>823</v>
      </c>
      <c r="J702" s="206"/>
      <c r="K702"/>
      <c r="L702"/>
      <c r="M702"/>
      <c r="N702"/>
      <c r="O702"/>
      <c r="P702"/>
      <c r="Q702" s="206" t="s">
        <v>1188</v>
      </c>
      <c r="R702"/>
      <c r="S702"/>
      <c r="T702"/>
      <c r="U702"/>
      <c r="V702"/>
      <c r="W702" s="206" t="s">
        <v>1188</v>
      </c>
      <c r="X702" s="206" t="s">
        <v>1188</v>
      </c>
      <c r="Y702" s="206" t="s">
        <v>1188</v>
      </c>
      <c r="Z702" s="206" t="s">
        <v>1188</v>
      </c>
      <c r="AA702" s="206" t="s">
        <v>1188</v>
      </c>
      <c r="AB702" s="206" t="s">
        <v>1188</v>
      </c>
      <c r="AC702" s="206" t="s">
        <v>1188</v>
      </c>
      <c r="AD702"/>
      <c r="AE702" s="206" t="s">
        <v>1188</v>
      </c>
      <c r="AF702" s="206"/>
      <c r="AG702" s="206"/>
      <c r="AH702" s="207"/>
    </row>
    <row r="703" spans="1:34" ht="28.8" x14ac:dyDescent="0.3">
      <c r="A703" s="203">
        <v>811907</v>
      </c>
      <c r="B703" s="204" t="s">
        <v>1824</v>
      </c>
      <c r="C703" s="204" t="s">
        <v>59</v>
      </c>
      <c r="D703" s="204" t="s">
        <v>327</v>
      </c>
      <c r="E703" t="s">
        <v>125</v>
      </c>
      <c r="F703" s="212">
        <v>33486</v>
      </c>
      <c r="G703" s="209" t="s">
        <v>213</v>
      </c>
      <c r="H703" s="209" t="s">
        <v>575</v>
      </c>
      <c r="I703" s="204" t="s">
        <v>823</v>
      </c>
      <c r="J703" s="206"/>
      <c r="K703"/>
      <c r="L703"/>
      <c r="M703"/>
      <c r="N703"/>
      <c r="O703"/>
      <c r="P703"/>
      <c r="Q703" s="206" t="s">
        <v>1188</v>
      </c>
      <c r="R703"/>
      <c r="S703"/>
      <c r="T703"/>
      <c r="U703"/>
      <c r="V703"/>
      <c r="W703" s="206" t="s">
        <v>1188</v>
      </c>
      <c r="X703" s="206" t="s">
        <v>1188</v>
      </c>
      <c r="Y703" s="206" t="s">
        <v>1188</v>
      </c>
      <c r="Z703" s="206" t="s">
        <v>1188</v>
      </c>
      <c r="AA703" s="206" t="s">
        <v>1188</v>
      </c>
      <c r="AB703" s="206" t="s">
        <v>1188</v>
      </c>
      <c r="AC703" s="206" t="s">
        <v>1188</v>
      </c>
      <c r="AD703"/>
      <c r="AE703" s="206" t="s">
        <v>1188</v>
      </c>
      <c r="AF703" s="206"/>
      <c r="AG703" s="206"/>
      <c r="AH703" s="207"/>
    </row>
    <row r="704" spans="1:34" ht="28.8" x14ac:dyDescent="0.3">
      <c r="A704" s="203">
        <v>811917</v>
      </c>
      <c r="B704" s="204" t="s">
        <v>1825</v>
      </c>
      <c r="C704" s="204" t="s">
        <v>62</v>
      </c>
      <c r="D704" s="204" t="s">
        <v>154</v>
      </c>
      <c r="E704" t="s">
        <v>125</v>
      </c>
      <c r="F704" s="212">
        <v>32512</v>
      </c>
      <c r="G704" s="209" t="s">
        <v>213</v>
      </c>
      <c r="H704" s="209" t="s">
        <v>576</v>
      </c>
      <c r="I704" s="204" t="s">
        <v>823</v>
      </c>
      <c r="J704" s="206"/>
      <c r="K704"/>
      <c r="L704"/>
      <c r="M704"/>
      <c r="N704"/>
      <c r="O704">
        <v>1090</v>
      </c>
      <c r="P704"/>
      <c r="Q704" s="206">
        <v>25000</v>
      </c>
      <c r="R704"/>
      <c r="S704"/>
      <c r="T704"/>
      <c r="U704"/>
      <c r="V704"/>
      <c r="W704" s="206" t="s">
        <v>1188</v>
      </c>
      <c r="X704" s="206" t="s">
        <v>1188</v>
      </c>
      <c r="Y704" s="206" t="s">
        <v>1188</v>
      </c>
      <c r="Z704" s="206" t="s">
        <v>1188</v>
      </c>
      <c r="AA704" s="206" t="s">
        <v>1188</v>
      </c>
      <c r="AB704" s="206" t="s">
        <v>1188</v>
      </c>
      <c r="AC704" s="206" t="s">
        <v>1188</v>
      </c>
      <c r="AD704"/>
      <c r="AE704" s="206" t="s">
        <v>1188</v>
      </c>
      <c r="AF704" s="206"/>
      <c r="AG704" s="206"/>
      <c r="AH704" s="207"/>
    </row>
    <row r="705" spans="1:45" ht="28.8" x14ac:dyDescent="0.3">
      <c r="A705" s="203">
        <v>811920</v>
      </c>
      <c r="B705" s="204" t="s">
        <v>1826</v>
      </c>
      <c r="C705" s="204" t="s">
        <v>374</v>
      </c>
      <c r="D705" s="204" t="s">
        <v>315</v>
      </c>
      <c r="E705" t="s">
        <v>125</v>
      </c>
      <c r="F705" s="212">
        <v>33239</v>
      </c>
      <c r="G705" s="209" t="s">
        <v>213</v>
      </c>
      <c r="H705" s="209" t="s">
        <v>575</v>
      </c>
      <c r="I705" s="204" t="s">
        <v>823</v>
      </c>
      <c r="J705" s="206"/>
      <c r="K705"/>
      <c r="L705"/>
      <c r="M705"/>
      <c r="N705"/>
      <c r="O705"/>
      <c r="P705"/>
      <c r="Q705" s="206" t="s">
        <v>1188</v>
      </c>
      <c r="R705"/>
      <c r="S705"/>
      <c r="T705"/>
      <c r="U705"/>
      <c r="V705"/>
      <c r="W705" s="206" t="s">
        <v>1188</v>
      </c>
      <c r="X705" s="206" t="s">
        <v>1188</v>
      </c>
      <c r="Y705" s="206" t="s">
        <v>1188</v>
      </c>
      <c r="Z705" s="206" t="s">
        <v>1188</v>
      </c>
      <c r="AA705" s="206" t="s">
        <v>1188</v>
      </c>
      <c r="AB705" s="206" t="s">
        <v>1188</v>
      </c>
      <c r="AC705" s="206" t="s">
        <v>1188</v>
      </c>
      <c r="AD705"/>
      <c r="AE705" s="206" t="s">
        <v>1188</v>
      </c>
      <c r="AF705" s="206"/>
      <c r="AG705" s="206"/>
      <c r="AH705" s="207"/>
    </row>
    <row r="706" spans="1:45" ht="28.8" x14ac:dyDescent="0.3">
      <c r="A706" s="203">
        <v>811922</v>
      </c>
      <c r="B706" s="204" t="s">
        <v>1827</v>
      </c>
      <c r="C706" s="204" t="s">
        <v>63</v>
      </c>
      <c r="D706" s="204" t="s">
        <v>280</v>
      </c>
      <c r="E706" t="s">
        <v>125</v>
      </c>
      <c r="F706" s="212">
        <v>35823</v>
      </c>
      <c r="G706" s="209" t="s">
        <v>626</v>
      </c>
      <c r="H706" s="209" t="s">
        <v>576</v>
      </c>
      <c r="I706" s="204" t="s">
        <v>823</v>
      </c>
      <c r="J706" s="206"/>
      <c r="K706"/>
      <c r="L706"/>
      <c r="M706"/>
      <c r="N706"/>
      <c r="O706"/>
      <c r="P706"/>
      <c r="Q706" s="206" t="s">
        <v>1188</v>
      </c>
      <c r="R706"/>
      <c r="S706"/>
      <c r="T706"/>
      <c r="U706"/>
      <c r="V706"/>
      <c r="W706" s="206" t="s">
        <v>1188</v>
      </c>
      <c r="X706" s="206" t="s">
        <v>1188</v>
      </c>
      <c r="Y706" s="206" t="s">
        <v>1188</v>
      </c>
      <c r="Z706" s="206" t="s">
        <v>1188</v>
      </c>
      <c r="AA706" s="206" t="s">
        <v>1188</v>
      </c>
      <c r="AB706" s="206" t="s">
        <v>1188</v>
      </c>
      <c r="AC706" s="206" t="s">
        <v>1188</v>
      </c>
      <c r="AD706"/>
      <c r="AE706" s="206" t="s">
        <v>1188</v>
      </c>
      <c r="AF706" s="206"/>
      <c r="AG706" s="206"/>
      <c r="AH706" s="207"/>
    </row>
    <row r="707" spans="1:45" ht="28.8" x14ac:dyDescent="0.3">
      <c r="A707" s="203">
        <v>811935</v>
      </c>
      <c r="B707" s="204" t="s">
        <v>1828</v>
      </c>
      <c r="C707" s="204" t="s">
        <v>61</v>
      </c>
      <c r="D707" s="204" t="s">
        <v>673</v>
      </c>
      <c r="E707" t="s">
        <v>124</v>
      </c>
      <c r="F707" s="212">
        <v>34020</v>
      </c>
      <c r="G707" s="209" t="s">
        <v>1188</v>
      </c>
      <c r="H707" s="209" t="s">
        <v>575</v>
      </c>
      <c r="I707" s="204" t="s">
        <v>823</v>
      </c>
      <c r="J707" s="206"/>
      <c r="K707"/>
      <c r="L707"/>
      <c r="M707"/>
      <c r="N707"/>
      <c r="O707"/>
      <c r="P707"/>
      <c r="Q707" s="206" t="s">
        <v>1188</v>
      </c>
      <c r="R707"/>
      <c r="S707"/>
      <c r="T707"/>
      <c r="U707"/>
      <c r="V707"/>
      <c r="W707" s="206" t="s">
        <v>1188</v>
      </c>
      <c r="X707" s="206" t="s">
        <v>1188</v>
      </c>
      <c r="Y707" s="206" t="s">
        <v>1188</v>
      </c>
      <c r="Z707" s="206" t="s">
        <v>1188</v>
      </c>
      <c r="AA707" s="206" t="s">
        <v>1188</v>
      </c>
      <c r="AB707" s="206" t="s">
        <v>1188</v>
      </c>
      <c r="AC707" s="206" t="s">
        <v>1188</v>
      </c>
      <c r="AD707"/>
      <c r="AE707" s="206" t="s">
        <v>1188</v>
      </c>
      <c r="AF707" s="206"/>
      <c r="AG707" s="206" t="s">
        <v>2125</v>
      </c>
      <c r="AH707" s="207"/>
      <c r="AI707" s="121" t="s">
        <v>2227</v>
      </c>
      <c r="AK707"/>
      <c r="AL707"/>
      <c r="AM707"/>
      <c r="AN707"/>
      <c r="AO707"/>
      <c r="AP707"/>
      <c r="AQ707"/>
      <c r="AR707"/>
      <c r="AS707"/>
    </row>
    <row r="708" spans="1:45" ht="28.8" x14ac:dyDescent="0.3">
      <c r="A708" s="203">
        <v>811941</v>
      </c>
      <c r="B708" s="204" t="s">
        <v>1829</v>
      </c>
      <c r="C708" s="204" t="s">
        <v>66</v>
      </c>
      <c r="D708" s="204" t="s">
        <v>534</v>
      </c>
      <c r="E708" t="s">
        <v>125</v>
      </c>
      <c r="F708" s="212">
        <v>33970</v>
      </c>
      <c r="G708" s="209" t="s">
        <v>220</v>
      </c>
      <c r="H708" s="209" t="s">
        <v>575</v>
      </c>
      <c r="I708" s="204" t="s">
        <v>823</v>
      </c>
      <c r="J708" s="206"/>
      <c r="K708"/>
      <c r="L708"/>
      <c r="M708"/>
      <c r="N708"/>
      <c r="O708"/>
      <c r="P708"/>
      <c r="Q708" s="206" t="s">
        <v>1188</v>
      </c>
      <c r="R708"/>
      <c r="S708"/>
      <c r="T708"/>
      <c r="U708"/>
      <c r="V708"/>
      <c r="W708" s="206" t="s">
        <v>1188</v>
      </c>
      <c r="X708" s="206" t="s">
        <v>1188</v>
      </c>
      <c r="Y708" s="206" t="s">
        <v>1188</v>
      </c>
      <c r="Z708" s="206" t="s">
        <v>1188</v>
      </c>
      <c r="AA708" s="206" t="s">
        <v>1188</v>
      </c>
      <c r="AB708" s="206" t="s">
        <v>1188</v>
      </c>
      <c r="AC708" s="206" t="s">
        <v>1188</v>
      </c>
      <c r="AD708"/>
      <c r="AE708" s="206" t="s">
        <v>1188</v>
      </c>
      <c r="AF708" s="206"/>
      <c r="AG708" s="206"/>
      <c r="AH708" s="207"/>
    </row>
    <row r="709" spans="1:45" ht="28.8" x14ac:dyDescent="0.3">
      <c r="A709" s="203">
        <v>811957</v>
      </c>
      <c r="B709" s="204" t="s">
        <v>825</v>
      </c>
      <c r="C709" s="204" t="s">
        <v>998</v>
      </c>
      <c r="D709" s="204" t="s">
        <v>999</v>
      </c>
      <c r="E709" t="s">
        <v>124</v>
      </c>
      <c r="F709" s="212">
        <v>35280</v>
      </c>
      <c r="G709" s="209" t="s">
        <v>218</v>
      </c>
      <c r="H709" s="209" t="s">
        <v>575</v>
      </c>
      <c r="I709" s="204" t="s">
        <v>823</v>
      </c>
      <c r="J709" s="206"/>
      <c r="K709"/>
      <c r="L709"/>
      <c r="M709"/>
      <c r="N709"/>
      <c r="O709"/>
      <c r="P709"/>
      <c r="Q709" s="206" t="s">
        <v>1188</v>
      </c>
      <c r="R709"/>
      <c r="S709"/>
      <c r="T709"/>
      <c r="U709"/>
      <c r="V709"/>
      <c r="W709" s="206" t="s">
        <v>1188</v>
      </c>
      <c r="X709" s="206" t="s">
        <v>1188</v>
      </c>
      <c r="Y709" s="206" t="s">
        <v>1188</v>
      </c>
      <c r="Z709" s="206" t="s">
        <v>1188</v>
      </c>
      <c r="AA709" s="206" t="s">
        <v>1188</v>
      </c>
      <c r="AB709" s="206" t="s">
        <v>1188</v>
      </c>
      <c r="AC709" s="206" t="s">
        <v>1188</v>
      </c>
      <c r="AD709"/>
      <c r="AE709" s="206" t="s">
        <v>1188</v>
      </c>
      <c r="AF709" s="206"/>
      <c r="AG709" s="206"/>
      <c r="AH709" s="207"/>
    </row>
    <row r="710" spans="1:45" ht="28.8" x14ac:dyDescent="0.3">
      <c r="A710" s="203">
        <v>811962</v>
      </c>
      <c r="B710" s="204" t="s">
        <v>826</v>
      </c>
      <c r="C710" s="204" t="s">
        <v>74</v>
      </c>
      <c r="D710" s="204" t="s">
        <v>1001</v>
      </c>
      <c r="E710" t="s">
        <v>125</v>
      </c>
      <c r="F710" s="212">
        <v>31048</v>
      </c>
      <c r="G710" s="209" t="s">
        <v>653</v>
      </c>
      <c r="H710" s="209" t="s">
        <v>575</v>
      </c>
      <c r="I710" s="204" t="s">
        <v>823</v>
      </c>
      <c r="J710" s="206"/>
      <c r="K710"/>
      <c r="L710"/>
      <c r="M710"/>
      <c r="N710"/>
      <c r="O710"/>
      <c r="P710"/>
      <c r="Q710" s="206" t="s">
        <v>1188</v>
      </c>
      <c r="R710"/>
      <c r="S710"/>
      <c r="T710"/>
      <c r="U710"/>
      <c r="V710"/>
      <c r="W710" s="206" t="s">
        <v>1188</v>
      </c>
      <c r="X710" s="206" t="s">
        <v>1188</v>
      </c>
      <c r="Y710" s="206" t="s">
        <v>1188</v>
      </c>
      <c r="Z710" s="206" t="s">
        <v>1188</v>
      </c>
      <c r="AA710" s="206" t="s">
        <v>1188</v>
      </c>
      <c r="AB710" s="206" t="s">
        <v>1188</v>
      </c>
      <c r="AC710" s="206" t="s">
        <v>1188</v>
      </c>
      <c r="AD710"/>
      <c r="AE710" s="206" t="s">
        <v>1188</v>
      </c>
      <c r="AF710" s="206"/>
      <c r="AG710" s="206"/>
      <c r="AH710" s="207"/>
    </row>
    <row r="711" spans="1:45" ht="28.8" x14ac:dyDescent="0.3">
      <c r="A711" s="203">
        <v>811966</v>
      </c>
      <c r="B711" s="204" t="s">
        <v>827</v>
      </c>
      <c r="C711" s="204" t="s">
        <v>56</v>
      </c>
      <c r="D711" s="204" t="s">
        <v>1002</v>
      </c>
      <c r="E711" t="s">
        <v>125</v>
      </c>
      <c r="F711" s="212">
        <v>35065</v>
      </c>
      <c r="G711" s="209" t="s">
        <v>213</v>
      </c>
      <c r="H711" s="209" t="s">
        <v>576</v>
      </c>
      <c r="I711" s="204" t="s">
        <v>823</v>
      </c>
      <c r="J711" s="206"/>
      <c r="K711"/>
      <c r="L711"/>
      <c r="M711"/>
      <c r="N711"/>
      <c r="O711"/>
      <c r="P711"/>
      <c r="Q711" s="206" t="s">
        <v>1188</v>
      </c>
      <c r="R711"/>
      <c r="S711"/>
      <c r="T711"/>
      <c r="U711"/>
      <c r="V711"/>
      <c r="W711" s="206" t="s">
        <v>1188</v>
      </c>
      <c r="X711" s="206" t="s">
        <v>1188</v>
      </c>
      <c r="Y711" s="206" t="s">
        <v>1188</v>
      </c>
      <c r="Z711" s="206" t="s">
        <v>1188</v>
      </c>
      <c r="AA711" s="206" t="s">
        <v>1188</v>
      </c>
      <c r="AB711" s="206" t="s">
        <v>1188</v>
      </c>
      <c r="AC711" s="206" t="s">
        <v>1188</v>
      </c>
      <c r="AD711"/>
      <c r="AE711" s="206" t="s">
        <v>1188</v>
      </c>
      <c r="AF711" s="206"/>
      <c r="AG711" s="206"/>
      <c r="AH711" s="207"/>
    </row>
    <row r="712" spans="1:45" x14ac:dyDescent="0.3">
      <c r="A712" s="217">
        <v>811967</v>
      </c>
      <c r="B712" s="219" t="s">
        <v>2225</v>
      </c>
      <c r="C712" s="219" t="s">
        <v>426</v>
      </c>
      <c r="D712" s="219" t="s">
        <v>719</v>
      </c>
      <c r="I712" s="219" t="s">
        <v>823</v>
      </c>
      <c r="J712" s="220"/>
      <c r="Q712" s="220"/>
      <c r="W712" s="220"/>
      <c r="X712" s="220"/>
      <c r="Y712" s="220"/>
      <c r="Z712" s="220"/>
      <c r="AA712" s="220"/>
      <c r="AB712" s="220"/>
      <c r="AC712" s="220"/>
      <c r="AD712" s="121" t="s">
        <v>2105</v>
      </c>
      <c r="AE712" s="223" t="s">
        <v>2105</v>
      </c>
      <c r="AF712" s="223"/>
      <c r="AG712" s="223"/>
      <c r="AH712" s="223"/>
      <c r="AI712" s="121" t="s">
        <v>2230</v>
      </c>
    </row>
    <row r="713" spans="1:45" ht="28.8" x14ac:dyDescent="0.3">
      <c r="A713" s="203">
        <v>811980</v>
      </c>
      <c r="B713" s="204" t="s">
        <v>828</v>
      </c>
      <c r="C713" s="204" t="s">
        <v>363</v>
      </c>
      <c r="D713" s="204" t="s">
        <v>393</v>
      </c>
      <c r="E713" t="s">
        <v>125</v>
      </c>
      <c r="F713" s="212">
        <v>33611</v>
      </c>
      <c r="G713" s="209" t="s">
        <v>213</v>
      </c>
      <c r="H713" s="209" t="s">
        <v>575</v>
      </c>
      <c r="I713" s="204" t="s">
        <v>824</v>
      </c>
      <c r="J713" s="206"/>
      <c r="K713"/>
      <c r="L713"/>
      <c r="M713"/>
      <c r="N713"/>
      <c r="O713"/>
      <c r="P713"/>
      <c r="Q713" s="206" t="s">
        <v>1188</v>
      </c>
      <c r="R713"/>
      <c r="S713"/>
      <c r="T713"/>
      <c r="U713"/>
      <c r="V713"/>
      <c r="W713" s="206" t="s">
        <v>1188</v>
      </c>
      <c r="X713" s="206" t="s">
        <v>1188</v>
      </c>
      <c r="Y713" s="206" t="s">
        <v>1188</v>
      </c>
      <c r="Z713" s="206" t="s">
        <v>1188</v>
      </c>
      <c r="AA713" s="206" t="s">
        <v>1188</v>
      </c>
      <c r="AB713" s="206" t="s">
        <v>1188</v>
      </c>
      <c r="AC713" s="206" t="s">
        <v>1188</v>
      </c>
      <c r="AD713"/>
      <c r="AE713" s="206" t="s">
        <v>1188</v>
      </c>
      <c r="AF713" s="206"/>
      <c r="AG713" s="206"/>
      <c r="AH713" s="207"/>
    </row>
    <row r="714" spans="1:45" ht="28.8" x14ac:dyDescent="0.3">
      <c r="A714" s="203">
        <v>811994</v>
      </c>
      <c r="B714" s="204" t="s">
        <v>829</v>
      </c>
      <c r="C714" s="204" t="s">
        <v>62</v>
      </c>
      <c r="D714" s="204" t="s">
        <v>478</v>
      </c>
      <c r="E714" t="s">
        <v>124</v>
      </c>
      <c r="F714" s="212">
        <v>36526</v>
      </c>
      <c r="G714" s="209" t="s">
        <v>1004</v>
      </c>
      <c r="H714" s="209" t="s">
        <v>575</v>
      </c>
      <c r="I714" s="204" t="s">
        <v>824</v>
      </c>
      <c r="J714" s="206"/>
      <c r="K714"/>
      <c r="L714"/>
      <c r="M714"/>
      <c r="N714"/>
      <c r="O714"/>
      <c r="P714"/>
      <c r="Q714" s="206" t="s">
        <v>1188</v>
      </c>
      <c r="R714"/>
      <c r="S714"/>
      <c r="T714"/>
      <c r="U714"/>
      <c r="V714"/>
      <c r="W714" s="206" t="s">
        <v>1188</v>
      </c>
      <c r="X714" s="206" t="s">
        <v>1188</v>
      </c>
      <c r="Y714" s="206" t="s">
        <v>1188</v>
      </c>
      <c r="Z714" s="206" t="s">
        <v>1188</v>
      </c>
      <c r="AA714" s="206" t="s">
        <v>1188</v>
      </c>
      <c r="AB714" s="206" t="s">
        <v>1188</v>
      </c>
      <c r="AC714" s="206" t="s">
        <v>1188</v>
      </c>
      <c r="AD714"/>
      <c r="AE714" s="206" t="s">
        <v>1188</v>
      </c>
      <c r="AF714" s="206"/>
      <c r="AG714" s="206"/>
      <c r="AH714" s="207"/>
    </row>
    <row r="715" spans="1:45" ht="28.8" x14ac:dyDescent="0.3">
      <c r="A715" s="203">
        <v>811998</v>
      </c>
      <c r="B715" s="204" t="s">
        <v>830</v>
      </c>
      <c r="C715" s="204" t="s">
        <v>352</v>
      </c>
      <c r="D715" s="204" t="s">
        <v>1006</v>
      </c>
      <c r="E715" t="s">
        <v>124</v>
      </c>
      <c r="F715" s="212">
        <v>36385</v>
      </c>
      <c r="G715" s="209" t="s">
        <v>1007</v>
      </c>
      <c r="H715" s="209" t="s">
        <v>575</v>
      </c>
      <c r="I715" s="204" t="s">
        <v>824</v>
      </c>
      <c r="J715" s="206"/>
      <c r="K715"/>
      <c r="L715"/>
      <c r="M715"/>
      <c r="N715"/>
      <c r="O715"/>
      <c r="P715"/>
      <c r="Q715" s="206" t="s">
        <v>1188</v>
      </c>
      <c r="R715"/>
      <c r="S715"/>
      <c r="T715"/>
      <c r="U715"/>
      <c r="V715"/>
      <c r="W715" s="206" t="s">
        <v>1188</v>
      </c>
      <c r="X715" s="206" t="s">
        <v>1188</v>
      </c>
      <c r="Y715" s="206" t="s">
        <v>1188</v>
      </c>
      <c r="Z715" s="206" t="s">
        <v>1188</v>
      </c>
      <c r="AA715" s="206" t="s">
        <v>1188</v>
      </c>
      <c r="AB715" s="206" t="s">
        <v>1188</v>
      </c>
      <c r="AC715" s="206" t="s">
        <v>1188</v>
      </c>
      <c r="AD715"/>
      <c r="AE715" s="206" t="s">
        <v>1188</v>
      </c>
      <c r="AF715" s="206"/>
      <c r="AG715" s="206"/>
      <c r="AH715" s="207"/>
    </row>
    <row r="716" spans="1:45" ht="28.8" x14ac:dyDescent="0.3">
      <c r="A716" s="203">
        <v>812048</v>
      </c>
      <c r="B716" s="204" t="s">
        <v>831</v>
      </c>
      <c r="C716" s="204" t="s">
        <v>363</v>
      </c>
      <c r="D716" s="204" t="s">
        <v>708</v>
      </c>
      <c r="E716" t="s">
        <v>125</v>
      </c>
      <c r="F716" s="212">
        <v>32311</v>
      </c>
      <c r="G716" s="209" t="s">
        <v>213</v>
      </c>
      <c r="H716" s="209" t="s">
        <v>575</v>
      </c>
      <c r="I716" s="204" t="s">
        <v>824</v>
      </c>
      <c r="J716" s="206"/>
      <c r="K716"/>
      <c r="L716"/>
      <c r="M716"/>
      <c r="N716"/>
      <c r="O716"/>
      <c r="P716"/>
      <c r="Q716" s="206" t="s">
        <v>1188</v>
      </c>
      <c r="R716"/>
      <c r="S716"/>
      <c r="T716"/>
      <c r="U716"/>
      <c r="V716"/>
      <c r="W716" s="206" t="s">
        <v>1188</v>
      </c>
      <c r="X716" s="206" t="s">
        <v>1188</v>
      </c>
      <c r="Y716" s="206" t="s">
        <v>1188</v>
      </c>
      <c r="Z716" s="206" t="s">
        <v>1188</v>
      </c>
      <c r="AA716" s="206" t="s">
        <v>1188</v>
      </c>
      <c r="AB716" s="206" t="s">
        <v>1188</v>
      </c>
      <c r="AC716" s="206" t="s">
        <v>1188</v>
      </c>
      <c r="AD716"/>
      <c r="AE716" s="206" t="s">
        <v>1188</v>
      </c>
      <c r="AF716" s="206"/>
      <c r="AG716" s="206"/>
      <c r="AH716" s="207"/>
    </row>
    <row r="717" spans="1:45" ht="28.8" x14ac:dyDescent="0.3">
      <c r="A717" s="203">
        <v>812058</v>
      </c>
      <c r="B717" s="204" t="s">
        <v>832</v>
      </c>
      <c r="C717" s="204" t="s">
        <v>729</v>
      </c>
      <c r="D717" s="204" t="s">
        <v>1013</v>
      </c>
      <c r="E717" t="s">
        <v>125</v>
      </c>
      <c r="F717" s="212">
        <v>29280</v>
      </c>
      <c r="G717" s="209" t="s">
        <v>213</v>
      </c>
      <c r="H717" s="209" t="s">
        <v>575</v>
      </c>
      <c r="I717" s="204" t="s">
        <v>824</v>
      </c>
      <c r="J717" s="206"/>
      <c r="K717"/>
      <c r="L717"/>
      <c r="M717"/>
      <c r="N717"/>
      <c r="O717"/>
      <c r="P717"/>
      <c r="Q717" s="206" t="s">
        <v>1188</v>
      </c>
      <c r="R717"/>
      <c r="S717"/>
      <c r="T717"/>
      <c r="U717"/>
      <c r="V717"/>
      <c r="W717" s="206" t="s">
        <v>1188</v>
      </c>
      <c r="X717" s="206" t="s">
        <v>1188</v>
      </c>
      <c r="Y717" s="206" t="s">
        <v>1188</v>
      </c>
      <c r="Z717" s="206" t="s">
        <v>1188</v>
      </c>
      <c r="AA717" s="206" t="s">
        <v>1188</v>
      </c>
      <c r="AB717" s="206" t="s">
        <v>1188</v>
      </c>
      <c r="AC717" s="206" t="s">
        <v>1188</v>
      </c>
      <c r="AD717"/>
      <c r="AE717" s="206" t="s">
        <v>1188</v>
      </c>
      <c r="AF717" s="206"/>
      <c r="AG717" s="206"/>
      <c r="AH717" s="207"/>
    </row>
    <row r="718" spans="1:45" ht="28.8" x14ac:dyDescent="0.3">
      <c r="A718" s="203">
        <v>812075</v>
      </c>
      <c r="B718" s="204" t="s">
        <v>833</v>
      </c>
      <c r="C718" s="204" t="s">
        <v>71</v>
      </c>
      <c r="D718" s="204" t="s">
        <v>444</v>
      </c>
      <c r="E718" t="s">
        <v>125</v>
      </c>
      <c r="F718" s="212">
        <v>35796</v>
      </c>
      <c r="G718" s="209" t="s">
        <v>213</v>
      </c>
      <c r="H718" s="209" t="s">
        <v>575</v>
      </c>
      <c r="I718" s="204" t="s">
        <v>823</v>
      </c>
      <c r="J718" s="206"/>
      <c r="K718"/>
      <c r="L718"/>
      <c r="M718"/>
      <c r="N718"/>
      <c r="O718"/>
      <c r="P718"/>
      <c r="Q718" s="206" t="s">
        <v>1188</v>
      </c>
      <c r="R718"/>
      <c r="S718"/>
      <c r="T718"/>
      <c r="U718"/>
      <c r="V718"/>
      <c r="W718" s="206" t="s">
        <v>1188</v>
      </c>
      <c r="X718" s="206" t="s">
        <v>1188</v>
      </c>
      <c r="Y718" s="206" t="s">
        <v>1188</v>
      </c>
      <c r="Z718" s="206" t="s">
        <v>1188</v>
      </c>
      <c r="AA718" s="206" t="s">
        <v>1188</v>
      </c>
      <c r="AB718" s="206" t="s">
        <v>1188</v>
      </c>
      <c r="AC718" s="206" t="s">
        <v>1188</v>
      </c>
      <c r="AD718"/>
      <c r="AE718" s="206" t="s">
        <v>1188</v>
      </c>
      <c r="AF718" s="206"/>
      <c r="AG718" s="206"/>
      <c r="AH718" s="207"/>
    </row>
    <row r="719" spans="1:45" ht="28.8" x14ac:dyDescent="0.3">
      <c r="A719" s="203">
        <v>812078</v>
      </c>
      <c r="B719" s="204" t="s">
        <v>834</v>
      </c>
      <c r="C719" s="204" t="s">
        <v>275</v>
      </c>
      <c r="D719" s="204" t="s">
        <v>361</v>
      </c>
      <c r="E719" t="s">
        <v>125</v>
      </c>
      <c r="F719" s="212">
        <v>35796</v>
      </c>
      <c r="G719" s="209" t="s">
        <v>736</v>
      </c>
      <c r="H719" s="209" t="s">
        <v>575</v>
      </c>
      <c r="I719" s="204" t="s">
        <v>823</v>
      </c>
      <c r="J719" s="206"/>
      <c r="K719"/>
      <c r="L719"/>
      <c r="M719"/>
      <c r="N719"/>
      <c r="O719"/>
      <c r="P719"/>
      <c r="Q719" s="206" t="s">
        <v>1188</v>
      </c>
      <c r="R719"/>
      <c r="S719"/>
      <c r="T719"/>
      <c r="U719"/>
      <c r="V719"/>
      <c r="W719" s="206" t="s">
        <v>1188</v>
      </c>
      <c r="X719" s="206" t="s">
        <v>1188</v>
      </c>
      <c r="Y719" s="206" t="s">
        <v>1188</v>
      </c>
      <c r="Z719" s="206" t="s">
        <v>1188</v>
      </c>
      <c r="AA719" s="206" t="s">
        <v>1188</v>
      </c>
      <c r="AB719" s="206" t="s">
        <v>1188</v>
      </c>
      <c r="AC719" s="206" t="s">
        <v>1188</v>
      </c>
      <c r="AD719"/>
      <c r="AE719" s="206" t="s">
        <v>1188</v>
      </c>
      <c r="AF719" s="206"/>
      <c r="AG719" s="206"/>
      <c r="AH719" s="207"/>
    </row>
    <row r="720" spans="1:45" ht="28.8" x14ac:dyDescent="0.3">
      <c r="A720" s="203">
        <v>812079</v>
      </c>
      <c r="B720" s="204" t="s">
        <v>835</v>
      </c>
      <c r="C720" s="204" t="s">
        <v>61</v>
      </c>
      <c r="D720" s="204" t="s">
        <v>202</v>
      </c>
      <c r="E720" t="s">
        <v>125</v>
      </c>
      <c r="F720" s="212">
        <v>34257</v>
      </c>
      <c r="G720" s="209" t="s">
        <v>632</v>
      </c>
      <c r="H720" s="209" t="s">
        <v>575</v>
      </c>
      <c r="I720" s="204" t="s">
        <v>824</v>
      </c>
      <c r="J720" s="206"/>
      <c r="K720"/>
      <c r="L720"/>
      <c r="M720"/>
      <c r="N720"/>
      <c r="O720"/>
      <c r="P720"/>
      <c r="Q720" s="206" t="s">
        <v>1188</v>
      </c>
      <c r="R720"/>
      <c r="S720"/>
      <c r="T720"/>
      <c r="U720"/>
      <c r="V720"/>
      <c r="W720" s="206" t="s">
        <v>1188</v>
      </c>
      <c r="X720" s="206" t="s">
        <v>1188</v>
      </c>
      <c r="Y720" s="206" t="s">
        <v>1188</v>
      </c>
      <c r="Z720" s="206" t="s">
        <v>1188</v>
      </c>
      <c r="AA720" s="206" t="s">
        <v>1188</v>
      </c>
      <c r="AB720" s="206" t="s">
        <v>1188</v>
      </c>
      <c r="AC720" s="206" t="s">
        <v>1188</v>
      </c>
      <c r="AD720"/>
      <c r="AE720" s="206" t="s">
        <v>1188</v>
      </c>
      <c r="AF720" s="206"/>
      <c r="AG720" s="206"/>
      <c r="AH720" s="207"/>
    </row>
    <row r="721" spans="1:34" ht="28.8" x14ac:dyDescent="0.3">
      <c r="A721" s="203">
        <v>812082</v>
      </c>
      <c r="B721" s="204" t="s">
        <v>836</v>
      </c>
      <c r="C721" s="204" t="s">
        <v>348</v>
      </c>
      <c r="D721" s="204" t="s">
        <v>338</v>
      </c>
      <c r="E721" t="s">
        <v>125</v>
      </c>
      <c r="F721" s="212">
        <v>32849</v>
      </c>
      <c r="G721" s="209" t="s">
        <v>213</v>
      </c>
      <c r="H721" s="209" t="s">
        <v>575</v>
      </c>
      <c r="I721" s="204" t="s">
        <v>823</v>
      </c>
      <c r="J721" s="206"/>
      <c r="K721"/>
      <c r="L721"/>
      <c r="M721"/>
      <c r="N721"/>
      <c r="O721"/>
      <c r="P721"/>
      <c r="Q721" s="206" t="s">
        <v>1188</v>
      </c>
      <c r="R721"/>
      <c r="S721"/>
      <c r="T721"/>
      <c r="U721"/>
      <c r="V721"/>
      <c r="W721" s="206" t="s">
        <v>1188</v>
      </c>
      <c r="X721" s="206" t="s">
        <v>1188</v>
      </c>
      <c r="Y721" s="206" t="s">
        <v>1188</v>
      </c>
      <c r="Z721" s="206" t="s">
        <v>1188</v>
      </c>
      <c r="AA721" s="206" t="s">
        <v>1188</v>
      </c>
      <c r="AB721" s="206" t="s">
        <v>1188</v>
      </c>
      <c r="AC721" s="206" t="s">
        <v>1188</v>
      </c>
      <c r="AD721"/>
      <c r="AE721" s="206" t="s">
        <v>1188</v>
      </c>
      <c r="AF721" s="206"/>
      <c r="AG721" s="206"/>
      <c r="AH721" s="207"/>
    </row>
    <row r="722" spans="1:34" ht="28.8" x14ac:dyDescent="0.3">
      <c r="A722" s="203">
        <v>812085</v>
      </c>
      <c r="B722" s="204" t="s">
        <v>837</v>
      </c>
      <c r="C722" s="204" t="s">
        <v>241</v>
      </c>
      <c r="D722" s="204" t="s">
        <v>1014</v>
      </c>
      <c r="E722" t="s">
        <v>125</v>
      </c>
      <c r="F722" s="212">
        <v>34669</v>
      </c>
      <c r="G722" s="209" t="s">
        <v>622</v>
      </c>
      <c r="H722" s="209" t="s">
        <v>575</v>
      </c>
      <c r="I722" s="204" t="s">
        <v>823</v>
      </c>
      <c r="J722" s="206"/>
      <c r="K722"/>
      <c r="L722"/>
      <c r="M722"/>
      <c r="N722"/>
      <c r="O722"/>
      <c r="P722"/>
      <c r="Q722" s="206" t="s">
        <v>1188</v>
      </c>
      <c r="R722"/>
      <c r="S722"/>
      <c r="T722"/>
      <c r="U722"/>
      <c r="V722"/>
      <c r="W722" s="206" t="s">
        <v>1188</v>
      </c>
      <c r="X722" s="206" t="s">
        <v>1188</v>
      </c>
      <c r="Y722" s="206" t="s">
        <v>1188</v>
      </c>
      <c r="Z722" s="206" t="s">
        <v>1188</v>
      </c>
      <c r="AA722" s="206" t="s">
        <v>1188</v>
      </c>
      <c r="AB722" s="206" t="s">
        <v>1188</v>
      </c>
      <c r="AC722" s="206" t="s">
        <v>1188</v>
      </c>
      <c r="AD722"/>
      <c r="AE722" s="206" t="s">
        <v>1188</v>
      </c>
      <c r="AF722" s="206"/>
      <c r="AG722" s="206"/>
      <c r="AH722" s="207"/>
    </row>
    <row r="723" spans="1:34" ht="28.8" x14ac:dyDescent="0.3">
      <c r="A723" s="203">
        <v>812101</v>
      </c>
      <c r="B723" s="204" t="s">
        <v>838</v>
      </c>
      <c r="C723" s="204" t="s">
        <v>423</v>
      </c>
      <c r="D723" s="204" t="s">
        <v>149</v>
      </c>
      <c r="E723" t="s">
        <v>125</v>
      </c>
      <c r="F723" s="212">
        <v>31787</v>
      </c>
      <c r="G723" s="209" t="s">
        <v>213</v>
      </c>
      <c r="H723" s="209" t="s">
        <v>575</v>
      </c>
      <c r="I723" s="204" t="s">
        <v>823</v>
      </c>
      <c r="J723" s="206"/>
      <c r="K723"/>
      <c r="L723"/>
      <c r="M723"/>
      <c r="N723"/>
      <c r="O723"/>
      <c r="P723"/>
      <c r="Q723" s="206" t="s">
        <v>1188</v>
      </c>
      <c r="R723"/>
      <c r="S723"/>
      <c r="T723"/>
      <c r="U723"/>
      <c r="V723"/>
      <c r="W723" s="206" t="s">
        <v>1188</v>
      </c>
      <c r="X723" s="206" t="s">
        <v>1188</v>
      </c>
      <c r="Y723" s="206" t="s">
        <v>1188</v>
      </c>
      <c r="Z723" s="206" t="s">
        <v>1188</v>
      </c>
      <c r="AA723" s="206" t="s">
        <v>1188</v>
      </c>
      <c r="AB723" s="206" t="s">
        <v>1188</v>
      </c>
      <c r="AC723" s="206" t="s">
        <v>1188</v>
      </c>
      <c r="AD723"/>
      <c r="AE723" s="206" t="s">
        <v>1188</v>
      </c>
      <c r="AF723" s="206"/>
      <c r="AG723" s="206"/>
      <c r="AH723" s="207"/>
    </row>
    <row r="724" spans="1:34" ht="28.8" x14ac:dyDescent="0.3">
      <c r="A724" s="203">
        <v>812113</v>
      </c>
      <c r="B724" s="204" t="s">
        <v>839</v>
      </c>
      <c r="C724" s="204" t="s">
        <v>86</v>
      </c>
      <c r="D724" s="204" t="s">
        <v>277</v>
      </c>
      <c r="E724" t="s">
        <v>125</v>
      </c>
      <c r="F724" s="212">
        <v>35940</v>
      </c>
      <c r="G724" s="209" t="s">
        <v>213</v>
      </c>
      <c r="H724" s="209" t="s">
        <v>575</v>
      </c>
      <c r="I724" s="204" t="s">
        <v>824</v>
      </c>
      <c r="J724" s="206"/>
      <c r="K724"/>
      <c r="L724"/>
      <c r="M724"/>
      <c r="N724"/>
      <c r="O724"/>
      <c r="P724"/>
      <c r="Q724" s="206" t="s">
        <v>1188</v>
      </c>
      <c r="R724"/>
      <c r="S724"/>
      <c r="T724"/>
      <c r="U724"/>
      <c r="V724"/>
      <c r="W724" s="206" t="s">
        <v>1188</v>
      </c>
      <c r="X724" s="206" t="s">
        <v>1188</v>
      </c>
      <c r="Y724" s="206" t="s">
        <v>1188</v>
      </c>
      <c r="Z724" s="206" t="s">
        <v>1188</v>
      </c>
      <c r="AA724" s="206" t="s">
        <v>1188</v>
      </c>
      <c r="AB724" s="206" t="s">
        <v>1188</v>
      </c>
      <c r="AC724" s="206" t="s">
        <v>1188</v>
      </c>
      <c r="AD724"/>
      <c r="AE724" s="206" t="s">
        <v>1188</v>
      </c>
      <c r="AF724" s="206"/>
      <c r="AG724" s="206"/>
      <c r="AH724" s="207"/>
    </row>
    <row r="725" spans="1:34" ht="28.8" x14ac:dyDescent="0.3">
      <c r="A725" s="203">
        <v>812114</v>
      </c>
      <c r="B725" s="204" t="s">
        <v>840</v>
      </c>
      <c r="C725" s="204" t="s">
        <v>350</v>
      </c>
      <c r="D725" s="204" t="s">
        <v>539</v>
      </c>
      <c r="E725" t="s">
        <v>125</v>
      </c>
      <c r="F725" s="212">
        <v>32905</v>
      </c>
      <c r="G725" s="209" t="s">
        <v>670</v>
      </c>
      <c r="H725" s="209" t="s">
        <v>575</v>
      </c>
      <c r="I725" s="204" t="s">
        <v>824</v>
      </c>
      <c r="J725" s="206"/>
      <c r="K725"/>
      <c r="L725"/>
      <c r="M725"/>
      <c r="N725"/>
      <c r="O725"/>
      <c r="P725"/>
      <c r="Q725" s="206" t="s">
        <v>1188</v>
      </c>
      <c r="R725"/>
      <c r="S725"/>
      <c r="T725"/>
      <c r="U725"/>
      <c r="V725"/>
      <c r="W725" s="206" t="s">
        <v>1188</v>
      </c>
      <c r="X725" s="206" t="s">
        <v>1188</v>
      </c>
      <c r="Y725" s="206" t="s">
        <v>1188</v>
      </c>
      <c r="Z725" s="206" t="s">
        <v>1188</v>
      </c>
      <c r="AA725" s="206" t="s">
        <v>1188</v>
      </c>
      <c r="AB725" s="206" t="s">
        <v>1188</v>
      </c>
      <c r="AC725" s="206" t="s">
        <v>1188</v>
      </c>
      <c r="AD725"/>
      <c r="AE725" s="206" t="s">
        <v>1188</v>
      </c>
      <c r="AF725" s="206"/>
      <c r="AG725" s="206"/>
      <c r="AH725" s="207"/>
    </row>
    <row r="726" spans="1:34" ht="28.8" x14ac:dyDescent="0.3">
      <c r="A726" s="203">
        <v>812126</v>
      </c>
      <c r="B726" s="204" t="s">
        <v>841</v>
      </c>
      <c r="C726" s="204" t="s">
        <v>63</v>
      </c>
      <c r="D726" s="204" t="s">
        <v>443</v>
      </c>
      <c r="E726" t="s">
        <v>125</v>
      </c>
      <c r="F726" s="212">
        <v>36530</v>
      </c>
      <c r="G726" s="209" t="s">
        <v>743</v>
      </c>
      <c r="H726" s="209" t="s">
        <v>575</v>
      </c>
      <c r="I726" s="204" t="s">
        <v>824</v>
      </c>
      <c r="J726" s="206"/>
      <c r="K726"/>
      <c r="L726"/>
      <c r="M726"/>
      <c r="N726"/>
      <c r="O726"/>
      <c r="P726"/>
      <c r="Q726" s="206" t="s">
        <v>1188</v>
      </c>
      <c r="R726"/>
      <c r="S726"/>
      <c r="T726"/>
      <c r="U726"/>
      <c r="V726"/>
      <c r="W726" s="206" t="s">
        <v>1188</v>
      </c>
      <c r="X726" s="206" t="s">
        <v>1188</v>
      </c>
      <c r="Y726" s="206" t="s">
        <v>1188</v>
      </c>
      <c r="Z726" s="206" t="s">
        <v>1188</v>
      </c>
      <c r="AA726" s="206" t="s">
        <v>1188</v>
      </c>
      <c r="AB726" s="206" t="s">
        <v>1188</v>
      </c>
      <c r="AC726" s="206" t="s">
        <v>1188</v>
      </c>
      <c r="AD726"/>
      <c r="AE726" s="206" t="s">
        <v>1188</v>
      </c>
      <c r="AF726" s="206"/>
      <c r="AG726" s="206"/>
      <c r="AH726" s="207"/>
    </row>
    <row r="727" spans="1:34" ht="28.8" x14ac:dyDescent="0.3">
      <c r="A727" s="203">
        <v>812142</v>
      </c>
      <c r="B727" s="204" t="s">
        <v>842</v>
      </c>
      <c r="C727" s="204" t="s">
        <v>1015</v>
      </c>
      <c r="D727" s="204" t="s">
        <v>1016</v>
      </c>
      <c r="E727" t="s">
        <v>125</v>
      </c>
      <c r="F727" s="212">
        <v>31930</v>
      </c>
      <c r="G727" s="209" t="s">
        <v>1017</v>
      </c>
      <c r="H727" s="209" t="s">
        <v>575</v>
      </c>
      <c r="I727" s="204" t="s">
        <v>823</v>
      </c>
      <c r="J727" s="206"/>
      <c r="K727"/>
      <c r="L727"/>
      <c r="M727"/>
      <c r="N727"/>
      <c r="O727"/>
      <c r="P727"/>
      <c r="Q727" s="206" t="s">
        <v>1188</v>
      </c>
      <c r="R727"/>
      <c r="S727"/>
      <c r="T727"/>
      <c r="U727"/>
      <c r="V727"/>
      <c r="W727" s="206" t="s">
        <v>1188</v>
      </c>
      <c r="X727" s="206" t="s">
        <v>1188</v>
      </c>
      <c r="Y727" s="206" t="s">
        <v>1188</v>
      </c>
      <c r="Z727" s="206" t="s">
        <v>1188</v>
      </c>
      <c r="AA727" s="206" t="s">
        <v>1188</v>
      </c>
      <c r="AB727" s="206" t="s">
        <v>1188</v>
      </c>
      <c r="AC727" s="206" t="s">
        <v>1188</v>
      </c>
      <c r="AD727"/>
      <c r="AE727" s="206" t="s">
        <v>1188</v>
      </c>
      <c r="AF727" s="206"/>
      <c r="AG727" s="206"/>
      <c r="AH727" s="207"/>
    </row>
    <row r="728" spans="1:34" ht="28.8" x14ac:dyDescent="0.3">
      <c r="A728" s="203">
        <v>812144</v>
      </c>
      <c r="B728" s="204" t="s">
        <v>843</v>
      </c>
      <c r="C728" s="204" t="s">
        <v>547</v>
      </c>
      <c r="D728" s="204" t="s">
        <v>1018</v>
      </c>
      <c r="E728" t="s">
        <v>125</v>
      </c>
      <c r="F728" s="212">
        <v>29395</v>
      </c>
      <c r="G728" s="209" t="s">
        <v>604</v>
      </c>
      <c r="H728" s="209" t="s">
        <v>575</v>
      </c>
      <c r="I728" s="204" t="s">
        <v>823</v>
      </c>
      <c r="J728" s="206"/>
      <c r="K728"/>
      <c r="L728"/>
      <c r="M728"/>
      <c r="N728"/>
      <c r="O728"/>
      <c r="P728"/>
      <c r="Q728" s="206" t="s">
        <v>1188</v>
      </c>
      <c r="R728"/>
      <c r="S728"/>
      <c r="T728"/>
      <c r="U728"/>
      <c r="V728"/>
      <c r="W728" s="206" t="s">
        <v>1188</v>
      </c>
      <c r="X728" s="206" t="s">
        <v>1188</v>
      </c>
      <c r="Y728" s="206" t="s">
        <v>1188</v>
      </c>
      <c r="Z728" s="206" t="s">
        <v>1188</v>
      </c>
      <c r="AA728" s="206" t="s">
        <v>1188</v>
      </c>
      <c r="AB728" s="206" t="s">
        <v>1188</v>
      </c>
      <c r="AC728" s="206" t="s">
        <v>1188</v>
      </c>
      <c r="AD728"/>
      <c r="AE728" s="206" t="s">
        <v>1188</v>
      </c>
      <c r="AF728" s="206"/>
      <c r="AG728" s="206"/>
      <c r="AH728" s="207"/>
    </row>
    <row r="729" spans="1:34" ht="28.8" x14ac:dyDescent="0.3">
      <c r="A729" s="203">
        <v>812147</v>
      </c>
      <c r="B729" s="204" t="s">
        <v>844</v>
      </c>
      <c r="C729" s="204" t="s">
        <v>58</v>
      </c>
      <c r="D729" s="204" t="s">
        <v>1019</v>
      </c>
      <c r="E729" t="s">
        <v>124</v>
      </c>
      <c r="F729" s="212">
        <v>36287</v>
      </c>
      <c r="G729" s="209" t="s">
        <v>213</v>
      </c>
      <c r="H729" s="209" t="s">
        <v>575</v>
      </c>
      <c r="I729" s="204" t="s">
        <v>824</v>
      </c>
      <c r="J729" s="206"/>
      <c r="K729"/>
      <c r="L729"/>
      <c r="M729"/>
      <c r="N729"/>
      <c r="O729"/>
      <c r="P729"/>
      <c r="Q729" s="206" t="s">
        <v>1188</v>
      </c>
      <c r="R729"/>
      <c r="S729"/>
      <c r="T729"/>
      <c r="U729"/>
      <c r="V729"/>
      <c r="W729" s="206" t="s">
        <v>1188</v>
      </c>
      <c r="X729" s="206" t="s">
        <v>1188</v>
      </c>
      <c r="Y729" s="206" t="s">
        <v>1188</v>
      </c>
      <c r="Z729" s="206" t="s">
        <v>1188</v>
      </c>
      <c r="AA729" s="206" t="s">
        <v>1188</v>
      </c>
      <c r="AB729" s="206" t="s">
        <v>1188</v>
      </c>
      <c r="AC729" s="206" t="s">
        <v>1188</v>
      </c>
      <c r="AD729"/>
      <c r="AE729" s="206" t="s">
        <v>1188</v>
      </c>
      <c r="AF729" s="206"/>
      <c r="AG729" s="206"/>
      <c r="AH729" s="207"/>
    </row>
    <row r="730" spans="1:34" ht="28.8" x14ac:dyDescent="0.3">
      <c r="A730" s="203">
        <v>812148</v>
      </c>
      <c r="B730" s="204" t="s">
        <v>845</v>
      </c>
      <c r="C730" s="204" t="s">
        <v>301</v>
      </c>
      <c r="D730" s="204" t="s">
        <v>417</v>
      </c>
      <c r="E730" t="s">
        <v>124</v>
      </c>
      <c r="F730" s="212">
        <v>31458</v>
      </c>
      <c r="G730" s="209" t="s">
        <v>213</v>
      </c>
      <c r="H730" s="209" t="s">
        <v>575</v>
      </c>
      <c r="I730" s="204" t="s">
        <v>823</v>
      </c>
      <c r="J730" s="206"/>
      <c r="K730"/>
      <c r="L730"/>
      <c r="M730"/>
      <c r="N730"/>
      <c r="O730"/>
      <c r="P730"/>
      <c r="Q730" s="206" t="s">
        <v>1188</v>
      </c>
      <c r="R730"/>
      <c r="S730"/>
      <c r="T730"/>
      <c r="U730"/>
      <c r="V730"/>
      <c r="W730" s="206" t="s">
        <v>1188</v>
      </c>
      <c r="X730" s="206" t="s">
        <v>1188</v>
      </c>
      <c r="Y730" s="206" t="s">
        <v>1188</v>
      </c>
      <c r="Z730" s="206" t="s">
        <v>1188</v>
      </c>
      <c r="AA730" s="206" t="s">
        <v>1188</v>
      </c>
      <c r="AB730" s="206" t="s">
        <v>1188</v>
      </c>
      <c r="AC730" s="206" t="s">
        <v>1188</v>
      </c>
      <c r="AD730" s="208"/>
      <c r="AE730" s="206" t="s">
        <v>1188</v>
      </c>
      <c r="AF730" s="206"/>
      <c r="AG730" s="206"/>
      <c r="AH730" s="207"/>
    </row>
    <row r="731" spans="1:34" ht="28.8" x14ac:dyDescent="0.3">
      <c r="A731" s="203">
        <v>812155</v>
      </c>
      <c r="B731" s="204" t="s">
        <v>846</v>
      </c>
      <c r="C731" s="204" t="s">
        <v>465</v>
      </c>
      <c r="D731" s="204" t="s">
        <v>639</v>
      </c>
      <c r="E731" t="s">
        <v>125</v>
      </c>
      <c r="F731" s="212">
        <v>36216</v>
      </c>
      <c r="G731" s="209" t="s">
        <v>213</v>
      </c>
      <c r="H731" s="209" t="s">
        <v>575</v>
      </c>
      <c r="I731" s="204" t="s">
        <v>824</v>
      </c>
      <c r="J731" s="206"/>
      <c r="K731"/>
      <c r="L731"/>
      <c r="M731"/>
      <c r="N731"/>
      <c r="O731"/>
      <c r="P731"/>
      <c r="Q731" s="206" t="s">
        <v>1188</v>
      </c>
      <c r="R731"/>
      <c r="S731"/>
      <c r="T731"/>
      <c r="U731"/>
      <c r="V731"/>
      <c r="W731" s="206" t="s">
        <v>1188</v>
      </c>
      <c r="X731" s="206" t="s">
        <v>1188</v>
      </c>
      <c r="Y731" s="206" t="s">
        <v>1188</v>
      </c>
      <c r="Z731" s="206" t="s">
        <v>1188</v>
      </c>
      <c r="AA731" s="206" t="s">
        <v>1188</v>
      </c>
      <c r="AB731" s="206" t="s">
        <v>1188</v>
      </c>
      <c r="AC731" s="206" t="s">
        <v>1188</v>
      </c>
      <c r="AD731"/>
      <c r="AE731" s="206" t="s">
        <v>1188</v>
      </c>
      <c r="AF731" s="206"/>
      <c r="AG731" s="206"/>
      <c r="AH731" s="207"/>
    </row>
    <row r="732" spans="1:34" ht="28.8" x14ac:dyDescent="0.3">
      <c r="A732" s="203">
        <v>812170</v>
      </c>
      <c r="B732" s="204" t="s">
        <v>847</v>
      </c>
      <c r="C732" s="204" t="s">
        <v>61</v>
      </c>
      <c r="D732" s="204" t="s">
        <v>172</v>
      </c>
      <c r="E732" t="s">
        <v>125</v>
      </c>
      <c r="F732" s="212">
        <v>32143</v>
      </c>
      <c r="G732" s="209" t="s">
        <v>635</v>
      </c>
      <c r="H732" s="209" t="s">
        <v>575</v>
      </c>
      <c r="I732" s="204" t="s">
        <v>823</v>
      </c>
      <c r="J732" s="206"/>
      <c r="K732"/>
      <c r="L732"/>
      <c r="M732"/>
      <c r="N732"/>
      <c r="O732"/>
      <c r="P732"/>
      <c r="Q732" s="206" t="s">
        <v>1188</v>
      </c>
      <c r="R732"/>
      <c r="S732"/>
      <c r="T732"/>
      <c r="U732"/>
      <c r="V732"/>
      <c r="W732" s="206" t="s">
        <v>1188</v>
      </c>
      <c r="X732" s="206" t="s">
        <v>1188</v>
      </c>
      <c r="Y732" s="206" t="s">
        <v>1188</v>
      </c>
      <c r="Z732" s="206" t="s">
        <v>1188</v>
      </c>
      <c r="AA732" s="206" t="s">
        <v>1188</v>
      </c>
      <c r="AB732" s="206" t="s">
        <v>1188</v>
      </c>
      <c r="AC732" s="206" t="s">
        <v>1188</v>
      </c>
      <c r="AD732"/>
      <c r="AE732" s="206" t="s">
        <v>1188</v>
      </c>
      <c r="AF732" s="206"/>
      <c r="AG732" s="206"/>
      <c r="AH732" s="207"/>
    </row>
    <row r="733" spans="1:34" ht="28.8" x14ac:dyDescent="0.3">
      <c r="A733" s="203">
        <v>812205</v>
      </c>
      <c r="B733" s="204" t="s">
        <v>848</v>
      </c>
      <c r="C733" s="204" t="s">
        <v>1026</v>
      </c>
      <c r="D733" s="204" t="s">
        <v>145</v>
      </c>
      <c r="E733" t="s">
        <v>125</v>
      </c>
      <c r="F733" s="212">
        <v>33741</v>
      </c>
      <c r="G733" s="209" t="s">
        <v>578</v>
      </c>
      <c r="H733" s="209" t="s">
        <v>575</v>
      </c>
      <c r="I733" s="204" t="s">
        <v>823</v>
      </c>
      <c r="J733" s="206"/>
      <c r="K733"/>
      <c r="L733"/>
      <c r="M733"/>
      <c r="N733"/>
      <c r="O733"/>
      <c r="P733"/>
      <c r="Q733" s="206" t="s">
        <v>1188</v>
      </c>
      <c r="R733"/>
      <c r="S733"/>
      <c r="T733"/>
      <c r="U733"/>
      <c r="V733"/>
      <c r="W733" s="206" t="s">
        <v>1188</v>
      </c>
      <c r="X733" s="206" t="s">
        <v>1188</v>
      </c>
      <c r="Y733" s="206" t="s">
        <v>1188</v>
      </c>
      <c r="Z733" s="206" t="s">
        <v>1188</v>
      </c>
      <c r="AA733" s="206" t="s">
        <v>1188</v>
      </c>
      <c r="AB733" s="206" t="s">
        <v>1188</v>
      </c>
      <c r="AC733" s="206" t="s">
        <v>1188</v>
      </c>
      <c r="AD733"/>
      <c r="AE733" s="206" t="s">
        <v>1188</v>
      </c>
      <c r="AF733" s="206"/>
      <c r="AG733" s="206"/>
      <c r="AH733" s="207"/>
    </row>
    <row r="734" spans="1:34" ht="28.8" x14ac:dyDescent="0.3">
      <c r="A734" s="203">
        <v>812209</v>
      </c>
      <c r="B734" s="204" t="s">
        <v>849</v>
      </c>
      <c r="C734" s="204" t="s">
        <v>348</v>
      </c>
      <c r="D734" s="204" t="s">
        <v>201</v>
      </c>
      <c r="E734" t="s">
        <v>124</v>
      </c>
      <c r="F734" s="212">
        <v>36133</v>
      </c>
      <c r="G734" s="209" t="s">
        <v>213</v>
      </c>
      <c r="H734" s="209" t="s">
        <v>575</v>
      </c>
      <c r="I734" s="204" t="s">
        <v>824</v>
      </c>
      <c r="J734" s="206"/>
      <c r="K734"/>
      <c r="L734"/>
      <c r="M734"/>
      <c r="N734"/>
      <c r="O734"/>
      <c r="P734"/>
      <c r="Q734" s="206" t="s">
        <v>1188</v>
      </c>
      <c r="R734"/>
      <c r="S734"/>
      <c r="T734"/>
      <c r="U734"/>
      <c r="V734"/>
      <c r="W734" s="206" t="s">
        <v>1188</v>
      </c>
      <c r="X734" s="206" t="s">
        <v>1188</v>
      </c>
      <c r="Y734" s="206" t="s">
        <v>1188</v>
      </c>
      <c r="Z734" s="206" t="s">
        <v>1188</v>
      </c>
      <c r="AA734" s="206" t="s">
        <v>1188</v>
      </c>
      <c r="AB734" s="206" t="s">
        <v>1188</v>
      </c>
      <c r="AC734" s="206" t="s">
        <v>1188</v>
      </c>
      <c r="AD734"/>
      <c r="AE734" s="206" t="s">
        <v>1188</v>
      </c>
      <c r="AF734" s="206"/>
      <c r="AG734" s="206"/>
      <c r="AH734" s="207"/>
    </row>
    <row r="735" spans="1:34" ht="28.8" x14ac:dyDescent="0.3">
      <c r="A735" s="203">
        <v>812214</v>
      </c>
      <c r="B735" s="204" t="s">
        <v>850</v>
      </c>
      <c r="C735" s="204" t="s">
        <v>1027</v>
      </c>
      <c r="D735" s="204" t="s">
        <v>394</v>
      </c>
      <c r="E735" t="s">
        <v>125</v>
      </c>
      <c r="F735" s="212">
        <v>30246</v>
      </c>
      <c r="G735" s="209" t="s">
        <v>1028</v>
      </c>
      <c r="H735" s="209" t="s">
        <v>575</v>
      </c>
      <c r="I735" s="204" t="s">
        <v>824</v>
      </c>
      <c r="J735" s="206"/>
      <c r="K735"/>
      <c r="L735"/>
      <c r="M735"/>
      <c r="N735"/>
      <c r="O735"/>
      <c r="P735"/>
      <c r="Q735" s="206" t="s">
        <v>1188</v>
      </c>
      <c r="R735"/>
      <c r="S735"/>
      <c r="T735"/>
      <c r="U735"/>
      <c r="V735"/>
      <c r="W735" s="206" t="s">
        <v>1188</v>
      </c>
      <c r="X735" s="206" t="s">
        <v>1188</v>
      </c>
      <c r="Y735" s="206" t="s">
        <v>1188</v>
      </c>
      <c r="Z735" s="206" t="s">
        <v>1188</v>
      </c>
      <c r="AA735" s="206" t="s">
        <v>1188</v>
      </c>
      <c r="AB735" s="206" t="s">
        <v>1188</v>
      </c>
      <c r="AC735" s="206" t="s">
        <v>1188</v>
      </c>
      <c r="AD735"/>
      <c r="AE735" s="206" t="s">
        <v>1188</v>
      </c>
      <c r="AF735" s="206"/>
      <c r="AG735" s="206"/>
      <c r="AH735" s="207"/>
    </row>
    <row r="736" spans="1:34" ht="28.8" x14ac:dyDescent="0.3">
      <c r="A736" s="203">
        <v>812234</v>
      </c>
      <c r="B736" s="204" t="s">
        <v>851</v>
      </c>
      <c r="C736" s="204" t="s">
        <v>106</v>
      </c>
      <c r="D736" s="204" t="s">
        <v>175</v>
      </c>
      <c r="E736" t="s">
        <v>124</v>
      </c>
      <c r="F736" s="212">
        <v>35521</v>
      </c>
      <c r="G736" s="209" t="s">
        <v>213</v>
      </c>
      <c r="H736" s="209" t="s">
        <v>575</v>
      </c>
      <c r="I736" s="204" t="s">
        <v>823</v>
      </c>
      <c r="J736" s="206"/>
      <c r="K736"/>
      <c r="L736"/>
      <c r="M736"/>
      <c r="N736"/>
      <c r="O736"/>
      <c r="P736"/>
      <c r="Q736" s="206" t="s">
        <v>1188</v>
      </c>
      <c r="R736"/>
      <c r="S736"/>
      <c r="T736"/>
      <c r="U736"/>
      <c r="V736"/>
      <c r="W736" s="206" t="s">
        <v>1188</v>
      </c>
      <c r="X736" s="206" t="s">
        <v>1188</v>
      </c>
      <c r="Y736" s="206" t="s">
        <v>1188</v>
      </c>
      <c r="Z736" s="206" t="s">
        <v>1188</v>
      </c>
      <c r="AA736" s="206" t="s">
        <v>1188</v>
      </c>
      <c r="AB736" s="206" t="s">
        <v>1188</v>
      </c>
      <c r="AC736" s="206" t="s">
        <v>1188</v>
      </c>
      <c r="AD736"/>
      <c r="AE736" s="206" t="s">
        <v>1188</v>
      </c>
      <c r="AF736" s="206"/>
      <c r="AG736" s="206"/>
      <c r="AH736" s="207"/>
    </row>
    <row r="737" spans="1:45" ht="28.8" x14ac:dyDescent="0.3">
      <c r="A737" s="203">
        <v>812253</v>
      </c>
      <c r="B737" s="204" t="s">
        <v>852</v>
      </c>
      <c r="C737" s="204" t="s">
        <v>61</v>
      </c>
      <c r="D737" s="204" t="s">
        <v>1029</v>
      </c>
      <c r="E737" t="s">
        <v>125</v>
      </c>
      <c r="F737" s="212">
        <v>36526</v>
      </c>
      <c r="G737" s="209" t="s">
        <v>578</v>
      </c>
      <c r="H737" s="209" t="s">
        <v>575</v>
      </c>
      <c r="I737" s="204" t="s">
        <v>823</v>
      </c>
      <c r="J737" s="206"/>
      <c r="K737"/>
      <c r="L737"/>
      <c r="M737"/>
      <c r="N737"/>
      <c r="O737"/>
      <c r="P737"/>
      <c r="Q737" s="206" t="s">
        <v>1188</v>
      </c>
      <c r="R737"/>
      <c r="S737"/>
      <c r="T737"/>
      <c r="U737"/>
      <c r="V737"/>
      <c r="W737" s="206" t="s">
        <v>1188</v>
      </c>
      <c r="X737" s="206" t="s">
        <v>1188</v>
      </c>
      <c r="Y737" s="206" t="s">
        <v>1188</v>
      </c>
      <c r="Z737" s="206" t="s">
        <v>1188</v>
      </c>
      <c r="AA737" s="206" t="s">
        <v>1188</v>
      </c>
      <c r="AB737" s="206" t="s">
        <v>1188</v>
      </c>
      <c r="AC737" s="206" t="s">
        <v>1188</v>
      </c>
      <c r="AD737"/>
      <c r="AE737" s="206" t="s">
        <v>1188</v>
      </c>
      <c r="AF737" s="206"/>
      <c r="AG737" s="206"/>
      <c r="AH737" s="207"/>
    </row>
    <row r="738" spans="1:45" ht="28.8" x14ac:dyDescent="0.3">
      <c r="A738" s="203">
        <v>812261</v>
      </c>
      <c r="B738" s="204" t="s">
        <v>853</v>
      </c>
      <c r="C738" s="204" t="s">
        <v>84</v>
      </c>
      <c r="D738" s="204" t="s">
        <v>390</v>
      </c>
      <c r="E738" t="s">
        <v>125</v>
      </c>
      <c r="F738" s="212">
        <v>35065</v>
      </c>
      <c r="G738" s="209" t="s">
        <v>1030</v>
      </c>
      <c r="H738" s="209" t="s">
        <v>575</v>
      </c>
      <c r="I738" s="204" t="s">
        <v>824</v>
      </c>
      <c r="J738" s="206"/>
      <c r="K738"/>
      <c r="L738"/>
      <c r="M738"/>
      <c r="N738"/>
      <c r="O738"/>
      <c r="P738"/>
      <c r="Q738" s="206" t="s">
        <v>1188</v>
      </c>
      <c r="R738"/>
      <c r="S738"/>
      <c r="T738"/>
      <c r="U738"/>
      <c r="V738"/>
      <c r="W738" s="206" t="s">
        <v>1188</v>
      </c>
      <c r="X738" s="206" t="s">
        <v>1188</v>
      </c>
      <c r="Y738" s="206" t="s">
        <v>1188</v>
      </c>
      <c r="Z738" s="206" t="s">
        <v>1188</v>
      </c>
      <c r="AA738" s="206" t="s">
        <v>1188</v>
      </c>
      <c r="AB738" s="206" t="s">
        <v>1188</v>
      </c>
      <c r="AC738" s="206" t="s">
        <v>1188</v>
      </c>
      <c r="AD738"/>
      <c r="AE738" s="206" t="s">
        <v>1188</v>
      </c>
      <c r="AF738" s="206"/>
      <c r="AG738" s="206"/>
      <c r="AH738" s="207"/>
    </row>
    <row r="739" spans="1:45" ht="28.8" x14ac:dyDescent="0.3">
      <c r="A739" s="203">
        <v>812295</v>
      </c>
      <c r="B739" s="204" t="s">
        <v>854</v>
      </c>
      <c r="C739" s="204" t="s">
        <v>305</v>
      </c>
      <c r="D739" s="204" t="s">
        <v>760</v>
      </c>
      <c r="E739" t="s">
        <v>125</v>
      </c>
      <c r="F739" s="212">
        <v>32169</v>
      </c>
      <c r="G739" s="209" t="s">
        <v>213</v>
      </c>
      <c r="H739" s="209" t="s">
        <v>575</v>
      </c>
      <c r="I739" s="204" t="s">
        <v>823</v>
      </c>
      <c r="J739" s="206"/>
      <c r="K739"/>
      <c r="L739"/>
      <c r="M739"/>
      <c r="N739"/>
      <c r="O739"/>
      <c r="P739"/>
      <c r="Q739" s="206" t="s">
        <v>1188</v>
      </c>
      <c r="R739"/>
      <c r="S739"/>
      <c r="T739"/>
      <c r="U739"/>
      <c r="V739"/>
      <c r="W739" s="206" t="s">
        <v>1188</v>
      </c>
      <c r="X739" s="206" t="s">
        <v>1188</v>
      </c>
      <c r="Y739" s="206" t="s">
        <v>1188</v>
      </c>
      <c r="Z739" s="206" t="s">
        <v>1188</v>
      </c>
      <c r="AA739" s="206" t="s">
        <v>1188</v>
      </c>
      <c r="AB739" s="206" t="s">
        <v>1188</v>
      </c>
      <c r="AC739" s="206" t="s">
        <v>1188</v>
      </c>
      <c r="AD739"/>
      <c r="AE739" s="206" t="s">
        <v>1188</v>
      </c>
      <c r="AF739" s="206"/>
      <c r="AG739" s="206"/>
      <c r="AH739" s="207"/>
    </row>
    <row r="740" spans="1:45" ht="28.8" x14ac:dyDescent="0.3">
      <c r="A740" s="203">
        <v>812311</v>
      </c>
      <c r="B740" s="204" t="s">
        <v>855</v>
      </c>
      <c r="C740" s="204" t="s">
        <v>61</v>
      </c>
      <c r="D740" s="204" t="s">
        <v>1034</v>
      </c>
      <c r="E740" t="s">
        <v>124</v>
      </c>
      <c r="F740" s="212">
        <v>32721</v>
      </c>
      <c r="G740" s="209" t="s">
        <v>628</v>
      </c>
      <c r="H740" s="209" t="s">
        <v>575</v>
      </c>
      <c r="I740" s="204" t="s">
        <v>823</v>
      </c>
      <c r="J740" s="206"/>
      <c r="K740"/>
      <c r="L740"/>
      <c r="M740"/>
      <c r="N740"/>
      <c r="O740"/>
      <c r="P740"/>
      <c r="Q740" s="206" t="s">
        <v>1188</v>
      </c>
      <c r="R740"/>
      <c r="S740"/>
      <c r="T740"/>
      <c r="U740"/>
      <c r="V740"/>
      <c r="W740" s="206" t="s">
        <v>1188</v>
      </c>
      <c r="X740" s="206" t="s">
        <v>1188</v>
      </c>
      <c r="Y740" s="206" t="s">
        <v>1188</v>
      </c>
      <c r="Z740" s="206" t="s">
        <v>1188</v>
      </c>
      <c r="AA740" s="206" t="s">
        <v>1188</v>
      </c>
      <c r="AB740" s="206" t="s">
        <v>1188</v>
      </c>
      <c r="AC740" s="206" t="s">
        <v>1188</v>
      </c>
      <c r="AD740" s="208"/>
      <c r="AE740" s="206" t="s">
        <v>1188</v>
      </c>
      <c r="AF740" s="206"/>
      <c r="AG740" s="206"/>
      <c r="AH740" s="207"/>
    </row>
    <row r="741" spans="1:45" ht="28.8" x14ac:dyDescent="0.3">
      <c r="A741" s="203">
        <v>812327</v>
      </c>
      <c r="B741" s="204" t="s">
        <v>856</v>
      </c>
      <c r="C741" s="204" t="s">
        <v>420</v>
      </c>
      <c r="D741" s="204" t="s">
        <v>1036</v>
      </c>
      <c r="E741" t="s">
        <v>125</v>
      </c>
      <c r="F741" s="212">
        <v>29629</v>
      </c>
      <c r="G741" s="209" t="s">
        <v>607</v>
      </c>
      <c r="H741" s="209" t="s">
        <v>575</v>
      </c>
      <c r="I741" s="204" t="s">
        <v>823</v>
      </c>
      <c r="J741" s="206"/>
      <c r="K741"/>
      <c r="L741"/>
      <c r="M741"/>
      <c r="N741"/>
      <c r="O741"/>
      <c r="P741"/>
      <c r="Q741" s="206" t="s">
        <v>1188</v>
      </c>
      <c r="R741"/>
      <c r="S741"/>
      <c r="T741"/>
      <c r="U741"/>
      <c r="V741"/>
      <c r="W741" s="206" t="s">
        <v>1188</v>
      </c>
      <c r="X741" s="206" t="s">
        <v>1188</v>
      </c>
      <c r="Y741" s="206" t="s">
        <v>1188</v>
      </c>
      <c r="Z741" s="206" t="s">
        <v>1188</v>
      </c>
      <c r="AA741" s="206" t="s">
        <v>1188</v>
      </c>
      <c r="AB741" s="206" t="s">
        <v>1188</v>
      </c>
      <c r="AC741" s="206" t="s">
        <v>1188</v>
      </c>
      <c r="AD741"/>
      <c r="AE741" s="206" t="s">
        <v>1188</v>
      </c>
      <c r="AF741" s="206"/>
      <c r="AG741" s="206"/>
      <c r="AH741" s="207"/>
    </row>
    <row r="742" spans="1:45" ht="28.8" x14ac:dyDescent="0.3">
      <c r="A742" s="203">
        <v>812328</v>
      </c>
      <c r="B742" s="204" t="s">
        <v>857</v>
      </c>
      <c r="C742" s="204" t="s">
        <v>84</v>
      </c>
      <c r="D742" s="204" t="s">
        <v>199</v>
      </c>
      <c r="E742" t="s">
        <v>125</v>
      </c>
      <c r="F742" s="212">
        <v>28672</v>
      </c>
      <c r="G742" s="209" t="s">
        <v>213</v>
      </c>
      <c r="H742" s="209" t="s">
        <v>575</v>
      </c>
      <c r="I742" s="204" t="s">
        <v>823</v>
      </c>
      <c r="J742" s="206"/>
      <c r="K742"/>
      <c r="L742"/>
      <c r="M742"/>
      <c r="N742"/>
      <c r="O742"/>
      <c r="P742"/>
      <c r="Q742" s="206" t="s">
        <v>1188</v>
      </c>
      <c r="R742"/>
      <c r="S742"/>
      <c r="T742"/>
      <c r="U742"/>
      <c r="V742"/>
      <c r="W742" s="206" t="s">
        <v>1188</v>
      </c>
      <c r="X742" s="206" t="s">
        <v>1188</v>
      </c>
      <c r="Y742" s="206" t="s">
        <v>1188</v>
      </c>
      <c r="Z742" s="206" t="s">
        <v>1188</v>
      </c>
      <c r="AA742" s="206" t="s">
        <v>1188</v>
      </c>
      <c r="AB742" s="206" t="s">
        <v>1188</v>
      </c>
      <c r="AC742" s="206" t="s">
        <v>1188</v>
      </c>
      <c r="AD742"/>
      <c r="AE742" s="206" t="s">
        <v>1188</v>
      </c>
      <c r="AF742" s="206"/>
      <c r="AG742" s="206"/>
      <c r="AH742" s="207"/>
    </row>
    <row r="743" spans="1:45" ht="28.8" x14ac:dyDescent="0.3">
      <c r="A743" s="203">
        <v>812333</v>
      </c>
      <c r="B743" s="204" t="s">
        <v>858</v>
      </c>
      <c r="C743" s="204" t="s">
        <v>450</v>
      </c>
      <c r="D743" s="204" t="s">
        <v>157</v>
      </c>
      <c r="E743" t="s">
        <v>124</v>
      </c>
      <c r="F743" s="212">
        <v>34752</v>
      </c>
      <c r="G743" s="209" t="s">
        <v>652</v>
      </c>
      <c r="H743" s="209" t="s">
        <v>575</v>
      </c>
      <c r="I743" s="204" t="s">
        <v>824</v>
      </c>
      <c r="J743" s="206"/>
      <c r="K743"/>
      <c r="L743"/>
      <c r="M743"/>
      <c r="N743"/>
      <c r="O743"/>
      <c r="P743"/>
      <c r="Q743" s="206" t="s">
        <v>1188</v>
      </c>
      <c r="R743"/>
      <c r="S743"/>
      <c r="T743"/>
      <c r="U743"/>
      <c r="V743"/>
      <c r="W743" s="206" t="s">
        <v>1188</v>
      </c>
      <c r="X743" s="206" t="s">
        <v>1188</v>
      </c>
      <c r="Y743" s="206" t="s">
        <v>1188</v>
      </c>
      <c r="Z743" s="206" t="s">
        <v>1188</v>
      </c>
      <c r="AA743" s="206" t="s">
        <v>1188</v>
      </c>
      <c r="AB743" s="206" t="s">
        <v>1188</v>
      </c>
      <c r="AC743" s="206" t="s">
        <v>1188</v>
      </c>
      <c r="AD743"/>
      <c r="AE743" s="206" t="s">
        <v>1188</v>
      </c>
      <c r="AF743" s="206"/>
      <c r="AG743" s="206"/>
      <c r="AH743" s="207"/>
    </row>
    <row r="744" spans="1:45" ht="28.8" x14ac:dyDescent="0.3">
      <c r="A744" s="203">
        <v>812338</v>
      </c>
      <c r="B744" s="204" t="s">
        <v>859</v>
      </c>
      <c r="C744" s="204" t="s">
        <v>618</v>
      </c>
      <c r="D744" s="204" t="s">
        <v>280</v>
      </c>
      <c r="E744" t="s">
        <v>125</v>
      </c>
      <c r="F744" s="212">
        <v>35678</v>
      </c>
      <c r="G744" s="209" t="s">
        <v>1038</v>
      </c>
      <c r="H744" s="209" t="s">
        <v>575</v>
      </c>
      <c r="I744" s="204" t="s">
        <v>824</v>
      </c>
      <c r="J744" s="206"/>
      <c r="K744"/>
      <c r="L744"/>
      <c r="M744"/>
      <c r="N744"/>
      <c r="O744"/>
      <c r="P744"/>
      <c r="Q744" s="206" t="s">
        <v>1188</v>
      </c>
      <c r="R744"/>
      <c r="S744"/>
      <c r="T744"/>
      <c r="U744"/>
      <c r="V744"/>
      <c r="W744" s="206" t="s">
        <v>1188</v>
      </c>
      <c r="X744" s="206" t="s">
        <v>1188</v>
      </c>
      <c r="Y744" s="206" t="s">
        <v>1188</v>
      </c>
      <c r="Z744" s="206" t="s">
        <v>1188</v>
      </c>
      <c r="AA744" s="206" t="s">
        <v>1188</v>
      </c>
      <c r="AB744" s="206" t="s">
        <v>1188</v>
      </c>
      <c r="AC744" s="206" t="s">
        <v>1188</v>
      </c>
      <c r="AD744"/>
      <c r="AE744" s="206" t="s">
        <v>1188</v>
      </c>
      <c r="AF744" s="206"/>
      <c r="AG744" s="206"/>
      <c r="AH744" s="207"/>
    </row>
    <row r="745" spans="1:45" ht="28.8" x14ac:dyDescent="0.3">
      <c r="A745" s="203">
        <v>812350</v>
      </c>
      <c r="B745" s="204" t="s">
        <v>860</v>
      </c>
      <c r="C745" s="204" t="s">
        <v>320</v>
      </c>
      <c r="D745" s="204" t="s">
        <v>174</v>
      </c>
      <c r="E745" t="s">
        <v>125</v>
      </c>
      <c r="F745" s="212">
        <v>34074</v>
      </c>
      <c r="G745" s="209" t="s">
        <v>213</v>
      </c>
      <c r="H745" s="209" t="s">
        <v>575</v>
      </c>
      <c r="I745" s="204" t="s">
        <v>823</v>
      </c>
      <c r="J745" s="206"/>
      <c r="K745"/>
      <c r="L745"/>
      <c r="M745"/>
      <c r="N745"/>
      <c r="O745"/>
      <c r="P745"/>
      <c r="Q745" s="206" t="s">
        <v>1188</v>
      </c>
      <c r="R745"/>
      <c r="S745"/>
      <c r="T745"/>
      <c r="U745"/>
      <c r="V745"/>
      <c r="W745" s="206" t="s">
        <v>1188</v>
      </c>
      <c r="X745" s="206" t="s">
        <v>1188</v>
      </c>
      <c r="Y745" s="206" t="s">
        <v>1188</v>
      </c>
      <c r="Z745" s="206" t="s">
        <v>1188</v>
      </c>
      <c r="AA745" s="206" t="s">
        <v>1188</v>
      </c>
      <c r="AB745" s="206" t="s">
        <v>1188</v>
      </c>
      <c r="AC745" s="206" t="s">
        <v>1188</v>
      </c>
      <c r="AD745"/>
      <c r="AE745" s="206" t="s">
        <v>1188</v>
      </c>
      <c r="AF745" s="206"/>
      <c r="AG745" s="206"/>
      <c r="AH745" s="207"/>
      <c r="AK745"/>
      <c r="AL745"/>
      <c r="AM745"/>
      <c r="AN745"/>
      <c r="AO745"/>
      <c r="AP745"/>
      <c r="AQ745"/>
      <c r="AR745"/>
      <c r="AS745"/>
    </row>
    <row r="746" spans="1:45" ht="28.8" x14ac:dyDescent="0.3">
      <c r="A746" s="203">
        <v>812368</v>
      </c>
      <c r="B746" s="204" t="s">
        <v>861</v>
      </c>
      <c r="C746" s="204" t="s">
        <v>311</v>
      </c>
      <c r="D746" s="204" t="s">
        <v>1041</v>
      </c>
      <c r="E746" t="s">
        <v>125</v>
      </c>
      <c r="F746" s="212">
        <v>35087</v>
      </c>
      <c r="G746" s="209" t="s">
        <v>612</v>
      </c>
      <c r="H746" s="209" t="s">
        <v>575</v>
      </c>
      <c r="I746" s="204" t="s">
        <v>823</v>
      </c>
      <c r="J746" s="206"/>
      <c r="K746"/>
      <c r="L746"/>
      <c r="M746"/>
      <c r="N746"/>
      <c r="O746">
        <v>3052</v>
      </c>
      <c r="P746"/>
      <c r="Q746" s="206">
        <v>20000</v>
      </c>
      <c r="R746"/>
      <c r="S746"/>
      <c r="T746"/>
      <c r="U746"/>
      <c r="V746"/>
      <c r="W746" s="206" t="s">
        <v>1188</v>
      </c>
      <c r="X746" s="206" t="s">
        <v>1188</v>
      </c>
      <c r="Y746" s="206" t="s">
        <v>1188</v>
      </c>
      <c r="Z746" s="206" t="s">
        <v>1188</v>
      </c>
      <c r="AA746" s="206" t="s">
        <v>1188</v>
      </c>
      <c r="AB746" s="206" t="s">
        <v>1188</v>
      </c>
      <c r="AC746" s="206" t="s">
        <v>1188</v>
      </c>
      <c r="AD746"/>
      <c r="AE746" s="206" t="s">
        <v>1188</v>
      </c>
      <c r="AF746" s="206"/>
      <c r="AG746" s="206"/>
      <c r="AH746" s="207"/>
    </row>
    <row r="747" spans="1:45" ht="28.8" x14ac:dyDescent="0.3">
      <c r="A747" s="203">
        <v>812369</v>
      </c>
      <c r="B747" s="204" t="s">
        <v>862</v>
      </c>
      <c r="C747" s="204" t="s">
        <v>680</v>
      </c>
      <c r="D747" s="204" t="s">
        <v>111</v>
      </c>
      <c r="E747" t="s">
        <v>125</v>
      </c>
      <c r="F747" s="212">
        <v>35708</v>
      </c>
      <c r="G747" s="209" t="s">
        <v>612</v>
      </c>
      <c r="H747" s="209" t="s">
        <v>575</v>
      </c>
      <c r="I747" s="204" t="s">
        <v>823</v>
      </c>
      <c r="J747" s="206"/>
      <c r="K747"/>
      <c r="L747"/>
      <c r="M747"/>
      <c r="N747"/>
      <c r="O747"/>
      <c r="P747"/>
      <c r="Q747" s="206" t="s">
        <v>1188</v>
      </c>
      <c r="R747"/>
      <c r="S747"/>
      <c r="T747"/>
      <c r="U747"/>
      <c r="V747"/>
      <c r="W747" s="206" t="s">
        <v>1188</v>
      </c>
      <c r="X747" s="206" t="s">
        <v>1188</v>
      </c>
      <c r="Y747" s="206" t="s">
        <v>1188</v>
      </c>
      <c r="Z747" s="206" t="s">
        <v>1188</v>
      </c>
      <c r="AA747" s="206" t="s">
        <v>1188</v>
      </c>
      <c r="AB747" s="206" t="s">
        <v>1188</v>
      </c>
      <c r="AC747" s="206" t="s">
        <v>1188</v>
      </c>
      <c r="AD747"/>
      <c r="AE747" s="206" t="s">
        <v>1188</v>
      </c>
      <c r="AF747" s="206"/>
      <c r="AG747" s="206"/>
      <c r="AH747" s="207"/>
    </row>
    <row r="748" spans="1:45" ht="28.8" x14ac:dyDescent="0.3">
      <c r="A748" s="203">
        <v>812389</v>
      </c>
      <c r="B748" s="204" t="s">
        <v>863</v>
      </c>
      <c r="C748" s="204" t="s">
        <v>341</v>
      </c>
      <c r="D748" s="204" t="s">
        <v>747</v>
      </c>
      <c r="E748" t="s">
        <v>124</v>
      </c>
      <c r="F748" s="212">
        <v>32162</v>
      </c>
      <c r="G748" s="209" t="s">
        <v>1044</v>
      </c>
      <c r="H748" s="209" t="s">
        <v>575</v>
      </c>
      <c r="I748" s="204" t="s">
        <v>824</v>
      </c>
      <c r="J748" s="206"/>
      <c r="K748"/>
      <c r="L748"/>
      <c r="M748"/>
      <c r="N748"/>
      <c r="O748"/>
      <c r="P748"/>
      <c r="Q748" s="206" t="s">
        <v>1188</v>
      </c>
      <c r="R748"/>
      <c r="S748"/>
      <c r="T748"/>
      <c r="U748"/>
      <c r="V748"/>
      <c r="W748" s="206" t="s">
        <v>1188</v>
      </c>
      <c r="X748" s="206" t="s">
        <v>1188</v>
      </c>
      <c r="Y748" s="206" t="s">
        <v>1188</v>
      </c>
      <c r="Z748" s="206" t="s">
        <v>1188</v>
      </c>
      <c r="AA748" s="206" t="s">
        <v>1188</v>
      </c>
      <c r="AB748" s="206" t="s">
        <v>1188</v>
      </c>
      <c r="AC748" s="206" t="s">
        <v>1188</v>
      </c>
      <c r="AD748"/>
      <c r="AE748" s="206" t="s">
        <v>1188</v>
      </c>
      <c r="AF748" s="206"/>
      <c r="AG748" s="206"/>
      <c r="AH748" s="207"/>
    </row>
    <row r="749" spans="1:45" ht="28.8" x14ac:dyDescent="0.3">
      <c r="A749" s="203">
        <v>812390</v>
      </c>
      <c r="B749" s="204" t="s">
        <v>864</v>
      </c>
      <c r="C749" s="204" t="s">
        <v>56</v>
      </c>
      <c r="D749" s="204" t="s">
        <v>145</v>
      </c>
      <c r="E749" t="s">
        <v>124</v>
      </c>
      <c r="F749" s="212">
        <v>34354</v>
      </c>
      <c r="G749" s="209" t="s">
        <v>751</v>
      </c>
      <c r="H749" s="209" t="s">
        <v>575</v>
      </c>
      <c r="I749" s="204" t="s">
        <v>823</v>
      </c>
      <c r="J749" s="206"/>
      <c r="K749"/>
      <c r="L749"/>
      <c r="M749"/>
      <c r="N749"/>
      <c r="O749"/>
      <c r="P749"/>
      <c r="Q749" s="206" t="s">
        <v>1188</v>
      </c>
      <c r="R749"/>
      <c r="S749"/>
      <c r="T749"/>
      <c r="U749"/>
      <c r="V749"/>
      <c r="W749" s="206" t="s">
        <v>1188</v>
      </c>
      <c r="X749" s="206" t="s">
        <v>1188</v>
      </c>
      <c r="Y749" s="206" t="s">
        <v>1188</v>
      </c>
      <c r="Z749" s="206" t="s">
        <v>1188</v>
      </c>
      <c r="AA749" s="206" t="s">
        <v>1188</v>
      </c>
      <c r="AB749" s="206" t="s">
        <v>1188</v>
      </c>
      <c r="AC749" s="206" t="s">
        <v>1188</v>
      </c>
      <c r="AD749"/>
      <c r="AE749" s="206" t="s">
        <v>1188</v>
      </c>
      <c r="AF749" s="206"/>
      <c r="AG749" s="206"/>
      <c r="AH749" s="207"/>
    </row>
    <row r="750" spans="1:45" ht="28.8" x14ac:dyDescent="0.3">
      <c r="A750" s="203">
        <v>812393</v>
      </c>
      <c r="B750" s="204" t="s">
        <v>865</v>
      </c>
      <c r="C750" s="204" t="s">
        <v>470</v>
      </c>
      <c r="D750" s="204" t="s">
        <v>290</v>
      </c>
      <c r="E750" t="s">
        <v>125</v>
      </c>
      <c r="F750" s="212">
        <v>31916</v>
      </c>
      <c r="G750" s="209" t="s">
        <v>1043</v>
      </c>
      <c r="H750" s="209" t="s">
        <v>575</v>
      </c>
      <c r="I750" s="204" t="s">
        <v>824</v>
      </c>
      <c r="J750" s="206"/>
      <c r="K750"/>
      <c r="L750"/>
      <c r="M750"/>
      <c r="N750"/>
      <c r="O750"/>
      <c r="P750"/>
      <c r="Q750" s="206" t="s">
        <v>1188</v>
      </c>
      <c r="R750"/>
      <c r="S750"/>
      <c r="T750"/>
      <c r="U750"/>
      <c r="V750"/>
      <c r="W750" s="206" t="s">
        <v>1188</v>
      </c>
      <c r="X750" s="206" t="s">
        <v>1188</v>
      </c>
      <c r="Y750" s="206" t="s">
        <v>1188</v>
      </c>
      <c r="Z750" s="206" t="s">
        <v>1188</v>
      </c>
      <c r="AA750" s="206" t="s">
        <v>1188</v>
      </c>
      <c r="AB750" s="206" t="s">
        <v>1188</v>
      </c>
      <c r="AC750" s="206" t="s">
        <v>1188</v>
      </c>
      <c r="AD750"/>
      <c r="AE750" s="206" t="s">
        <v>1188</v>
      </c>
      <c r="AF750" s="206"/>
      <c r="AG750" s="206"/>
      <c r="AH750" s="207"/>
    </row>
    <row r="751" spans="1:45" ht="28.8" x14ac:dyDescent="0.3">
      <c r="A751" s="203">
        <v>812410</v>
      </c>
      <c r="B751" s="204" t="s">
        <v>866</v>
      </c>
      <c r="C751" s="204" t="s">
        <v>79</v>
      </c>
      <c r="D751" s="204" t="s">
        <v>145</v>
      </c>
      <c r="E751" t="s">
        <v>125</v>
      </c>
      <c r="F751" s="212">
        <v>33885</v>
      </c>
      <c r="G751" s="209" t="s">
        <v>213</v>
      </c>
      <c r="H751" s="209" t="s">
        <v>576</v>
      </c>
      <c r="I751" s="204" t="s">
        <v>824</v>
      </c>
      <c r="J751" s="206"/>
      <c r="K751"/>
      <c r="L751"/>
      <c r="M751"/>
      <c r="N751"/>
      <c r="O751"/>
      <c r="P751"/>
      <c r="Q751" s="206" t="s">
        <v>1188</v>
      </c>
      <c r="R751"/>
      <c r="S751"/>
      <c r="T751"/>
      <c r="U751"/>
      <c r="V751"/>
      <c r="W751" s="206" t="s">
        <v>1188</v>
      </c>
      <c r="X751" s="206" t="s">
        <v>1188</v>
      </c>
      <c r="Y751" s="206" t="s">
        <v>1188</v>
      </c>
      <c r="Z751" s="206" t="s">
        <v>1188</v>
      </c>
      <c r="AA751" s="206" t="s">
        <v>1188</v>
      </c>
      <c r="AB751" s="206" t="s">
        <v>1188</v>
      </c>
      <c r="AC751" s="206" t="s">
        <v>1188</v>
      </c>
      <c r="AD751"/>
      <c r="AE751" s="206" t="s">
        <v>1188</v>
      </c>
      <c r="AF751" s="206"/>
      <c r="AG751" s="206"/>
      <c r="AH751" s="207"/>
    </row>
    <row r="752" spans="1:45" ht="28.8" x14ac:dyDescent="0.3">
      <c r="A752" s="203">
        <v>812425</v>
      </c>
      <c r="B752" s="204" t="s">
        <v>867</v>
      </c>
      <c r="C752" s="204" t="s">
        <v>61</v>
      </c>
      <c r="D752" s="204" t="s">
        <v>451</v>
      </c>
      <c r="E752" t="s">
        <v>125</v>
      </c>
      <c r="F752" s="212">
        <v>34265</v>
      </c>
      <c r="G752" s="209" t="s">
        <v>684</v>
      </c>
      <c r="H752" s="209" t="s">
        <v>575</v>
      </c>
      <c r="I752" s="204" t="s">
        <v>823</v>
      </c>
      <c r="J752" s="206"/>
      <c r="K752"/>
      <c r="L752"/>
      <c r="M752"/>
      <c r="N752"/>
      <c r="O752"/>
      <c r="P752"/>
      <c r="Q752" s="206" t="s">
        <v>1188</v>
      </c>
      <c r="R752"/>
      <c r="S752"/>
      <c r="T752"/>
      <c r="U752"/>
      <c r="V752"/>
      <c r="W752" s="206" t="s">
        <v>1188</v>
      </c>
      <c r="X752" s="206" t="s">
        <v>1188</v>
      </c>
      <c r="Y752" s="206" t="s">
        <v>1188</v>
      </c>
      <c r="Z752" s="206" t="s">
        <v>1188</v>
      </c>
      <c r="AA752" s="206" t="s">
        <v>1188</v>
      </c>
      <c r="AB752" s="206" t="s">
        <v>1188</v>
      </c>
      <c r="AC752" s="206" t="s">
        <v>1188</v>
      </c>
      <c r="AD752"/>
      <c r="AE752" s="206" t="s">
        <v>1188</v>
      </c>
      <c r="AF752" s="206"/>
      <c r="AG752" s="206"/>
      <c r="AH752" s="207"/>
    </row>
    <row r="753" spans="1:34" ht="28.8" x14ac:dyDescent="0.3">
      <c r="A753" s="203">
        <v>812431</v>
      </c>
      <c r="B753" s="204" t="s">
        <v>868</v>
      </c>
      <c r="C753" s="204" t="s">
        <v>84</v>
      </c>
      <c r="D753" s="204" t="s">
        <v>286</v>
      </c>
      <c r="E753" t="s">
        <v>125</v>
      </c>
      <c r="F753" s="212">
        <v>36354</v>
      </c>
      <c r="G753" s="209" t="s">
        <v>213</v>
      </c>
      <c r="H753" s="209" t="s">
        <v>576</v>
      </c>
      <c r="I753" s="204" t="s">
        <v>823</v>
      </c>
      <c r="J753" s="206"/>
      <c r="K753"/>
      <c r="L753"/>
      <c r="M753"/>
      <c r="N753"/>
      <c r="O753"/>
      <c r="P753"/>
      <c r="Q753" s="206" t="s">
        <v>1188</v>
      </c>
      <c r="R753"/>
      <c r="S753"/>
      <c r="T753"/>
      <c r="U753"/>
      <c r="V753"/>
      <c r="W753" s="206" t="s">
        <v>1188</v>
      </c>
      <c r="X753" s="206" t="s">
        <v>1188</v>
      </c>
      <c r="Y753" s="206" t="s">
        <v>1188</v>
      </c>
      <c r="Z753" s="206" t="s">
        <v>1188</v>
      </c>
      <c r="AA753" s="206" t="s">
        <v>1188</v>
      </c>
      <c r="AB753" s="206" t="s">
        <v>1188</v>
      </c>
      <c r="AC753" s="206" t="s">
        <v>1188</v>
      </c>
      <c r="AD753"/>
      <c r="AE753" s="206" t="s">
        <v>1188</v>
      </c>
      <c r="AF753" s="206"/>
      <c r="AG753" s="206"/>
      <c r="AH753" s="207"/>
    </row>
    <row r="754" spans="1:34" ht="28.8" x14ac:dyDescent="0.3">
      <c r="A754" s="203">
        <v>812438</v>
      </c>
      <c r="B754" s="204" t="s">
        <v>869</v>
      </c>
      <c r="C754" s="204" t="s">
        <v>1048</v>
      </c>
      <c r="D754" s="204" t="s">
        <v>1049</v>
      </c>
      <c r="E754" t="s">
        <v>125</v>
      </c>
      <c r="F754" s="212">
        <v>35799</v>
      </c>
      <c r="G754" s="209" t="s">
        <v>219</v>
      </c>
      <c r="H754" s="209" t="s">
        <v>575</v>
      </c>
      <c r="I754" s="204" t="s">
        <v>824</v>
      </c>
      <c r="J754" s="206"/>
      <c r="K754"/>
      <c r="L754"/>
      <c r="M754"/>
      <c r="N754"/>
      <c r="O754"/>
      <c r="P754"/>
      <c r="Q754" s="206" t="s">
        <v>1188</v>
      </c>
      <c r="R754"/>
      <c r="S754"/>
      <c r="T754"/>
      <c r="U754"/>
      <c r="V754"/>
      <c r="W754" s="206"/>
      <c r="X754" s="206"/>
      <c r="Y754" s="206"/>
      <c r="Z754" s="206" t="s">
        <v>1188</v>
      </c>
      <c r="AA754" s="206" t="s">
        <v>1188</v>
      </c>
      <c r="AB754" s="206" t="s">
        <v>1188</v>
      </c>
      <c r="AC754" s="206" t="s">
        <v>1188</v>
      </c>
      <c r="AD754"/>
      <c r="AE754" s="206" t="s">
        <v>1188</v>
      </c>
      <c r="AF754" s="206"/>
      <c r="AG754" s="206"/>
      <c r="AH754" s="207"/>
    </row>
    <row r="755" spans="1:34" ht="28.8" x14ac:dyDescent="0.3">
      <c r="A755" s="203">
        <v>812439</v>
      </c>
      <c r="B755" s="204" t="s">
        <v>870</v>
      </c>
      <c r="C755" s="204" t="s">
        <v>460</v>
      </c>
      <c r="D755" s="204" t="s">
        <v>201</v>
      </c>
      <c r="E755" t="s">
        <v>125</v>
      </c>
      <c r="F755" s="212">
        <v>35073</v>
      </c>
      <c r="G755" s="209" t="s">
        <v>213</v>
      </c>
      <c r="H755" s="209" t="s">
        <v>575</v>
      </c>
      <c r="I755" s="204" t="s">
        <v>823</v>
      </c>
      <c r="J755" s="206"/>
      <c r="K755"/>
      <c r="L755"/>
      <c r="M755"/>
      <c r="N755"/>
      <c r="O755"/>
      <c r="P755"/>
      <c r="Q755" s="206" t="s">
        <v>1188</v>
      </c>
      <c r="R755"/>
      <c r="S755"/>
      <c r="T755"/>
      <c r="U755"/>
      <c r="V755"/>
      <c r="W755" s="206" t="s">
        <v>1188</v>
      </c>
      <c r="X755" s="206" t="s">
        <v>1188</v>
      </c>
      <c r="Y755" s="206" t="s">
        <v>1188</v>
      </c>
      <c r="Z755" s="206" t="s">
        <v>1188</v>
      </c>
      <c r="AA755" s="206" t="s">
        <v>1188</v>
      </c>
      <c r="AB755" s="206" t="s">
        <v>1188</v>
      </c>
      <c r="AC755" s="206" t="s">
        <v>1188</v>
      </c>
      <c r="AD755"/>
      <c r="AE755" s="206" t="s">
        <v>1188</v>
      </c>
      <c r="AF755" s="206"/>
      <c r="AG755" s="206"/>
      <c r="AH755" s="207"/>
    </row>
    <row r="756" spans="1:34" ht="28.8" x14ac:dyDescent="0.3">
      <c r="A756" s="203">
        <v>812441</v>
      </c>
      <c r="B756" s="204" t="s">
        <v>871</v>
      </c>
      <c r="C756" s="204" t="s">
        <v>78</v>
      </c>
      <c r="D756" s="204" t="s">
        <v>390</v>
      </c>
      <c r="E756" t="s">
        <v>125</v>
      </c>
      <c r="F756" s="212">
        <v>31811</v>
      </c>
      <c r="G756" s="209" t="s">
        <v>213</v>
      </c>
      <c r="H756" s="209" t="s">
        <v>575</v>
      </c>
      <c r="I756" s="204" t="s">
        <v>823</v>
      </c>
      <c r="J756" s="206"/>
      <c r="K756"/>
      <c r="L756"/>
      <c r="M756"/>
      <c r="N756"/>
      <c r="O756"/>
      <c r="P756"/>
      <c r="Q756" s="206" t="s">
        <v>1188</v>
      </c>
      <c r="R756"/>
      <c r="S756"/>
      <c r="T756"/>
      <c r="U756"/>
      <c r="V756"/>
      <c r="W756" s="206" t="s">
        <v>1188</v>
      </c>
      <c r="X756" s="206" t="s">
        <v>1188</v>
      </c>
      <c r="Y756" s="206" t="s">
        <v>1188</v>
      </c>
      <c r="Z756" s="206" t="s">
        <v>1188</v>
      </c>
      <c r="AA756" s="206" t="s">
        <v>1188</v>
      </c>
      <c r="AB756" s="206" t="s">
        <v>1188</v>
      </c>
      <c r="AC756" s="206" t="s">
        <v>1188</v>
      </c>
      <c r="AD756"/>
      <c r="AE756" s="206" t="s">
        <v>1188</v>
      </c>
      <c r="AF756" s="206"/>
      <c r="AG756" s="206"/>
      <c r="AH756" s="207"/>
    </row>
    <row r="757" spans="1:34" ht="28.8" x14ac:dyDescent="0.3">
      <c r="A757" s="203">
        <v>812462</v>
      </c>
      <c r="B757" s="204" t="s">
        <v>872</v>
      </c>
      <c r="C757" s="204" t="s">
        <v>78</v>
      </c>
      <c r="D757" s="204" t="s">
        <v>187</v>
      </c>
      <c r="E757" t="s">
        <v>125</v>
      </c>
      <c r="F757" s="212">
        <v>35253</v>
      </c>
      <c r="G757" s="209" t="s">
        <v>213</v>
      </c>
      <c r="H757" s="209" t="s">
        <v>575</v>
      </c>
      <c r="I757" s="204" t="s">
        <v>823</v>
      </c>
      <c r="J757" s="206"/>
      <c r="K757"/>
      <c r="L757"/>
      <c r="M757"/>
      <c r="N757"/>
      <c r="O757"/>
      <c r="P757"/>
      <c r="Q757" s="206" t="s">
        <v>1188</v>
      </c>
      <c r="R757"/>
      <c r="S757"/>
      <c r="T757"/>
      <c r="U757"/>
      <c r="V757"/>
      <c r="W757" s="206" t="s">
        <v>1188</v>
      </c>
      <c r="X757" s="206" t="s">
        <v>1188</v>
      </c>
      <c r="Y757" s="206" t="s">
        <v>1188</v>
      </c>
      <c r="Z757" s="206" t="s">
        <v>1188</v>
      </c>
      <c r="AA757" s="206" t="s">
        <v>1188</v>
      </c>
      <c r="AB757" s="206" t="s">
        <v>1188</v>
      </c>
      <c r="AC757" s="206" t="s">
        <v>1188</v>
      </c>
      <c r="AD757"/>
      <c r="AE757" s="206" t="s">
        <v>1188</v>
      </c>
      <c r="AF757" s="206"/>
      <c r="AG757" s="206"/>
      <c r="AH757" s="207"/>
    </row>
    <row r="758" spans="1:34" ht="28.8" x14ac:dyDescent="0.3">
      <c r="A758" s="203">
        <v>812465</v>
      </c>
      <c r="B758" s="204" t="s">
        <v>873</v>
      </c>
      <c r="C758" s="204" t="s">
        <v>690</v>
      </c>
      <c r="D758" s="204" t="s">
        <v>145</v>
      </c>
      <c r="E758" t="s">
        <v>125</v>
      </c>
      <c r="F758" s="212">
        <v>30698</v>
      </c>
      <c r="G758" s="209" t="s">
        <v>219</v>
      </c>
      <c r="H758" s="209" t="s">
        <v>575</v>
      </c>
      <c r="I758" s="204" t="s">
        <v>823</v>
      </c>
      <c r="J758" s="206"/>
      <c r="K758"/>
      <c r="L758"/>
      <c r="M758"/>
      <c r="N758"/>
      <c r="O758"/>
      <c r="P758"/>
      <c r="Q758" s="206" t="s">
        <v>1188</v>
      </c>
      <c r="R758"/>
      <c r="S758"/>
      <c r="T758"/>
      <c r="U758"/>
      <c r="V758"/>
      <c r="W758" s="206" t="s">
        <v>1188</v>
      </c>
      <c r="X758" s="206" t="s">
        <v>1188</v>
      </c>
      <c r="Y758" s="206" t="s">
        <v>1188</v>
      </c>
      <c r="Z758" s="206" t="s">
        <v>1188</v>
      </c>
      <c r="AA758" s="206" t="s">
        <v>1188</v>
      </c>
      <c r="AB758" s="206" t="s">
        <v>1188</v>
      </c>
      <c r="AC758" s="206" t="s">
        <v>1188</v>
      </c>
      <c r="AD758"/>
      <c r="AE758" s="206" t="s">
        <v>1188</v>
      </c>
      <c r="AF758" s="206"/>
      <c r="AG758" s="206"/>
      <c r="AH758" s="207"/>
    </row>
    <row r="759" spans="1:34" ht="28.8" x14ac:dyDescent="0.3">
      <c r="A759" s="203">
        <v>812472</v>
      </c>
      <c r="B759" s="204" t="s">
        <v>874</v>
      </c>
      <c r="C759" s="204" t="s">
        <v>76</v>
      </c>
      <c r="D759" s="204" t="s">
        <v>284</v>
      </c>
      <c r="E759" t="s">
        <v>125</v>
      </c>
      <c r="F759" s="212">
        <v>32070</v>
      </c>
      <c r="G759" s="209" t="s">
        <v>213</v>
      </c>
      <c r="H759" s="209" t="s">
        <v>575</v>
      </c>
      <c r="I759" s="204" t="s">
        <v>824</v>
      </c>
      <c r="J759" s="206"/>
      <c r="K759"/>
      <c r="L759"/>
      <c r="M759"/>
      <c r="N759"/>
      <c r="O759"/>
      <c r="P759"/>
      <c r="Q759" s="206" t="s">
        <v>1188</v>
      </c>
      <c r="R759"/>
      <c r="S759"/>
      <c r="T759"/>
      <c r="U759"/>
      <c r="V759"/>
      <c r="W759" s="206" t="s">
        <v>1188</v>
      </c>
      <c r="X759" s="206" t="s">
        <v>1188</v>
      </c>
      <c r="Y759" s="206" t="s">
        <v>1188</v>
      </c>
      <c r="Z759" s="206" t="s">
        <v>1188</v>
      </c>
      <c r="AA759" s="206" t="s">
        <v>1188</v>
      </c>
      <c r="AB759" s="206" t="s">
        <v>1188</v>
      </c>
      <c r="AC759" s="206" t="s">
        <v>1188</v>
      </c>
      <c r="AD759"/>
      <c r="AE759" s="206" t="s">
        <v>1188</v>
      </c>
      <c r="AF759" s="206"/>
      <c r="AG759" s="206"/>
      <c r="AH759" s="207"/>
    </row>
    <row r="760" spans="1:34" ht="28.8" x14ac:dyDescent="0.3">
      <c r="A760" s="203">
        <v>812481</v>
      </c>
      <c r="B760" s="204" t="s">
        <v>875</v>
      </c>
      <c r="C760" s="204" t="s">
        <v>90</v>
      </c>
      <c r="D760" s="204" t="s">
        <v>165</v>
      </c>
      <c r="E760" t="s">
        <v>125</v>
      </c>
      <c r="F760" s="212">
        <v>34132</v>
      </c>
      <c r="G760" s="209" t="s">
        <v>213</v>
      </c>
      <c r="H760" s="209" t="s">
        <v>575</v>
      </c>
      <c r="I760" s="204" t="s">
        <v>824</v>
      </c>
      <c r="J760" s="206"/>
      <c r="K760"/>
      <c r="L760"/>
      <c r="M760"/>
      <c r="N760"/>
      <c r="O760"/>
      <c r="P760"/>
      <c r="Q760" s="206" t="s">
        <v>1188</v>
      </c>
      <c r="R760"/>
      <c r="S760"/>
      <c r="T760"/>
      <c r="U760"/>
      <c r="V760"/>
      <c r="W760" s="206" t="s">
        <v>1188</v>
      </c>
      <c r="X760" s="206" t="s">
        <v>1188</v>
      </c>
      <c r="Y760" s="206" t="s">
        <v>1188</v>
      </c>
      <c r="Z760" s="206" t="s">
        <v>1188</v>
      </c>
      <c r="AA760" s="206" t="s">
        <v>1188</v>
      </c>
      <c r="AB760" s="206" t="s">
        <v>1188</v>
      </c>
      <c r="AC760" s="206" t="s">
        <v>1188</v>
      </c>
      <c r="AD760"/>
      <c r="AE760" s="206" t="s">
        <v>1188</v>
      </c>
      <c r="AF760" s="206"/>
      <c r="AG760" s="206"/>
      <c r="AH760" s="207"/>
    </row>
    <row r="761" spans="1:34" ht="28.8" x14ac:dyDescent="0.3">
      <c r="A761" s="203">
        <v>812496</v>
      </c>
      <c r="B761" s="204" t="s">
        <v>876</v>
      </c>
      <c r="C761" s="204" t="s">
        <v>97</v>
      </c>
      <c r="D761" s="204" t="s">
        <v>174</v>
      </c>
      <c r="E761" t="s">
        <v>125</v>
      </c>
      <c r="F761" s="212">
        <v>30604</v>
      </c>
      <c r="G761" s="209" t="s">
        <v>745</v>
      </c>
      <c r="H761" s="209" t="s">
        <v>575</v>
      </c>
      <c r="I761" s="204" t="s">
        <v>824</v>
      </c>
      <c r="J761" s="206"/>
      <c r="K761"/>
      <c r="L761"/>
      <c r="M761"/>
      <c r="N761"/>
      <c r="O761"/>
      <c r="P761"/>
      <c r="Q761" s="206" t="s">
        <v>1188</v>
      </c>
      <c r="R761"/>
      <c r="S761"/>
      <c r="T761"/>
      <c r="U761"/>
      <c r="V761"/>
      <c r="W761" s="206" t="s">
        <v>1188</v>
      </c>
      <c r="X761" s="206" t="s">
        <v>1188</v>
      </c>
      <c r="Y761" s="206" t="s">
        <v>1188</v>
      </c>
      <c r="Z761" s="206" t="s">
        <v>1188</v>
      </c>
      <c r="AA761" s="206" t="s">
        <v>1188</v>
      </c>
      <c r="AB761" s="206" t="s">
        <v>1188</v>
      </c>
      <c r="AC761" s="206" t="s">
        <v>1188</v>
      </c>
      <c r="AD761"/>
      <c r="AE761" s="206" t="s">
        <v>1188</v>
      </c>
      <c r="AF761" s="206"/>
      <c r="AG761" s="206"/>
      <c r="AH761" s="207"/>
    </row>
    <row r="762" spans="1:34" ht="28.8" x14ac:dyDescent="0.3">
      <c r="A762" s="203">
        <v>812520</v>
      </c>
      <c r="B762" s="204" t="s">
        <v>877</v>
      </c>
      <c r="C762" s="204" t="s">
        <v>1053</v>
      </c>
      <c r="D762" s="204" t="s">
        <v>398</v>
      </c>
      <c r="E762" t="s">
        <v>125</v>
      </c>
      <c r="F762" s="212">
        <v>35451</v>
      </c>
      <c r="G762" s="209" t="s">
        <v>213</v>
      </c>
      <c r="H762" s="209" t="s">
        <v>575</v>
      </c>
      <c r="I762" s="204" t="s">
        <v>823</v>
      </c>
      <c r="J762" s="206"/>
      <c r="K762"/>
      <c r="L762"/>
      <c r="M762"/>
      <c r="N762"/>
      <c r="O762"/>
      <c r="P762"/>
      <c r="Q762" s="206" t="s">
        <v>1188</v>
      </c>
      <c r="R762"/>
      <c r="S762"/>
      <c r="T762"/>
      <c r="U762"/>
      <c r="V762"/>
      <c r="W762" s="206" t="s">
        <v>1188</v>
      </c>
      <c r="X762" s="206" t="s">
        <v>1188</v>
      </c>
      <c r="Y762" s="206" t="s">
        <v>1188</v>
      </c>
      <c r="Z762" s="206" t="s">
        <v>1188</v>
      </c>
      <c r="AA762" s="206" t="s">
        <v>1188</v>
      </c>
      <c r="AB762" s="206" t="s">
        <v>1188</v>
      </c>
      <c r="AC762" s="206" t="s">
        <v>1188</v>
      </c>
      <c r="AD762"/>
      <c r="AE762" s="206" t="s">
        <v>1188</v>
      </c>
      <c r="AF762" s="206"/>
      <c r="AG762" s="206"/>
      <c r="AH762" s="207"/>
    </row>
    <row r="763" spans="1:34" ht="28.8" x14ac:dyDescent="0.3">
      <c r="A763" s="203">
        <v>812521</v>
      </c>
      <c r="B763" s="204" t="s">
        <v>878</v>
      </c>
      <c r="C763" s="204" t="s">
        <v>1054</v>
      </c>
      <c r="D763" s="204" t="s">
        <v>286</v>
      </c>
      <c r="E763" t="s">
        <v>125</v>
      </c>
      <c r="F763" s="212">
        <v>33821</v>
      </c>
      <c r="G763" s="209" t="s">
        <v>213</v>
      </c>
      <c r="H763" s="209" t="s">
        <v>575</v>
      </c>
      <c r="I763" s="204" t="s">
        <v>823</v>
      </c>
      <c r="J763" s="206"/>
      <c r="K763"/>
      <c r="L763"/>
      <c r="M763"/>
      <c r="N763"/>
      <c r="O763"/>
      <c r="P763"/>
      <c r="Q763" s="206" t="s">
        <v>1188</v>
      </c>
      <c r="R763"/>
      <c r="S763"/>
      <c r="T763"/>
      <c r="U763"/>
      <c r="V763"/>
      <c r="W763" s="206" t="s">
        <v>1188</v>
      </c>
      <c r="X763" s="206" t="s">
        <v>1188</v>
      </c>
      <c r="Y763" s="206" t="s">
        <v>1188</v>
      </c>
      <c r="Z763" s="206" t="s">
        <v>1188</v>
      </c>
      <c r="AA763" s="206" t="s">
        <v>1188</v>
      </c>
      <c r="AB763" s="206" t="s">
        <v>1188</v>
      </c>
      <c r="AC763" s="206" t="s">
        <v>1188</v>
      </c>
      <c r="AD763"/>
      <c r="AE763" s="206" t="s">
        <v>1188</v>
      </c>
      <c r="AF763" s="206"/>
      <c r="AG763" s="206"/>
      <c r="AH763" s="207"/>
    </row>
    <row r="764" spans="1:34" ht="28.8" x14ac:dyDescent="0.3">
      <c r="A764" s="203">
        <v>812524</v>
      </c>
      <c r="B764" s="204" t="s">
        <v>879</v>
      </c>
      <c r="C764" s="204" t="s">
        <v>354</v>
      </c>
      <c r="D764" s="204" t="s">
        <v>182</v>
      </c>
      <c r="E764" t="s">
        <v>125</v>
      </c>
      <c r="F764" s="212">
        <v>35192</v>
      </c>
      <c r="G764" s="209" t="s">
        <v>647</v>
      </c>
      <c r="H764" s="209" t="s">
        <v>575</v>
      </c>
      <c r="I764" s="204" t="s">
        <v>823</v>
      </c>
      <c r="J764" s="206"/>
      <c r="K764"/>
      <c r="L764"/>
      <c r="M764"/>
      <c r="N764"/>
      <c r="O764"/>
      <c r="P764"/>
      <c r="Q764" s="206" t="s">
        <v>1188</v>
      </c>
      <c r="R764"/>
      <c r="S764"/>
      <c r="T764"/>
      <c r="U764"/>
      <c r="V764"/>
      <c r="W764" s="206" t="s">
        <v>1188</v>
      </c>
      <c r="X764" s="206" t="s">
        <v>1188</v>
      </c>
      <c r="Y764" s="206" t="s">
        <v>1188</v>
      </c>
      <c r="Z764" s="206" t="s">
        <v>1188</v>
      </c>
      <c r="AA764" s="206" t="s">
        <v>1188</v>
      </c>
      <c r="AB764" s="206" t="s">
        <v>1188</v>
      </c>
      <c r="AC764" s="206" t="s">
        <v>1188</v>
      </c>
      <c r="AD764"/>
      <c r="AE764" s="206" t="s">
        <v>1188</v>
      </c>
      <c r="AF764" s="206"/>
      <c r="AG764" s="206"/>
      <c r="AH764" s="207"/>
    </row>
    <row r="765" spans="1:34" ht="28.8" x14ac:dyDescent="0.3">
      <c r="A765" s="203">
        <v>812533</v>
      </c>
      <c r="B765" s="204" t="s">
        <v>880</v>
      </c>
      <c r="C765" s="204" t="s">
        <v>58</v>
      </c>
      <c r="D765" s="204" t="s">
        <v>296</v>
      </c>
      <c r="E765" t="s">
        <v>125</v>
      </c>
      <c r="F765" s="212">
        <v>30426</v>
      </c>
      <c r="G765" s="209" t="s">
        <v>213</v>
      </c>
      <c r="H765" s="209" t="s">
        <v>575</v>
      </c>
      <c r="I765" s="204" t="s">
        <v>823</v>
      </c>
      <c r="J765" s="206"/>
      <c r="K765"/>
      <c r="L765"/>
      <c r="M765"/>
      <c r="N765"/>
      <c r="O765"/>
      <c r="P765"/>
      <c r="Q765" s="206" t="s">
        <v>1188</v>
      </c>
      <c r="R765"/>
      <c r="S765"/>
      <c r="T765"/>
      <c r="U765"/>
      <c r="V765"/>
      <c r="W765" s="206" t="s">
        <v>1188</v>
      </c>
      <c r="X765" s="206" t="s">
        <v>1188</v>
      </c>
      <c r="Y765" s="206" t="s">
        <v>1188</v>
      </c>
      <c r="Z765" s="206" t="s">
        <v>1188</v>
      </c>
      <c r="AA765" s="206" t="s">
        <v>1188</v>
      </c>
      <c r="AB765" s="206" t="s">
        <v>1188</v>
      </c>
      <c r="AC765" s="206" t="s">
        <v>1188</v>
      </c>
      <c r="AD765"/>
      <c r="AE765" s="206" t="s">
        <v>1188</v>
      </c>
      <c r="AF765" s="206"/>
      <c r="AG765" s="206"/>
      <c r="AH765" s="207"/>
    </row>
    <row r="766" spans="1:34" ht="28.8" x14ac:dyDescent="0.3">
      <c r="A766" s="203">
        <v>812549</v>
      </c>
      <c r="B766" s="204" t="s">
        <v>881</v>
      </c>
      <c r="C766" s="204" t="s">
        <v>72</v>
      </c>
      <c r="D766" s="204" t="s">
        <v>432</v>
      </c>
      <c r="E766" t="s">
        <v>125</v>
      </c>
      <c r="F766" s="212">
        <v>34700</v>
      </c>
      <c r="G766" s="209" t="s">
        <v>213</v>
      </c>
      <c r="H766" s="209" t="s">
        <v>575</v>
      </c>
      <c r="I766" s="204" t="s">
        <v>824</v>
      </c>
      <c r="J766" s="206"/>
      <c r="K766"/>
      <c r="L766"/>
      <c r="M766"/>
      <c r="N766"/>
      <c r="O766"/>
      <c r="P766"/>
      <c r="Q766" s="206" t="s">
        <v>1188</v>
      </c>
      <c r="R766"/>
      <c r="S766"/>
      <c r="T766"/>
      <c r="U766"/>
      <c r="V766"/>
      <c r="W766" s="206" t="s">
        <v>1188</v>
      </c>
      <c r="X766" s="206" t="s">
        <v>1188</v>
      </c>
      <c r="Y766" s="206" t="s">
        <v>1188</v>
      </c>
      <c r="Z766" s="206" t="s">
        <v>1188</v>
      </c>
      <c r="AA766" s="206" t="s">
        <v>1188</v>
      </c>
      <c r="AB766" s="206" t="s">
        <v>1188</v>
      </c>
      <c r="AC766" s="206" t="s">
        <v>1188</v>
      </c>
      <c r="AD766"/>
      <c r="AE766" s="206" t="s">
        <v>1188</v>
      </c>
      <c r="AF766" s="206"/>
      <c r="AG766" s="206"/>
      <c r="AH766" s="207"/>
    </row>
    <row r="767" spans="1:34" ht="28.8" x14ac:dyDescent="0.3">
      <c r="A767" s="203">
        <v>812558</v>
      </c>
      <c r="B767" s="204" t="s">
        <v>882</v>
      </c>
      <c r="C767" s="204" t="s">
        <v>80</v>
      </c>
      <c r="D767" s="204" t="s">
        <v>284</v>
      </c>
      <c r="E767" t="s">
        <v>125</v>
      </c>
      <c r="F767" s="212">
        <v>30623</v>
      </c>
      <c r="G767" s="209" t="s">
        <v>213</v>
      </c>
      <c r="H767" s="209" t="s">
        <v>575</v>
      </c>
      <c r="I767" s="204" t="s">
        <v>823</v>
      </c>
      <c r="J767" s="206"/>
      <c r="K767"/>
      <c r="L767"/>
      <c r="M767"/>
      <c r="N767"/>
      <c r="O767"/>
      <c r="P767"/>
      <c r="Q767" s="206" t="s">
        <v>1188</v>
      </c>
      <c r="R767"/>
      <c r="S767"/>
      <c r="T767"/>
      <c r="U767"/>
      <c r="V767"/>
      <c r="W767" s="206" t="s">
        <v>1188</v>
      </c>
      <c r="X767" s="206" t="s">
        <v>1188</v>
      </c>
      <c r="Y767" s="206" t="s">
        <v>1188</v>
      </c>
      <c r="Z767" s="206" t="s">
        <v>1188</v>
      </c>
      <c r="AA767" s="206" t="s">
        <v>1188</v>
      </c>
      <c r="AB767" s="206" t="s">
        <v>1188</v>
      </c>
      <c r="AC767" s="206" t="s">
        <v>1188</v>
      </c>
      <c r="AD767"/>
      <c r="AE767" s="206" t="s">
        <v>1188</v>
      </c>
      <c r="AF767" s="206"/>
      <c r="AG767" s="206"/>
      <c r="AH767" s="207"/>
    </row>
    <row r="768" spans="1:34" ht="28.8" x14ac:dyDescent="0.3">
      <c r="A768" s="203">
        <v>812562</v>
      </c>
      <c r="B768" s="204" t="s">
        <v>883</v>
      </c>
      <c r="C768" s="204" t="s">
        <v>1055</v>
      </c>
      <c r="D768" s="204" t="s">
        <v>182</v>
      </c>
      <c r="E768" t="s">
        <v>125</v>
      </c>
      <c r="F768" s="212">
        <v>32782</v>
      </c>
      <c r="G768" s="209" t="s">
        <v>213</v>
      </c>
      <c r="H768" s="209" t="s">
        <v>575</v>
      </c>
      <c r="I768" s="204" t="s">
        <v>823</v>
      </c>
      <c r="J768" s="206"/>
      <c r="K768"/>
      <c r="L768"/>
      <c r="M768"/>
      <c r="N768"/>
      <c r="O768"/>
      <c r="P768"/>
      <c r="Q768" s="206" t="s">
        <v>1188</v>
      </c>
      <c r="R768"/>
      <c r="S768"/>
      <c r="T768"/>
      <c r="U768"/>
      <c r="V768"/>
      <c r="W768" s="206" t="s">
        <v>1188</v>
      </c>
      <c r="X768" s="206" t="s">
        <v>1188</v>
      </c>
      <c r="Y768" s="206" t="s">
        <v>1188</v>
      </c>
      <c r="Z768" s="206" t="s">
        <v>1188</v>
      </c>
      <c r="AA768" s="206" t="s">
        <v>1188</v>
      </c>
      <c r="AB768" s="206" t="s">
        <v>1188</v>
      </c>
      <c r="AC768" s="206" t="s">
        <v>1188</v>
      </c>
      <c r="AD768"/>
      <c r="AE768" s="206" t="s">
        <v>1188</v>
      </c>
      <c r="AF768" s="206"/>
      <c r="AG768" s="206"/>
      <c r="AH768" s="207"/>
    </row>
    <row r="769" spans="1:45" ht="28.8" x14ac:dyDescent="0.3">
      <c r="A769" s="203">
        <v>812574</v>
      </c>
      <c r="B769" s="204" t="s">
        <v>884</v>
      </c>
      <c r="C769" s="204" t="s">
        <v>77</v>
      </c>
      <c r="D769" s="204" t="s">
        <v>160</v>
      </c>
      <c r="E769" t="s">
        <v>125</v>
      </c>
      <c r="F769" s="212">
        <v>32538</v>
      </c>
      <c r="G769" s="209" t="s">
        <v>213</v>
      </c>
      <c r="H769" s="209" t="s">
        <v>575</v>
      </c>
      <c r="I769" s="204" t="s">
        <v>823</v>
      </c>
      <c r="J769" s="206"/>
      <c r="K769"/>
      <c r="L769"/>
      <c r="M769"/>
      <c r="N769"/>
      <c r="O769"/>
      <c r="P769"/>
      <c r="Q769" s="206" t="s">
        <v>1188</v>
      </c>
      <c r="R769"/>
      <c r="S769"/>
      <c r="T769"/>
      <c r="U769"/>
      <c r="V769"/>
      <c r="W769" s="206" t="s">
        <v>1188</v>
      </c>
      <c r="X769" s="206" t="s">
        <v>1188</v>
      </c>
      <c r="Y769" s="206" t="s">
        <v>1188</v>
      </c>
      <c r="Z769" s="206" t="s">
        <v>1188</v>
      </c>
      <c r="AA769" s="206" t="s">
        <v>1188</v>
      </c>
      <c r="AB769" s="206" t="s">
        <v>1188</v>
      </c>
      <c r="AC769" s="206" t="s">
        <v>1188</v>
      </c>
      <c r="AD769"/>
      <c r="AE769" s="206" t="s">
        <v>1188</v>
      </c>
      <c r="AF769" s="206"/>
      <c r="AG769" s="206"/>
      <c r="AH769" s="207"/>
    </row>
    <row r="770" spans="1:45" ht="28.8" x14ac:dyDescent="0.3">
      <c r="A770" s="203">
        <v>812613</v>
      </c>
      <c r="B770" s="204" t="s">
        <v>885</v>
      </c>
      <c r="C770" s="204" t="s">
        <v>93</v>
      </c>
      <c r="D770" s="204" t="s">
        <v>187</v>
      </c>
      <c r="E770" t="s">
        <v>125</v>
      </c>
      <c r="F770" s="212">
        <v>34700</v>
      </c>
      <c r="G770" s="209" t="s">
        <v>1057</v>
      </c>
      <c r="H770" s="209" t="s">
        <v>575</v>
      </c>
      <c r="I770" s="204" t="s">
        <v>824</v>
      </c>
      <c r="J770" s="206"/>
      <c r="K770" s="210"/>
      <c r="L770" s="209"/>
      <c r="M770" s="209"/>
      <c r="N770" s="209"/>
      <c r="O770"/>
      <c r="P770"/>
      <c r="Q770" s="206" t="s">
        <v>1188</v>
      </c>
      <c r="R770" s="168"/>
      <c r="S770" s="209"/>
      <c r="T770" s="209"/>
      <c r="U770" s="209"/>
      <c r="V770" s="209"/>
      <c r="W770" s="206" t="s">
        <v>1188</v>
      </c>
      <c r="X770" s="206" t="s">
        <v>1188</v>
      </c>
      <c r="Y770" s="206" t="s">
        <v>1188</v>
      </c>
      <c r="Z770" s="206" t="s">
        <v>1188</v>
      </c>
      <c r="AA770" s="206" t="s">
        <v>1188</v>
      </c>
      <c r="AB770" s="206" t="s">
        <v>1188</v>
      </c>
      <c r="AC770" s="206" t="s">
        <v>1188</v>
      </c>
      <c r="AD770" s="209"/>
      <c r="AE770" s="206" t="s">
        <v>1188</v>
      </c>
      <c r="AF770" s="206"/>
      <c r="AG770" s="206"/>
      <c r="AH770" s="207"/>
      <c r="AK770"/>
      <c r="AL770"/>
      <c r="AM770"/>
      <c r="AN770"/>
      <c r="AO770"/>
      <c r="AP770"/>
      <c r="AQ770"/>
      <c r="AR770"/>
      <c r="AS770"/>
    </row>
    <row r="771" spans="1:45" ht="28.8" x14ac:dyDescent="0.3">
      <c r="A771" s="203">
        <v>812616</v>
      </c>
      <c r="B771" s="204" t="s">
        <v>886</v>
      </c>
      <c r="C771" s="204" t="s">
        <v>372</v>
      </c>
      <c r="D771" s="204" t="s">
        <v>771</v>
      </c>
      <c r="E771" t="s">
        <v>125</v>
      </c>
      <c r="F771" s="212">
        <v>28503</v>
      </c>
      <c r="G771" s="209" t="s">
        <v>213</v>
      </c>
      <c r="H771" s="209" t="s">
        <v>576</v>
      </c>
      <c r="I771" s="204" t="s">
        <v>823</v>
      </c>
      <c r="J771" s="206"/>
      <c r="K771"/>
      <c r="L771"/>
      <c r="M771"/>
      <c r="N771"/>
      <c r="O771"/>
      <c r="P771"/>
      <c r="Q771" s="206" t="s">
        <v>1188</v>
      </c>
      <c r="R771"/>
      <c r="S771"/>
      <c r="T771"/>
      <c r="U771"/>
      <c r="V771"/>
      <c r="W771" s="206" t="s">
        <v>1188</v>
      </c>
      <c r="X771" s="206" t="s">
        <v>1188</v>
      </c>
      <c r="Y771" s="206" t="s">
        <v>1188</v>
      </c>
      <c r="Z771" s="206" t="s">
        <v>1188</v>
      </c>
      <c r="AA771" s="206" t="s">
        <v>1188</v>
      </c>
      <c r="AB771" s="206" t="s">
        <v>1188</v>
      </c>
      <c r="AC771" s="206" t="s">
        <v>1188</v>
      </c>
      <c r="AD771"/>
      <c r="AE771" s="206" t="s">
        <v>1188</v>
      </c>
      <c r="AF771" s="206"/>
      <c r="AG771" s="206"/>
      <c r="AH771" s="207"/>
    </row>
    <row r="772" spans="1:45" ht="28.8" x14ac:dyDescent="0.3">
      <c r="A772" s="203">
        <v>812653</v>
      </c>
      <c r="B772" s="204" t="s">
        <v>887</v>
      </c>
      <c r="C772" s="204" t="s">
        <v>87</v>
      </c>
      <c r="D772" s="204" t="s">
        <v>1058</v>
      </c>
      <c r="E772" t="s">
        <v>124</v>
      </c>
      <c r="F772" s="212">
        <v>36271</v>
      </c>
      <c r="G772" s="209" t="s">
        <v>213</v>
      </c>
      <c r="H772" s="209" t="s">
        <v>575</v>
      </c>
      <c r="I772" s="204" t="s">
        <v>824</v>
      </c>
      <c r="J772" s="206"/>
      <c r="K772"/>
      <c r="L772"/>
      <c r="M772"/>
      <c r="N772"/>
      <c r="O772"/>
      <c r="P772"/>
      <c r="Q772" s="206" t="s">
        <v>1188</v>
      </c>
      <c r="R772"/>
      <c r="S772"/>
      <c r="T772"/>
      <c r="U772"/>
      <c r="V772"/>
      <c r="W772" s="206" t="s">
        <v>1188</v>
      </c>
      <c r="X772" s="206" t="s">
        <v>1188</v>
      </c>
      <c r="Y772" s="206" t="s">
        <v>1188</v>
      </c>
      <c r="Z772" s="206" t="s">
        <v>1188</v>
      </c>
      <c r="AA772" s="206" t="s">
        <v>1188</v>
      </c>
      <c r="AB772" s="206" t="s">
        <v>1188</v>
      </c>
      <c r="AC772" s="206" t="s">
        <v>1188</v>
      </c>
      <c r="AD772"/>
      <c r="AE772" s="206" t="s">
        <v>1188</v>
      </c>
      <c r="AF772" s="206"/>
      <c r="AG772" s="206"/>
      <c r="AH772" s="207"/>
    </row>
    <row r="773" spans="1:45" ht="28.8" x14ac:dyDescent="0.3">
      <c r="A773" s="203">
        <v>812669</v>
      </c>
      <c r="B773" s="204" t="s">
        <v>888</v>
      </c>
      <c r="C773" s="204" t="s">
        <v>64</v>
      </c>
      <c r="D773" s="204" t="s">
        <v>1062</v>
      </c>
      <c r="E773" t="s">
        <v>124</v>
      </c>
      <c r="F773" s="212">
        <v>31905</v>
      </c>
      <c r="G773" s="209" t="s">
        <v>1063</v>
      </c>
      <c r="H773" s="209" t="s">
        <v>575</v>
      </c>
      <c r="I773" s="204" t="s">
        <v>823</v>
      </c>
      <c r="J773" s="206"/>
      <c r="K773"/>
      <c r="L773"/>
      <c r="M773"/>
      <c r="N773"/>
      <c r="O773"/>
      <c r="P773"/>
      <c r="Q773" s="206" t="s">
        <v>1188</v>
      </c>
      <c r="R773"/>
      <c r="S773"/>
      <c r="T773"/>
      <c r="U773"/>
      <c r="V773"/>
      <c r="W773" s="206" t="s">
        <v>1188</v>
      </c>
      <c r="X773" s="206" t="s">
        <v>1188</v>
      </c>
      <c r="Y773" s="206" t="s">
        <v>1188</v>
      </c>
      <c r="Z773" s="206" t="s">
        <v>1188</v>
      </c>
      <c r="AA773" s="206" t="s">
        <v>1188</v>
      </c>
      <c r="AB773" s="206" t="s">
        <v>1188</v>
      </c>
      <c r="AC773" s="206" t="s">
        <v>1188</v>
      </c>
      <c r="AD773"/>
      <c r="AE773" s="206" t="s">
        <v>1188</v>
      </c>
      <c r="AF773" s="206"/>
      <c r="AG773" s="206"/>
      <c r="AH773" s="207"/>
    </row>
    <row r="774" spans="1:45" ht="28.8" x14ac:dyDescent="0.3">
      <c r="A774" s="203">
        <v>812673</v>
      </c>
      <c r="B774" s="204" t="s">
        <v>889</v>
      </c>
      <c r="C774" s="204" t="s">
        <v>378</v>
      </c>
      <c r="D774" s="204" t="s">
        <v>180</v>
      </c>
      <c r="E774" t="s">
        <v>124</v>
      </c>
      <c r="F774" s="212">
        <v>36161</v>
      </c>
      <c r="G774" s="209" t="s">
        <v>607</v>
      </c>
      <c r="H774" s="209" t="s">
        <v>575</v>
      </c>
      <c r="I774" s="204" t="s">
        <v>824</v>
      </c>
      <c r="J774" s="206"/>
      <c r="K774"/>
      <c r="L774"/>
      <c r="M774"/>
      <c r="N774"/>
      <c r="O774"/>
      <c r="P774"/>
      <c r="Q774" s="206" t="s">
        <v>1188</v>
      </c>
      <c r="R774"/>
      <c r="S774"/>
      <c r="T774"/>
      <c r="U774"/>
      <c r="V774"/>
      <c r="W774" s="206" t="s">
        <v>1188</v>
      </c>
      <c r="X774" s="206" t="s">
        <v>1188</v>
      </c>
      <c r="Y774" s="206" t="s">
        <v>1188</v>
      </c>
      <c r="Z774" s="206" t="s">
        <v>1188</v>
      </c>
      <c r="AA774" s="206" t="s">
        <v>1188</v>
      </c>
      <c r="AB774" s="206" t="s">
        <v>1188</v>
      </c>
      <c r="AC774" s="206" t="s">
        <v>1188</v>
      </c>
      <c r="AD774"/>
      <c r="AE774" s="206" t="s">
        <v>1188</v>
      </c>
      <c r="AF774" s="206"/>
      <c r="AG774" s="206"/>
      <c r="AH774" s="207"/>
    </row>
    <row r="775" spans="1:45" ht="28.8" x14ac:dyDescent="0.3">
      <c r="A775" s="203">
        <v>812676</v>
      </c>
      <c r="B775" s="204" t="s">
        <v>890</v>
      </c>
      <c r="C775" s="204" t="s">
        <v>1037</v>
      </c>
      <c r="D775" s="204" t="s">
        <v>192</v>
      </c>
      <c r="E775" t="s">
        <v>125</v>
      </c>
      <c r="F775" s="212">
        <v>31644</v>
      </c>
      <c r="G775" s="209" t="s">
        <v>1064</v>
      </c>
      <c r="H775" s="209" t="s">
        <v>575</v>
      </c>
      <c r="I775" s="204" t="s">
        <v>823</v>
      </c>
      <c r="J775" s="206"/>
      <c r="K775"/>
      <c r="L775"/>
      <c r="M775"/>
      <c r="N775"/>
      <c r="O775"/>
      <c r="P775"/>
      <c r="Q775" s="206" t="s">
        <v>1188</v>
      </c>
      <c r="R775"/>
      <c r="S775"/>
      <c r="T775"/>
      <c r="U775"/>
      <c r="V775"/>
      <c r="W775" s="206" t="s">
        <v>1188</v>
      </c>
      <c r="X775" s="206" t="s">
        <v>1188</v>
      </c>
      <c r="Y775" s="206" t="s">
        <v>1188</v>
      </c>
      <c r="Z775" s="206" t="s">
        <v>1188</v>
      </c>
      <c r="AA775" s="206" t="s">
        <v>1188</v>
      </c>
      <c r="AB775" s="206" t="s">
        <v>1188</v>
      </c>
      <c r="AC775" s="206" t="s">
        <v>1188</v>
      </c>
      <c r="AD775"/>
      <c r="AE775" s="206" t="s">
        <v>1188</v>
      </c>
      <c r="AF775" s="206"/>
      <c r="AG775" s="206"/>
      <c r="AH775" s="207"/>
    </row>
    <row r="776" spans="1:45" ht="28.8" x14ac:dyDescent="0.3">
      <c r="A776" s="203">
        <v>812677</v>
      </c>
      <c r="B776" s="204" t="s">
        <v>891</v>
      </c>
      <c r="C776" s="204" t="s">
        <v>306</v>
      </c>
      <c r="D776" s="204" t="s">
        <v>337</v>
      </c>
      <c r="E776" t="s">
        <v>125</v>
      </c>
      <c r="F776" s="212">
        <v>32278</v>
      </c>
      <c r="G776" s="209" t="s">
        <v>635</v>
      </c>
      <c r="H776" s="209" t="s">
        <v>576</v>
      </c>
      <c r="I776" s="204" t="s">
        <v>823</v>
      </c>
      <c r="J776" s="206"/>
      <c r="K776"/>
      <c r="L776"/>
      <c r="M776"/>
      <c r="N776"/>
      <c r="O776"/>
      <c r="P776"/>
      <c r="Q776" s="206" t="s">
        <v>1188</v>
      </c>
      <c r="R776"/>
      <c r="S776"/>
      <c r="T776"/>
      <c r="U776"/>
      <c r="V776"/>
      <c r="W776" s="206" t="s">
        <v>1188</v>
      </c>
      <c r="X776" s="206" t="s">
        <v>1188</v>
      </c>
      <c r="Y776" s="206" t="s">
        <v>1188</v>
      </c>
      <c r="Z776" s="206" t="s">
        <v>1188</v>
      </c>
      <c r="AA776" s="206" t="s">
        <v>1188</v>
      </c>
      <c r="AB776" s="206" t="s">
        <v>1188</v>
      </c>
      <c r="AC776" s="206" t="s">
        <v>1188</v>
      </c>
      <c r="AD776"/>
      <c r="AE776" s="206" t="s">
        <v>1188</v>
      </c>
      <c r="AF776" s="206"/>
      <c r="AG776" s="206"/>
      <c r="AH776" s="207"/>
    </row>
    <row r="777" spans="1:45" ht="28.8" x14ac:dyDescent="0.3">
      <c r="A777" s="203">
        <v>812699</v>
      </c>
      <c r="B777" s="204" t="s">
        <v>892</v>
      </c>
      <c r="C777" s="204" t="s">
        <v>59</v>
      </c>
      <c r="D777" s="204" t="s">
        <v>164</v>
      </c>
      <c r="E777" t="s">
        <v>125</v>
      </c>
      <c r="F777" s="212">
        <v>34867</v>
      </c>
      <c r="G777" s="209" t="s">
        <v>213</v>
      </c>
      <c r="H777" s="209" t="s">
        <v>575</v>
      </c>
      <c r="I777" s="204" t="s">
        <v>823</v>
      </c>
      <c r="J777" s="206"/>
      <c r="K777"/>
      <c r="L777"/>
      <c r="M777"/>
      <c r="N777"/>
      <c r="O777"/>
      <c r="P777"/>
      <c r="Q777" s="206" t="s">
        <v>1188</v>
      </c>
      <c r="R777"/>
      <c r="S777"/>
      <c r="T777"/>
      <c r="U777"/>
      <c r="V777"/>
      <c r="W777" s="206" t="s">
        <v>1188</v>
      </c>
      <c r="X777" s="206" t="s">
        <v>1188</v>
      </c>
      <c r="Y777" s="206" t="s">
        <v>1188</v>
      </c>
      <c r="Z777" s="206" t="s">
        <v>1188</v>
      </c>
      <c r="AA777" s="206" t="s">
        <v>1188</v>
      </c>
      <c r="AB777" s="206" t="s">
        <v>1188</v>
      </c>
      <c r="AC777" s="206" t="s">
        <v>1188</v>
      </c>
      <c r="AD777"/>
      <c r="AE777" s="206" t="s">
        <v>1188</v>
      </c>
      <c r="AF777" s="206"/>
      <c r="AG777" s="206"/>
      <c r="AH777" s="207"/>
    </row>
    <row r="778" spans="1:45" ht="28.8" x14ac:dyDescent="0.3">
      <c r="A778" s="203">
        <v>812704</v>
      </c>
      <c r="B778" s="204" t="s">
        <v>893</v>
      </c>
      <c r="C778" s="204" t="s">
        <v>306</v>
      </c>
      <c r="D778" s="204" t="s">
        <v>1000</v>
      </c>
      <c r="E778" t="s">
        <v>124</v>
      </c>
      <c r="F778" s="212">
        <v>28455</v>
      </c>
      <c r="G778" s="209" t="s">
        <v>223</v>
      </c>
      <c r="H778" s="209" t="s">
        <v>575</v>
      </c>
      <c r="I778" s="204" t="s">
        <v>823</v>
      </c>
      <c r="J778" s="206"/>
      <c r="K778"/>
      <c r="L778"/>
      <c r="M778"/>
      <c r="N778"/>
      <c r="O778"/>
      <c r="P778"/>
      <c r="Q778" s="206" t="s">
        <v>1188</v>
      </c>
      <c r="R778"/>
      <c r="S778"/>
      <c r="T778"/>
      <c r="U778"/>
      <c r="V778"/>
      <c r="W778" s="206" t="s">
        <v>1188</v>
      </c>
      <c r="X778" s="206" t="s">
        <v>1188</v>
      </c>
      <c r="Y778" s="206" t="s">
        <v>1188</v>
      </c>
      <c r="Z778" s="206" t="s">
        <v>1188</v>
      </c>
      <c r="AA778" s="206" t="s">
        <v>1188</v>
      </c>
      <c r="AB778" s="206" t="s">
        <v>1188</v>
      </c>
      <c r="AC778" s="206" t="s">
        <v>1188</v>
      </c>
      <c r="AD778"/>
      <c r="AE778" s="206" t="s">
        <v>1188</v>
      </c>
      <c r="AF778" s="206"/>
      <c r="AG778" s="206"/>
      <c r="AH778" s="207"/>
    </row>
    <row r="779" spans="1:45" ht="28.8" x14ac:dyDescent="0.3">
      <c r="A779" s="203">
        <v>812714</v>
      </c>
      <c r="B779" s="204" t="s">
        <v>894</v>
      </c>
      <c r="C779" s="204" t="s">
        <v>1065</v>
      </c>
      <c r="D779" s="204" t="s">
        <v>387</v>
      </c>
      <c r="E779" t="s">
        <v>124</v>
      </c>
      <c r="F779" s="212">
        <v>32082</v>
      </c>
      <c r="G779" s="209" t="s">
        <v>609</v>
      </c>
      <c r="H779" s="209" t="s">
        <v>575</v>
      </c>
      <c r="I779" s="204" t="s">
        <v>824</v>
      </c>
      <c r="J779" s="206"/>
      <c r="K779"/>
      <c r="L779"/>
      <c r="M779"/>
      <c r="N779"/>
      <c r="O779"/>
      <c r="P779"/>
      <c r="Q779" s="206" t="s">
        <v>1188</v>
      </c>
      <c r="R779"/>
      <c r="S779"/>
      <c r="T779"/>
      <c r="U779"/>
      <c r="V779"/>
      <c r="W779" s="206" t="s">
        <v>1188</v>
      </c>
      <c r="X779" s="206" t="s">
        <v>1188</v>
      </c>
      <c r="Y779" s="206" t="s">
        <v>1188</v>
      </c>
      <c r="Z779" s="206" t="s">
        <v>1188</v>
      </c>
      <c r="AA779" s="206" t="s">
        <v>1188</v>
      </c>
      <c r="AB779" s="206" t="s">
        <v>1188</v>
      </c>
      <c r="AC779" s="206" t="s">
        <v>1188</v>
      </c>
      <c r="AD779"/>
      <c r="AE779" s="206" t="s">
        <v>1188</v>
      </c>
      <c r="AF779" s="206"/>
      <c r="AG779" s="206"/>
      <c r="AH779" s="207"/>
    </row>
    <row r="780" spans="1:45" ht="28.8" x14ac:dyDescent="0.3">
      <c r="A780" s="203">
        <v>812735</v>
      </c>
      <c r="B780" s="204" t="s">
        <v>895</v>
      </c>
      <c r="C780" s="204" t="s">
        <v>66</v>
      </c>
      <c r="D780" s="204" t="s">
        <v>83</v>
      </c>
      <c r="E780" t="s">
        <v>124</v>
      </c>
      <c r="F780" s="212">
        <v>35069</v>
      </c>
      <c r="G780" s="209" t="s">
        <v>1069</v>
      </c>
      <c r="H780" s="209" t="s">
        <v>575</v>
      </c>
      <c r="I780" s="204" t="s">
        <v>824</v>
      </c>
      <c r="J780" s="206"/>
      <c r="K780"/>
      <c r="L780"/>
      <c r="M780"/>
      <c r="N780"/>
      <c r="O780"/>
      <c r="P780"/>
      <c r="Q780" s="206" t="s">
        <v>1188</v>
      </c>
      <c r="R780"/>
      <c r="S780"/>
      <c r="T780"/>
      <c r="U780"/>
      <c r="V780"/>
      <c r="W780" s="206" t="s">
        <v>1188</v>
      </c>
      <c r="X780" s="206" t="s">
        <v>1188</v>
      </c>
      <c r="Y780" s="206" t="s">
        <v>1188</v>
      </c>
      <c r="Z780" s="206" t="s">
        <v>1188</v>
      </c>
      <c r="AA780" s="206" t="s">
        <v>1188</v>
      </c>
      <c r="AB780" s="206" t="s">
        <v>1188</v>
      </c>
      <c r="AC780" s="206" t="s">
        <v>1188</v>
      </c>
      <c r="AD780"/>
      <c r="AE780" s="206" t="s">
        <v>1188</v>
      </c>
      <c r="AF780" s="206"/>
      <c r="AG780" s="206"/>
      <c r="AH780" s="207"/>
    </row>
    <row r="781" spans="1:45" ht="28.8" x14ac:dyDescent="0.3">
      <c r="A781" s="203">
        <v>812736</v>
      </c>
      <c r="B781" s="204" t="s">
        <v>896</v>
      </c>
      <c r="C781" s="204" t="s">
        <v>275</v>
      </c>
      <c r="D781" s="204" t="s">
        <v>464</v>
      </c>
      <c r="E781" t="s">
        <v>125</v>
      </c>
      <c r="F781" s="212">
        <v>33248</v>
      </c>
      <c r="G781" s="209" t="s">
        <v>677</v>
      </c>
      <c r="H781" s="209" t="s">
        <v>575</v>
      </c>
      <c r="I781" s="204" t="s">
        <v>823</v>
      </c>
      <c r="J781" s="206"/>
      <c r="K781"/>
      <c r="L781"/>
      <c r="M781"/>
      <c r="N781"/>
      <c r="O781"/>
      <c r="P781"/>
      <c r="Q781" s="206" t="s">
        <v>1188</v>
      </c>
      <c r="R781"/>
      <c r="S781"/>
      <c r="T781"/>
      <c r="U781"/>
      <c r="V781"/>
      <c r="W781" s="206" t="s">
        <v>1188</v>
      </c>
      <c r="X781" s="206" t="s">
        <v>1188</v>
      </c>
      <c r="Y781" s="206" t="s">
        <v>1188</v>
      </c>
      <c r="Z781" s="206" t="s">
        <v>1188</v>
      </c>
      <c r="AA781" s="206" t="s">
        <v>1188</v>
      </c>
      <c r="AB781" s="206" t="s">
        <v>1188</v>
      </c>
      <c r="AC781" s="206" t="s">
        <v>1188</v>
      </c>
      <c r="AD781"/>
      <c r="AE781" s="206" t="s">
        <v>1188</v>
      </c>
      <c r="AF781" s="206"/>
      <c r="AG781" s="206"/>
      <c r="AH781" s="207"/>
    </row>
    <row r="782" spans="1:45" ht="28.8" x14ac:dyDescent="0.3">
      <c r="A782" s="203">
        <v>812761</v>
      </c>
      <c r="B782" s="204" t="s">
        <v>897</v>
      </c>
      <c r="C782" s="204" t="s">
        <v>450</v>
      </c>
      <c r="D782" s="204" t="s">
        <v>1071</v>
      </c>
      <c r="E782" t="s">
        <v>125</v>
      </c>
      <c r="F782" s="212">
        <v>35272</v>
      </c>
      <c r="G782" s="209" t="s">
        <v>578</v>
      </c>
      <c r="H782" s="209" t="s">
        <v>576</v>
      </c>
      <c r="I782" s="204" t="s">
        <v>823</v>
      </c>
      <c r="J782" s="206"/>
      <c r="K782"/>
      <c r="L782"/>
      <c r="M782"/>
      <c r="N782"/>
      <c r="O782"/>
      <c r="P782"/>
      <c r="Q782" s="206" t="s">
        <v>1188</v>
      </c>
      <c r="R782"/>
      <c r="S782"/>
      <c r="T782"/>
      <c r="U782"/>
      <c r="V782"/>
      <c r="W782" s="206" t="s">
        <v>1188</v>
      </c>
      <c r="X782" s="206" t="s">
        <v>1188</v>
      </c>
      <c r="Y782" s="206" t="s">
        <v>1188</v>
      </c>
      <c r="Z782" s="206" t="s">
        <v>1188</v>
      </c>
      <c r="AA782" s="206" t="s">
        <v>1188</v>
      </c>
      <c r="AB782" s="206" t="s">
        <v>1188</v>
      </c>
      <c r="AC782" s="206" t="s">
        <v>1188</v>
      </c>
      <c r="AD782"/>
      <c r="AE782" s="206" t="s">
        <v>1188</v>
      </c>
      <c r="AF782" s="206"/>
      <c r="AG782" s="206"/>
      <c r="AH782" s="207"/>
    </row>
    <row r="783" spans="1:45" ht="28.8" x14ac:dyDescent="0.3">
      <c r="A783" s="203">
        <v>812792</v>
      </c>
      <c r="B783" s="204" t="s">
        <v>898</v>
      </c>
      <c r="C783" s="204" t="s">
        <v>275</v>
      </c>
      <c r="D783" s="204" t="s">
        <v>650</v>
      </c>
      <c r="E783" t="s">
        <v>125</v>
      </c>
      <c r="F783" s="212">
        <v>28474</v>
      </c>
      <c r="G783" s="209" t="s">
        <v>213</v>
      </c>
      <c r="H783" s="209" t="s">
        <v>575</v>
      </c>
      <c r="I783" s="204" t="s">
        <v>823</v>
      </c>
      <c r="J783" s="206"/>
      <c r="K783"/>
      <c r="L783"/>
      <c r="M783"/>
      <c r="N783"/>
      <c r="O783"/>
      <c r="P783"/>
      <c r="Q783" s="206" t="s">
        <v>1188</v>
      </c>
      <c r="R783"/>
      <c r="S783"/>
      <c r="T783"/>
      <c r="U783"/>
      <c r="V783"/>
      <c r="W783" s="206" t="s">
        <v>1188</v>
      </c>
      <c r="X783" s="206" t="s">
        <v>1188</v>
      </c>
      <c r="Y783" s="206" t="s">
        <v>1188</v>
      </c>
      <c r="Z783" s="206" t="s">
        <v>1188</v>
      </c>
      <c r="AA783" s="206" t="s">
        <v>1188</v>
      </c>
      <c r="AB783" s="206" t="s">
        <v>1188</v>
      </c>
      <c r="AC783" s="206" t="s">
        <v>1188</v>
      </c>
      <c r="AD783"/>
      <c r="AE783" s="206" t="s">
        <v>1188</v>
      </c>
      <c r="AF783" s="206"/>
      <c r="AG783" s="206"/>
      <c r="AH783" s="207"/>
    </row>
    <row r="784" spans="1:45" ht="28.8" x14ac:dyDescent="0.3">
      <c r="A784" s="203">
        <v>812807</v>
      </c>
      <c r="B784" s="204" t="s">
        <v>899</v>
      </c>
      <c r="C784" s="204" t="s">
        <v>100</v>
      </c>
      <c r="D784" s="204" t="s">
        <v>156</v>
      </c>
      <c r="E784" t="s">
        <v>124</v>
      </c>
      <c r="F784" s="212">
        <v>34708</v>
      </c>
      <c r="G784" s="209" t="s">
        <v>219</v>
      </c>
      <c r="H784" s="209" t="s">
        <v>575</v>
      </c>
      <c r="I784" s="204" t="s">
        <v>824</v>
      </c>
      <c r="J784" s="206"/>
      <c r="K784"/>
      <c r="L784"/>
      <c r="M784"/>
      <c r="N784"/>
      <c r="O784"/>
      <c r="P784"/>
      <c r="Q784" s="206" t="s">
        <v>1188</v>
      </c>
      <c r="R784"/>
      <c r="S784"/>
      <c r="T784"/>
      <c r="U784"/>
      <c r="V784"/>
      <c r="W784" s="206" t="s">
        <v>1188</v>
      </c>
      <c r="X784" s="206" t="s">
        <v>1188</v>
      </c>
      <c r="Y784" s="206" t="s">
        <v>1188</v>
      </c>
      <c r="Z784" s="206" t="s">
        <v>1188</v>
      </c>
      <c r="AA784" s="206" t="s">
        <v>1188</v>
      </c>
      <c r="AB784" s="206" t="s">
        <v>1188</v>
      </c>
      <c r="AC784" s="206" t="s">
        <v>1188</v>
      </c>
      <c r="AD784"/>
      <c r="AE784" s="206" t="s">
        <v>1188</v>
      </c>
      <c r="AF784" s="206"/>
      <c r="AG784" s="206"/>
      <c r="AH784" s="207"/>
    </row>
    <row r="785" spans="1:45" ht="28.8" x14ac:dyDescent="0.3">
      <c r="A785" s="203">
        <v>812835</v>
      </c>
      <c r="B785" s="204" t="s">
        <v>900</v>
      </c>
      <c r="C785" s="204" t="s">
        <v>1075</v>
      </c>
      <c r="D785" s="204" t="s">
        <v>203</v>
      </c>
      <c r="E785" t="s">
        <v>124</v>
      </c>
      <c r="F785" s="212">
        <v>35788</v>
      </c>
      <c r="G785" s="209" t="s">
        <v>578</v>
      </c>
      <c r="H785" s="209" t="s">
        <v>575</v>
      </c>
      <c r="I785" s="204" t="s">
        <v>823</v>
      </c>
      <c r="J785" s="206"/>
      <c r="K785"/>
      <c r="L785"/>
      <c r="M785"/>
      <c r="N785"/>
      <c r="O785"/>
      <c r="P785"/>
      <c r="Q785" s="206" t="s">
        <v>1188</v>
      </c>
      <c r="R785"/>
      <c r="S785"/>
      <c r="T785"/>
      <c r="U785"/>
      <c r="V785"/>
      <c r="W785" s="206" t="s">
        <v>1188</v>
      </c>
      <c r="X785" s="206" t="s">
        <v>1188</v>
      </c>
      <c r="Y785" s="206" t="s">
        <v>1188</v>
      </c>
      <c r="Z785" s="206" t="s">
        <v>1188</v>
      </c>
      <c r="AA785" s="206" t="s">
        <v>1188</v>
      </c>
      <c r="AB785" s="206" t="s">
        <v>1188</v>
      </c>
      <c r="AC785" s="206" t="s">
        <v>1188</v>
      </c>
      <c r="AD785"/>
      <c r="AE785" s="206" t="s">
        <v>1188</v>
      </c>
      <c r="AF785" s="206"/>
      <c r="AG785" s="206"/>
      <c r="AH785" s="207"/>
    </row>
    <row r="786" spans="1:45" ht="28.8" x14ac:dyDescent="0.3">
      <c r="A786" s="203">
        <v>812848</v>
      </c>
      <c r="B786" s="204" t="s">
        <v>901</v>
      </c>
      <c r="C786" s="204" t="s">
        <v>61</v>
      </c>
      <c r="D786" s="204" t="s">
        <v>171</v>
      </c>
      <c r="E786" t="s">
        <v>125</v>
      </c>
      <c r="F786" s="212">
        <v>31892</v>
      </c>
      <c r="G786" s="209" t="s">
        <v>220</v>
      </c>
      <c r="H786" s="209" t="s">
        <v>575</v>
      </c>
      <c r="I786" s="204" t="s">
        <v>823</v>
      </c>
      <c r="J786" s="206"/>
      <c r="K786"/>
      <c r="L786"/>
      <c r="M786"/>
      <c r="N786"/>
      <c r="O786"/>
      <c r="P786"/>
      <c r="Q786" s="206" t="s">
        <v>1188</v>
      </c>
      <c r="R786"/>
      <c r="S786"/>
      <c r="T786"/>
      <c r="U786"/>
      <c r="V786"/>
      <c r="W786" s="206" t="s">
        <v>1188</v>
      </c>
      <c r="X786" s="206" t="s">
        <v>1188</v>
      </c>
      <c r="Y786" s="206" t="s">
        <v>1188</v>
      </c>
      <c r="Z786" s="206" t="s">
        <v>1188</v>
      </c>
      <c r="AA786" s="206" t="s">
        <v>1188</v>
      </c>
      <c r="AB786" s="206" t="s">
        <v>1188</v>
      </c>
      <c r="AC786" s="206" t="s">
        <v>1188</v>
      </c>
      <c r="AD786"/>
      <c r="AE786" s="206" t="s">
        <v>1188</v>
      </c>
      <c r="AF786" s="206"/>
      <c r="AG786" s="206"/>
      <c r="AH786" s="207"/>
      <c r="AK786"/>
      <c r="AL786"/>
      <c r="AM786"/>
      <c r="AN786"/>
      <c r="AO786"/>
      <c r="AP786"/>
      <c r="AQ786"/>
      <c r="AR786"/>
      <c r="AS786"/>
    </row>
    <row r="787" spans="1:45" ht="28.8" x14ac:dyDescent="0.3">
      <c r="A787" s="203">
        <v>812850</v>
      </c>
      <c r="B787" s="204" t="s">
        <v>902</v>
      </c>
      <c r="C787" s="204" t="s">
        <v>316</v>
      </c>
      <c r="D787" s="204" t="s">
        <v>140</v>
      </c>
      <c r="E787" t="s">
        <v>125</v>
      </c>
      <c r="F787" s="212">
        <v>34880</v>
      </c>
      <c r="G787" s="209" t="s">
        <v>712</v>
      </c>
      <c r="H787" s="209" t="s">
        <v>575</v>
      </c>
      <c r="I787" s="204" t="s">
        <v>824</v>
      </c>
      <c r="J787" s="206"/>
      <c r="K787"/>
      <c r="L787"/>
      <c r="M787"/>
      <c r="N787"/>
      <c r="O787"/>
      <c r="P787"/>
      <c r="Q787" s="206" t="s">
        <v>1188</v>
      </c>
      <c r="R787"/>
      <c r="S787"/>
      <c r="T787"/>
      <c r="U787"/>
      <c r="V787"/>
      <c r="W787" s="206" t="s">
        <v>1188</v>
      </c>
      <c r="X787" s="206" t="s">
        <v>1188</v>
      </c>
      <c r="Y787" s="206" t="s">
        <v>1188</v>
      </c>
      <c r="Z787" s="206" t="s">
        <v>1188</v>
      </c>
      <c r="AA787" s="206" t="s">
        <v>1188</v>
      </c>
      <c r="AB787" s="206" t="s">
        <v>1188</v>
      </c>
      <c r="AC787" s="206" t="s">
        <v>1188</v>
      </c>
      <c r="AD787"/>
      <c r="AE787" s="206" t="s">
        <v>1188</v>
      </c>
      <c r="AF787" s="206"/>
      <c r="AG787" s="206"/>
      <c r="AH787" s="207"/>
    </row>
    <row r="788" spans="1:45" ht="28.8" x14ac:dyDescent="0.3">
      <c r="A788" s="203">
        <v>812879</v>
      </c>
      <c r="B788" s="204" t="s">
        <v>903</v>
      </c>
      <c r="C788" s="204" t="s">
        <v>58</v>
      </c>
      <c r="D788" s="204" t="s">
        <v>1080</v>
      </c>
      <c r="E788" t="s">
        <v>125</v>
      </c>
      <c r="F788" s="212">
        <v>33239</v>
      </c>
      <c r="G788" s="209" t="s">
        <v>756</v>
      </c>
      <c r="H788" s="209" t="s">
        <v>575</v>
      </c>
      <c r="I788" s="204" t="s">
        <v>823</v>
      </c>
      <c r="J788" s="206"/>
      <c r="K788"/>
      <c r="L788"/>
      <c r="M788"/>
      <c r="N788"/>
      <c r="O788"/>
      <c r="P788"/>
      <c r="Q788" s="206" t="s">
        <v>1188</v>
      </c>
      <c r="R788"/>
      <c r="S788"/>
      <c r="T788"/>
      <c r="U788"/>
      <c r="V788"/>
      <c r="W788" s="206" t="s">
        <v>1188</v>
      </c>
      <c r="X788" s="206" t="s">
        <v>1188</v>
      </c>
      <c r="Y788" s="206" t="s">
        <v>1188</v>
      </c>
      <c r="Z788" s="206" t="s">
        <v>1188</v>
      </c>
      <c r="AA788" s="206" t="s">
        <v>1188</v>
      </c>
      <c r="AB788" s="206" t="s">
        <v>1188</v>
      </c>
      <c r="AC788" s="206" t="s">
        <v>1188</v>
      </c>
      <c r="AD788"/>
      <c r="AE788" s="206" t="s">
        <v>1188</v>
      </c>
      <c r="AF788" s="206"/>
      <c r="AG788" s="206"/>
      <c r="AH788" s="207"/>
    </row>
    <row r="789" spans="1:45" ht="28.8" x14ac:dyDescent="0.3">
      <c r="A789" s="203">
        <v>812880</v>
      </c>
      <c r="B789" s="204" t="s">
        <v>904</v>
      </c>
      <c r="C789" s="204" t="s">
        <v>58</v>
      </c>
      <c r="D789" s="204" t="s">
        <v>188</v>
      </c>
      <c r="E789" t="s">
        <v>125</v>
      </c>
      <c r="F789" s="212">
        <v>36256</v>
      </c>
      <c r="G789" s="209" t="s">
        <v>626</v>
      </c>
      <c r="H789" s="209" t="s">
        <v>576</v>
      </c>
      <c r="I789" s="204" t="s">
        <v>823</v>
      </c>
      <c r="J789" s="206"/>
      <c r="K789"/>
      <c r="L789"/>
      <c r="M789"/>
      <c r="N789"/>
      <c r="O789">
        <v>3086</v>
      </c>
      <c r="P789"/>
      <c r="Q789" s="206">
        <v>20000</v>
      </c>
      <c r="R789"/>
      <c r="S789"/>
      <c r="T789"/>
      <c r="U789"/>
      <c r="V789"/>
      <c r="W789" s="206" t="s">
        <v>1188</v>
      </c>
      <c r="X789" s="206" t="s">
        <v>1188</v>
      </c>
      <c r="Y789" s="206" t="s">
        <v>1188</v>
      </c>
      <c r="Z789" s="206" t="s">
        <v>1188</v>
      </c>
      <c r="AA789" s="206" t="s">
        <v>1188</v>
      </c>
      <c r="AB789" s="206" t="s">
        <v>1188</v>
      </c>
      <c r="AC789" s="206" t="s">
        <v>1188</v>
      </c>
      <c r="AD789"/>
      <c r="AE789" s="206" t="s">
        <v>1188</v>
      </c>
      <c r="AF789" s="206"/>
      <c r="AG789" s="206"/>
      <c r="AH789" s="207"/>
    </row>
    <row r="790" spans="1:45" ht="28.8" x14ac:dyDescent="0.3">
      <c r="A790" s="203">
        <v>812898</v>
      </c>
      <c r="B790" s="204" t="s">
        <v>905</v>
      </c>
      <c r="C790" s="204" t="s">
        <v>82</v>
      </c>
      <c r="D790" s="204" t="s">
        <v>176</v>
      </c>
      <c r="E790" t="s">
        <v>125</v>
      </c>
      <c r="F790" s="212">
        <v>33239</v>
      </c>
      <c r="G790" s="209" t="s">
        <v>742</v>
      </c>
      <c r="H790" s="209" t="s">
        <v>575</v>
      </c>
      <c r="I790" s="204" t="s">
        <v>824</v>
      </c>
      <c r="J790" s="206"/>
      <c r="K790"/>
      <c r="L790"/>
      <c r="M790"/>
      <c r="N790"/>
      <c r="O790"/>
      <c r="P790"/>
      <c r="Q790" s="206" t="s">
        <v>1188</v>
      </c>
      <c r="R790"/>
      <c r="S790"/>
      <c r="T790"/>
      <c r="U790"/>
      <c r="V790"/>
      <c r="W790" s="206" t="s">
        <v>1188</v>
      </c>
      <c r="X790" s="206" t="s">
        <v>1188</v>
      </c>
      <c r="Y790" s="206" t="s">
        <v>1188</v>
      </c>
      <c r="Z790" s="206" t="s">
        <v>1188</v>
      </c>
      <c r="AA790" s="206" t="s">
        <v>1188</v>
      </c>
      <c r="AB790" s="206" t="s">
        <v>1188</v>
      </c>
      <c r="AC790" s="206" t="s">
        <v>1188</v>
      </c>
      <c r="AD790"/>
      <c r="AE790" s="206" t="s">
        <v>1188</v>
      </c>
      <c r="AF790" s="206"/>
      <c r="AG790" s="206"/>
      <c r="AH790" s="207"/>
    </row>
    <row r="791" spans="1:45" ht="28.8" x14ac:dyDescent="0.3">
      <c r="A791" s="203">
        <v>812909</v>
      </c>
      <c r="B791" s="204" t="s">
        <v>906</v>
      </c>
      <c r="C791" s="204" t="s">
        <v>475</v>
      </c>
      <c r="D791" s="204" t="s">
        <v>282</v>
      </c>
      <c r="E791" t="s">
        <v>125</v>
      </c>
      <c r="F791" s="212">
        <v>35796</v>
      </c>
      <c r="G791" s="209" t="s">
        <v>1082</v>
      </c>
      <c r="H791" s="209" t="s">
        <v>575</v>
      </c>
      <c r="I791" s="204" t="s">
        <v>823</v>
      </c>
      <c r="J791" s="206"/>
      <c r="K791"/>
      <c r="L791"/>
      <c r="M791"/>
      <c r="N791"/>
      <c r="O791"/>
      <c r="P791"/>
      <c r="Q791" s="206" t="s">
        <v>1188</v>
      </c>
      <c r="R791"/>
      <c r="S791"/>
      <c r="T791"/>
      <c r="U791"/>
      <c r="V791"/>
      <c r="W791" s="206" t="s">
        <v>1188</v>
      </c>
      <c r="X791" s="206" t="s">
        <v>1188</v>
      </c>
      <c r="Y791" s="206" t="s">
        <v>1188</v>
      </c>
      <c r="Z791" s="206" t="s">
        <v>1188</v>
      </c>
      <c r="AA791" s="206" t="s">
        <v>1188</v>
      </c>
      <c r="AB791" s="206" t="s">
        <v>1188</v>
      </c>
      <c r="AC791" s="206" t="s">
        <v>1188</v>
      </c>
      <c r="AD791"/>
      <c r="AE791" s="206" t="s">
        <v>1188</v>
      </c>
      <c r="AF791" s="206"/>
      <c r="AG791" s="206"/>
      <c r="AH791" s="207"/>
    </row>
    <row r="792" spans="1:45" ht="28.8" x14ac:dyDescent="0.3">
      <c r="A792" s="203">
        <v>812929</v>
      </c>
      <c r="B792" s="204" t="s">
        <v>907</v>
      </c>
      <c r="C792" s="204" t="s">
        <v>62</v>
      </c>
      <c r="D792" s="204" t="s">
        <v>161</v>
      </c>
      <c r="E792" t="s">
        <v>124</v>
      </c>
      <c r="F792" s="212">
        <v>31787</v>
      </c>
      <c r="G792" s="209" t="s">
        <v>213</v>
      </c>
      <c r="H792" s="209" t="s">
        <v>575</v>
      </c>
      <c r="I792" s="204" t="s">
        <v>823</v>
      </c>
      <c r="J792" s="206"/>
      <c r="K792"/>
      <c r="L792"/>
      <c r="M792"/>
      <c r="N792"/>
      <c r="O792"/>
      <c r="P792"/>
      <c r="Q792" s="206" t="s">
        <v>1188</v>
      </c>
      <c r="R792"/>
      <c r="S792"/>
      <c r="T792"/>
      <c r="U792"/>
      <c r="V792"/>
      <c r="W792" s="206" t="s">
        <v>1188</v>
      </c>
      <c r="X792" s="206" t="s">
        <v>1188</v>
      </c>
      <c r="Y792" s="206" t="s">
        <v>1188</v>
      </c>
      <c r="Z792" s="206" t="s">
        <v>1188</v>
      </c>
      <c r="AA792" s="206" t="s">
        <v>1188</v>
      </c>
      <c r="AB792" s="206" t="s">
        <v>1188</v>
      </c>
      <c r="AC792" s="206" t="s">
        <v>1188</v>
      </c>
      <c r="AD792"/>
      <c r="AE792" s="206" t="s">
        <v>1188</v>
      </c>
      <c r="AF792" s="206"/>
      <c r="AG792" s="206"/>
      <c r="AH792" s="207"/>
    </row>
    <row r="793" spans="1:45" ht="28.8" x14ac:dyDescent="0.3">
      <c r="A793" s="203">
        <v>812991</v>
      </c>
      <c r="B793" s="204" t="s">
        <v>908</v>
      </c>
      <c r="C793" s="204" t="s">
        <v>61</v>
      </c>
      <c r="D793" s="204" t="s">
        <v>197</v>
      </c>
      <c r="E793" t="s">
        <v>124</v>
      </c>
      <c r="F793" s="212">
        <v>35069</v>
      </c>
      <c r="G793" s="209" t="s">
        <v>213</v>
      </c>
      <c r="H793" s="209" t="s">
        <v>575</v>
      </c>
      <c r="I793" s="204" t="s">
        <v>824</v>
      </c>
      <c r="J793" s="206"/>
      <c r="K793"/>
      <c r="L793"/>
      <c r="M793"/>
      <c r="N793"/>
      <c r="O793"/>
      <c r="P793"/>
      <c r="Q793" s="206" t="s">
        <v>1188</v>
      </c>
      <c r="R793"/>
      <c r="S793"/>
      <c r="T793"/>
      <c r="U793"/>
      <c r="V793"/>
      <c r="W793" s="206" t="s">
        <v>1188</v>
      </c>
      <c r="X793" s="206" t="s">
        <v>1188</v>
      </c>
      <c r="Y793" s="206" t="s">
        <v>1188</v>
      </c>
      <c r="Z793" s="206" t="s">
        <v>1188</v>
      </c>
      <c r="AA793" s="206" t="s">
        <v>1188</v>
      </c>
      <c r="AB793" s="206" t="s">
        <v>1188</v>
      </c>
      <c r="AC793" s="206" t="s">
        <v>1188</v>
      </c>
      <c r="AD793"/>
      <c r="AE793" s="206" t="s">
        <v>1188</v>
      </c>
      <c r="AF793" s="206"/>
      <c r="AG793" s="206"/>
      <c r="AH793" s="207"/>
    </row>
    <row r="794" spans="1:45" ht="28.8" x14ac:dyDescent="0.3">
      <c r="A794" s="203">
        <v>812993</v>
      </c>
      <c r="B794" s="204" t="s">
        <v>909</v>
      </c>
      <c r="C794" s="204" t="s">
        <v>1076</v>
      </c>
      <c r="D794" s="204" t="s">
        <v>198</v>
      </c>
      <c r="E794" t="s">
        <v>124</v>
      </c>
      <c r="F794" s="212">
        <v>36192</v>
      </c>
      <c r="G794" s="209" t="s">
        <v>213</v>
      </c>
      <c r="H794" s="209" t="s">
        <v>575</v>
      </c>
      <c r="I794" s="204" t="s">
        <v>824</v>
      </c>
      <c r="J794" s="206"/>
      <c r="K794"/>
      <c r="L794"/>
      <c r="M794"/>
      <c r="N794"/>
      <c r="O794">
        <v>2002</v>
      </c>
      <c r="P794"/>
      <c r="Q794" s="206">
        <v>20000</v>
      </c>
      <c r="R794"/>
      <c r="S794"/>
      <c r="T794"/>
      <c r="U794"/>
      <c r="V794"/>
      <c r="W794" s="206" t="s">
        <v>1188</v>
      </c>
      <c r="X794" s="206" t="s">
        <v>1188</v>
      </c>
      <c r="Y794" s="206" t="s">
        <v>1188</v>
      </c>
      <c r="Z794" s="206" t="s">
        <v>1188</v>
      </c>
      <c r="AA794" s="206" t="s">
        <v>1188</v>
      </c>
      <c r="AB794" s="206" t="s">
        <v>1188</v>
      </c>
      <c r="AC794" s="206" t="s">
        <v>1188</v>
      </c>
      <c r="AD794"/>
      <c r="AE794" s="206" t="s">
        <v>1188</v>
      </c>
      <c r="AF794" s="206"/>
      <c r="AG794" s="206"/>
      <c r="AH794" s="207"/>
    </row>
    <row r="795" spans="1:45" ht="16.8" x14ac:dyDescent="0.3">
      <c r="A795" s="203">
        <v>813004</v>
      </c>
      <c r="B795" s="204" t="s">
        <v>910</v>
      </c>
      <c r="C795" s="204" t="s">
        <v>59</v>
      </c>
      <c r="D795" s="204" t="s">
        <v>176</v>
      </c>
      <c r="E795" t="s">
        <v>125</v>
      </c>
      <c r="F795" s="211">
        <v>31959</v>
      </c>
      <c r="G795" t="s">
        <v>213</v>
      </c>
      <c r="H795" t="s">
        <v>575</v>
      </c>
      <c r="I795" s="204" t="s">
        <v>824</v>
      </c>
      <c r="J795" s="206"/>
      <c r="K795"/>
      <c r="L795"/>
      <c r="M795"/>
      <c r="N795"/>
      <c r="O795"/>
      <c r="P795"/>
      <c r="Q795" s="206" t="s">
        <v>1188</v>
      </c>
      <c r="R795"/>
      <c r="S795"/>
      <c r="T795"/>
      <c r="U795"/>
      <c r="V795"/>
      <c r="W795" s="206" t="s">
        <v>1188</v>
      </c>
      <c r="X795" s="206" t="s">
        <v>1188</v>
      </c>
      <c r="Y795" s="206" t="s">
        <v>1188</v>
      </c>
      <c r="Z795" s="206" t="s">
        <v>1188</v>
      </c>
      <c r="AA795" s="206" t="s">
        <v>1188</v>
      </c>
      <c r="AB795" s="206" t="s">
        <v>1188</v>
      </c>
      <c r="AC795" s="206" t="s">
        <v>1188</v>
      </c>
      <c r="AD795"/>
      <c r="AE795" s="206" t="s">
        <v>2105</v>
      </c>
      <c r="AF795" s="206"/>
      <c r="AG795" s="206"/>
      <c r="AH795" s="207"/>
    </row>
    <row r="796" spans="1:45" ht="28.8" x14ac:dyDescent="0.3">
      <c r="A796" s="203">
        <v>813029</v>
      </c>
      <c r="B796" s="204" t="s">
        <v>911</v>
      </c>
      <c r="C796" s="204" t="s">
        <v>60</v>
      </c>
      <c r="D796" s="204" t="s">
        <v>83</v>
      </c>
      <c r="E796" t="s">
        <v>124</v>
      </c>
      <c r="F796" s="212">
        <v>32874</v>
      </c>
      <c r="G796" s="209" t="s">
        <v>213</v>
      </c>
      <c r="H796" s="209" t="s">
        <v>575</v>
      </c>
      <c r="I796" s="204" t="s">
        <v>824</v>
      </c>
      <c r="J796" s="206"/>
      <c r="K796"/>
      <c r="L796"/>
      <c r="M796"/>
      <c r="N796"/>
      <c r="O796"/>
      <c r="P796"/>
      <c r="Q796" s="206" t="s">
        <v>1188</v>
      </c>
      <c r="R796"/>
      <c r="S796"/>
      <c r="T796"/>
      <c r="U796"/>
      <c r="V796"/>
      <c r="W796" s="206" t="s">
        <v>1188</v>
      </c>
      <c r="X796" s="206" t="s">
        <v>1188</v>
      </c>
      <c r="Y796" s="206" t="s">
        <v>1188</v>
      </c>
      <c r="Z796" s="206" t="s">
        <v>1188</v>
      </c>
      <c r="AA796" s="206" t="s">
        <v>1188</v>
      </c>
      <c r="AB796" s="206" t="s">
        <v>1188</v>
      </c>
      <c r="AC796" s="206" t="s">
        <v>1188</v>
      </c>
      <c r="AD796"/>
      <c r="AE796" s="206" t="s">
        <v>1188</v>
      </c>
      <c r="AF796" s="206"/>
      <c r="AG796" s="206"/>
      <c r="AH796" s="207"/>
    </row>
    <row r="797" spans="1:45" ht="28.8" x14ac:dyDescent="0.3">
      <c r="A797" s="203">
        <v>813040</v>
      </c>
      <c r="B797" s="204" t="s">
        <v>912</v>
      </c>
      <c r="C797" s="204" t="s">
        <v>382</v>
      </c>
      <c r="D797" s="204" t="s">
        <v>144</v>
      </c>
      <c r="E797" t="s">
        <v>124</v>
      </c>
      <c r="F797" s="212">
        <v>36730</v>
      </c>
      <c r="G797" s="209" t="s">
        <v>578</v>
      </c>
      <c r="H797" s="209" t="s">
        <v>575</v>
      </c>
      <c r="I797" s="204" t="s">
        <v>824</v>
      </c>
      <c r="J797" s="206"/>
      <c r="K797"/>
      <c r="L797"/>
      <c r="M797"/>
      <c r="N797"/>
      <c r="O797"/>
      <c r="P797"/>
      <c r="Q797" s="206" t="s">
        <v>1188</v>
      </c>
      <c r="R797"/>
      <c r="S797"/>
      <c r="T797"/>
      <c r="U797"/>
      <c r="V797"/>
      <c r="W797" s="206" t="s">
        <v>1188</v>
      </c>
      <c r="X797" s="206" t="s">
        <v>1188</v>
      </c>
      <c r="Y797" s="206" t="s">
        <v>1188</v>
      </c>
      <c r="Z797" s="206" t="s">
        <v>1188</v>
      </c>
      <c r="AA797" s="206" t="s">
        <v>1188</v>
      </c>
      <c r="AB797" s="206" t="s">
        <v>1188</v>
      </c>
      <c r="AC797" s="206" t="s">
        <v>1188</v>
      </c>
      <c r="AD797"/>
      <c r="AE797" s="206" t="s">
        <v>1188</v>
      </c>
      <c r="AF797" s="206"/>
      <c r="AG797" s="206"/>
      <c r="AH797" s="207"/>
    </row>
    <row r="798" spans="1:45" ht="28.8" x14ac:dyDescent="0.3">
      <c r="A798" s="203">
        <v>813100</v>
      </c>
      <c r="B798" s="204" t="s">
        <v>913</v>
      </c>
      <c r="C798" s="204" t="s">
        <v>389</v>
      </c>
      <c r="D798" s="204" t="s">
        <v>146</v>
      </c>
      <c r="E798" t="s">
        <v>125</v>
      </c>
      <c r="F798" s="212">
        <v>35889</v>
      </c>
      <c r="G798" s="209" t="s">
        <v>213</v>
      </c>
      <c r="H798" s="209" t="s">
        <v>575</v>
      </c>
      <c r="I798" s="204" t="s">
        <v>824</v>
      </c>
      <c r="J798" s="206"/>
      <c r="K798"/>
      <c r="L798"/>
      <c r="M798"/>
      <c r="N798"/>
      <c r="O798"/>
      <c r="P798"/>
      <c r="Q798" s="206" t="s">
        <v>1188</v>
      </c>
      <c r="R798"/>
      <c r="S798"/>
      <c r="T798"/>
      <c r="U798"/>
      <c r="V798"/>
      <c r="W798" s="206" t="s">
        <v>1188</v>
      </c>
      <c r="X798" s="206" t="s">
        <v>1188</v>
      </c>
      <c r="Y798" s="206" t="s">
        <v>1188</v>
      </c>
      <c r="Z798" s="206" t="s">
        <v>1188</v>
      </c>
      <c r="AA798" s="206" t="s">
        <v>1188</v>
      </c>
      <c r="AB798" s="206" t="s">
        <v>1188</v>
      </c>
      <c r="AC798" s="206" t="s">
        <v>1188</v>
      </c>
      <c r="AD798"/>
      <c r="AE798" s="206" t="s">
        <v>1188</v>
      </c>
      <c r="AF798" s="206"/>
      <c r="AG798" s="206"/>
      <c r="AH798" s="207"/>
    </row>
    <row r="799" spans="1:45" ht="28.8" x14ac:dyDescent="0.3">
      <c r="A799" s="203">
        <v>813102</v>
      </c>
      <c r="B799" s="204" t="s">
        <v>914</v>
      </c>
      <c r="C799" s="204" t="s">
        <v>1091</v>
      </c>
      <c r="D799" s="204" t="s">
        <v>415</v>
      </c>
      <c r="E799" t="s">
        <v>125</v>
      </c>
      <c r="F799" s="212">
        <v>31258</v>
      </c>
      <c r="G799" s="209" t="s">
        <v>213</v>
      </c>
      <c r="H799" s="209" t="s">
        <v>575</v>
      </c>
      <c r="I799" s="204" t="s">
        <v>823</v>
      </c>
      <c r="J799" s="206"/>
      <c r="K799"/>
      <c r="L799"/>
      <c r="M799"/>
      <c r="N799"/>
      <c r="O799"/>
      <c r="P799"/>
      <c r="Q799" s="206" t="s">
        <v>1188</v>
      </c>
      <c r="R799"/>
      <c r="S799"/>
      <c r="T799"/>
      <c r="U799"/>
      <c r="V799"/>
      <c r="W799" s="206" t="s">
        <v>1188</v>
      </c>
      <c r="X799" s="206" t="s">
        <v>1188</v>
      </c>
      <c r="Y799" s="206" t="s">
        <v>1188</v>
      </c>
      <c r="Z799" s="206" t="s">
        <v>1188</v>
      </c>
      <c r="AA799" s="206" t="s">
        <v>1188</v>
      </c>
      <c r="AB799" s="206" t="s">
        <v>1188</v>
      </c>
      <c r="AC799" s="206" t="s">
        <v>1188</v>
      </c>
      <c r="AD799"/>
      <c r="AE799" s="206" t="s">
        <v>1188</v>
      </c>
      <c r="AF799" s="206"/>
      <c r="AG799" s="206"/>
      <c r="AH799" s="207"/>
    </row>
    <row r="800" spans="1:45" ht="28.8" x14ac:dyDescent="0.3">
      <c r="A800" s="203">
        <v>813113</v>
      </c>
      <c r="B800" s="204" t="s">
        <v>915</v>
      </c>
      <c r="C800" s="204" t="s">
        <v>63</v>
      </c>
      <c r="D800" s="204" t="s">
        <v>473</v>
      </c>
      <c r="E800" t="s">
        <v>124</v>
      </c>
      <c r="F800" s="212">
        <v>30853</v>
      </c>
      <c r="G800" s="209" t="s">
        <v>672</v>
      </c>
      <c r="H800" s="209" t="s">
        <v>575</v>
      </c>
      <c r="I800" s="204" t="s">
        <v>824</v>
      </c>
      <c r="J800" s="206"/>
      <c r="K800"/>
      <c r="L800"/>
      <c r="M800"/>
      <c r="N800"/>
      <c r="O800"/>
      <c r="P800"/>
      <c r="Q800" s="206" t="s">
        <v>1188</v>
      </c>
      <c r="R800"/>
      <c r="S800"/>
      <c r="T800"/>
      <c r="U800"/>
      <c r="V800"/>
      <c r="W800" s="206"/>
      <c r="X800" s="206" t="s">
        <v>1188</v>
      </c>
      <c r="Y800" s="206" t="s">
        <v>1188</v>
      </c>
      <c r="Z800" s="206" t="s">
        <v>1188</v>
      </c>
      <c r="AA800" s="206" t="s">
        <v>1188</v>
      </c>
      <c r="AB800" s="206" t="s">
        <v>1188</v>
      </c>
      <c r="AC800" s="206" t="s">
        <v>1188</v>
      </c>
      <c r="AD800" s="209" t="s">
        <v>2105</v>
      </c>
      <c r="AE800" s="206" t="s">
        <v>1188</v>
      </c>
      <c r="AF800" s="206"/>
      <c r="AG800" s="206"/>
      <c r="AH800" s="207"/>
    </row>
    <row r="801" spans="1:34" ht="28.8" x14ac:dyDescent="0.3">
      <c r="A801" s="203">
        <v>813135</v>
      </c>
      <c r="B801" s="204" t="s">
        <v>916</v>
      </c>
      <c r="C801" s="204" t="s">
        <v>59</v>
      </c>
      <c r="D801" s="204" t="s">
        <v>174</v>
      </c>
      <c r="E801" t="s">
        <v>124</v>
      </c>
      <c r="F801" s="212">
        <v>32998</v>
      </c>
      <c r="G801" s="209" t="s">
        <v>1180</v>
      </c>
      <c r="H801" s="209" t="s">
        <v>575</v>
      </c>
      <c r="I801" s="204" t="s">
        <v>823</v>
      </c>
      <c r="J801" s="206"/>
      <c r="K801"/>
      <c r="L801"/>
      <c r="M801"/>
      <c r="N801"/>
      <c r="O801"/>
      <c r="P801"/>
      <c r="Q801" s="206" t="s">
        <v>1188</v>
      </c>
      <c r="R801"/>
      <c r="S801"/>
      <c r="T801"/>
      <c r="U801"/>
      <c r="V801"/>
      <c r="W801" s="206" t="s">
        <v>1188</v>
      </c>
      <c r="X801" s="206" t="s">
        <v>1188</v>
      </c>
      <c r="Y801" s="206" t="s">
        <v>1188</v>
      </c>
      <c r="Z801" s="206" t="s">
        <v>1188</v>
      </c>
      <c r="AA801" s="206" t="s">
        <v>1188</v>
      </c>
      <c r="AB801" s="206" t="s">
        <v>1188</v>
      </c>
      <c r="AC801" s="206" t="s">
        <v>1188</v>
      </c>
      <c r="AD801"/>
      <c r="AE801" s="206" t="s">
        <v>1188</v>
      </c>
      <c r="AF801" s="206"/>
      <c r="AG801" s="206"/>
      <c r="AH801" s="207"/>
    </row>
    <row r="802" spans="1:34" ht="28.8" x14ac:dyDescent="0.3">
      <c r="A802" s="203">
        <v>813163</v>
      </c>
      <c r="B802" s="204" t="s">
        <v>917</v>
      </c>
      <c r="C802" s="204" t="s">
        <v>1096</v>
      </c>
      <c r="D802" s="204" t="s">
        <v>327</v>
      </c>
      <c r="E802" t="s">
        <v>124</v>
      </c>
      <c r="F802" s="212">
        <v>31274</v>
      </c>
      <c r="G802" s="209" t="s">
        <v>1097</v>
      </c>
      <c r="H802" s="209" t="s">
        <v>575</v>
      </c>
      <c r="I802" s="204" t="s">
        <v>823</v>
      </c>
      <c r="J802" s="206"/>
      <c r="K802"/>
      <c r="L802"/>
      <c r="M802"/>
      <c r="N802"/>
      <c r="O802">
        <v>2001</v>
      </c>
      <c r="P802"/>
      <c r="Q802" s="206">
        <v>76000</v>
      </c>
      <c r="R802"/>
      <c r="S802"/>
      <c r="T802"/>
      <c r="U802"/>
      <c r="V802"/>
      <c r="W802" s="206" t="s">
        <v>1188</v>
      </c>
      <c r="X802" s="206" t="s">
        <v>1188</v>
      </c>
      <c r="Y802" s="206" t="s">
        <v>1188</v>
      </c>
      <c r="Z802" s="206" t="s">
        <v>1188</v>
      </c>
      <c r="AA802" s="206" t="s">
        <v>1188</v>
      </c>
      <c r="AB802" s="206" t="s">
        <v>1188</v>
      </c>
      <c r="AC802" s="206" t="s">
        <v>1188</v>
      </c>
      <c r="AD802"/>
      <c r="AE802" s="206" t="s">
        <v>1188</v>
      </c>
      <c r="AF802" s="206"/>
      <c r="AG802" s="206"/>
      <c r="AH802" s="207"/>
    </row>
    <row r="803" spans="1:34" ht="28.8" x14ac:dyDescent="0.3">
      <c r="A803" s="203">
        <v>813168</v>
      </c>
      <c r="B803" s="204" t="s">
        <v>918</v>
      </c>
      <c r="C803" s="204" t="s">
        <v>475</v>
      </c>
      <c r="D803" s="204" t="s">
        <v>683</v>
      </c>
      <c r="E803" t="s">
        <v>124</v>
      </c>
      <c r="F803" s="212">
        <v>35626</v>
      </c>
      <c r="G803" s="209" t="s">
        <v>213</v>
      </c>
      <c r="H803" s="209" t="s">
        <v>575</v>
      </c>
      <c r="I803" s="204" t="s">
        <v>823</v>
      </c>
      <c r="J803" s="206"/>
      <c r="K803"/>
      <c r="L803"/>
      <c r="M803"/>
      <c r="N803"/>
      <c r="O803"/>
      <c r="P803"/>
      <c r="Q803" s="206" t="s">
        <v>1188</v>
      </c>
      <c r="R803"/>
      <c r="S803"/>
      <c r="T803"/>
      <c r="U803"/>
      <c r="V803"/>
      <c r="W803" s="206" t="s">
        <v>1188</v>
      </c>
      <c r="X803" s="206" t="s">
        <v>1188</v>
      </c>
      <c r="Y803" s="206" t="s">
        <v>1188</v>
      </c>
      <c r="Z803" s="206" t="s">
        <v>1188</v>
      </c>
      <c r="AA803" s="206" t="s">
        <v>1188</v>
      </c>
      <c r="AB803" s="206" t="s">
        <v>1188</v>
      </c>
      <c r="AC803" s="206" t="s">
        <v>1188</v>
      </c>
      <c r="AD803"/>
      <c r="AE803" s="206" t="s">
        <v>1188</v>
      </c>
      <c r="AF803" s="206"/>
      <c r="AG803" s="206"/>
      <c r="AH803" s="207"/>
    </row>
    <row r="804" spans="1:34" ht="28.8" x14ac:dyDescent="0.3">
      <c r="A804" s="203">
        <v>813180</v>
      </c>
      <c r="B804" s="204" t="s">
        <v>919</v>
      </c>
      <c r="C804" s="204" t="s">
        <v>1098</v>
      </c>
      <c r="D804" s="204" t="s">
        <v>1099</v>
      </c>
      <c r="E804" t="s">
        <v>124</v>
      </c>
      <c r="F804" s="212">
        <v>35065</v>
      </c>
      <c r="G804" s="209" t="s">
        <v>1100</v>
      </c>
      <c r="H804" s="209" t="s">
        <v>575</v>
      </c>
      <c r="I804" s="204" t="s">
        <v>824</v>
      </c>
      <c r="J804" s="206"/>
      <c r="K804"/>
      <c r="L804"/>
      <c r="M804"/>
      <c r="N804"/>
      <c r="O804"/>
      <c r="P804"/>
      <c r="Q804" s="206" t="s">
        <v>1188</v>
      </c>
      <c r="R804"/>
      <c r="S804"/>
      <c r="T804"/>
      <c r="U804"/>
      <c r="V804"/>
      <c r="W804" s="206" t="s">
        <v>1188</v>
      </c>
      <c r="X804" s="206" t="s">
        <v>1188</v>
      </c>
      <c r="Y804" s="206" t="s">
        <v>1188</v>
      </c>
      <c r="Z804" s="206" t="s">
        <v>1188</v>
      </c>
      <c r="AA804" s="206" t="s">
        <v>1188</v>
      </c>
      <c r="AB804" s="206" t="s">
        <v>1188</v>
      </c>
      <c r="AC804" s="206" t="s">
        <v>1188</v>
      </c>
      <c r="AD804"/>
      <c r="AE804" s="206" t="s">
        <v>1188</v>
      </c>
      <c r="AF804" s="206"/>
      <c r="AG804" s="206"/>
      <c r="AH804" s="207"/>
    </row>
    <row r="805" spans="1:34" ht="28.8" x14ac:dyDescent="0.3">
      <c r="A805" s="203">
        <v>813226</v>
      </c>
      <c r="B805" s="204" t="s">
        <v>920</v>
      </c>
      <c r="C805" s="204" t="s">
        <v>275</v>
      </c>
      <c r="D805" s="204" t="s">
        <v>155</v>
      </c>
      <c r="E805" t="s">
        <v>125</v>
      </c>
      <c r="F805" s="212">
        <v>34705</v>
      </c>
      <c r="G805" s="209" t="s">
        <v>221</v>
      </c>
      <c r="H805" s="209" t="s">
        <v>575</v>
      </c>
      <c r="I805" s="204" t="s">
        <v>824</v>
      </c>
      <c r="J805" s="206"/>
      <c r="K805"/>
      <c r="L805"/>
      <c r="M805"/>
      <c r="N805"/>
      <c r="O805"/>
      <c r="P805"/>
      <c r="Q805" s="206" t="s">
        <v>1188</v>
      </c>
      <c r="R805"/>
      <c r="S805"/>
      <c r="T805"/>
      <c r="U805"/>
      <c r="V805"/>
      <c r="W805" s="206" t="s">
        <v>1188</v>
      </c>
      <c r="X805" s="206" t="s">
        <v>1188</v>
      </c>
      <c r="Y805" s="206" t="s">
        <v>1188</v>
      </c>
      <c r="Z805" s="206" t="s">
        <v>1188</v>
      </c>
      <c r="AA805" s="206" t="s">
        <v>1188</v>
      </c>
      <c r="AB805" s="206" t="s">
        <v>1188</v>
      </c>
      <c r="AC805" s="206" t="s">
        <v>1188</v>
      </c>
      <c r="AD805"/>
      <c r="AE805" s="206" t="s">
        <v>1188</v>
      </c>
      <c r="AF805" s="206"/>
      <c r="AG805" s="206"/>
      <c r="AH805" s="207"/>
    </row>
    <row r="806" spans="1:34" ht="28.8" x14ac:dyDescent="0.3">
      <c r="A806" s="203">
        <v>813257</v>
      </c>
      <c r="B806" s="204" t="s">
        <v>921</v>
      </c>
      <c r="C806" s="204" t="s">
        <v>59</v>
      </c>
      <c r="D806" s="204" t="s">
        <v>342</v>
      </c>
      <c r="E806" t="s">
        <v>125</v>
      </c>
      <c r="F806" s="212">
        <v>34029</v>
      </c>
      <c r="G806" s="209" t="s">
        <v>482</v>
      </c>
      <c r="H806" s="209" t="s">
        <v>575</v>
      </c>
      <c r="I806" s="204" t="s">
        <v>823</v>
      </c>
      <c r="J806" s="206"/>
      <c r="K806"/>
      <c r="L806"/>
      <c r="M806"/>
      <c r="N806"/>
      <c r="O806">
        <v>2086</v>
      </c>
      <c r="P806"/>
      <c r="Q806" s="206">
        <v>60000</v>
      </c>
      <c r="R806"/>
      <c r="S806"/>
      <c r="T806"/>
      <c r="U806"/>
      <c r="V806"/>
      <c r="W806" s="206" t="s">
        <v>1188</v>
      </c>
      <c r="X806" s="206" t="s">
        <v>1188</v>
      </c>
      <c r="Y806" s="206" t="s">
        <v>1188</v>
      </c>
      <c r="Z806" s="206" t="s">
        <v>1188</v>
      </c>
      <c r="AA806" s="206" t="s">
        <v>1188</v>
      </c>
      <c r="AB806" s="206" t="s">
        <v>1188</v>
      </c>
      <c r="AC806" s="206" t="s">
        <v>1188</v>
      </c>
      <c r="AD806"/>
      <c r="AE806" s="206" t="s">
        <v>1188</v>
      </c>
      <c r="AF806" s="206"/>
      <c r="AG806" s="206"/>
      <c r="AH806" s="207"/>
    </row>
    <row r="807" spans="1:34" ht="28.8" x14ac:dyDescent="0.3">
      <c r="A807" s="203">
        <v>813274</v>
      </c>
      <c r="B807" s="204" t="s">
        <v>922</v>
      </c>
      <c r="C807" s="204" t="s">
        <v>114</v>
      </c>
      <c r="D807" s="204" t="s">
        <v>490</v>
      </c>
      <c r="E807" t="s">
        <v>124</v>
      </c>
      <c r="F807" s="212">
        <v>36026</v>
      </c>
      <c r="G807" s="209" t="s">
        <v>213</v>
      </c>
      <c r="H807" s="209" t="s">
        <v>575</v>
      </c>
      <c r="I807" s="204" t="s">
        <v>824</v>
      </c>
      <c r="J807" s="206"/>
      <c r="K807"/>
      <c r="L807"/>
      <c r="M807"/>
      <c r="N807"/>
      <c r="O807"/>
      <c r="P807"/>
      <c r="Q807" s="206" t="s">
        <v>1188</v>
      </c>
      <c r="R807"/>
      <c r="S807"/>
      <c r="T807"/>
      <c r="U807"/>
      <c r="V807"/>
      <c r="W807" s="206" t="s">
        <v>1188</v>
      </c>
      <c r="X807" s="206" t="s">
        <v>1188</v>
      </c>
      <c r="Y807" s="206" t="s">
        <v>1188</v>
      </c>
      <c r="Z807" s="206" t="s">
        <v>1188</v>
      </c>
      <c r="AA807" s="206" t="s">
        <v>1188</v>
      </c>
      <c r="AB807" s="206" t="s">
        <v>1188</v>
      </c>
      <c r="AC807" s="206" t="s">
        <v>1188</v>
      </c>
      <c r="AD807"/>
      <c r="AE807" s="206" t="s">
        <v>1188</v>
      </c>
      <c r="AF807" s="206"/>
      <c r="AG807" s="206"/>
      <c r="AH807" s="207"/>
    </row>
    <row r="808" spans="1:34" ht="28.8" x14ac:dyDescent="0.3">
      <c r="A808" s="203">
        <v>813282</v>
      </c>
      <c r="B808" s="204" t="s">
        <v>923</v>
      </c>
      <c r="C808" s="204" t="s">
        <v>1108</v>
      </c>
      <c r="D808" s="204" t="s">
        <v>198</v>
      </c>
      <c r="E808" t="s">
        <v>125</v>
      </c>
      <c r="F808" s="212">
        <v>34788</v>
      </c>
      <c r="G808" s="209" t="s">
        <v>625</v>
      </c>
      <c r="H808" s="209" t="s">
        <v>575</v>
      </c>
      <c r="I808" s="204" t="s">
        <v>824</v>
      </c>
      <c r="J808" s="206"/>
      <c r="K808"/>
      <c r="L808"/>
      <c r="M808"/>
      <c r="N808"/>
      <c r="O808"/>
      <c r="P808"/>
      <c r="Q808" s="206" t="s">
        <v>1188</v>
      </c>
      <c r="R808"/>
      <c r="S808"/>
      <c r="T808"/>
      <c r="U808"/>
      <c r="V808"/>
      <c r="W808" s="206" t="s">
        <v>1188</v>
      </c>
      <c r="X808" s="206" t="s">
        <v>1188</v>
      </c>
      <c r="Y808" s="206" t="s">
        <v>1188</v>
      </c>
      <c r="Z808" s="206" t="s">
        <v>1188</v>
      </c>
      <c r="AA808" s="206" t="s">
        <v>1188</v>
      </c>
      <c r="AB808" s="206" t="s">
        <v>1188</v>
      </c>
      <c r="AC808" s="206" t="s">
        <v>1188</v>
      </c>
      <c r="AD808"/>
      <c r="AE808" s="206" t="s">
        <v>1188</v>
      </c>
      <c r="AF808" s="206"/>
      <c r="AG808" s="206"/>
      <c r="AH808" s="207"/>
    </row>
    <row r="809" spans="1:34" ht="28.8" x14ac:dyDescent="0.3">
      <c r="A809" s="203">
        <v>813283</v>
      </c>
      <c r="B809" s="204" t="s">
        <v>924</v>
      </c>
      <c r="C809" s="204" t="s">
        <v>186</v>
      </c>
      <c r="D809" s="204" t="s">
        <v>1109</v>
      </c>
      <c r="E809" t="s">
        <v>125</v>
      </c>
      <c r="F809" s="212">
        <v>33714</v>
      </c>
      <c r="G809" s="209" t="s">
        <v>213</v>
      </c>
      <c r="H809" s="209" t="s">
        <v>575</v>
      </c>
      <c r="I809" s="204" t="s">
        <v>824</v>
      </c>
      <c r="J809" s="206"/>
      <c r="K809"/>
      <c r="L809"/>
      <c r="M809"/>
      <c r="N809"/>
      <c r="O809"/>
      <c r="P809"/>
      <c r="Q809" s="206" t="s">
        <v>1188</v>
      </c>
      <c r="R809"/>
      <c r="S809"/>
      <c r="T809"/>
      <c r="U809"/>
      <c r="V809"/>
      <c r="W809" s="206" t="s">
        <v>1188</v>
      </c>
      <c r="X809" s="206" t="s">
        <v>1188</v>
      </c>
      <c r="Y809" s="206" t="s">
        <v>1188</v>
      </c>
      <c r="Z809" s="206" t="s">
        <v>1188</v>
      </c>
      <c r="AA809" s="206" t="s">
        <v>1188</v>
      </c>
      <c r="AB809" s="206" t="s">
        <v>1188</v>
      </c>
      <c r="AC809" s="206" t="s">
        <v>1188</v>
      </c>
      <c r="AD809"/>
      <c r="AE809" s="206" t="s">
        <v>1188</v>
      </c>
      <c r="AF809" s="206"/>
      <c r="AG809" s="206"/>
      <c r="AH809" s="207"/>
    </row>
    <row r="810" spans="1:34" ht="28.8" x14ac:dyDescent="0.3">
      <c r="A810" s="203">
        <v>813310</v>
      </c>
      <c r="B810" s="204" t="s">
        <v>925</v>
      </c>
      <c r="C810" s="204" t="s">
        <v>59</v>
      </c>
      <c r="D810" s="204" t="s">
        <v>274</v>
      </c>
      <c r="E810" t="s">
        <v>125</v>
      </c>
      <c r="F810" s="212">
        <v>31359</v>
      </c>
      <c r="G810" s="209" t="s">
        <v>624</v>
      </c>
      <c r="H810" s="209" t="s">
        <v>576</v>
      </c>
      <c r="I810" s="204" t="s">
        <v>824</v>
      </c>
      <c r="J810" s="206"/>
      <c r="K810"/>
      <c r="L810"/>
      <c r="M810"/>
      <c r="N810"/>
      <c r="O810"/>
      <c r="P810"/>
      <c r="Q810" s="206" t="s">
        <v>1188</v>
      </c>
      <c r="R810"/>
      <c r="S810"/>
      <c r="T810"/>
      <c r="U810"/>
      <c r="V810"/>
      <c r="W810" s="206" t="s">
        <v>1188</v>
      </c>
      <c r="X810" s="206" t="s">
        <v>1188</v>
      </c>
      <c r="Y810" s="206" t="s">
        <v>1188</v>
      </c>
      <c r="Z810" s="206" t="s">
        <v>1188</v>
      </c>
      <c r="AA810" s="206" t="s">
        <v>1188</v>
      </c>
      <c r="AB810" s="206" t="s">
        <v>1188</v>
      </c>
      <c r="AC810" s="206" t="s">
        <v>1188</v>
      </c>
      <c r="AD810"/>
      <c r="AE810" s="206" t="s">
        <v>1188</v>
      </c>
      <c r="AF810" s="206"/>
      <c r="AG810" s="206"/>
      <c r="AH810" s="207"/>
    </row>
    <row r="811" spans="1:34" ht="28.8" x14ac:dyDescent="0.3">
      <c r="A811" s="203">
        <v>813355</v>
      </c>
      <c r="B811" s="204" t="s">
        <v>926</v>
      </c>
      <c r="C811" s="204" t="s">
        <v>103</v>
      </c>
      <c r="D811" s="204" t="s">
        <v>174</v>
      </c>
      <c r="E811" t="s">
        <v>125</v>
      </c>
      <c r="F811" s="212">
        <v>34888</v>
      </c>
      <c r="G811" s="209" t="s">
        <v>213</v>
      </c>
      <c r="H811" s="209" t="s">
        <v>575</v>
      </c>
      <c r="I811" s="204" t="s">
        <v>824</v>
      </c>
      <c r="J811" s="206"/>
      <c r="K811"/>
      <c r="L811"/>
      <c r="M811"/>
      <c r="N811"/>
      <c r="O811"/>
      <c r="P811"/>
      <c r="Q811" s="206" t="s">
        <v>1188</v>
      </c>
      <c r="R811"/>
      <c r="S811"/>
      <c r="T811"/>
      <c r="U811"/>
      <c r="V811"/>
      <c r="W811" s="206" t="s">
        <v>1188</v>
      </c>
      <c r="X811" s="206" t="s">
        <v>1188</v>
      </c>
      <c r="Y811" s="206" t="s">
        <v>1188</v>
      </c>
      <c r="Z811" s="206" t="s">
        <v>1188</v>
      </c>
      <c r="AA811" s="206" t="s">
        <v>1188</v>
      </c>
      <c r="AB811" s="206" t="s">
        <v>1188</v>
      </c>
      <c r="AC811" s="206" t="s">
        <v>1188</v>
      </c>
      <c r="AD811"/>
      <c r="AE811" s="206" t="s">
        <v>1188</v>
      </c>
      <c r="AF811" s="206"/>
      <c r="AG811" s="206"/>
      <c r="AH811" s="207"/>
    </row>
    <row r="812" spans="1:34" ht="28.8" x14ac:dyDescent="0.3">
      <c r="A812" s="203">
        <v>813371</v>
      </c>
      <c r="B812" s="204" t="s">
        <v>927</v>
      </c>
      <c r="C812" s="204" t="s">
        <v>63</v>
      </c>
      <c r="D812" s="204" t="s">
        <v>371</v>
      </c>
      <c r="E812" t="s">
        <v>125</v>
      </c>
      <c r="F812" s="212">
        <v>35906</v>
      </c>
      <c r="G812" s="209" t="s">
        <v>669</v>
      </c>
      <c r="H812" s="209" t="s">
        <v>575</v>
      </c>
      <c r="I812" s="204" t="s">
        <v>824</v>
      </c>
      <c r="J812" s="206"/>
      <c r="K812"/>
      <c r="L812"/>
      <c r="M812"/>
      <c r="N812"/>
      <c r="O812"/>
      <c r="P812"/>
      <c r="Q812" s="206" t="s">
        <v>1188</v>
      </c>
      <c r="R812"/>
      <c r="S812"/>
      <c r="T812"/>
      <c r="U812"/>
      <c r="V812"/>
      <c r="W812" s="206" t="s">
        <v>1188</v>
      </c>
      <c r="X812" s="206" t="s">
        <v>1188</v>
      </c>
      <c r="Y812" s="206" t="s">
        <v>1188</v>
      </c>
      <c r="Z812" s="206" t="s">
        <v>1188</v>
      </c>
      <c r="AA812" s="206" t="s">
        <v>1188</v>
      </c>
      <c r="AB812" s="206" t="s">
        <v>1188</v>
      </c>
      <c r="AC812" s="206" t="s">
        <v>1188</v>
      </c>
      <c r="AD812"/>
      <c r="AE812" s="206" t="s">
        <v>1188</v>
      </c>
      <c r="AF812" s="206"/>
      <c r="AG812" s="206"/>
      <c r="AH812" s="207"/>
    </row>
    <row r="813" spans="1:34" ht="28.8" x14ac:dyDescent="0.3">
      <c r="A813" s="203">
        <v>813373</v>
      </c>
      <c r="B813" s="204" t="s">
        <v>928</v>
      </c>
      <c r="C813" s="204" t="s">
        <v>353</v>
      </c>
      <c r="D813" s="204" t="s">
        <v>151</v>
      </c>
      <c r="E813" t="s">
        <v>124</v>
      </c>
      <c r="F813" s="212">
        <v>32441</v>
      </c>
      <c r="G813" s="209" t="s">
        <v>213</v>
      </c>
      <c r="H813" s="209" t="s">
        <v>575</v>
      </c>
      <c r="I813" s="204" t="s">
        <v>823</v>
      </c>
      <c r="J813" s="206"/>
      <c r="K813"/>
      <c r="L813"/>
      <c r="M813"/>
      <c r="N813"/>
      <c r="O813"/>
      <c r="P813"/>
      <c r="Q813" s="206" t="s">
        <v>1188</v>
      </c>
      <c r="R813"/>
      <c r="S813"/>
      <c r="T813"/>
      <c r="U813"/>
      <c r="V813"/>
      <c r="W813" s="206" t="s">
        <v>1188</v>
      </c>
      <c r="X813" s="206" t="s">
        <v>1188</v>
      </c>
      <c r="Y813" s="206" t="s">
        <v>1188</v>
      </c>
      <c r="Z813" s="206" t="s">
        <v>1188</v>
      </c>
      <c r="AA813" s="206" t="s">
        <v>1188</v>
      </c>
      <c r="AB813" s="206" t="s">
        <v>1188</v>
      </c>
      <c r="AC813" s="206" t="s">
        <v>1188</v>
      </c>
      <c r="AD813"/>
      <c r="AE813" s="206" t="s">
        <v>1188</v>
      </c>
      <c r="AF813" s="206"/>
      <c r="AG813" s="206"/>
      <c r="AH813" s="207"/>
    </row>
    <row r="814" spans="1:34" ht="28.8" x14ac:dyDescent="0.3">
      <c r="A814" s="203">
        <v>813389</v>
      </c>
      <c r="B814" s="204" t="s">
        <v>929</v>
      </c>
      <c r="C814" s="204" t="s">
        <v>418</v>
      </c>
      <c r="D814" s="204" t="s">
        <v>365</v>
      </c>
      <c r="E814" t="s">
        <v>124</v>
      </c>
      <c r="F814" s="212">
        <v>36254</v>
      </c>
      <c r="G814" s="209" t="s">
        <v>213</v>
      </c>
      <c r="H814" s="209" t="s">
        <v>576</v>
      </c>
      <c r="I814" s="204" t="s">
        <v>823</v>
      </c>
      <c r="J814" s="206"/>
      <c r="K814"/>
      <c r="L814"/>
      <c r="M814"/>
      <c r="N814"/>
      <c r="O814"/>
      <c r="P814"/>
      <c r="Q814" s="206" t="s">
        <v>1188</v>
      </c>
      <c r="R814"/>
      <c r="S814"/>
      <c r="T814"/>
      <c r="U814"/>
      <c r="V814"/>
      <c r="W814" s="206" t="s">
        <v>1188</v>
      </c>
      <c r="X814" s="206" t="s">
        <v>1188</v>
      </c>
      <c r="Y814" s="206" t="s">
        <v>1188</v>
      </c>
      <c r="Z814" s="206" t="s">
        <v>1188</v>
      </c>
      <c r="AA814" s="206" t="s">
        <v>1188</v>
      </c>
      <c r="AB814" s="206" t="s">
        <v>1188</v>
      </c>
      <c r="AC814" s="206" t="s">
        <v>1188</v>
      </c>
      <c r="AD814"/>
      <c r="AE814" s="206" t="s">
        <v>1188</v>
      </c>
      <c r="AF814" s="206"/>
      <c r="AG814" s="206"/>
      <c r="AH814" s="207"/>
    </row>
    <row r="815" spans="1:34" ht="28.8" x14ac:dyDescent="0.3">
      <c r="A815" s="203">
        <v>813391</v>
      </c>
      <c r="B815" s="204" t="s">
        <v>930</v>
      </c>
      <c r="C815" s="204" t="s">
        <v>540</v>
      </c>
      <c r="D815" s="204" t="s">
        <v>487</v>
      </c>
      <c r="E815" t="s">
        <v>125</v>
      </c>
      <c r="F815" s="212">
        <v>36526</v>
      </c>
      <c r="G815" s="209" t="s">
        <v>213</v>
      </c>
      <c r="H815" s="209" t="s">
        <v>575</v>
      </c>
      <c r="I815" s="204" t="s">
        <v>823</v>
      </c>
      <c r="J815" s="206"/>
      <c r="K815"/>
      <c r="L815"/>
      <c r="M815"/>
      <c r="N815"/>
      <c r="O815"/>
      <c r="P815"/>
      <c r="Q815" s="206" t="s">
        <v>1188</v>
      </c>
      <c r="R815"/>
      <c r="S815"/>
      <c r="T815"/>
      <c r="U815"/>
      <c r="V815"/>
      <c r="W815" s="206" t="s">
        <v>1188</v>
      </c>
      <c r="X815" s="206" t="s">
        <v>1188</v>
      </c>
      <c r="Y815" s="206" t="s">
        <v>1188</v>
      </c>
      <c r="Z815" s="206" t="s">
        <v>1188</v>
      </c>
      <c r="AA815" s="206" t="s">
        <v>1188</v>
      </c>
      <c r="AB815" s="206" t="s">
        <v>1188</v>
      </c>
      <c r="AC815" s="206" t="s">
        <v>1188</v>
      </c>
      <c r="AD815"/>
      <c r="AE815" s="206" t="s">
        <v>1188</v>
      </c>
      <c r="AF815" s="206"/>
      <c r="AG815" s="206"/>
      <c r="AH815" s="207"/>
    </row>
    <row r="816" spans="1:34" ht="28.8" x14ac:dyDescent="0.3">
      <c r="A816" s="203">
        <v>813395</v>
      </c>
      <c r="B816" s="204" t="s">
        <v>931</v>
      </c>
      <c r="C816" s="204" t="s">
        <v>58</v>
      </c>
      <c r="D816" s="204" t="s">
        <v>1114</v>
      </c>
      <c r="E816" t="s">
        <v>125</v>
      </c>
      <c r="F816" s="212">
        <v>30421</v>
      </c>
      <c r="G816" s="209" t="s">
        <v>213</v>
      </c>
      <c r="H816" s="209" t="s">
        <v>575</v>
      </c>
      <c r="I816" s="204" t="s">
        <v>823</v>
      </c>
      <c r="J816" s="206"/>
      <c r="K816"/>
      <c r="L816"/>
      <c r="M816"/>
      <c r="N816"/>
      <c r="O816"/>
      <c r="P816"/>
      <c r="Q816" s="206" t="s">
        <v>1188</v>
      </c>
      <c r="R816"/>
      <c r="S816"/>
      <c r="T816"/>
      <c r="U816"/>
      <c r="V816"/>
      <c r="W816" s="206" t="s">
        <v>1188</v>
      </c>
      <c r="X816" s="206" t="s">
        <v>1188</v>
      </c>
      <c r="Y816" s="206" t="s">
        <v>1188</v>
      </c>
      <c r="Z816" s="206" t="s">
        <v>1188</v>
      </c>
      <c r="AA816" s="206" t="s">
        <v>1188</v>
      </c>
      <c r="AB816" s="206" t="s">
        <v>1188</v>
      </c>
      <c r="AC816" s="206" t="s">
        <v>1188</v>
      </c>
      <c r="AD816"/>
      <c r="AE816" s="206" t="s">
        <v>1188</v>
      </c>
      <c r="AF816" s="206"/>
      <c r="AG816" s="206"/>
      <c r="AH816" s="207"/>
    </row>
    <row r="817" spans="1:34" ht="28.8" x14ac:dyDescent="0.3">
      <c r="A817" s="203">
        <v>813399</v>
      </c>
      <c r="B817" s="204" t="s">
        <v>932</v>
      </c>
      <c r="C817" s="204" t="s">
        <v>294</v>
      </c>
      <c r="D817" s="204" t="s">
        <v>1115</v>
      </c>
      <c r="E817" t="s">
        <v>125</v>
      </c>
      <c r="F817" s="212">
        <v>35626</v>
      </c>
      <c r="G817" s="209" t="s">
        <v>213</v>
      </c>
      <c r="H817" s="209" t="s">
        <v>575</v>
      </c>
      <c r="I817" s="204" t="s">
        <v>824</v>
      </c>
      <c r="J817" s="206"/>
      <c r="K817"/>
      <c r="L817"/>
      <c r="M817"/>
      <c r="N817"/>
      <c r="O817"/>
      <c r="P817"/>
      <c r="Q817" s="206" t="s">
        <v>1188</v>
      </c>
      <c r="R817"/>
      <c r="S817"/>
      <c r="T817"/>
      <c r="U817"/>
      <c r="V817"/>
      <c r="W817" s="206" t="s">
        <v>1188</v>
      </c>
      <c r="X817" s="206" t="s">
        <v>1188</v>
      </c>
      <c r="Y817" s="206" t="s">
        <v>1188</v>
      </c>
      <c r="Z817" s="206" t="s">
        <v>1188</v>
      </c>
      <c r="AA817" s="206" t="s">
        <v>1188</v>
      </c>
      <c r="AB817" s="206" t="s">
        <v>1188</v>
      </c>
      <c r="AC817" s="206" t="s">
        <v>1188</v>
      </c>
      <c r="AD817"/>
      <c r="AE817" s="206" t="s">
        <v>1188</v>
      </c>
      <c r="AF817" s="206"/>
      <c r="AG817" s="206"/>
      <c r="AH817" s="207"/>
    </row>
    <row r="818" spans="1:34" ht="16.8" x14ac:dyDescent="0.3">
      <c r="A818" s="203">
        <v>813404</v>
      </c>
      <c r="B818" s="204" t="s">
        <v>933</v>
      </c>
      <c r="C818" s="204" t="s">
        <v>453</v>
      </c>
      <c r="D818" s="204" t="s">
        <v>467</v>
      </c>
      <c r="E818" t="s">
        <v>124</v>
      </c>
      <c r="F818" s="211">
        <v>35796</v>
      </c>
      <c r="G818" t="s">
        <v>2185</v>
      </c>
      <c r="H818" t="s">
        <v>575</v>
      </c>
      <c r="I818" s="204" t="s">
        <v>823</v>
      </c>
      <c r="J818" s="206"/>
      <c r="K818"/>
      <c r="L818"/>
      <c r="M818"/>
      <c r="N818"/>
      <c r="O818"/>
      <c r="P818"/>
      <c r="Q818" s="206" t="s">
        <v>1188</v>
      </c>
      <c r="R818"/>
      <c r="S818"/>
      <c r="T818"/>
      <c r="U818"/>
      <c r="V818"/>
      <c r="W818" s="206" t="s">
        <v>1188</v>
      </c>
      <c r="X818" s="206" t="s">
        <v>1188</v>
      </c>
      <c r="Y818" s="206" t="s">
        <v>1188</v>
      </c>
      <c r="Z818" s="206" t="s">
        <v>1188</v>
      </c>
      <c r="AA818" s="206" t="s">
        <v>1188</v>
      </c>
      <c r="AB818" s="206" t="s">
        <v>1188</v>
      </c>
      <c r="AC818" s="206" t="s">
        <v>1188</v>
      </c>
      <c r="AD818"/>
      <c r="AE818" s="206" t="s">
        <v>2105</v>
      </c>
      <c r="AF818" s="206"/>
      <c r="AG818" s="206"/>
      <c r="AH818" s="207"/>
    </row>
    <row r="819" spans="1:34" ht="28.8" x14ac:dyDescent="0.3">
      <c r="A819" s="203">
        <v>813409</v>
      </c>
      <c r="B819" s="204" t="s">
        <v>934</v>
      </c>
      <c r="C819" s="204" t="s">
        <v>107</v>
      </c>
      <c r="D819" s="204" t="s">
        <v>614</v>
      </c>
      <c r="E819" t="s">
        <v>124</v>
      </c>
      <c r="F819" s="212">
        <v>30098</v>
      </c>
      <c r="G819" s="209" t="s">
        <v>213</v>
      </c>
      <c r="H819" s="209" t="s">
        <v>575</v>
      </c>
      <c r="I819" s="204" t="s">
        <v>823</v>
      </c>
      <c r="J819" s="206"/>
      <c r="K819"/>
      <c r="L819"/>
      <c r="M819"/>
      <c r="N819"/>
      <c r="O819"/>
      <c r="P819"/>
      <c r="Q819" s="206" t="s">
        <v>1188</v>
      </c>
      <c r="R819"/>
      <c r="S819"/>
      <c r="T819"/>
      <c r="U819"/>
      <c r="V819"/>
      <c r="W819" s="206" t="s">
        <v>1188</v>
      </c>
      <c r="X819" s="206" t="s">
        <v>1188</v>
      </c>
      <c r="Y819" s="206" t="s">
        <v>1188</v>
      </c>
      <c r="Z819" s="206" t="s">
        <v>1188</v>
      </c>
      <c r="AA819" s="206" t="s">
        <v>1188</v>
      </c>
      <c r="AB819" s="206" t="s">
        <v>1188</v>
      </c>
      <c r="AC819" s="206" t="s">
        <v>1188</v>
      </c>
      <c r="AD819"/>
      <c r="AE819" s="206" t="s">
        <v>1188</v>
      </c>
      <c r="AF819" s="206"/>
      <c r="AG819" s="206"/>
      <c r="AH819" s="207"/>
    </row>
    <row r="820" spans="1:34" ht="28.8" x14ac:dyDescent="0.3">
      <c r="A820" s="203">
        <v>813410</v>
      </c>
      <c r="B820" s="204" t="s">
        <v>935</v>
      </c>
      <c r="C820" s="204" t="s">
        <v>76</v>
      </c>
      <c r="D820" s="204" t="s">
        <v>1116</v>
      </c>
      <c r="E820" t="s">
        <v>125</v>
      </c>
      <c r="F820" s="212">
        <v>31709</v>
      </c>
      <c r="G820" s="209" t="s">
        <v>213</v>
      </c>
      <c r="H820" s="209" t="s">
        <v>575</v>
      </c>
      <c r="I820" s="204" t="s">
        <v>823</v>
      </c>
      <c r="J820" s="206"/>
      <c r="K820"/>
      <c r="L820"/>
      <c r="M820"/>
      <c r="N820"/>
      <c r="O820"/>
      <c r="P820"/>
      <c r="Q820" s="206" t="s">
        <v>1188</v>
      </c>
      <c r="R820"/>
      <c r="S820"/>
      <c r="T820"/>
      <c r="U820"/>
      <c r="V820"/>
      <c r="W820" s="206" t="s">
        <v>1188</v>
      </c>
      <c r="X820" s="206" t="s">
        <v>1188</v>
      </c>
      <c r="Y820" s="206" t="s">
        <v>1188</v>
      </c>
      <c r="Z820" s="206" t="s">
        <v>1188</v>
      </c>
      <c r="AA820" s="206" t="s">
        <v>1188</v>
      </c>
      <c r="AB820" s="206" t="s">
        <v>1188</v>
      </c>
      <c r="AC820" s="206" t="s">
        <v>1188</v>
      </c>
      <c r="AD820"/>
      <c r="AE820" s="206" t="s">
        <v>1188</v>
      </c>
      <c r="AF820" s="206"/>
      <c r="AG820" s="206"/>
      <c r="AH820" s="207"/>
    </row>
    <row r="821" spans="1:34" ht="28.8" x14ac:dyDescent="0.3">
      <c r="A821" s="203">
        <v>813424</v>
      </c>
      <c r="B821" s="204" t="s">
        <v>936</v>
      </c>
      <c r="C821" s="204" t="s">
        <v>1117</v>
      </c>
      <c r="D821" s="204" t="s">
        <v>696</v>
      </c>
      <c r="E821" t="s">
        <v>125</v>
      </c>
      <c r="F821" s="212">
        <v>29126</v>
      </c>
      <c r="G821" s="209" t="s">
        <v>223</v>
      </c>
      <c r="H821" s="209" t="s">
        <v>575</v>
      </c>
      <c r="I821" s="204" t="s">
        <v>824</v>
      </c>
      <c r="J821" s="206"/>
      <c r="K821"/>
      <c r="L821"/>
      <c r="M821"/>
      <c r="N821"/>
      <c r="O821"/>
      <c r="P821"/>
      <c r="Q821" s="206" t="s">
        <v>1188</v>
      </c>
      <c r="R821"/>
      <c r="S821"/>
      <c r="T821"/>
      <c r="U821"/>
      <c r="V821"/>
      <c r="W821" s="206" t="s">
        <v>1188</v>
      </c>
      <c r="X821" s="206" t="s">
        <v>1188</v>
      </c>
      <c r="Y821" s="206" t="s">
        <v>1188</v>
      </c>
      <c r="Z821" s="206" t="s">
        <v>1188</v>
      </c>
      <c r="AA821" s="206" t="s">
        <v>1188</v>
      </c>
      <c r="AB821" s="206" t="s">
        <v>1188</v>
      </c>
      <c r="AC821" s="206" t="s">
        <v>1188</v>
      </c>
      <c r="AD821"/>
      <c r="AE821" s="206" t="s">
        <v>1188</v>
      </c>
      <c r="AF821" s="206"/>
      <c r="AG821" s="206"/>
      <c r="AH821" s="207"/>
    </row>
    <row r="822" spans="1:34" ht="28.8" x14ac:dyDescent="0.3">
      <c r="A822" s="203">
        <v>813426</v>
      </c>
      <c r="B822" s="204" t="s">
        <v>937</v>
      </c>
      <c r="C822" s="204" t="s">
        <v>377</v>
      </c>
      <c r="D822" s="204" t="s">
        <v>178</v>
      </c>
      <c r="E822" t="s">
        <v>125</v>
      </c>
      <c r="F822" s="212">
        <v>34587</v>
      </c>
      <c r="G822" s="209" t="s">
        <v>213</v>
      </c>
      <c r="H822" s="209" t="s">
        <v>575</v>
      </c>
      <c r="I822" s="204" t="s">
        <v>824</v>
      </c>
      <c r="J822" s="206"/>
      <c r="K822"/>
      <c r="L822"/>
      <c r="M822"/>
      <c r="N822"/>
      <c r="O822"/>
      <c r="P822"/>
      <c r="Q822" s="206" t="s">
        <v>1188</v>
      </c>
      <c r="R822"/>
      <c r="S822"/>
      <c r="T822"/>
      <c r="U822"/>
      <c r="V822"/>
      <c r="W822" s="206" t="s">
        <v>1188</v>
      </c>
      <c r="X822" s="206" t="s">
        <v>1188</v>
      </c>
      <c r="Y822" s="206" t="s">
        <v>1188</v>
      </c>
      <c r="Z822" s="206" t="s">
        <v>1188</v>
      </c>
      <c r="AA822" s="206" t="s">
        <v>1188</v>
      </c>
      <c r="AB822" s="206" t="s">
        <v>1188</v>
      </c>
      <c r="AC822" s="206" t="s">
        <v>1188</v>
      </c>
      <c r="AD822"/>
      <c r="AE822" s="206" t="s">
        <v>1188</v>
      </c>
      <c r="AF822" s="206"/>
      <c r="AG822" s="206"/>
      <c r="AH822" s="207"/>
    </row>
    <row r="823" spans="1:34" ht="28.8" x14ac:dyDescent="0.3">
      <c r="A823" s="203">
        <v>813427</v>
      </c>
      <c r="B823" s="204" t="s">
        <v>938</v>
      </c>
      <c r="C823" s="204" t="s">
        <v>531</v>
      </c>
      <c r="D823" s="204" t="s">
        <v>195</v>
      </c>
      <c r="E823" t="s">
        <v>125</v>
      </c>
      <c r="F823" s="212">
        <v>34035</v>
      </c>
      <c r="G823" s="209" t="s">
        <v>678</v>
      </c>
      <c r="H823" s="209" t="s">
        <v>575</v>
      </c>
      <c r="I823" s="204" t="s">
        <v>823</v>
      </c>
      <c r="J823" s="206"/>
      <c r="K823"/>
      <c r="L823"/>
      <c r="M823"/>
      <c r="N823"/>
      <c r="O823"/>
      <c r="P823"/>
      <c r="Q823" s="206" t="s">
        <v>1188</v>
      </c>
      <c r="R823"/>
      <c r="S823"/>
      <c r="T823"/>
      <c r="U823"/>
      <c r="V823"/>
      <c r="W823" s="206" t="s">
        <v>1188</v>
      </c>
      <c r="X823" s="206" t="s">
        <v>1188</v>
      </c>
      <c r="Y823" s="206" t="s">
        <v>1188</v>
      </c>
      <c r="Z823" s="206" t="s">
        <v>1188</v>
      </c>
      <c r="AA823" s="206" t="s">
        <v>1188</v>
      </c>
      <c r="AB823" s="206" t="s">
        <v>1188</v>
      </c>
      <c r="AC823" s="206" t="s">
        <v>1188</v>
      </c>
      <c r="AD823"/>
      <c r="AE823" s="206" t="s">
        <v>1188</v>
      </c>
      <c r="AF823" s="206"/>
      <c r="AG823" s="206"/>
      <c r="AH823" s="207"/>
    </row>
    <row r="824" spans="1:34" ht="28.8" x14ac:dyDescent="0.3">
      <c r="A824" s="203">
        <v>813467</v>
      </c>
      <c r="B824" s="204" t="s">
        <v>939</v>
      </c>
      <c r="C824" s="204" t="s">
        <v>61</v>
      </c>
      <c r="D824" s="204" t="s">
        <v>361</v>
      </c>
      <c r="E824" t="s">
        <v>124</v>
      </c>
      <c r="F824" s="212">
        <v>35936</v>
      </c>
      <c r="G824" s="209" t="s">
        <v>655</v>
      </c>
      <c r="H824" s="209" t="s">
        <v>575</v>
      </c>
      <c r="I824" s="204" t="s">
        <v>824</v>
      </c>
      <c r="J824" s="206"/>
      <c r="K824"/>
      <c r="L824"/>
      <c r="M824"/>
      <c r="N824"/>
      <c r="O824"/>
      <c r="P824"/>
      <c r="Q824" s="206" t="s">
        <v>1188</v>
      </c>
      <c r="R824"/>
      <c r="S824"/>
      <c r="T824"/>
      <c r="U824"/>
      <c r="V824"/>
      <c r="W824" s="206" t="s">
        <v>1188</v>
      </c>
      <c r="X824" s="206" t="s">
        <v>1188</v>
      </c>
      <c r="Y824" s="206" t="s">
        <v>1188</v>
      </c>
      <c r="Z824" s="206" t="s">
        <v>1188</v>
      </c>
      <c r="AA824" s="206" t="s">
        <v>1188</v>
      </c>
      <c r="AB824" s="206" t="s">
        <v>1188</v>
      </c>
      <c r="AC824" s="206" t="s">
        <v>1188</v>
      </c>
      <c r="AD824"/>
      <c r="AE824" s="206" t="s">
        <v>1188</v>
      </c>
      <c r="AF824" s="206"/>
      <c r="AG824" s="206"/>
      <c r="AH824" s="207"/>
    </row>
    <row r="825" spans="1:34" ht="28.8" x14ac:dyDescent="0.3">
      <c r="A825" s="203">
        <v>813491</v>
      </c>
      <c r="B825" s="204" t="s">
        <v>940</v>
      </c>
      <c r="C825" s="204" t="s">
        <v>350</v>
      </c>
      <c r="D825" s="204" t="s">
        <v>536</v>
      </c>
      <c r="E825" t="s">
        <v>125</v>
      </c>
      <c r="F825" s="212">
        <v>28673</v>
      </c>
      <c r="G825" s="209" t="s">
        <v>1122</v>
      </c>
      <c r="H825" s="209" t="s">
        <v>575</v>
      </c>
      <c r="I825" s="204" t="s">
        <v>824</v>
      </c>
      <c r="J825" s="206"/>
      <c r="K825"/>
      <c r="L825"/>
      <c r="M825"/>
      <c r="N825"/>
      <c r="O825"/>
      <c r="P825"/>
      <c r="Q825" s="206" t="s">
        <v>1188</v>
      </c>
      <c r="R825"/>
      <c r="S825"/>
      <c r="T825"/>
      <c r="U825"/>
      <c r="V825"/>
      <c r="W825" s="206" t="s">
        <v>1188</v>
      </c>
      <c r="X825" s="206" t="s">
        <v>1188</v>
      </c>
      <c r="Y825" s="206" t="s">
        <v>1188</v>
      </c>
      <c r="Z825" s="206" t="s">
        <v>1188</v>
      </c>
      <c r="AA825" s="206" t="s">
        <v>1188</v>
      </c>
      <c r="AB825" s="206" t="s">
        <v>1188</v>
      </c>
      <c r="AC825" s="206" t="s">
        <v>1188</v>
      </c>
      <c r="AD825"/>
      <c r="AE825" s="206" t="s">
        <v>1188</v>
      </c>
      <c r="AF825" s="206"/>
      <c r="AG825" s="206"/>
      <c r="AH825" s="207"/>
    </row>
    <row r="826" spans="1:34" ht="28.8" x14ac:dyDescent="0.3">
      <c r="A826" s="203">
        <v>813518</v>
      </c>
      <c r="B826" s="204" t="s">
        <v>943</v>
      </c>
      <c r="C826" s="204" t="s">
        <v>104</v>
      </c>
      <c r="D826" s="204" t="s">
        <v>1124</v>
      </c>
      <c r="E826" t="s">
        <v>124</v>
      </c>
      <c r="F826" s="212">
        <v>29159</v>
      </c>
      <c r="G826" s="209" t="s">
        <v>752</v>
      </c>
      <c r="H826" s="209" t="s">
        <v>575</v>
      </c>
      <c r="I826" s="204" t="s">
        <v>824</v>
      </c>
      <c r="J826" s="206"/>
      <c r="K826"/>
      <c r="L826"/>
      <c r="M826"/>
      <c r="N826"/>
      <c r="O826"/>
      <c r="P826"/>
      <c r="Q826" s="206" t="s">
        <v>1188</v>
      </c>
      <c r="R826"/>
      <c r="S826"/>
      <c r="T826"/>
      <c r="U826"/>
      <c r="V826"/>
      <c r="W826" s="206" t="s">
        <v>1188</v>
      </c>
      <c r="X826" s="206" t="s">
        <v>1188</v>
      </c>
      <c r="Y826" s="206" t="s">
        <v>1188</v>
      </c>
      <c r="Z826" s="206" t="s">
        <v>1188</v>
      </c>
      <c r="AA826" s="206" t="s">
        <v>1188</v>
      </c>
      <c r="AB826" s="206" t="s">
        <v>1188</v>
      </c>
      <c r="AC826" s="206" t="s">
        <v>1188</v>
      </c>
      <c r="AD826"/>
      <c r="AE826" s="206" t="s">
        <v>1188</v>
      </c>
      <c r="AF826" s="206"/>
      <c r="AG826" s="206"/>
      <c r="AH826" s="207"/>
    </row>
    <row r="827" spans="1:34" ht="28.8" x14ac:dyDescent="0.3">
      <c r="A827" s="203">
        <v>813520</v>
      </c>
      <c r="B827" s="204" t="s">
        <v>944</v>
      </c>
      <c r="C827" s="204" t="s">
        <v>106</v>
      </c>
      <c r="D827" s="204" t="s">
        <v>1125</v>
      </c>
      <c r="E827" t="s">
        <v>125</v>
      </c>
      <c r="F827" s="212">
        <v>29506</v>
      </c>
      <c r="G827" s="209" t="s">
        <v>578</v>
      </c>
      <c r="H827" s="209" t="s">
        <v>575</v>
      </c>
      <c r="I827" s="204" t="s">
        <v>824</v>
      </c>
      <c r="J827" s="206"/>
      <c r="K827"/>
      <c r="L827"/>
      <c r="M827"/>
      <c r="N827"/>
      <c r="O827"/>
      <c r="P827"/>
      <c r="Q827" s="206" t="s">
        <v>1188</v>
      </c>
      <c r="R827"/>
      <c r="S827"/>
      <c r="T827"/>
      <c r="U827"/>
      <c r="V827"/>
      <c r="W827" s="206" t="s">
        <v>1188</v>
      </c>
      <c r="X827" s="206" t="s">
        <v>1188</v>
      </c>
      <c r="Y827" s="206" t="s">
        <v>1188</v>
      </c>
      <c r="Z827" s="206" t="s">
        <v>1188</v>
      </c>
      <c r="AA827" s="206" t="s">
        <v>1188</v>
      </c>
      <c r="AB827" s="206" t="s">
        <v>1188</v>
      </c>
      <c r="AC827" s="206" t="s">
        <v>1188</v>
      </c>
      <c r="AD827"/>
      <c r="AE827" s="206" t="s">
        <v>1188</v>
      </c>
      <c r="AF827" s="206"/>
      <c r="AG827" s="206"/>
      <c r="AH827" s="207"/>
    </row>
    <row r="828" spans="1:34" ht="28.8" x14ac:dyDescent="0.3">
      <c r="A828" s="203">
        <v>813536</v>
      </c>
      <c r="B828" s="204" t="s">
        <v>945</v>
      </c>
      <c r="C828" s="204" t="s">
        <v>71</v>
      </c>
      <c r="D828" s="204" t="s">
        <v>383</v>
      </c>
      <c r="E828" t="s">
        <v>125</v>
      </c>
      <c r="F828" s="212">
        <v>34700</v>
      </c>
      <c r="G828" s="209" t="s">
        <v>213</v>
      </c>
      <c r="H828" s="209" t="s">
        <v>575</v>
      </c>
      <c r="I828" s="204" t="s">
        <v>824</v>
      </c>
      <c r="J828" s="206"/>
      <c r="K828"/>
      <c r="L828"/>
      <c r="M828"/>
      <c r="N828"/>
      <c r="O828"/>
      <c r="P828"/>
      <c r="Q828" s="206" t="s">
        <v>1188</v>
      </c>
      <c r="R828"/>
      <c r="S828"/>
      <c r="T828"/>
      <c r="U828"/>
      <c r="V828"/>
      <c r="W828" s="206" t="s">
        <v>1188</v>
      </c>
      <c r="X828" s="206" t="s">
        <v>1188</v>
      </c>
      <c r="Y828" s="206" t="s">
        <v>1188</v>
      </c>
      <c r="Z828" s="206" t="s">
        <v>1188</v>
      </c>
      <c r="AA828" s="206" t="s">
        <v>1188</v>
      </c>
      <c r="AB828" s="206" t="s">
        <v>1188</v>
      </c>
      <c r="AC828" s="206" t="s">
        <v>1188</v>
      </c>
      <c r="AD828"/>
      <c r="AE828" s="206" t="s">
        <v>1188</v>
      </c>
      <c r="AF828" s="206"/>
      <c r="AG828" s="206"/>
      <c r="AH828" s="207"/>
    </row>
    <row r="829" spans="1:34" ht="28.8" x14ac:dyDescent="0.3">
      <c r="A829" s="203">
        <v>813544</v>
      </c>
      <c r="B829" s="204" t="s">
        <v>946</v>
      </c>
      <c r="C829" s="204" t="s">
        <v>63</v>
      </c>
      <c r="D829" s="204" t="s">
        <v>182</v>
      </c>
      <c r="E829" t="s">
        <v>124</v>
      </c>
      <c r="F829" s="212">
        <v>31786</v>
      </c>
      <c r="G829" s="209" t="s">
        <v>1069</v>
      </c>
      <c r="H829" s="209" t="s">
        <v>575</v>
      </c>
      <c r="I829" s="204" t="s">
        <v>824</v>
      </c>
      <c r="J829" s="206"/>
      <c r="K829"/>
      <c r="L829"/>
      <c r="M829"/>
      <c r="N829"/>
      <c r="O829"/>
      <c r="P829"/>
      <c r="Q829" s="206" t="s">
        <v>1188</v>
      </c>
      <c r="R829"/>
      <c r="S829"/>
      <c r="T829"/>
      <c r="U829"/>
      <c r="V829"/>
      <c r="W829" s="206" t="s">
        <v>1188</v>
      </c>
      <c r="X829" s="206" t="s">
        <v>1188</v>
      </c>
      <c r="Y829" s="206" t="s">
        <v>1188</v>
      </c>
      <c r="Z829" s="206" t="s">
        <v>1188</v>
      </c>
      <c r="AA829" s="206" t="s">
        <v>1188</v>
      </c>
      <c r="AB829" s="206" t="s">
        <v>1188</v>
      </c>
      <c r="AC829" s="206" t="s">
        <v>1188</v>
      </c>
      <c r="AD829"/>
      <c r="AE829" s="206" t="s">
        <v>1188</v>
      </c>
      <c r="AF829" s="206"/>
      <c r="AG829" s="206"/>
      <c r="AH829" s="207"/>
    </row>
    <row r="830" spans="1:34" ht="28.8" x14ac:dyDescent="0.3">
      <c r="A830" s="203">
        <v>813547</v>
      </c>
      <c r="B830" s="204" t="s">
        <v>947</v>
      </c>
      <c r="C830" s="204" t="s">
        <v>72</v>
      </c>
      <c r="D830" s="204" t="s">
        <v>190</v>
      </c>
      <c r="E830" t="s">
        <v>125</v>
      </c>
      <c r="F830" s="212">
        <v>36823</v>
      </c>
      <c r="G830" s="209" t="s">
        <v>213</v>
      </c>
      <c r="H830" s="209" t="s">
        <v>575</v>
      </c>
      <c r="I830" s="204" t="s">
        <v>824</v>
      </c>
      <c r="J830" s="206"/>
      <c r="K830"/>
      <c r="L830"/>
      <c r="M830"/>
      <c r="N830"/>
      <c r="O830"/>
      <c r="P830"/>
      <c r="Q830" s="206" t="s">
        <v>1188</v>
      </c>
      <c r="R830"/>
      <c r="S830"/>
      <c r="T830"/>
      <c r="U830"/>
      <c r="V830"/>
      <c r="W830" s="206" t="s">
        <v>1188</v>
      </c>
      <c r="X830" s="206" t="s">
        <v>1188</v>
      </c>
      <c r="Y830" s="206" t="s">
        <v>1188</v>
      </c>
      <c r="Z830" s="206" t="s">
        <v>1188</v>
      </c>
      <c r="AA830" s="206" t="s">
        <v>1188</v>
      </c>
      <c r="AB830" s="206" t="s">
        <v>1188</v>
      </c>
      <c r="AC830" s="206" t="s">
        <v>1188</v>
      </c>
      <c r="AD830"/>
      <c r="AE830" s="206" t="s">
        <v>1188</v>
      </c>
      <c r="AF830" s="206"/>
      <c r="AG830" s="206"/>
      <c r="AH830" s="207"/>
    </row>
    <row r="831" spans="1:34" ht="28.8" x14ac:dyDescent="0.3">
      <c r="A831" s="203">
        <v>813553</v>
      </c>
      <c r="B831" s="204" t="s">
        <v>948</v>
      </c>
      <c r="C831" s="204" t="s">
        <v>78</v>
      </c>
      <c r="D831" s="204" t="s">
        <v>179</v>
      </c>
      <c r="E831" t="s">
        <v>125</v>
      </c>
      <c r="F831" s="212">
        <v>29457</v>
      </c>
      <c r="G831" s="209" t="s">
        <v>213</v>
      </c>
      <c r="H831" s="209" t="s">
        <v>575</v>
      </c>
      <c r="I831" s="204" t="s">
        <v>824</v>
      </c>
      <c r="J831" s="206"/>
      <c r="K831"/>
      <c r="L831"/>
      <c r="M831"/>
      <c r="N831"/>
      <c r="O831"/>
      <c r="P831"/>
      <c r="Q831" s="206" t="s">
        <v>1188</v>
      </c>
      <c r="R831"/>
      <c r="S831"/>
      <c r="T831"/>
      <c r="U831"/>
      <c r="V831"/>
      <c r="W831" s="206" t="s">
        <v>1188</v>
      </c>
      <c r="X831" s="206" t="s">
        <v>1188</v>
      </c>
      <c r="Y831" s="206" t="s">
        <v>1188</v>
      </c>
      <c r="Z831" s="206" t="s">
        <v>1188</v>
      </c>
      <c r="AA831" s="206" t="s">
        <v>1188</v>
      </c>
      <c r="AB831" s="206" t="s">
        <v>1188</v>
      </c>
      <c r="AC831" s="206" t="s">
        <v>1188</v>
      </c>
      <c r="AD831"/>
      <c r="AE831" s="206" t="s">
        <v>1188</v>
      </c>
      <c r="AF831" s="206"/>
      <c r="AG831" s="206"/>
      <c r="AH831" s="207"/>
    </row>
    <row r="832" spans="1:34" ht="28.8" x14ac:dyDescent="0.3">
      <c r="A832" s="203">
        <v>813589</v>
      </c>
      <c r="B832" s="204" t="s">
        <v>949</v>
      </c>
      <c r="C832" s="204" t="s">
        <v>78</v>
      </c>
      <c r="D832" s="204" t="s">
        <v>115</v>
      </c>
      <c r="E832" t="s">
        <v>125</v>
      </c>
      <c r="F832" s="212">
        <v>36638</v>
      </c>
      <c r="G832" s="209" t="s">
        <v>213</v>
      </c>
      <c r="H832" s="209" t="s">
        <v>575</v>
      </c>
      <c r="I832" s="204" t="s">
        <v>824</v>
      </c>
      <c r="J832" s="206"/>
      <c r="K832"/>
      <c r="L832"/>
      <c r="M832"/>
      <c r="N832"/>
      <c r="O832"/>
      <c r="P832"/>
      <c r="Q832" s="206" t="s">
        <v>1188</v>
      </c>
      <c r="R832"/>
      <c r="S832"/>
      <c r="T832"/>
      <c r="U832"/>
      <c r="V832"/>
      <c r="W832" s="206" t="s">
        <v>1188</v>
      </c>
      <c r="X832" s="206" t="s">
        <v>1188</v>
      </c>
      <c r="Y832" s="206" t="s">
        <v>1188</v>
      </c>
      <c r="Z832" s="206" t="s">
        <v>1188</v>
      </c>
      <c r="AA832" s="206" t="s">
        <v>1188</v>
      </c>
      <c r="AB832" s="206" t="s">
        <v>1188</v>
      </c>
      <c r="AC832" s="206" t="s">
        <v>1188</v>
      </c>
      <c r="AD832"/>
      <c r="AE832" s="206" t="s">
        <v>1188</v>
      </c>
      <c r="AF832" s="206"/>
      <c r="AG832" s="206"/>
      <c r="AH832" s="207"/>
    </row>
    <row r="833" spans="1:34" ht="28.8" x14ac:dyDescent="0.3">
      <c r="A833" s="203">
        <v>813596</v>
      </c>
      <c r="B833" s="204" t="s">
        <v>950</v>
      </c>
      <c r="C833" s="204" t="s">
        <v>78</v>
      </c>
      <c r="D833" s="204" t="s">
        <v>196</v>
      </c>
      <c r="E833" t="s">
        <v>125</v>
      </c>
      <c r="F833" s="212">
        <v>30754</v>
      </c>
      <c r="G833" s="209" t="s">
        <v>213</v>
      </c>
      <c r="H833" s="209" t="s">
        <v>575</v>
      </c>
      <c r="I833" s="204" t="s">
        <v>824</v>
      </c>
      <c r="J833" s="206"/>
      <c r="K833"/>
      <c r="L833"/>
      <c r="M833"/>
      <c r="N833"/>
      <c r="O833"/>
      <c r="P833"/>
      <c r="Q833" s="206" t="s">
        <v>1188</v>
      </c>
      <c r="R833"/>
      <c r="S833"/>
      <c r="T833"/>
      <c r="U833"/>
      <c r="V833"/>
      <c r="W833" s="206" t="s">
        <v>1188</v>
      </c>
      <c r="X833" s="206" t="s">
        <v>1188</v>
      </c>
      <c r="Y833" s="206" t="s">
        <v>1188</v>
      </c>
      <c r="Z833" s="206" t="s">
        <v>1188</v>
      </c>
      <c r="AA833" s="206" t="s">
        <v>1188</v>
      </c>
      <c r="AB833" s="206" t="s">
        <v>1188</v>
      </c>
      <c r="AC833" s="206" t="s">
        <v>1188</v>
      </c>
      <c r="AD833"/>
      <c r="AE833" s="206" t="s">
        <v>1188</v>
      </c>
      <c r="AF833" s="206"/>
      <c r="AG833" s="206"/>
      <c r="AH833" s="207"/>
    </row>
    <row r="834" spans="1:34" ht="28.8" x14ac:dyDescent="0.3">
      <c r="A834" s="203">
        <v>813613</v>
      </c>
      <c r="B834" s="204" t="s">
        <v>951</v>
      </c>
      <c r="C834" s="204" t="s">
        <v>348</v>
      </c>
      <c r="D834" s="204" t="s">
        <v>284</v>
      </c>
      <c r="E834" t="s">
        <v>125</v>
      </c>
      <c r="F834" s="212">
        <v>35799</v>
      </c>
      <c r="G834" s="209" t="s">
        <v>213</v>
      </c>
      <c r="H834" s="209" t="s">
        <v>575</v>
      </c>
      <c r="I834" s="204" t="s">
        <v>824</v>
      </c>
      <c r="J834" s="206"/>
      <c r="K834"/>
      <c r="L834"/>
      <c r="M834"/>
      <c r="N834"/>
      <c r="O834"/>
      <c r="P834"/>
      <c r="Q834" s="206" t="s">
        <v>1188</v>
      </c>
      <c r="R834"/>
      <c r="S834"/>
      <c r="T834"/>
      <c r="U834"/>
      <c r="V834"/>
      <c r="W834" s="206"/>
      <c r="X834" s="206"/>
      <c r="Y834" s="206"/>
      <c r="Z834" s="206" t="s">
        <v>1188</v>
      </c>
      <c r="AA834" s="206" t="s">
        <v>1188</v>
      </c>
      <c r="AB834" s="206" t="s">
        <v>1188</v>
      </c>
      <c r="AC834" s="206" t="s">
        <v>1188</v>
      </c>
      <c r="AD834"/>
      <c r="AE834" s="206" t="s">
        <v>1188</v>
      </c>
      <c r="AF834" s="206"/>
      <c r="AG834" s="206"/>
      <c r="AH834" s="207"/>
    </row>
    <row r="835" spans="1:34" ht="28.8" x14ac:dyDescent="0.3">
      <c r="A835" s="203">
        <v>813616</v>
      </c>
      <c r="B835" s="204" t="s">
        <v>952</v>
      </c>
      <c r="C835" s="204" t="s">
        <v>58</v>
      </c>
      <c r="D835" s="204" t="s">
        <v>646</v>
      </c>
      <c r="E835" t="s">
        <v>125</v>
      </c>
      <c r="F835" s="212">
        <v>32874</v>
      </c>
      <c r="G835" s="209" t="s">
        <v>1175</v>
      </c>
      <c r="H835" s="209" t="s">
        <v>575</v>
      </c>
      <c r="I835" s="204" t="s">
        <v>824</v>
      </c>
      <c r="J835" s="206"/>
      <c r="K835"/>
      <c r="L835"/>
      <c r="M835"/>
      <c r="N835"/>
      <c r="O835"/>
      <c r="P835"/>
      <c r="Q835" s="206" t="s">
        <v>1188</v>
      </c>
      <c r="R835"/>
      <c r="S835"/>
      <c r="T835"/>
      <c r="U835"/>
      <c r="V835"/>
      <c r="W835" s="206" t="s">
        <v>1188</v>
      </c>
      <c r="X835" s="206" t="s">
        <v>1188</v>
      </c>
      <c r="Y835" s="206" t="s">
        <v>1188</v>
      </c>
      <c r="Z835" s="206" t="s">
        <v>1188</v>
      </c>
      <c r="AA835" s="206" t="s">
        <v>1188</v>
      </c>
      <c r="AB835" s="206" t="s">
        <v>1188</v>
      </c>
      <c r="AC835" s="206" t="s">
        <v>1188</v>
      </c>
      <c r="AD835"/>
      <c r="AE835" s="206" t="s">
        <v>1188</v>
      </c>
      <c r="AF835" s="206"/>
      <c r="AG835" s="206"/>
      <c r="AH835" s="207"/>
    </row>
    <row r="836" spans="1:34" ht="28.8" x14ac:dyDescent="0.3">
      <c r="A836" s="203">
        <v>813630</v>
      </c>
      <c r="B836" s="204" t="s">
        <v>953</v>
      </c>
      <c r="C836" s="204" t="s">
        <v>1132</v>
      </c>
      <c r="D836" s="204" t="s">
        <v>1133</v>
      </c>
      <c r="E836" t="s">
        <v>124</v>
      </c>
      <c r="F836" s="212">
        <v>36719</v>
      </c>
      <c r="G836" s="209" t="s">
        <v>223</v>
      </c>
      <c r="H836" s="209" t="s">
        <v>575</v>
      </c>
      <c r="I836" s="204" t="s">
        <v>824</v>
      </c>
      <c r="J836" s="206"/>
      <c r="K836"/>
      <c r="L836"/>
      <c r="M836"/>
      <c r="N836"/>
      <c r="O836"/>
      <c r="P836"/>
      <c r="Q836" s="206" t="s">
        <v>1188</v>
      </c>
      <c r="R836"/>
      <c r="S836"/>
      <c r="T836"/>
      <c r="U836"/>
      <c r="V836"/>
      <c r="W836" s="206" t="s">
        <v>1188</v>
      </c>
      <c r="X836" s="206" t="s">
        <v>1188</v>
      </c>
      <c r="Y836" s="206" t="s">
        <v>1188</v>
      </c>
      <c r="Z836" s="206" t="s">
        <v>1188</v>
      </c>
      <c r="AA836" s="206" t="s">
        <v>1188</v>
      </c>
      <c r="AB836" s="206" t="s">
        <v>1188</v>
      </c>
      <c r="AC836" s="206" t="s">
        <v>1188</v>
      </c>
      <c r="AD836"/>
      <c r="AE836" s="206" t="s">
        <v>1188</v>
      </c>
      <c r="AF836" s="206"/>
      <c r="AG836" s="206"/>
      <c r="AH836" s="207"/>
    </row>
    <row r="837" spans="1:34" ht="28.8" x14ac:dyDescent="0.3">
      <c r="A837" s="203">
        <v>813647</v>
      </c>
      <c r="B837" s="204" t="s">
        <v>954</v>
      </c>
      <c r="C837" s="204" t="s">
        <v>323</v>
      </c>
      <c r="D837" s="204" t="s">
        <v>1031</v>
      </c>
      <c r="E837" t="s">
        <v>125</v>
      </c>
      <c r="F837" s="212">
        <v>31116</v>
      </c>
      <c r="G837" s="209" t="s">
        <v>1171</v>
      </c>
      <c r="H837" s="209" t="s">
        <v>575</v>
      </c>
      <c r="I837" s="204" t="s">
        <v>824</v>
      </c>
      <c r="J837" s="206"/>
      <c r="K837"/>
      <c r="L837"/>
      <c r="M837"/>
      <c r="N837"/>
      <c r="O837"/>
      <c r="P837"/>
      <c r="Q837" s="206" t="s">
        <v>1188</v>
      </c>
      <c r="R837"/>
      <c r="S837"/>
      <c r="T837"/>
      <c r="U837"/>
      <c r="V837"/>
      <c r="W837" s="206" t="s">
        <v>1188</v>
      </c>
      <c r="X837" s="206" t="s">
        <v>1188</v>
      </c>
      <c r="Y837" s="206" t="s">
        <v>1188</v>
      </c>
      <c r="Z837" s="206" t="s">
        <v>1188</v>
      </c>
      <c r="AA837" s="206" t="s">
        <v>1188</v>
      </c>
      <c r="AB837" s="206" t="s">
        <v>1188</v>
      </c>
      <c r="AC837" s="206" t="s">
        <v>1188</v>
      </c>
      <c r="AD837"/>
      <c r="AE837" s="206" t="s">
        <v>1188</v>
      </c>
      <c r="AF837" s="206"/>
      <c r="AG837" s="206"/>
      <c r="AH837" s="207"/>
    </row>
    <row r="838" spans="1:34" ht="28.8" x14ac:dyDescent="0.3">
      <c r="A838" s="203">
        <v>813648</v>
      </c>
      <c r="B838" s="204" t="s">
        <v>955</v>
      </c>
      <c r="C838" s="204" t="s">
        <v>79</v>
      </c>
      <c r="D838" s="204" t="s">
        <v>178</v>
      </c>
      <c r="E838" t="s">
        <v>125</v>
      </c>
      <c r="F838" s="212">
        <v>36892</v>
      </c>
      <c r="G838" s="209" t="s">
        <v>627</v>
      </c>
      <c r="H838" s="209" t="s">
        <v>575</v>
      </c>
      <c r="I838" s="204" t="s">
        <v>823</v>
      </c>
      <c r="J838" s="206"/>
      <c r="K838"/>
      <c r="L838"/>
      <c r="M838"/>
      <c r="N838"/>
      <c r="O838"/>
      <c r="P838"/>
      <c r="Q838" s="206" t="s">
        <v>1188</v>
      </c>
      <c r="R838"/>
      <c r="S838"/>
      <c r="T838"/>
      <c r="U838"/>
      <c r="V838"/>
      <c r="W838" s="206" t="s">
        <v>1188</v>
      </c>
      <c r="X838" s="206" t="s">
        <v>1188</v>
      </c>
      <c r="Y838" s="206" t="s">
        <v>1188</v>
      </c>
      <c r="Z838" s="206" t="s">
        <v>1188</v>
      </c>
      <c r="AA838" s="206" t="s">
        <v>1188</v>
      </c>
      <c r="AB838" s="206" t="s">
        <v>1188</v>
      </c>
      <c r="AC838" s="206" t="s">
        <v>1188</v>
      </c>
      <c r="AD838"/>
      <c r="AE838" s="206" t="s">
        <v>1188</v>
      </c>
      <c r="AF838" s="206"/>
      <c r="AG838" s="206"/>
      <c r="AH838" s="207"/>
    </row>
    <row r="839" spans="1:34" ht="28.8" x14ac:dyDescent="0.3">
      <c r="A839" s="203">
        <v>813652</v>
      </c>
      <c r="B839" s="204" t="s">
        <v>956</v>
      </c>
      <c r="C839" s="204" t="s">
        <v>1134</v>
      </c>
      <c r="D839" s="204" t="s">
        <v>444</v>
      </c>
      <c r="E839" t="s">
        <v>124</v>
      </c>
      <c r="F839" s="212">
        <v>36644</v>
      </c>
      <c r="G839" s="209" t="s">
        <v>657</v>
      </c>
      <c r="H839" s="209" t="s">
        <v>575</v>
      </c>
      <c r="I839" s="204" t="s">
        <v>824</v>
      </c>
      <c r="J839" s="206"/>
      <c r="K839"/>
      <c r="L839"/>
      <c r="M839"/>
      <c r="N839"/>
      <c r="O839"/>
      <c r="P839"/>
      <c r="Q839" s="206" t="s">
        <v>1188</v>
      </c>
      <c r="R839"/>
      <c r="S839"/>
      <c r="T839"/>
      <c r="U839"/>
      <c r="V839"/>
      <c r="W839" s="206" t="s">
        <v>1188</v>
      </c>
      <c r="X839" s="206" t="s">
        <v>1188</v>
      </c>
      <c r="Y839" s="206" t="s">
        <v>1188</v>
      </c>
      <c r="Z839" s="206" t="s">
        <v>1188</v>
      </c>
      <c r="AA839" s="206" t="s">
        <v>1188</v>
      </c>
      <c r="AB839" s="206" t="s">
        <v>1188</v>
      </c>
      <c r="AC839" s="206" t="s">
        <v>1188</v>
      </c>
      <c r="AD839"/>
      <c r="AE839" s="206" t="s">
        <v>1188</v>
      </c>
      <c r="AF839" s="206"/>
      <c r="AG839" s="206"/>
      <c r="AH839" s="207"/>
    </row>
    <row r="840" spans="1:34" ht="28.8" x14ac:dyDescent="0.3">
      <c r="A840" s="203">
        <v>813671</v>
      </c>
      <c r="B840" s="204" t="s">
        <v>957</v>
      </c>
      <c r="C840" s="204" t="s">
        <v>1135</v>
      </c>
      <c r="D840" s="204" t="s">
        <v>183</v>
      </c>
      <c r="E840" t="s">
        <v>125</v>
      </c>
      <c r="F840" s="212">
        <v>35610</v>
      </c>
      <c r="G840" s="209" t="s">
        <v>213</v>
      </c>
      <c r="H840" s="209" t="s">
        <v>575</v>
      </c>
      <c r="I840" s="204" t="s">
        <v>824</v>
      </c>
      <c r="J840" s="206"/>
      <c r="K840"/>
      <c r="L840"/>
      <c r="M840"/>
      <c r="N840"/>
      <c r="O840"/>
      <c r="P840"/>
      <c r="Q840" s="206" t="s">
        <v>1188</v>
      </c>
      <c r="R840"/>
      <c r="S840"/>
      <c r="T840"/>
      <c r="U840"/>
      <c r="V840"/>
      <c r="W840" s="206" t="s">
        <v>1188</v>
      </c>
      <c r="X840" s="206" t="s">
        <v>1188</v>
      </c>
      <c r="Y840" s="206" t="s">
        <v>1188</v>
      </c>
      <c r="Z840" s="206" t="s">
        <v>1188</v>
      </c>
      <c r="AA840" s="206" t="s">
        <v>1188</v>
      </c>
      <c r="AB840" s="206" t="s">
        <v>1188</v>
      </c>
      <c r="AC840" s="206" t="s">
        <v>1188</v>
      </c>
      <c r="AD840"/>
      <c r="AE840" s="206" t="s">
        <v>1188</v>
      </c>
      <c r="AF840" s="206"/>
      <c r="AG840" s="206"/>
      <c r="AH840" s="207"/>
    </row>
    <row r="841" spans="1:34" ht="28.8" x14ac:dyDescent="0.3">
      <c r="A841" s="203">
        <v>813673</v>
      </c>
      <c r="B841" s="204" t="s">
        <v>704</v>
      </c>
      <c r="C841" s="204" t="s">
        <v>674</v>
      </c>
      <c r="D841" s="204" t="s">
        <v>1022</v>
      </c>
      <c r="E841" t="s">
        <v>125</v>
      </c>
      <c r="F841" s="212">
        <v>32406</v>
      </c>
      <c r="G841" s="209" t="s">
        <v>626</v>
      </c>
      <c r="H841" s="209" t="s">
        <v>576</v>
      </c>
      <c r="I841" s="204" t="s">
        <v>824</v>
      </c>
      <c r="J841" s="206"/>
      <c r="K841"/>
      <c r="L841"/>
      <c r="M841"/>
      <c r="N841"/>
      <c r="O841"/>
      <c r="P841"/>
      <c r="Q841" s="206" t="s">
        <v>1188</v>
      </c>
      <c r="R841"/>
      <c r="S841"/>
      <c r="T841"/>
      <c r="U841"/>
      <c r="V841"/>
      <c r="W841" s="206" t="s">
        <v>1188</v>
      </c>
      <c r="X841" s="206" t="s">
        <v>1188</v>
      </c>
      <c r="Y841" s="206" t="s">
        <v>1188</v>
      </c>
      <c r="Z841" s="206" t="s">
        <v>1188</v>
      </c>
      <c r="AA841" s="206" t="s">
        <v>1188</v>
      </c>
      <c r="AB841" s="206" t="s">
        <v>1188</v>
      </c>
      <c r="AC841" s="206" t="s">
        <v>1188</v>
      </c>
      <c r="AD841"/>
      <c r="AE841" s="206" t="s">
        <v>1188</v>
      </c>
      <c r="AF841" s="206"/>
      <c r="AG841" s="206"/>
      <c r="AH841" s="207"/>
    </row>
    <row r="842" spans="1:34" ht="28.8" x14ac:dyDescent="0.3">
      <c r="A842" s="203">
        <v>813674</v>
      </c>
      <c r="B842" s="204" t="s">
        <v>958</v>
      </c>
      <c r="C842" s="204" t="s">
        <v>74</v>
      </c>
      <c r="D842" s="204" t="s">
        <v>145</v>
      </c>
      <c r="E842" t="s">
        <v>125</v>
      </c>
      <c r="F842" s="212">
        <v>34131</v>
      </c>
      <c r="G842" s="209" t="s">
        <v>213</v>
      </c>
      <c r="H842" s="209" t="s">
        <v>575</v>
      </c>
      <c r="I842" s="204" t="s">
        <v>824</v>
      </c>
      <c r="J842" s="206"/>
      <c r="K842"/>
      <c r="L842"/>
      <c r="M842"/>
      <c r="N842"/>
      <c r="O842"/>
      <c r="P842"/>
      <c r="Q842" s="206" t="s">
        <v>1188</v>
      </c>
      <c r="R842"/>
      <c r="S842"/>
      <c r="T842"/>
      <c r="U842"/>
      <c r="V842"/>
      <c r="W842" s="206" t="s">
        <v>1188</v>
      </c>
      <c r="X842" s="206" t="s">
        <v>1188</v>
      </c>
      <c r="Y842" s="206" t="s">
        <v>1188</v>
      </c>
      <c r="Z842" s="206" t="s">
        <v>1188</v>
      </c>
      <c r="AA842" s="206" t="s">
        <v>1188</v>
      </c>
      <c r="AB842" s="206" t="s">
        <v>1188</v>
      </c>
      <c r="AC842" s="206" t="s">
        <v>1188</v>
      </c>
      <c r="AD842"/>
      <c r="AE842" s="206" t="s">
        <v>1188</v>
      </c>
      <c r="AF842" s="206"/>
      <c r="AG842" s="206"/>
      <c r="AH842" s="207"/>
    </row>
    <row r="843" spans="1:34" ht="28.8" x14ac:dyDescent="0.3">
      <c r="A843" s="203">
        <v>813679</v>
      </c>
      <c r="B843" s="204" t="s">
        <v>959</v>
      </c>
      <c r="C843" s="204" t="s">
        <v>336</v>
      </c>
      <c r="D843" s="204" t="s">
        <v>431</v>
      </c>
      <c r="E843" t="s">
        <v>125</v>
      </c>
      <c r="F843" s="212">
        <v>36731</v>
      </c>
      <c r="G843" s="209" t="s">
        <v>1138</v>
      </c>
      <c r="H843" s="209" t="s">
        <v>575</v>
      </c>
      <c r="I843" s="204" t="s">
        <v>824</v>
      </c>
      <c r="J843" s="206"/>
      <c r="K843"/>
      <c r="L843"/>
      <c r="M843"/>
      <c r="N843"/>
      <c r="O843"/>
      <c r="P843"/>
      <c r="Q843" s="206" t="s">
        <v>1188</v>
      </c>
      <c r="R843"/>
      <c r="S843"/>
      <c r="T843"/>
      <c r="U843"/>
      <c r="V843"/>
      <c r="W843" s="206" t="s">
        <v>1188</v>
      </c>
      <c r="X843" s="206" t="s">
        <v>1188</v>
      </c>
      <c r="Y843" s="206" t="s">
        <v>1188</v>
      </c>
      <c r="Z843" s="206" t="s">
        <v>1188</v>
      </c>
      <c r="AA843" s="206" t="s">
        <v>1188</v>
      </c>
      <c r="AB843" s="206" t="s">
        <v>1188</v>
      </c>
      <c r="AC843" s="206" t="s">
        <v>1188</v>
      </c>
      <c r="AD843"/>
      <c r="AE843" s="206" t="s">
        <v>1188</v>
      </c>
      <c r="AF843" s="206"/>
      <c r="AG843" s="206"/>
      <c r="AH843" s="207"/>
    </row>
    <row r="844" spans="1:34" ht="28.8" x14ac:dyDescent="0.3">
      <c r="A844" s="203">
        <v>813697</v>
      </c>
      <c r="B844" s="204" t="s">
        <v>960</v>
      </c>
      <c r="C844" s="204" t="s">
        <v>1015</v>
      </c>
      <c r="D844" s="204" t="s">
        <v>393</v>
      </c>
      <c r="E844" t="s">
        <v>125</v>
      </c>
      <c r="F844" s="212">
        <v>31152</v>
      </c>
      <c r="G844" s="209" t="s">
        <v>651</v>
      </c>
      <c r="H844" s="209" t="s">
        <v>575</v>
      </c>
      <c r="I844" s="204" t="s">
        <v>824</v>
      </c>
      <c r="J844" s="206"/>
      <c r="K844"/>
      <c r="L844"/>
      <c r="M844"/>
      <c r="N844"/>
      <c r="O844"/>
      <c r="P844"/>
      <c r="Q844" s="206" t="s">
        <v>1188</v>
      </c>
      <c r="R844"/>
      <c r="S844"/>
      <c r="T844"/>
      <c r="U844"/>
      <c r="V844"/>
      <c r="W844" s="206" t="s">
        <v>1188</v>
      </c>
      <c r="X844" s="206" t="s">
        <v>1188</v>
      </c>
      <c r="Y844" s="206" t="s">
        <v>1188</v>
      </c>
      <c r="Z844" s="206" t="s">
        <v>1188</v>
      </c>
      <c r="AA844" s="206" t="s">
        <v>1188</v>
      </c>
      <c r="AB844" s="206" t="s">
        <v>1188</v>
      </c>
      <c r="AC844" s="206" t="s">
        <v>1188</v>
      </c>
      <c r="AD844"/>
      <c r="AE844" s="206" t="s">
        <v>1188</v>
      </c>
      <c r="AF844" s="206"/>
      <c r="AG844" s="206"/>
      <c r="AH844" s="207"/>
    </row>
    <row r="845" spans="1:34" ht="28.8" x14ac:dyDescent="0.3">
      <c r="A845" s="203">
        <v>813707</v>
      </c>
      <c r="B845" s="204" t="s">
        <v>961</v>
      </c>
      <c r="C845" s="204" t="s">
        <v>1051</v>
      </c>
      <c r="D845" s="204" t="s">
        <v>344</v>
      </c>
      <c r="E845" t="s">
        <v>124</v>
      </c>
      <c r="F845" s="212">
        <v>29734</v>
      </c>
      <c r="G845" s="209" t="s">
        <v>738</v>
      </c>
      <c r="H845" s="209" t="s">
        <v>575</v>
      </c>
      <c r="I845" s="204" t="s">
        <v>824</v>
      </c>
      <c r="J845" s="206"/>
      <c r="K845"/>
      <c r="L845"/>
      <c r="M845"/>
      <c r="N845"/>
      <c r="O845"/>
      <c r="P845"/>
      <c r="Q845" s="206" t="s">
        <v>1188</v>
      </c>
      <c r="R845"/>
      <c r="S845"/>
      <c r="T845"/>
      <c r="U845"/>
      <c r="V845"/>
      <c r="W845" s="206" t="s">
        <v>1188</v>
      </c>
      <c r="X845" s="206" t="s">
        <v>1188</v>
      </c>
      <c r="Y845" s="206" t="s">
        <v>1188</v>
      </c>
      <c r="Z845" s="206" t="s">
        <v>1188</v>
      </c>
      <c r="AA845" s="206" t="s">
        <v>1188</v>
      </c>
      <c r="AB845" s="206" t="s">
        <v>1188</v>
      </c>
      <c r="AC845" s="206" t="s">
        <v>1188</v>
      </c>
      <c r="AD845"/>
      <c r="AE845" s="206" t="s">
        <v>1188</v>
      </c>
      <c r="AF845" s="206"/>
      <c r="AG845" s="206"/>
      <c r="AH845" s="207"/>
    </row>
    <row r="846" spans="1:34" ht="28.8" x14ac:dyDescent="0.3">
      <c r="A846" s="203">
        <v>813711</v>
      </c>
      <c r="B846" s="204" t="s">
        <v>962</v>
      </c>
      <c r="C846" s="204" t="s">
        <v>333</v>
      </c>
      <c r="D846" s="204" t="s">
        <v>198</v>
      </c>
      <c r="E846" t="s">
        <v>125</v>
      </c>
      <c r="F846" s="212">
        <v>35070</v>
      </c>
      <c r="G846" s="209" t="s">
        <v>213</v>
      </c>
      <c r="H846" s="209" t="s">
        <v>575</v>
      </c>
      <c r="I846" s="204" t="s">
        <v>824</v>
      </c>
      <c r="J846" s="206"/>
      <c r="K846"/>
      <c r="L846"/>
      <c r="M846"/>
      <c r="N846"/>
      <c r="O846"/>
      <c r="P846"/>
      <c r="Q846" s="206" t="s">
        <v>1188</v>
      </c>
      <c r="R846"/>
      <c r="S846"/>
      <c r="T846"/>
      <c r="U846"/>
      <c r="V846"/>
      <c r="W846" s="206" t="s">
        <v>1188</v>
      </c>
      <c r="X846" s="206" t="s">
        <v>1188</v>
      </c>
      <c r="Y846" s="206" t="s">
        <v>1188</v>
      </c>
      <c r="Z846" s="206" t="s">
        <v>1188</v>
      </c>
      <c r="AA846" s="206" t="s">
        <v>1188</v>
      </c>
      <c r="AB846" s="206" t="s">
        <v>1188</v>
      </c>
      <c r="AC846" s="206" t="s">
        <v>1188</v>
      </c>
      <c r="AD846"/>
      <c r="AE846" s="206" t="s">
        <v>1188</v>
      </c>
      <c r="AF846" s="206"/>
      <c r="AG846" s="206"/>
      <c r="AH846" s="207"/>
    </row>
    <row r="847" spans="1:34" ht="28.8" x14ac:dyDescent="0.3">
      <c r="A847" s="203">
        <v>813751</v>
      </c>
      <c r="B847" s="204" t="s">
        <v>963</v>
      </c>
      <c r="C847" s="204" t="s">
        <v>321</v>
      </c>
      <c r="D847" s="204" t="s">
        <v>1033</v>
      </c>
      <c r="E847" t="s">
        <v>125</v>
      </c>
      <c r="F847" s="212">
        <v>34700</v>
      </c>
      <c r="G847" s="209" t="s">
        <v>1173</v>
      </c>
      <c r="H847" s="209" t="s">
        <v>575</v>
      </c>
      <c r="I847" s="204" t="s">
        <v>824</v>
      </c>
      <c r="J847" s="206"/>
      <c r="K847"/>
      <c r="L847"/>
      <c r="M847"/>
      <c r="N847"/>
      <c r="O847"/>
      <c r="P847"/>
      <c r="Q847" s="206" t="s">
        <v>1188</v>
      </c>
      <c r="R847"/>
      <c r="S847"/>
      <c r="T847"/>
      <c r="U847"/>
      <c r="V847"/>
      <c r="W847" s="206" t="s">
        <v>1188</v>
      </c>
      <c r="X847" s="206" t="s">
        <v>1188</v>
      </c>
      <c r="Y847" s="206" t="s">
        <v>1188</v>
      </c>
      <c r="Z847" s="206" t="s">
        <v>1188</v>
      </c>
      <c r="AA847" s="206" t="s">
        <v>1188</v>
      </c>
      <c r="AB847" s="206" t="s">
        <v>1188</v>
      </c>
      <c r="AC847" s="206" t="s">
        <v>1188</v>
      </c>
      <c r="AD847"/>
      <c r="AE847" s="206" t="s">
        <v>1188</v>
      </c>
      <c r="AF847" s="206"/>
      <c r="AG847" s="206"/>
      <c r="AH847" s="207"/>
    </row>
    <row r="848" spans="1:34" ht="28.8" x14ac:dyDescent="0.3">
      <c r="A848" s="203">
        <v>813766</v>
      </c>
      <c r="B848" s="204" t="s">
        <v>964</v>
      </c>
      <c r="C848" s="204" t="s">
        <v>691</v>
      </c>
      <c r="D848" s="204" t="s">
        <v>639</v>
      </c>
      <c r="E848" t="s">
        <v>125</v>
      </c>
      <c r="F848" s="212">
        <v>36700</v>
      </c>
      <c r="G848" s="209" t="s">
        <v>213</v>
      </c>
      <c r="H848" s="209" t="s">
        <v>575</v>
      </c>
      <c r="I848" s="204" t="s">
        <v>823</v>
      </c>
      <c r="J848" s="206"/>
      <c r="K848"/>
      <c r="L848"/>
      <c r="M848"/>
      <c r="N848"/>
      <c r="O848"/>
      <c r="P848"/>
      <c r="Q848" s="206" t="s">
        <v>1188</v>
      </c>
      <c r="R848"/>
      <c r="S848"/>
      <c r="T848"/>
      <c r="U848"/>
      <c r="V848"/>
      <c r="W848" s="206" t="s">
        <v>1188</v>
      </c>
      <c r="X848" s="206" t="s">
        <v>1188</v>
      </c>
      <c r="Y848" s="206" t="s">
        <v>1188</v>
      </c>
      <c r="Z848" s="206" t="s">
        <v>1188</v>
      </c>
      <c r="AA848" s="206" t="s">
        <v>1188</v>
      </c>
      <c r="AB848" s="206" t="s">
        <v>1188</v>
      </c>
      <c r="AC848" s="206" t="s">
        <v>1188</v>
      </c>
      <c r="AD848"/>
      <c r="AE848" s="206" t="s">
        <v>1188</v>
      </c>
      <c r="AF848" s="206"/>
      <c r="AG848" s="206"/>
      <c r="AH848" s="207"/>
    </row>
    <row r="849" spans="1:34" ht="28.8" x14ac:dyDescent="0.3">
      <c r="A849" s="203">
        <v>813782</v>
      </c>
      <c r="B849" s="204" t="s">
        <v>965</v>
      </c>
      <c r="C849" s="204" t="s">
        <v>340</v>
      </c>
      <c r="D849" s="204" t="s">
        <v>481</v>
      </c>
      <c r="E849" t="s">
        <v>125</v>
      </c>
      <c r="F849" s="212">
        <v>36273</v>
      </c>
      <c r="G849" s="209" t="s">
        <v>213</v>
      </c>
      <c r="H849" s="209" t="s">
        <v>575</v>
      </c>
      <c r="I849" s="204" t="s">
        <v>824</v>
      </c>
      <c r="J849" s="206"/>
      <c r="K849"/>
      <c r="L849"/>
      <c r="M849"/>
      <c r="N849"/>
      <c r="O849"/>
      <c r="P849"/>
      <c r="Q849" s="206" t="s">
        <v>1188</v>
      </c>
      <c r="R849"/>
      <c r="S849"/>
      <c r="T849"/>
      <c r="U849"/>
      <c r="V849"/>
      <c r="W849" s="206" t="s">
        <v>1188</v>
      </c>
      <c r="X849" s="206" t="s">
        <v>1188</v>
      </c>
      <c r="Y849" s="206" t="s">
        <v>1188</v>
      </c>
      <c r="Z849" s="206" t="s">
        <v>1188</v>
      </c>
      <c r="AA849" s="206" t="s">
        <v>1188</v>
      </c>
      <c r="AB849" s="206" t="s">
        <v>1188</v>
      </c>
      <c r="AC849" s="206" t="s">
        <v>1188</v>
      </c>
      <c r="AD849"/>
      <c r="AE849" s="206" t="s">
        <v>1188</v>
      </c>
      <c r="AF849" s="206"/>
      <c r="AG849" s="206"/>
      <c r="AH849" s="207"/>
    </row>
    <row r="850" spans="1:34" ht="28.8" x14ac:dyDescent="0.3">
      <c r="A850" s="203">
        <v>813793</v>
      </c>
      <c r="B850" s="204" t="s">
        <v>966</v>
      </c>
      <c r="C850" s="204" t="s">
        <v>1146</v>
      </c>
      <c r="D850" s="204" t="s">
        <v>1147</v>
      </c>
      <c r="E850" t="s">
        <v>124</v>
      </c>
      <c r="F850" s="212">
        <v>36167</v>
      </c>
      <c r="G850" s="209" t="s">
        <v>1174</v>
      </c>
      <c r="H850" s="209" t="s">
        <v>575</v>
      </c>
      <c r="I850" s="204" t="s">
        <v>824</v>
      </c>
      <c r="J850" s="206"/>
      <c r="K850"/>
      <c r="L850"/>
      <c r="M850"/>
      <c r="N850"/>
      <c r="O850"/>
      <c r="P850"/>
      <c r="Q850" s="206" t="s">
        <v>1188</v>
      </c>
      <c r="R850"/>
      <c r="S850"/>
      <c r="T850"/>
      <c r="U850"/>
      <c r="V850"/>
      <c r="W850" s="206" t="s">
        <v>1188</v>
      </c>
      <c r="X850" s="209" t="s">
        <v>1188</v>
      </c>
      <c r="Y850" s="206" t="s">
        <v>1188</v>
      </c>
      <c r="Z850" s="206" t="s">
        <v>1188</v>
      </c>
      <c r="AA850" s="206" t="s">
        <v>1188</v>
      </c>
      <c r="AB850" s="206" t="s">
        <v>1188</v>
      </c>
      <c r="AC850" s="206" t="s">
        <v>1188</v>
      </c>
      <c r="AD850"/>
      <c r="AE850" s="206" t="s">
        <v>1188</v>
      </c>
      <c r="AF850" s="206"/>
      <c r="AG850" s="206"/>
      <c r="AH850" s="207"/>
    </row>
    <row r="851" spans="1:34" ht="28.8" x14ac:dyDescent="0.3">
      <c r="A851" s="203">
        <v>813808</v>
      </c>
      <c r="B851" s="204" t="s">
        <v>967</v>
      </c>
      <c r="C851" s="204" t="s">
        <v>77</v>
      </c>
      <c r="D851" s="204" t="s">
        <v>178</v>
      </c>
      <c r="E851" t="s">
        <v>125</v>
      </c>
      <c r="F851" s="212">
        <v>30147</v>
      </c>
      <c r="G851" s="209" t="s">
        <v>213</v>
      </c>
      <c r="H851" s="209" t="s">
        <v>575</v>
      </c>
      <c r="I851" s="204" t="s">
        <v>824</v>
      </c>
      <c r="J851" s="206"/>
      <c r="K851"/>
      <c r="L851"/>
      <c r="M851"/>
      <c r="N851"/>
      <c r="O851"/>
      <c r="P851"/>
      <c r="Q851" s="206" t="s">
        <v>1188</v>
      </c>
      <c r="R851"/>
      <c r="S851"/>
      <c r="T851"/>
      <c r="U851"/>
      <c r="V851"/>
      <c r="W851" s="206" t="s">
        <v>1188</v>
      </c>
      <c r="X851" s="206" t="s">
        <v>1188</v>
      </c>
      <c r="Y851" s="206" t="s">
        <v>1188</v>
      </c>
      <c r="Z851" s="206" t="s">
        <v>1188</v>
      </c>
      <c r="AA851" s="206" t="s">
        <v>1188</v>
      </c>
      <c r="AB851" s="206" t="s">
        <v>1188</v>
      </c>
      <c r="AC851" s="206" t="s">
        <v>1188</v>
      </c>
      <c r="AD851"/>
      <c r="AE851" s="206" t="s">
        <v>1188</v>
      </c>
      <c r="AF851" s="206"/>
      <c r="AG851" s="206"/>
      <c r="AH851" s="207"/>
    </row>
    <row r="852" spans="1:34" ht="28.8" x14ac:dyDescent="0.3">
      <c r="A852" s="203">
        <v>813821</v>
      </c>
      <c r="B852" s="204" t="s">
        <v>968</v>
      </c>
      <c r="C852" s="204" t="s">
        <v>424</v>
      </c>
      <c r="D852" s="204" t="s">
        <v>170</v>
      </c>
      <c r="E852" t="s">
        <v>125</v>
      </c>
      <c r="F852" s="205">
        <v>28220</v>
      </c>
      <c r="G852" s="206" t="s">
        <v>213</v>
      </c>
      <c r="H852" s="206" t="s">
        <v>575</v>
      </c>
      <c r="I852" s="204" t="s">
        <v>824</v>
      </c>
      <c r="J852" s="209"/>
      <c r="K852"/>
      <c r="L852"/>
      <c r="M852"/>
      <c r="N852"/>
      <c r="O852"/>
      <c r="P852"/>
      <c r="Q852" s="209" t="s">
        <v>1188</v>
      </c>
      <c r="R852"/>
      <c r="S852"/>
      <c r="T852"/>
      <c r="U852"/>
      <c r="V852"/>
      <c r="W852" s="209" t="s">
        <v>1188</v>
      </c>
      <c r="X852" s="209" t="s">
        <v>1188</v>
      </c>
      <c r="Y852" s="209" t="s">
        <v>1188</v>
      </c>
      <c r="Z852" s="209" t="s">
        <v>1188</v>
      </c>
      <c r="AA852" s="209" t="s">
        <v>1188</v>
      </c>
      <c r="AB852" s="209" t="s">
        <v>1188</v>
      </c>
      <c r="AC852" s="209" t="s">
        <v>1188</v>
      </c>
      <c r="AD852"/>
      <c r="AE852" s="209" t="s">
        <v>1188</v>
      </c>
      <c r="AF852" s="209"/>
      <c r="AG852" s="209"/>
      <c r="AH852" s="210"/>
    </row>
    <row r="853" spans="1:34" ht="28.8" x14ac:dyDescent="0.3">
      <c r="A853" s="218">
        <v>813836</v>
      </c>
      <c r="B853" s="218" t="s">
        <v>969</v>
      </c>
      <c r="C853" s="218" t="s">
        <v>426</v>
      </c>
      <c r="D853" s="218" t="s">
        <v>709</v>
      </c>
      <c r="E853" t="s">
        <v>125</v>
      </c>
      <c r="F853" s="212">
        <v>34441</v>
      </c>
      <c r="G853" s="209" t="s">
        <v>625</v>
      </c>
      <c r="H853" s="209" t="s">
        <v>575</v>
      </c>
      <c r="I853" s="218" t="s">
        <v>824</v>
      </c>
      <c r="J853" s="209"/>
      <c r="K853"/>
      <c r="L853"/>
      <c r="M853"/>
      <c r="N853"/>
      <c r="O853"/>
      <c r="P853"/>
      <c r="Q853" s="209" t="s">
        <v>1188</v>
      </c>
      <c r="R853"/>
      <c r="S853"/>
      <c r="T853"/>
      <c r="U853"/>
      <c r="V853"/>
      <c r="W853" s="209" t="s">
        <v>1188</v>
      </c>
      <c r="X853" s="209" t="s">
        <v>1188</v>
      </c>
      <c r="Y853" s="209" t="s">
        <v>1188</v>
      </c>
      <c r="Z853" s="209" t="s">
        <v>1188</v>
      </c>
      <c r="AA853" s="209" t="s">
        <v>1188</v>
      </c>
      <c r="AB853" s="209" t="s">
        <v>1188</v>
      </c>
      <c r="AC853" s="209" t="s">
        <v>1188</v>
      </c>
      <c r="AD853"/>
      <c r="AE853" s="209" t="s">
        <v>1188</v>
      </c>
      <c r="AF853" s="209"/>
      <c r="AG853" s="209"/>
      <c r="AH853" s="210"/>
    </row>
    <row r="854" spans="1:34" ht="28.8" x14ac:dyDescent="0.3">
      <c r="A854" s="218">
        <v>813925</v>
      </c>
      <c r="B854" s="218" t="s">
        <v>970</v>
      </c>
      <c r="C854" s="218" t="s">
        <v>78</v>
      </c>
      <c r="D854" s="218" t="s">
        <v>1151</v>
      </c>
      <c r="E854" t="s">
        <v>125</v>
      </c>
      <c r="F854" s="212">
        <v>29922</v>
      </c>
      <c r="G854" s="209" t="s">
        <v>1152</v>
      </c>
      <c r="H854" s="209" t="s">
        <v>575</v>
      </c>
      <c r="I854" s="218" t="s">
        <v>824</v>
      </c>
      <c r="J854" s="209"/>
      <c r="K854"/>
      <c r="L854"/>
      <c r="M854"/>
      <c r="N854"/>
      <c r="O854"/>
      <c r="P854"/>
      <c r="Q854" s="209" t="s">
        <v>1188</v>
      </c>
      <c r="R854"/>
      <c r="S854"/>
      <c r="T854"/>
      <c r="U854"/>
      <c r="V854"/>
      <c r="W854" s="209" t="s">
        <v>1188</v>
      </c>
      <c r="X854" s="209" t="s">
        <v>1188</v>
      </c>
      <c r="Y854" s="209" t="s">
        <v>1188</v>
      </c>
      <c r="Z854" s="209" t="s">
        <v>1188</v>
      </c>
      <c r="AA854" s="209" t="s">
        <v>1188</v>
      </c>
      <c r="AB854" s="209" t="s">
        <v>1188</v>
      </c>
      <c r="AC854" s="209" t="s">
        <v>1188</v>
      </c>
      <c r="AD854"/>
      <c r="AE854" s="209" t="s">
        <v>1188</v>
      </c>
      <c r="AF854" s="209"/>
      <c r="AG854" s="209"/>
      <c r="AH854" s="210"/>
    </row>
    <row r="855" spans="1:34" ht="28.8" x14ac:dyDescent="0.3">
      <c r="A855" s="218">
        <v>813927</v>
      </c>
      <c r="B855" s="218" t="s">
        <v>971</v>
      </c>
      <c r="C855" s="218" t="s">
        <v>64</v>
      </c>
      <c r="D855" s="218" t="s">
        <v>180</v>
      </c>
      <c r="E855" t="s">
        <v>125</v>
      </c>
      <c r="F855" s="212">
        <v>28491</v>
      </c>
      <c r="G855" s="209" t="s">
        <v>213</v>
      </c>
      <c r="H855" s="209" t="s">
        <v>575</v>
      </c>
      <c r="I855" s="218" t="s">
        <v>823</v>
      </c>
      <c r="J855" s="209"/>
      <c r="K855"/>
      <c r="L855"/>
      <c r="M855"/>
      <c r="N855"/>
      <c r="O855"/>
      <c r="P855"/>
      <c r="Q855" s="209" t="s">
        <v>1188</v>
      </c>
      <c r="R855"/>
      <c r="S855"/>
      <c r="T855"/>
      <c r="U855"/>
      <c r="V855"/>
      <c r="W855" s="209" t="s">
        <v>1188</v>
      </c>
      <c r="X855" s="209" t="s">
        <v>1188</v>
      </c>
      <c r="Y855" s="209" t="s">
        <v>1188</v>
      </c>
      <c r="Z855" s="209" t="s">
        <v>1188</v>
      </c>
      <c r="AA855" s="209" t="s">
        <v>1188</v>
      </c>
      <c r="AB855" s="209" t="s">
        <v>1188</v>
      </c>
      <c r="AC855" s="209" t="s">
        <v>1188</v>
      </c>
      <c r="AD855"/>
      <c r="AE855" s="209" t="s">
        <v>1188</v>
      </c>
      <c r="AF855" s="209"/>
      <c r="AG855" s="209"/>
      <c r="AH855" s="210"/>
    </row>
    <row r="856" spans="1:34" ht="28.8" x14ac:dyDescent="0.3">
      <c r="A856" s="218">
        <v>813931</v>
      </c>
      <c r="B856" s="218" t="s">
        <v>972</v>
      </c>
      <c r="C856" s="218" t="s">
        <v>376</v>
      </c>
      <c r="D856" s="218" t="s">
        <v>1153</v>
      </c>
      <c r="E856" t="s">
        <v>124</v>
      </c>
      <c r="F856" s="212">
        <v>30812</v>
      </c>
      <c r="G856" s="209" t="s">
        <v>1069</v>
      </c>
      <c r="H856" s="209" t="s">
        <v>575</v>
      </c>
      <c r="I856" s="218" t="s">
        <v>824</v>
      </c>
      <c r="J856" s="209"/>
      <c r="K856"/>
      <c r="L856"/>
      <c r="M856"/>
      <c r="N856"/>
      <c r="O856"/>
      <c r="P856"/>
      <c r="Q856" s="209" t="s">
        <v>1188</v>
      </c>
      <c r="R856"/>
      <c r="S856"/>
      <c r="T856"/>
      <c r="U856"/>
      <c r="V856"/>
      <c r="W856" s="209" t="s">
        <v>1188</v>
      </c>
      <c r="X856" s="209" t="s">
        <v>1188</v>
      </c>
      <c r="Y856" s="209" t="s">
        <v>1188</v>
      </c>
      <c r="Z856" s="209" t="s">
        <v>1188</v>
      </c>
      <c r="AA856" s="209" t="s">
        <v>1188</v>
      </c>
      <c r="AB856" s="209" t="s">
        <v>1188</v>
      </c>
      <c r="AC856" s="209" t="s">
        <v>1188</v>
      </c>
      <c r="AD856"/>
      <c r="AE856" s="209" t="s">
        <v>1188</v>
      </c>
      <c r="AF856" s="209"/>
      <c r="AG856" s="209"/>
      <c r="AH856" s="210"/>
    </row>
    <row r="857" spans="1:34" ht="28.8" x14ac:dyDescent="0.3">
      <c r="A857" s="218">
        <v>813934</v>
      </c>
      <c r="B857" s="218" t="s">
        <v>973</v>
      </c>
      <c r="C857" s="218" t="s">
        <v>1154</v>
      </c>
      <c r="D857" s="218" t="s">
        <v>414</v>
      </c>
      <c r="E857" t="s">
        <v>125</v>
      </c>
      <c r="F857" s="212">
        <v>24238</v>
      </c>
      <c r="G857" s="209" t="s">
        <v>1176</v>
      </c>
      <c r="H857" s="209" t="s">
        <v>575</v>
      </c>
      <c r="I857" s="218" t="s">
        <v>824</v>
      </c>
      <c r="J857" s="209"/>
      <c r="K857"/>
      <c r="L857"/>
      <c r="M857"/>
      <c r="N857"/>
      <c r="O857"/>
      <c r="P857"/>
      <c r="Q857" s="209" t="s">
        <v>1188</v>
      </c>
      <c r="R857"/>
      <c r="S857"/>
      <c r="T857"/>
      <c r="U857"/>
      <c r="V857"/>
      <c r="W857" s="209" t="s">
        <v>1188</v>
      </c>
      <c r="X857" s="209" t="s">
        <v>1188</v>
      </c>
      <c r="Y857" s="209" t="s">
        <v>1188</v>
      </c>
      <c r="Z857" s="209" t="s">
        <v>1188</v>
      </c>
      <c r="AA857" s="209" t="s">
        <v>1188</v>
      </c>
      <c r="AB857" s="209" t="s">
        <v>1188</v>
      </c>
      <c r="AC857" s="209" t="s">
        <v>1188</v>
      </c>
      <c r="AD857"/>
      <c r="AE857" s="209" t="s">
        <v>1188</v>
      </c>
      <c r="AF857" s="209"/>
      <c r="AG857" s="209"/>
      <c r="AH857" s="210"/>
    </row>
    <row r="858" spans="1:34" ht="28.8" x14ac:dyDescent="0.3">
      <c r="A858" s="218">
        <v>814010</v>
      </c>
      <c r="B858" s="218" t="s">
        <v>975</v>
      </c>
      <c r="C858" s="218" t="s">
        <v>313</v>
      </c>
      <c r="D858" s="218" t="s">
        <v>546</v>
      </c>
      <c r="E858" t="s">
        <v>124</v>
      </c>
      <c r="F858" s="212">
        <v>36161</v>
      </c>
      <c r="G858" s="209" t="s">
        <v>213</v>
      </c>
      <c r="H858" s="209" t="s">
        <v>575</v>
      </c>
      <c r="I858" s="218" t="s">
        <v>824</v>
      </c>
      <c r="J858" s="209"/>
      <c r="K858"/>
      <c r="L858"/>
      <c r="M858"/>
      <c r="N858"/>
      <c r="O858"/>
      <c r="P858"/>
      <c r="Q858" s="209" t="s">
        <v>1188</v>
      </c>
      <c r="R858"/>
      <c r="S858"/>
      <c r="T858"/>
      <c r="U858"/>
      <c r="V858"/>
      <c r="W858" s="209" t="s">
        <v>1188</v>
      </c>
      <c r="X858" s="209" t="s">
        <v>1188</v>
      </c>
      <c r="Y858" s="209" t="s">
        <v>1188</v>
      </c>
      <c r="Z858" s="209" t="s">
        <v>1188</v>
      </c>
      <c r="AA858" s="209" t="s">
        <v>1188</v>
      </c>
      <c r="AB858" s="209" t="s">
        <v>1188</v>
      </c>
      <c r="AC858" s="209" t="s">
        <v>1188</v>
      </c>
      <c r="AD858"/>
      <c r="AE858" s="209" t="s">
        <v>1188</v>
      </c>
      <c r="AF858" s="209"/>
      <c r="AG858" s="209"/>
      <c r="AH858" s="210"/>
    </row>
    <row r="859" spans="1:34" ht="28.8" x14ac:dyDescent="0.3">
      <c r="A859" s="218">
        <v>814081</v>
      </c>
      <c r="B859" s="218" t="s">
        <v>976</v>
      </c>
      <c r="C859" s="218" t="s">
        <v>89</v>
      </c>
      <c r="D859" s="218" t="s">
        <v>115</v>
      </c>
      <c r="E859" t="s">
        <v>125</v>
      </c>
      <c r="F859" s="212">
        <v>35186</v>
      </c>
      <c r="G859" s="209" t="s">
        <v>213</v>
      </c>
      <c r="H859" s="209" t="s">
        <v>575</v>
      </c>
      <c r="I859" s="218" t="s">
        <v>824</v>
      </c>
      <c r="J859" s="209"/>
      <c r="K859"/>
      <c r="L859"/>
      <c r="M859"/>
      <c r="N859"/>
      <c r="O859"/>
      <c r="P859"/>
      <c r="Q859" s="209" t="s">
        <v>1188</v>
      </c>
      <c r="R859"/>
      <c r="S859"/>
      <c r="T859"/>
      <c r="U859"/>
      <c r="V859"/>
      <c r="W859" s="209" t="s">
        <v>1188</v>
      </c>
      <c r="X859" s="209" t="s">
        <v>1188</v>
      </c>
      <c r="Y859" s="209" t="s">
        <v>1188</v>
      </c>
      <c r="Z859" s="209" t="s">
        <v>1188</v>
      </c>
      <c r="AA859" s="209" t="s">
        <v>1188</v>
      </c>
      <c r="AB859" s="209" t="s">
        <v>1188</v>
      </c>
      <c r="AC859" s="209" t="s">
        <v>1188</v>
      </c>
      <c r="AD859"/>
      <c r="AE859" s="209" t="s">
        <v>1188</v>
      </c>
      <c r="AF859" s="209"/>
      <c r="AG859" s="209"/>
      <c r="AH859" s="210"/>
    </row>
    <row r="860" spans="1:34" ht="28.8" x14ac:dyDescent="0.3">
      <c r="A860" s="218">
        <v>814084</v>
      </c>
      <c r="B860" s="218" t="s">
        <v>977</v>
      </c>
      <c r="C860" s="218" t="s">
        <v>59</v>
      </c>
      <c r="D860" s="218" t="s">
        <v>725</v>
      </c>
      <c r="E860" t="s">
        <v>125</v>
      </c>
      <c r="F860" s="212">
        <v>36337</v>
      </c>
      <c r="G860" s="209" t="s">
        <v>638</v>
      </c>
      <c r="H860" s="209" t="s">
        <v>576</v>
      </c>
      <c r="I860" s="218" t="s">
        <v>823</v>
      </c>
      <c r="J860" s="209"/>
      <c r="K860"/>
      <c r="L860"/>
      <c r="M860"/>
      <c r="N860"/>
      <c r="O860"/>
      <c r="P860"/>
      <c r="Q860" s="209" t="s">
        <v>1188</v>
      </c>
      <c r="R860"/>
      <c r="S860"/>
      <c r="T860"/>
      <c r="U860"/>
      <c r="V860"/>
      <c r="W860" s="209" t="s">
        <v>1188</v>
      </c>
      <c r="X860" s="209" t="s">
        <v>1188</v>
      </c>
      <c r="Y860" s="209" t="s">
        <v>1188</v>
      </c>
      <c r="Z860" s="209" t="s">
        <v>1188</v>
      </c>
      <c r="AA860" s="209" t="s">
        <v>1188</v>
      </c>
      <c r="AB860" s="209" t="s">
        <v>1188</v>
      </c>
      <c r="AC860" s="209" t="s">
        <v>1188</v>
      </c>
      <c r="AD860"/>
      <c r="AE860" s="209" t="s">
        <v>1188</v>
      </c>
      <c r="AF860" s="209"/>
      <c r="AG860" s="209"/>
      <c r="AH860" s="210"/>
    </row>
    <row r="861" spans="1:34" ht="16.8" x14ac:dyDescent="0.3">
      <c r="A861" s="218">
        <v>814090</v>
      </c>
      <c r="B861" s="218" t="s">
        <v>978</v>
      </c>
      <c r="C861" s="218" t="s">
        <v>71</v>
      </c>
      <c r="D861" s="218" t="s">
        <v>1158</v>
      </c>
      <c r="E861" t="s">
        <v>125</v>
      </c>
      <c r="F861" s="211" t="s">
        <v>2189</v>
      </c>
      <c r="G861" t="s">
        <v>1089</v>
      </c>
      <c r="H861" t="s">
        <v>575</v>
      </c>
      <c r="I861" s="218" t="s">
        <v>824</v>
      </c>
      <c r="J861" s="209"/>
      <c r="K861"/>
      <c r="L861"/>
      <c r="M861"/>
      <c r="N861"/>
      <c r="O861"/>
      <c r="P861"/>
      <c r="Q861" s="209" t="s">
        <v>1188</v>
      </c>
      <c r="R861"/>
      <c r="S861"/>
      <c r="T861"/>
      <c r="U861"/>
      <c r="V861"/>
      <c r="W861" s="209" t="s">
        <v>1188</v>
      </c>
      <c r="X861" s="209" t="s">
        <v>1188</v>
      </c>
      <c r="Y861" s="209" t="s">
        <v>1188</v>
      </c>
      <c r="Z861" s="209" t="s">
        <v>1188</v>
      </c>
      <c r="AA861" s="209" t="s">
        <v>1188</v>
      </c>
      <c r="AB861" s="209" t="s">
        <v>1188</v>
      </c>
      <c r="AC861" s="209" t="s">
        <v>1188</v>
      </c>
      <c r="AD861"/>
      <c r="AE861" s="209" t="s">
        <v>2105</v>
      </c>
      <c r="AF861" s="209"/>
      <c r="AG861" s="209"/>
      <c r="AH861" s="210"/>
    </row>
    <row r="862" spans="1:34" ht="28.8" x14ac:dyDescent="0.3">
      <c r="A862" s="218">
        <v>814098</v>
      </c>
      <c r="B862" s="218" t="s">
        <v>979</v>
      </c>
      <c r="C862" s="218" t="s">
        <v>511</v>
      </c>
      <c r="D862" s="218" t="s">
        <v>1160</v>
      </c>
      <c r="E862" t="s">
        <v>124</v>
      </c>
      <c r="F862" s="212">
        <v>30686</v>
      </c>
      <c r="G862" s="209" t="s">
        <v>213</v>
      </c>
      <c r="H862" s="209" t="s">
        <v>575</v>
      </c>
      <c r="I862" s="218" t="s">
        <v>824</v>
      </c>
      <c r="J862" s="209"/>
      <c r="K862"/>
      <c r="L862"/>
      <c r="M862"/>
      <c r="N862"/>
      <c r="O862"/>
      <c r="P862"/>
      <c r="Q862" s="209" t="s">
        <v>1188</v>
      </c>
      <c r="R862"/>
      <c r="S862"/>
      <c r="T862"/>
      <c r="U862"/>
      <c r="V862"/>
      <c r="W862" s="209" t="s">
        <v>1188</v>
      </c>
      <c r="X862" s="209" t="s">
        <v>1188</v>
      </c>
      <c r="Y862" s="209" t="s">
        <v>1188</v>
      </c>
      <c r="Z862" s="209" t="s">
        <v>1188</v>
      </c>
      <c r="AA862" s="209" t="s">
        <v>1188</v>
      </c>
      <c r="AB862" s="209" t="s">
        <v>1188</v>
      </c>
      <c r="AC862" s="209" t="s">
        <v>1188</v>
      </c>
      <c r="AD862"/>
      <c r="AE862" s="209" t="s">
        <v>1188</v>
      </c>
      <c r="AF862" s="209"/>
      <c r="AG862" s="209"/>
      <c r="AH862" s="210"/>
    </row>
    <row r="863" spans="1:34" ht="28.8" x14ac:dyDescent="0.3">
      <c r="A863" s="218">
        <v>814123</v>
      </c>
      <c r="B863" s="218" t="s">
        <v>980</v>
      </c>
      <c r="C863" s="218" t="s">
        <v>303</v>
      </c>
      <c r="D863" s="218" t="s">
        <v>660</v>
      </c>
      <c r="E863" t="s">
        <v>125</v>
      </c>
      <c r="F863" s="212">
        <v>27813</v>
      </c>
      <c r="G863" s="209" t="s">
        <v>1162</v>
      </c>
      <c r="H863" s="209" t="s">
        <v>575</v>
      </c>
      <c r="I863" s="218" t="s">
        <v>824</v>
      </c>
      <c r="J863" s="209"/>
      <c r="K863"/>
      <c r="L863"/>
      <c r="M863"/>
      <c r="N863"/>
      <c r="O863"/>
      <c r="P863"/>
      <c r="Q863" s="209" t="s">
        <v>1188</v>
      </c>
      <c r="R863"/>
      <c r="S863"/>
      <c r="T863"/>
      <c r="U863"/>
      <c r="V863"/>
      <c r="W863" s="209" t="s">
        <v>1188</v>
      </c>
      <c r="X863" s="209" t="s">
        <v>1188</v>
      </c>
      <c r="Y863" s="209" t="s">
        <v>1188</v>
      </c>
      <c r="Z863" s="209" t="s">
        <v>1188</v>
      </c>
      <c r="AA863" s="209" t="s">
        <v>1188</v>
      </c>
      <c r="AB863" s="209" t="s">
        <v>1188</v>
      </c>
      <c r="AC863" s="209" t="s">
        <v>1188</v>
      </c>
      <c r="AD863"/>
      <c r="AE863" s="209" t="s">
        <v>1188</v>
      </c>
      <c r="AF863" s="209"/>
      <c r="AG863" s="209"/>
      <c r="AH863" s="210"/>
    </row>
    <row r="864" spans="1:34" ht="28.8" x14ac:dyDescent="0.3">
      <c r="A864" s="218">
        <v>814135</v>
      </c>
      <c r="B864" s="218" t="s">
        <v>981</v>
      </c>
      <c r="C864" s="218" t="s">
        <v>65</v>
      </c>
      <c r="D864" s="218" t="s">
        <v>156</v>
      </c>
      <c r="E864" t="s">
        <v>125</v>
      </c>
      <c r="F864" s="212">
        <v>36526</v>
      </c>
      <c r="G864" s="209" t="s">
        <v>219</v>
      </c>
      <c r="H864" s="209" t="s">
        <v>575</v>
      </c>
      <c r="I864" s="218" t="s">
        <v>824</v>
      </c>
      <c r="J864" s="209"/>
      <c r="K864"/>
      <c r="L864"/>
      <c r="M864"/>
      <c r="N864"/>
      <c r="O864"/>
      <c r="P864"/>
      <c r="Q864" s="209" t="s">
        <v>1188</v>
      </c>
      <c r="R864"/>
      <c r="S864"/>
      <c r="T864"/>
      <c r="U864"/>
      <c r="V864"/>
      <c r="W864" s="209" t="s">
        <v>1188</v>
      </c>
      <c r="X864" s="209" t="s">
        <v>1188</v>
      </c>
      <c r="Y864" s="209" t="s">
        <v>1188</v>
      </c>
      <c r="Z864" s="209" t="s">
        <v>1188</v>
      </c>
      <c r="AA864" s="209" t="s">
        <v>1188</v>
      </c>
      <c r="AB864" s="209" t="s">
        <v>1188</v>
      </c>
      <c r="AC864" s="209" t="s">
        <v>1188</v>
      </c>
      <c r="AD864"/>
      <c r="AE864" s="209" t="s">
        <v>1188</v>
      </c>
      <c r="AF864" s="209"/>
      <c r="AG864" s="209"/>
      <c r="AH864" s="210"/>
    </row>
    <row r="865" spans="1:34" ht="28.8" x14ac:dyDescent="0.3">
      <c r="A865" s="218">
        <v>814137</v>
      </c>
      <c r="B865" s="218" t="s">
        <v>982</v>
      </c>
      <c r="C865" s="218" t="s">
        <v>312</v>
      </c>
      <c r="D865" s="218" t="s">
        <v>347</v>
      </c>
      <c r="E865" t="s">
        <v>125</v>
      </c>
      <c r="F865" s="212">
        <v>31263</v>
      </c>
      <c r="G865" s="209" t="s">
        <v>213</v>
      </c>
      <c r="H865" s="209" t="s">
        <v>575</v>
      </c>
      <c r="I865" s="218" t="s">
        <v>824</v>
      </c>
      <c r="J865" s="209"/>
      <c r="K865"/>
      <c r="L865"/>
      <c r="M865"/>
      <c r="N865"/>
      <c r="O865"/>
      <c r="P865"/>
      <c r="Q865" s="209" t="s">
        <v>1188</v>
      </c>
      <c r="R865"/>
      <c r="S865"/>
      <c r="T865"/>
      <c r="U865"/>
      <c r="V865"/>
      <c r="W865" s="209" t="s">
        <v>1188</v>
      </c>
      <c r="X865" s="209" t="s">
        <v>1188</v>
      </c>
      <c r="Y865" s="209" t="s">
        <v>1188</v>
      </c>
      <c r="Z865" s="209" t="s">
        <v>1188</v>
      </c>
      <c r="AA865" s="209" t="s">
        <v>1188</v>
      </c>
      <c r="AB865" s="209" t="s">
        <v>1188</v>
      </c>
      <c r="AC865" s="209" t="s">
        <v>1188</v>
      </c>
      <c r="AD865"/>
      <c r="AE865" s="209" t="s">
        <v>1188</v>
      </c>
      <c r="AF865" s="209"/>
      <c r="AG865" s="209"/>
      <c r="AH865" s="210"/>
    </row>
    <row r="866" spans="1:34" ht="28.8" x14ac:dyDescent="0.3">
      <c r="A866" s="218">
        <v>814142</v>
      </c>
      <c r="B866" s="218" t="s">
        <v>983</v>
      </c>
      <c r="C866" s="218" t="s">
        <v>62</v>
      </c>
      <c r="D866" s="218" t="s">
        <v>146</v>
      </c>
      <c r="E866" t="s">
        <v>125</v>
      </c>
      <c r="F866" s="212">
        <v>35514</v>
      </c>
      <c r="G866" s="209" t="s">
        <v>213</v>
      </c>
      <c r="H866" s="209" t="s">
        <v>575</v>
      </c>
      <c r="I866" s="218" t="s">
        <v>824</v>
      </c>
      <c r="J866" s="209"/>
      <c r="K866"/>
      <c r="L866"/>
      <c r="M866"/>
      <c r="N866"/>
      <c r="O866"/>
      <c r="P866"/>
      <c r="Q866" s="209" t="s">
        <v>1188</v>
      </c>
      <c r="R866"/>
      <c r="S866"/>
      <c r="T866"/>
      <c r="U866"/>
      <c r="V866"/>
      <c r="W866" s="209" t="s">
        <v>1188</v>
      </c>
      <c r="X866" s="209" t="s">
        <v>1188</v>
      </c>
      <c r="Y866" s="209" t="s">
        <v>1188</v>
      </c>
      <c r="Z866" s="209" t="s">
        <v>1188</v>
      </c>
      <c r="AA866" s="209" t="s">
        <v>1188</v>
      </c>
      <c r="AB866" s="209" t="s">
        <v>1188</v>
      </c>
      <c r="AC866" s="209" t="s">
        <v>1188</v>
      </c>
      <c r="AD866"/>
      <c r="AE866" s="209" t="s">
        <v>1188</v>
      </c>
      <c r="AF866" s="209"/>
      <c r="AG866" s="209"/>
      <c r="AH866" s="210"/>
    </row>
    <row r="867" spans="1:34" ht="28.8" x14ac:dyDescent="0.3">
      <c r="A867" s="218">
        <v>814149</v>
      </c>
      <c r="B867" s="218" t="s">
        <v>984</v>
      </c>
      <c r="C867" s="218" t="s">
        <v>74</v>
      </c>
      <c r="D867" s="218" t="s">
        <v>702</v>
      </c>
      <c r="E867" t="s">
        <v>125</v>
      </c>
      <c r="F867" s="212">
        <v>34210</v>
      </c>
      <c r="G867" s="209" t="s">
        <v>218</v>
      </c>
      <c r="H867" s="209" t="s">
        <v>575</v>
      </c>
      <c r="I867" s="218" t="s">
        <v>824</v>
      </c>
      <c r="J867" s="209"/>
      <c r="K867"/>
      <c r="L867"/>
      <c r="M867"/>
      <c r="N867"/>
      <c r="O867"/>
      <c r="P867"/>
      <c r="Q867" s="209" t="s">
        <v>1188</v>
      </c>
      <c r="R867"/>
      <c r="S867"/>
      <c r="T867"/>
      <c r="U867"/>
      <c r="V867"/>
      <c r="W867" s="209" t="s">
        <v>1188</v>
      </c>
      <c r="X867" s="209" t="s">
        <v>1188</v>
      </c>
      <c r="Y867" s="209" t="s">
        <v>1188</v>
      </c>
      <c r="Z867" s="209" t="s">
        <v>1188</v>
      </c>
      <c r="AA867" s="209" t="s">
        <v>1188</v>
      </c>
      <c r="AB867" s="209" t="s">
        <v>1188</v>
      </c>
      <c r="AC867" s="209" t="s">
        <v>1188</v>
      </c>
      <c r="AD867"/>
      <c r="AE867" s="209" t="s">
        <v>1188</v>
      </c>
      <c r="AF867" s="209"/>
      <c r="AG867" s="209"/>
      <c r="AH867" s="210"/>
    </row>
    <row r="868" spans="1:34" ht="28.8" x14ac:dyDescent="0.3">
      <c r="A868" s="218">
        <v>814162</v>
      </c>
      <c r="B868" s="218" t="s">
        <v>985</v>
      </c>
      <c r="C868" s="218" t="s">
        <v>311</v>
      </c>
      <c r="D868" s="218" t="s">
        <v>461</v>
      </c>
      <c r="E868" t="s">
        <v>124</v>
      </c>
      <c r="F868" s="212">
        <v>32087</v>
      </c>
      <c r="G868" s="209" t="s">
        <v>213</v>
      </c>
      <c r="H868" s="209" t="s">
        <v>575</v>
      </c>
      <c r="I868" s="218" t="s">
        <v>824</v>
      </c>
      <c r="J868" s="209"/>
      <c r="K868"/>
      <c r="L868"/>
      <c r="M868"/>
      <c r="N868"/>
      <c r="O868"/>
      <c r="P868"/>
      <c r="Q868" s="209" t="s">
        <v>1188</v>
      </c>
      <c r="R868"/>
      <c r="S868"/>
      <c r="T868"/>
      <c r="U868"/>
      <c r="V868"/>
      <c r="W868" s="209" t="s">
        <v>1188</v>
      </c>
      <c r="X868" s="209" t="s">
        <v>1188</v>
      </c>
      <c r="Y868" s="209" t="s">
        <v>1188</v>
      </c>
      <c r="Z868" s="209" t="s">
        <v>1188</v>
      </c>
      <c r="AA868" s="209" t="s">
        <v>1188</v>
      </c>
      <c r="AB868" s="209" t="s">
        <v>1188</v>
      </c>
      <c r="AC868" s="209" t="s">
        <v>1188</v>
      </c>
      <c r="AD868"/>
      <c r="AE868" s="209" t="s">
        <v>1188</v>
      </c>
      <c r="AF868" s="209"/>
      <c r="AG868" s="209"/>
      <c r="AH868" s="210"/>
    </row>
    <row r="869" spans="1:34" ht="28.8" x14ac:dyDescent="0.3">
      <c r="A869" s="218">
        <v>814177</v>
      </c>
      <c r="B869" s="218" t="s">
        <v>986</v>
      </c>
      <c r="C869" s="218" t="s">
        <v>535</v>
      </c>
      <c r="D869" s="218" t="s">
        <v>115</v>
      </c>
      <c r="E869" t="s">
        <v>125</v>
      </c>
      <c r="F869" s="212">
        <v>35796</v>
      </c>
      <c r="G869" s="209" t="s">
        <v>213</v>
      </c>
      <c r="H869" s="209" t="s">
        <v>575</v>
      </c>
      <c r="I869" s="218" t="s">
        <v>824</v>
      </c>
      <c r="J869" s="209"/>
      <c r="K869"/>
      <c r="L869"/>
      <c r="M869"/>
      <c r="N869"/>
      <c r="O869"/>
      <c r="P869"/>
      <c r="Q869" s="209" t="s">
        <v>1188</v>
      </c>
      <c r="R869"/>
      <c r="S869"/>
      <c r="T869"/>
      <c r="U869"/>
      <c r="V869"/>
      <c r="W869" s="209" t="s">
        <v>1188</v>
      </c>
      <c r="X869" s="209" t="s">
        <v>1188</v>
      </c>
      <c r="Y869" s="209" t="s">
        <v>1188</v>
      </c>
      <c r="Z869" s="209" t="s">
        <v>1188</v>
      </c>
      <c r="AA869" s="209" t="s">
        <v>1188</v>
      </c>
      <c r="AB869" s="209" t="s">
        <v>1188</v>
      </c>
      <c r="AC869" s="209" t="s">
        <v>1188</v>
      </c>
      <c r="AD869"/>
      <c r="AE869" s="209" t="s">
        <v>1188</v>
      </c>
      <c r="AF869" s="209"/>
      <c r="AG869" s="209"/>
      <c r="AH869" s="210"/>
    </row>
    <row r="870" spans="1:34" ht="28.8" x14ac:dyDescent="0.3">
      <c r="A870" s="218">
        <v>814188</v>
      </c>
      <c r="B870" s="218" t="s">
        <v>987</v>
      </c>
      <c r="C870" s="218" t="s">
        <v>1164</v>
      </c>
      <c r="D870" s="218" t="s">
        <v>197</v>
      </c>
      <c r="E870" t="s">
        <v>125</v>
      </c>
      <c r="F870" s="212">
        <v>36734</v>
      </c>
      <c r="G870" s="209" t="s">
        <v>1165</v>
      </c>
      <c r="H870" s="209" t="s">
        <v>575</v>
      </c>
      <c r="I870" s="218" t="s">
        <v>824</v>
      </c>
      <c r="J870" s="209"/>
      <c r="K870"/>
      <c r="L870"/>
      <c r="M870"/>
      <c r="N870"/>
      <c r="O870"/>
      <c r="P870"/>
      <c r="Q870" s="209" t="s">
        <v>1188</v>
      </c>
      <c r="R870"/>
      <c r="S870"/>
      <c r="T870"/>
      <c r="U870"/>
      <c r="V870"/>
      <c r="W870" s="209" t="s">
        <v>1188</v>
      </c>
      <c r="X870" s="209" t="s">
        <v>1188</v>
      </c>
      <c r="Y870" s="209" t="s">
        <v>1188</v>
      </c>
      <c r="Z870" s="209" t="s">
        <v>1188</v>
      </c>
      <c r="AA870" s="209" t="s">
        <v>1188</v>
      </c>
      <c r="AB870" s="209" t="s">
        <v>1188</v>
      </c>
      <c r="AC870" s="209" t="s">
        <v>1188</v>
      </c>
      <c r="AD870"/>
      <c r="AE870" s="209" t="s">
        <v>1188</v>
      </c>
      <c r="AF870" s="209"/>
      <c r="AG870" s="209"/>
      <c r="AH870" s="210"/>
    </row>
    <row r="871" spans="1:34" ht="28.8" x14ac:dyDescent="0.3">
      <c r="A871" s="218">
        <v>814195</v>
      </c>
      <c r="B871" s="218" t="s">
        <v>988</v>
      </c>
      <c r="C871" s="218" t="s">
        <v>76</v>
      </c>
      <c r="D871" s="218" t="s">
        <v>172</v>
      </c>
      <c r="E871" t="s">
        <v>124</v>
      </c>
      <c r="F871" s="212">
        <v>36364</v>
      </c>
      <c r="G871" s="209" t="s">
        <v>213</v>
      </c>
      <c r="H871" s="209" t="s">
        <v>575</v>
      </c>
      <c r="I871" s="218" t="s">
        <v>824</v>
      </c>
      <c r="J871" s="209"/>
      <c r="K871"/>
      <c r="L871"/>
      <c r="M871"/>
      <c r="N871"/>
      <c r="O871"/>
      <c r="P871"/>
      <c r="Q871" s="209" t="s">
        <v>1188</v>
      </c>
      <c r="R871"/>
      <c r="S871"/>
      <c r="T871"/>
      <c r="U871"/>
      <c r="V871"/>
      <c r="W871" s="209" t="s">
        <v>1188</v>
      </c>
      <c r="X871" s="209" t="s">
        <v>1188</v>
      </c>
      <c r="Y871" s="209" t="s">
        <v>1188</v>
      </c>
      <c r="Z871" s="209" t="s">
        <v>1188</v>
      </c>
      <c r="AA871" s="209" t="s">
        <v>1188</v>
      </c>
      <c r="AB871" s="209" t="s">
        <v>1188</v>
      </c>
      <c r="AC871" s="209" t="s">
        <v>1188</v>
      </c>
      <c r="AD871"/>
      <c r="AE871" s="209" t="s">
        <v>1188</v>
      </c>
      <c r="AF871" s="209"/>
      <c r="AG871" s="209"/>
      <c r="AH871" s="210"/>
    </row>
    <row r="872" spans="1:34" ht="16.8" x14ac:dyDescent="0.3">
      <c r="A872" s="218">
        <v>814203</v>
      </c>
      <c r="B872" s="218" t="s">
        <v>989</v>
      </c>
      <c r="C872" s="218" t="s">
        <v>446</v>
      </c>
      <c r="D872" s="218" t="s">
        <v>185</v>
      </c>
      <c r="E872" t="s">
        <v>124</v>
      </c>
      <c r="F872" s="211">
        <v>36787</v>
      </c>
      <c r="G872" t="s">
        <v>2188</v>
      </c>
      <c r="H872" t="s">
        <v>576</v>
      </c>
      <c r="I872" s="218" t="s">
        <v>823</v>
      </c>
      <c r="J872" s="209"/>
      <c r="K872"/>
      <c r="L872"/>
      <c r="M872"/>
      <c r="N872"/>
      <c r="O872"/>
      <c r="P872"/>
      <c r="Q872" s="209" t="s">
        <v>1188</v>
      </c>
      <c r="R872"/>
      <c r="S872"/>
      <c r="T872"/>
      <c r="U872"/>
      <c r="V872"/>
      <c r="W872" s="209" t="s">
        <v>1188</v>
      </c>
      <c r="X872" s="209" t="s">
        <v>1188</v>
      </c>
      <c r="Y872" s="209" t="s">
        <v>1188</v>
      </c>
      <c r="Z872" s="209" t="s">
        <v>1188</v>
      </c>
      <c r="AA872" s="209" t="s">
        <v>1188</v>
      </c>
      <c r="AB872" s="209" t="s">
        <v>1188</v>
      </c>
      <c r="AC872" s="209" t="s">
        <v>1188</v>
      </c>
      <c r="AD872"/>
      <c r="AE872" s="209" t="s">
        <v>2105</v>
      </c>
      <c r="AF872" s="209"/>
      <c r="AG872" s="209"/>
      <c r="AH872" s="210"/>
    </row>
    <row r="873" spans="1:34" ht="28.8" x14ac:dyDescent="0.3">
      <c r="A873" s="218">
        <v>814208</v>
      </c>
      <c r="B873" s="218" t="s">
        <v>990</v>
      </c>
      <c r="C873" s="218" t="s">
        <v>61</v>
      </c>
      <c r="D873" s="218" t="s">
        <v>115</v>
      </c>
      <c r="E873" t="s">
        <v>125</v>
      </c>
      <c r="F873" s="212">
        <v>36776</v>
      </c>
      <c r="G873" s="209" t="s">
        <v>213</v>
      </c>
      <c r="H873" s="209" t="s">
        <v>576</v>
      </c>
      <c r="I873" s="218" t="s">
        <v>824</v>
      </c>
      <c r="J873" s="209"/>
      <c r="K873"/>
      <c r="L873"/>
      <c r="M873"/>
      <c r="N873"/>
      <c r="O873"/>
      <c r="P873"/>
      <c r="Q873" s="209" t="s">
        <v>1188</v>
      </c>
      <c r="R873"/>
      <c r="S873"/>
      <c r="T873"/>
      <c r="U873"/>
      <c r="V873"/>
      <c r="W873" s="209" t="s">
        <v>1188</v>
      </c>
      <c r="X873" s="209" t="s">
        <v>1188</v>
      </c>
      <c r="Y873" s="209" t="s">
        <v>1188</v>
      </c>
      <c r="Z873" s="209" t="s">
        <v>1188</v>
      </c>
      <c r="AA873" s="209" t="s">
        <v>1188</v>
      </c>
      <c r="AB873" s="209" t="s">
        <v>1188</v>
      </c>
      <c r="AC873" s="209" t="s">
        <v>1188</v>
      </c>
      <c r="AD873"/>
      <c r="AE873" s="209" t="s">
        <v>1188</v>
      </c>
      <c r="AF873" s="209"/>
      <c r="AG873" s="209"/>
      <c r="AH873" s="210"/>
    </row>
    <row r="874" spans="1:34" ht="28.8" x14ac:dyDescent="0.3">
      <c r="A874" s="218">
        <v>814210</v>
      </c>
      <c r="B874" s="218" t="s">
        <v>991</v>
      </c>
      <c r="C874" s="218" t="s">
        <v>547</v>
      </c>
      <c r="D874" s="218" t="s">
        <v>385</v>
      </c>
      <c r="E874" t="s">
        <v>125</v>
      </c>
      <c r="F874" s="212">
        <v>31358</v>
      </c>
      <c r="G874" s="209" t="s">
        <v>213</v>
      </c>
      <c r="H874" s="209" t="s">
        <v>575</v>
      </c>
      <c r="I874" s="218" t="s">
        <v>823</v>
      </c>
      <c r="J874" s="209"/>
      <c r="K874"/>
      <c r="L874"/>
      <c r="M874"/>
      <c r="N874"/>
      <c r="O874"/>
      <c r="P874"/>
      <c r="Q874" s="209" t="s">
        <v>1188</v>
      </c>
      <c r="R874"/>
      <c r="S874"/>
      <c r="T874"/>
      <c r="U874"/>
      <c r="V874"/>
      <c r="W874" s="209" t="s">
        <v>1188</v>
      </c>
      <c r="X874" s="209" t="s">
        <v>1188</v>
      </c>
      <c r="Y874" s="209" t="s">
        <v>1188</v>
      </c>
      <c r="Z874" s="209" t="s">
        <v>1188</v>
      </c>
      <c r="AA874" s="209" t="s">
        <v>1188</v>
      </c>
      <c r="AB874" s="209" t="s">
        <v>1188</v>
      </c>
      <c r="AC874" s="209" t="s">
        <v>1188</v>
      </c>
      <c r="AD874"/>
      <c r="AE874" s="209" t="s">
        <v>1188</v>
      </c>
      <c r="AF874" s="209"/>
      <c r="AG874" s="209"/>
      <c r="AH874" s="210"/>
    </row>
    <row r="875" spans="1:34" ht="28.8" x14ac:dyDescent="0.3">
      <c r="A875" s="218">
        <v>814217</v>
      </c>
      <c r="B875" s="218" t="s">
        <v>992</v>
      </c>
      <c r="C875" s="218" t="s">
        <v>86</v>
      </c>
      <c r="D875" s="218" t="s">
        <v>1166</v>
      </c>
      <c r="E875" t="s">
        <v>125</v>
      </c>
      <c r="F875" s="212">
        <v>35065</v>
      </c>
      <c r="G875" s="209" t="s">
        <v>213</v>
      </c>
      <c r="H875" s="209" t="s">
        <v>575</v>
      </c>
      <c r="I875" s="218" t="s">
        <v>824</v>
      </c>
      <c r="J875" s="209"/>
      <c r="K875"/>
      <c r="L875"/>
      <c r="M875"/>
      <c r="N875"/>
      <c r="O875"/>
      <c r="P875"/>
      <c r="Q875" s="209" t="s">
        <v>1188</v>
      </c>
      <c r="R875"/>
      <c r="S875"/>
      <c r="T875"/>
      <c r="U875"/>
      <c r="V875"/>
      <c r="W875" s="209" t="s">
        <v>1188</v>
      </c>
      <c r="X875" s="209" t="s">
        <v>1188</v>
      </c>
      <c r="Y875" s="209" t="s">
        <v>1188</v>
      </c>
      <c r="Z875" s="209" t="s">
        <v>1188</v>
      </c>
      <c r="AA875" s="209" t="s">
        <v>1188</v>
      </c>
      <c r="AB875" s="209" t="s">
        <v>1188</v>
      </c>
      <c r="AC875" s="209" t="s">
        <v>1188</v>
      </c>
      <c r="AD875"/>
      <c r="AE875" s="209" t="s">
        <v>1188</v>
      </c>
      <c r="AF875" s="209"/>
      <c r="AG875" s="209"/>
      <c r="AH875" s="210"/>
    </row>
    <row r="876" spans="1:34" ht="28.8" x14ac:dyDescent="0.3">
      <c r="A876" s="218">
        <v>814218</v>
      </c>
      <c r="B876" s="218" t="s">
        <v>993</v>
      </c>
      <c r="C876" s="218" t="s">
        <v>61</v>
      </c>
      <c r="D876" s="218" t="s">
        <v>698</v>
      </c>
      <c r="E876" t="s">
        <v>125</v>
      </c>
      <c r="F876" s="212">
        <v>35961</v>
      </c>
      <c r="G876" s="209" t="s">
        <v>213</v>
      </c>
      <c r="H876" s="209" t="s">
        <v>575</v>
      </c>
      <c r="I876" s="218" t="s">
        <v>823</v>
      </c>
      <c r="J876" s="209"/>
      <c r="K876"/>
      <c r="L876"/>
      <c r="M876"/>
      <c r="N876"/>
      <c r="O876"/>
      <c r="P876"/>
      <c r="Q876" s="209" t="s">
        <v>1188</v>
      </c>
      <c r="R876"/>
      <c r="S876"/>
      <c r="T876"/>
      <c r="U876"/>
      <c r="V876"/>
      <c r="W876" s="209" t="s">
        <v>1188</v>
      </c>
      <c r="X876" s="209" t="s">
        <v>1188</v>
      </c>
      <c r="Y876" s="209" t="s">
        <v>1188</v>
      </c>
      <c r="Z876" s="209" t="s">
        <v>1188</v>
      </c>
      <c r="AA876" s="209" t="s">
        <v>1188</v>
      </c>
      <c r="AB876" s="209" t="s">
        <v>1188</v>
      </c>
      <c r="AC876" s="209" t="s">
        <v>1188</v>
      </c>
      <c r="AD876"/>
      <c r="AE876" s="209" t="s">
        <v>1188</v>
      </c>
      <c r="AF876" s="209"/>
      <c r="AG876" s="209"/>
      <c r="AH876" s="210"/>
    </row>
    <row r="877" spans="1:34" ht="16.8" x14ac:dyDescent="0.3">
      <c r="A877" s="218">
        <v>814219</v>
      </c>
      <c r="B877" s="218" t="s">
        <v>994</v>
      </c>
      <c r="C877" s="218" t="s">
        <v>61</v>
      </c>
      <c r="D877" s="218" t="s">
        <v>150</v>
      </c>
      <c r="E877" t="s">
        <v>125</v>
      </c>
      <c r="F877" s="211">
        <v>31785</v>
      </c>
      <c r="G877" t="s">
        <v>213</v>
      </c>
      <c r="H877" t="s">
        <v>575</v>
      </c>
      <c r="I877" s="218" t="s">
        <v>823</v>
      </c>
      <c r="J877" s="209"/>
      <c r="K877"/>
      <c r="L877"/>
      <c r="M877"/>
      <c r="N877"/>
      <c r="O877"/>
      <c r="P877"/>
      <c r="Q877" s="209" t="s">
        <v>1188</v>
      </c>
      <c r="R877"/>
      <c r="S877"/>
      <c r="T877"/>
      <c r="U877"/>
      <c r="V877"/>
      <c r="W877" s="209" t="s">
        <v>1188</v>
      </c>
      <c r="X877" s="209" t="s">
        <v>1188</v>
      </c>
      <c r="Y877" s="209" t="s">
        <v>1188</v>
      </c>
      <c r="Z877" s="209" t="s">
        <v>1188</v>
      </c>
      <c r="AA877" s="209" t="s">
        <v>1188</v>
      </c>
      <c r="AB877" s="209" t="s">
        <v>1188</v>
      </c>
      <c r="AC877" s="209" t="s">
        <v>1188</v>
      </c>
      <c r="AD877"/>
      <c r="AE877" s="209" t="s">
        <v>2105</v>
      </c>
      <c r="AF877" s="209"/>
      <c r="AG877" s="209"/>
      <c r="AH877" s="210"/>
    </row>
    <row r="878" spans="1:34" ht="28.8" x14ac:dyDescent="0.3">
      <c r="A878" s="218">
        <v>814222</v>
      </c>
      <c r="B878" s="218" t="s">
        <v>995</v>
      </c>
      <c r="C878" s="218" t="s">
        <v>84</v>
      </c>
      <c r="D878" s="218" t="s">
        <v>417</v>
      </c>
      <c r="E878" t="s">
        <v>125</v>
      </c>
      <c r="F878" s="212">
        <v>35431</v>
      </c>
      <c r="G878" s="209" t="s">
        <v>742</v>
      </c>
      <c r="H878" s="209" t="s">
        <v>575</v>
      </c>
      <c r="I878" s="218" t="s">
        <v>823</v>
      </c>
      <c r="J878" s="209"/>
      <c r="K878"/>
      <c r="L878"/>
      <c r="M878"/>
      <c r="N878"/>
      <c r="O878"/>
      <c r="P878"/>
      <c r="Q878" s="209" t="s">
        <v>1188</v>
      </c>
      <c r="R878"/>
      <c r="S878"/>
      <c r="T878"/>
      <c r="U878"/>
      <c r="V878"/>
      <c r="W878" s="209" t="s">
        <v>1188</v>
      </c>
      <c r="X878" s="209" t="s">
        <v>1188</v>
      </c>
      <c r="Y878" s="209" t="s">
        <v>1188</v>
      </c>
      <c r="Z878" s="209" t="s">
        <v>1188</v>
      </c>
      <c r="AA878" s="209" t="s">
        <v>1188</v>
      </c>
      <c r="AB878" s="209" t="s">
        <v>1188</v>
      </c>
      <c r="AC878" s="209" t="s">
        <v>1188</v>
      </c>
      <c r="AD878"/>
      <c r="AE878" s="209" t="s">
        <v>1188</v>
      </c>
      <c r="AF878" s="209"/>
      <c r="AG878" s="209"/>
      <c r="AH878" s="210"/>
    </row>
    <row r="879" spans="1:34" ht="28.8" x14ac:dyDescent="0.3">
      <c r="A879" s="218">
        <v>814231</v>
      </c>
      <c r="B879" s="218" t="s">
        <v>996</v>
      </c>
      <c r="C879" s="218" t="s">
        <v>468</v>
      </c>
      <c r="D879" s="218" t="s">
        <v>722</v>
      </c>
      <c r="E879" t="s">
        <v>124</v>
      </c>
      <c r="F879" s="212">
        <v>35435</v>
      </c>
      <c r="G879" s="209" t="s">
        <v>214</v>
      </c>
      <c r="H879" s="209" t="s">
        <v>575</v>
      </c>
      <c r="I879" s="218" t="s">
        <v>823</v>
      </c>
      <c r="J879" s="209"/>
      <c r="K879"/>
      <c r="L879"/>
      <c r="M879"/>
      <c r="N879"/>
      <c r="O879"/>
      <c r="P879"/>
      <c r="Q879" s="209" t="s">
        <v>1188</v>
      </c>
      <c r="R879"/>
      <c r="S879"/>
      <c r="T879"/>
      <c r="U879"/>
      <c r="V879"/>
      <c r="W879" s="209" t="s">
        <v>1188</v>
      </c>
      <c r="X879" s="209" t="s">
        <v>1188</v>
      </c>
      <c r="Y879" s="209" t="s">
        <v>1188</v>
      </c>
      <c r="Z879" s="209" t="s">
        <v>1188</v>
      </c>
      <c r="AA879" s="209" t="s">
        <v>1188</v>
      </c>
      <c r="AB879" s="209" t="s">
        <v>1188</v>
      </c>
      <c r="AC879" s="209" t="s">
        <v>1188</v>
      </c>
      <c r="AD879"/>
      <c r="AE879" s="209" t="s">
        <v>1188</v>
      </c>
      <c r="AF879" s="209"/>
      <c r="AG879" s="209"/>
      <c r="AH879" s="210"/>
    </row>
    <row r="880" spans="1:34" ht="28.8" x14ac:dyDescent="0.3">
      <c r="A880" s="218">
        <v>814283</v>
      </c>
      <c r="B880" s="218" t="s">
        <v>997</v>
      </c>
      <c r="C880" s="218" t="s">
        <v>61</v>
      </c>
      <c r="D880" s="218" t="s">
        <v>466</v>
      </c>
      <c r="E880" t="s">
        <v>125</v>
      </c>
      <c r="F880" s="212">
        <v>34354</v>
      </c>
      <c r="G880" s="209" t="s">
        <v>1183</v>
      </c>
      <c r="H880" s="209" t="s">
        <v>575</v>
      </c>
      <c r="I880" s="218" t="s">
        <v>823</v>
      </c>
      <c r="J880" s="209"/>
      <c r="K880"/>
      <c r="L880"/>
      <c r="M880"/>
      <c r="N880"/>
      <c r="O880"/>
      <c r="P880"/>
      <c r="Q880" s="209" t="s">
        <v>1188</v>
      </c>
      <c r="R880"/>
      <c r="S880"/>
      <c r="T880"/>
      <c r="U880"/>
      <c r="V880"/>
      <c r="W880" s="209" t="s">
        <v>1188</v>
      </c>
      <c r="X880" s="209" t="s">
        <v>1188</v>
      </c>
      <c r="Y880" s="209" t="s">
        <v>1188</v>
      </c>
      <c r="Z880" s="209" t="s">
        <v>1188</v>
      </c>
      <c r="AA880" s="209" t="s">
        <v>1188</v>
      </c>
      <c r="AB880" s="209" t="s">
        <v>1188</v>
      </c>
      <c r="AC880" s="209" t="s">
        <v>1188</v>
      </c>
      <c r="AD880"/>
      <c r="AE880" s="209" t="s">
        <v>1188</v>
      </c>
      <c r="AF880" s="209"/>
      <c r="AG880" s="209"/>
      <c r="AH880" s="210"/>
    </row>
  </sheetData>
  <autoFilter ref="A2:AU880" xr:uid="{00000000-0009-0000-0000-000006000000}">
    <sortState xmlns:xlrd2="http://schemas.microsoft.com/office/spreadsheetml/2017/richdata2" ref="A3:AU880">
      <sortCondition ref="A2:A880"/>
    </sortState>
  </autoFilter>
  <phoneticPr fontId="39" type="noConversion"/>
  <conditionalFormatting sqref="A3:A789">
    <cfRule type="duplicateValues" dxfId="6" priority="17818"/>
  </conditionalFormatting>
  <conditionalFormatting sqref="A3:A852">
    <cfRule type="duplicateValues" dxfId="5" priority="17819"/>
  </conditionalFormatting>
  <conditionalFormatting sqref="A853:A1048576 A1:A2 C1 E1 G1 I1 K1 M1 O1 Q1 S1 U1 W1 Y1 AA1 AC1 AE1 AG1 AI1 AK1 AM1 AO1">
    <cfRule type="duplicateValues" dxfId="4" priority="7"/>
  </conditionalFormatting>
  <conditionalFormatting sqref="I3:I852">
    <cfRule type="containsText" dxfId="3" priority="1" operator="containsText" text="الرابعة">
      <formula>NOT(ISERROR(SEARCH("الرابعة",I3)))</formula>
    </cfRule>
    <cfRule type="containsText" dxfId="2" priority="2" operator="containsText" text="الثالثة">
      <formula>NOT(ISERROR(SEARCH("الثالثة",I3)))</formula>
    </cfRule>
    <cfRule type="containsText" dxfId="1" priority="3" operator="containsText" text="الثانية">
      <formula>NOT(ISERROR(SEARCH("الثانية",I3)))</formula>
    </cfRule>
    <cfRule type="containsText" dxfId="0" priority="4" operator="containsText" text="الأولى">
      <formula>NOT(ISERROR(SEARCH("الأولى",I3)))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spm</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mohammad bakeer</cp:lastModifiedBy>
  <cp:revision/>
  <cp:lastPrinted>2024-01-28T08:11:58Z</cp:lastPrinted>
  <dcterms:created xsi:type="dcterms:W3CDTF">2015-06-05T18:17:20Z</dcterms:created>
  <dcterms:modified xsi:type="dcterms:W3CDTF">2024-02-06T07:21:20Z</dcterms:modified>
</cp:coreProperties>
</file>